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0EBA6908-702D-4585-81AB-28AB01A1F4B1}" xr6:coauthVersionLast="47" xr6:coauthVersionMax="47" xr10:uidLastSave="{00000000-0000-0000-0000-000000000000}"/>
  <bookViews>
    <workbookView xWindow="-108" yWindow="-108" windowWidth="23256" windowHeight="14160" tabRatio="681" activeTab="5" xr2:uid="{00000000-000D-0000-FFFF-FFFF00000000}"/>
  </bookViews>
  <sheets>
    <sheet name="合計" sheetId="38" r:id="rId1"/>
    <sheet name="居宅介護" sheetId="37" r:id="rId2"/>
    <sheet name="重度訪問介護" sheetId="41" r:id="rId3"/>
    <sheet name="同行援護" sheetId="43" r:id="rId4"/>
    <sheet name="行動援護" sheetId="36" r:id="rId5"/>
    <sheet name="重度障がい者等包括支援" sheetId="40" r:id="rId6"/>
  </sheets>
  <definedNames>
    <definedName name="_xlnm.Print_Area" localSheetId="1">居宅介護!$A$1:$Z$52</definedName>
    <definedName name="_xlnm.Print_Area" localSheetId="4">行動援護!$A$1:$T$52</definedName>
    <definedName name="_xlnm.Print_Area" localSheetId="0">合計!$A$1:$AO$51</definedName>
    <definedName name="_xlnm.Print_Area" localSheetId="5">重度障がい者等包括支援!$A$1:$Z$52</definedName>
    <definedName name="_xlnm.Print_Area" localSheetId="2">重度訪問介護!$A$1:$T$52</definedName>
    <definedName name="_xlnm.Print_Area" localSheetId="3">同行援護!$A$1:$N$52</definedName>
    <definedName name="_xlnm.Print_Titles" localSheetId="1">居宅介護!$B:$B</definedName>
    <definedName name="_xlnm.Print_Titles" localSheetId="5">重度障がい者等包括支援!$B:$B</definedName>
    <definedName name="_xlnm.Print_Titles" localSheetId="2">重度訪問介護!$B:$B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8" i="37" l="1"/>
  <c r="AB8" i="37"/>
  <c r="AC8" i="37"/>
  <c r="AD8" i="37"/>
  <c r="AE8" i="37"/>
  <c r="AF8" i="37"/>
  <c r="AA9" i="37"/>
  <c r="I9" i="38" s="1"/>
  <c r="AB9" i="37"/>
  <c r="J9" i="38" s="1"/>
  <c r="AC9" i="37"/>
  <c r="AD9" i="37"/>
  <c r="AE9" i="37"/>
  <c r="AF9" i="37"/>
  <c r="AA10" i="37"/>
  <c r="I10" i="38" s="1"/>
  <c r="AB10" i="37"/>
  <c r="J10" i="38" s="1"/>
  <c r="AC10" i="37"/>
  <c r="K10" i="38" s="1"/>
  <c r="AD10" i="37"/>
  <c r="L10" i="38" s="1"/>
  <c r="AE10" i="37"/>
  <c r="AF10" i="37"/>
  <c r="AA11" i="37"/>
  <c r="AB11" i="37"/>
  <c r="AC11" i="37"/>
  <c r="K11" i="38" s="1"/>
  <c r="AD11" i="37"/>
  <c r="L11" i="38" s="1"/>
  <c r="AE11" i="37"/>
  <c r="M11" i="38" s="1"/>
  <c r="AF11" i="37"/>
  <c r="N11" i="38" s="1"/>
  <c r="AA12" i="37"/>
  <c r="AB12" i="37"/>
  <c r="AC12" i="37"/>
  <c r="AD12" i="37"/>
  <c r="AE12" i="37"/>
  <c r="M12" i="38" s="1"/>
  <c r="AF12" i="37"/>
  <c r="N12" i="38" s="1"/>
  <c r="AA13" i="37"/>
  <c r="I13" i="38" s="1"/>
  <c r="AB13" i="37"/>
  <c r="J13" i="38" s="1"/>
  <c r="AC13" i="37"/>
  <c r="AD13" i="37"/>
  <c r="AE13" i="37"/>
  <c r="AF13" i="37"/>
  <c r="AA14" i="37"/>
  <c r="I14" i="38" s="1"/>
  <c r="AB14" i="37"/>
  <c r="J14" i="38" s="1"/>
  <c r="AC14" i="37"/>
  <c r="K14" i="38" s="1"/>
  <c r="AD14" i="37"/>
  <c r="L14" i="38" s="1"/>
  <c r="AE14" i="37"/>
  <c r="AF14" i="37"/>
  <c r="AA15" i="37"/>
  <c r="AB15" i="37"/>
  <c r="AC15" i="37"/>
  <c r="K15" i="38" s="1"/>
  <c r="AD15" i="37"/>
  <c r="L15" i="38" s="1"/>
  <c r="AE15" i="37"/>
  <c r="M15" i="38" s="1"/>
  <c r="AF15" i="37"/>
  <c r="N15" i="38" s="1"/>
  <c r="AA16" i="37"/>
  <c r="AB16" i="37"/>
  <c r="AC16" i="37"/>
  <c r="AD16" i="37"/>
  <c r="AE16" i="37"/>
  <c r="M16" i="38" s="1"/>
  <c r="AF16" i="37"/>
  <c r="N16" i="38" s="1"/>
  <c r="AA17" i="37"/>
  <c r="I17" i="38" s="1"/>
  <c r="AB17" i="37"/>
  <c r="J17" i="38" s="1"/>
  <c r="AC17" i="37"/>
  <c r="AD17" i="37"/>
  <c r="AE17" i="37"/>
  <c r="AF17" i="37"/>
  <c r="AA18" i="37"/>
  <c r="I18" i="38" s="1"/>
  <c r="AB18" i="37"/>
  <c r="J18" i="38" s="1"/>
  <c r="AC18" i="37"/>
  <c r="K18" i="38" s="1"/>
  <c r="AD18" i="37"/>
  <c r="L18" i="38" s="1"/>
  <c r="AE18" i="37"/>
  <c r="AF18" i="37"/>
  <c r="AA19" i="37"/>
  <c r="AB19" i="37"/>
  <c r="AC19" i="37"/>
  <c r="K19" i="38" s="1"/>
  <c r="AD19" i="37"/>
  <c r="L19" i="38" s="1"/>
  <c r="AE19" i="37"/>
  <c r="M19" i="38" s="1"/>
  <c r="AF19" i="37"/>
  <c r="N19" i="38" s="1"/>
  <c r="AA20" i="37"/>
  <c r="AB20" i="37"/>
  <c r="AC20" i="37"/>
  <c r="AD20" i="37"/>
  <c r="AE20" i="37"/>
  <c r="M20" i="38" s="1"/>
  <c r="AF20" i="37"/>
  <c r="N20" i="38" s="1"/>
  <c r="AA21" i="37"/>
  <c r="I21" i="38" s="1"/>
  <c r="AB21" i="37"/>
  <c r="J21" i="38" s="1"/>
  <c r="AC21" i="37"/>
  <c r="AD21" i="37"/>
  <c r="AE21" i="37"/>
  <c r="AF21" i="37"/>
  <c r="AA22" i="37"/>
  <c r="AB22" i="37"/>
  <c r="AC22" i="37"/>
  <c r="K22" i="38" s="1"/>
  <c r="AD22" i="37"/>
  <c r="L22" i="38" s="1"/>
  <c r="AE22" i="37"/>
  <c r="AF22" i="37"/>
  <c r="AA23" i="37"/>
  <c r="AB23" i="37"/>
  <c r="AC23" i="37"/>
  <c r="AD23" i="37"/>
  <c r="AE23" i="37"/>
  <c r="M23" i="38" s="1"/>
  <c r="AF23" i="37"/>
  <c r="N23" i="38" s="1"/>
  <c r="AA24" i="37"/>
  <c r="AB24" i="37"/>
  <c r="AC24" i="37"/>
  <c r="AD24" i="37"/>
  <c r="AE24" i="37"/>
  <c r="AF24" i="37"/>
  <c r="AA25" i="37"/>
  <c r="I25" i="38" s="1"/>
  <c r="AB25" i="37"/>
  <c r="J25" i="38" s="1"/>
  <c r="AC25" i="37"/>
  <c r="AD25" i="37"/>
  <c r="AE25" i="37"/>
  <c r="AF25" i="37"/>
  <c r="AA26" i="37"/>
  <c r="AB26" i="37"/>
  <c r="AC26" i="37"/>
  <c r="K26" i="38" s="1"/>
  <c r="AD26" i="37"/>
  <c r="L26" i="38" s="1"/>
  <c r="AE26" i="37"/>
  <c r="AF26" i="37"/>
  <c r="AA27" i="37"/>
  <c r="AB27" i="37"/>
  <c r="AC27" i="37"/>
  <c r="AD27" i="37"/>
  <c r="AE27" i="37"/>
  <c r="M27" i="38" s="1"/>
  <c r="AF27" i="37"/>
  <c r="N27" i="38" s="1"/>
  <c r="AA28" i="37"/>
  <c r="AB28" i="37"/>
  <c r="AC28" i="37"/>
  <c r="AD28" i="37"/>
  <c r="AE28" i="37"/>
  <c r="AF28" i="37"/>
  <c r="AA29" i="37"/>
  <c r="I29" i="38" s="1"/>
  <c r="AB29" i="37"/>
  <c r="J29" i="38" s="1"/>
  <c r="AC29" i="37"/>
  <c r="AD29" i="37"/>
  <c r="AE29" i="37"/>
  <c r="AF29" i="37"/>
  <c r="AA30" i="37"/>
  <c r="AB30" i="37"/>
  <c r="AC30" i="37"/>
  <c r="K30" i="38" s="1"/>
  <c r="AD30" i="37"/>
  <c r="L30" i="38" s="1"/>
  <c r="AE30" i="37"/>
  <c r="AF30" i="37"/>
  <c r="AA31" i="37"/>
  <c r="AB31" i="37"/>
  <c r="AC31" i="37"/>
  <c r="AD31" i="37"/>
  <c r="AE31" i="37"/>
  <c r="M31" i="38" s="1"/>
  <c r="AF31" i="37"/>
  <c r="N31" i="38" s="1"/>
  <c r="AA32" i="37"/>
  <c r="AB32" i="37"/>
  <c r="AC32" i="37"/>
  <c r="AD32" i="37"/>
  <c r="AE32" i="37"/>
  <c r="AF32" i="37"/>
  <c r="AA33" i="37"/>
  <c r="I33" i="38" s="1"/>
  <c r="C33" i="38" s="1"/>
  <c r="AB33" i="37"/>
  <c r="J33" i="38" s="1"/>
  <c r="AC33" i="37"/>
  <c r="AD33" i="37"/>
  <c r="AE33" i="37"/>
  <c r="AF33" i="37"/>
  <c r="AA34" i="37"/>
  <c r="AB34" i="37"/>
  <c r="AC34" i="37"/>
  <c r="K34" i="38" s="1"/>
  <c r="AD34" i="37"/>
  <c r="L34" i="38" s="1"/>
  <c r="AE34" i="37"/>
  <c r="AF34" i="37"/>
  <c r="AA35" i="37"/>
  <c r="AB35" i="37"/>
  <c r="AC35" i="37"/>
  <c r="AD35" i="37"/>
  <c r="AE35" i="37"/>
  <c r="M35" i="38" s="1"/>
  <c r="AF35" i="37"/>
  <c r="N35" i="38" s="1"/>
  <c r="AA36" i="37"/>
  <c r="AB36" i="37"/>
  <c r="AC36" i="37"/>
  <c r="AD36" i="37"/>
  <c r="AE36" i="37"/>
  <c r="AF36" i="37"/>
  <c r="AA37" i="37"/>
  <c r="I37" i="38" s="1"/>
  <c r="AB37" i="37"/>
  <c r="J37" i="38" s="1"/>
  <c r="AC37" i="37"/>
  <c r="AD37" i="37"/>
  <c r="AE37" i="37"/>
  <c r="AF37" i="37"/>
  <c r="AA38" i="37"/>
  <c r="AB38" i="37"/>
  <c r="AC38" i="37"/>
  <c r="K38" i="38" s="1"/>
  <c r="AD38" i="37"/>
  <c r="L38" i="38" s="1"/>
  <c r="AE38" i="37"/>
  <c r="AF38" i="37"/>
  <c r="AA39" i="37"/>
  <c r="AB39" i="37"/>
  <c r="AC39" i="37"/>
  <c r="AD39" i="37"/>
  <c r="AE39" i="37"/>
  <c r="M39" i="38" s="1"/>
  <c r="AF39" i="37"/>
  <c r="N39" i="38" s="1"/>
  <c r="AA40" i="37"/>
  <c r="AB40" i="37"/>
  <c r="AC40" i="37"/>
  <c r="AD40" i="37"/>
  <c r="AE40" i="37"/>
  <c r="AF40" i="37"/>
  <c r="AA41" i="37"/>
  <c r="I41" i="38" s="1"/>
  <c r="AB41" i="37"/>
  <c r="J41" i="38" s="1"/>
  <c r="AC41" i="37"/>
  <c r="AD41" i="37"/>
  <c r="AE41" i="37"/>
  <c r="AF41" i="37"/>
  <c r="AA42" i="37"/>
  <c r="AB42" i="37"/>
  <c r="AC42" i="37"/>
  <c r="K42" i="38" s="1"/>
  <c r="AD42" i="37"/>
  <c r="L42" i="38" s="1"/>
  <c r="AE42" i="37"/>
  <c r="AF42" i="37"/>
  <c r="AA43" i="37"/>
  <c r="AB43" i="37"/>
  <c r="AC43" i="37"/>
  <c r="AD43" i="37"/>
  <c r="AE43" i="37"/>
  <c r="M43" i="38" s="1"/>
  <c r="AF43" i="37"/>
  <c r="N43" i="38" s="1"/>
  <c r="AA44" i="37"/>
  <c r="AB44" i="37"/>
  <c r="AC44" i="37"/>
  <c r="AD44" i="37"/>
  <c r="AE44" i="37"/>
  <c r="AF44" i="37"/>
  <c r="AA45" i="37"/>
  <c r="I45" i="38" s="1"/>
  <c r="AB45" i="37"/>
  <c r="J45" i="38" s="1"/>
  <c r="AC45" i="37"/>
  <c r="AD45" i="37"/>
  <c r="AE45" i="37"/>
  <c r="AF45" i="37"/>
  <c r="AA46" i="37"/>
  <c r="AB46" i="37"/>
  <c r="AC46" i="37"/>
  <c r="K46" i="38" s="1"/>
  <c r="AD46" i="37"/>
  <c r="L46" i="38" s="1"/>
  <c r="AE46" i="37"/>
  <c r="AF46" i="37"/>
  <c r="AA47" i="37"/>
  <c r="AB47" i="37"/>
  <c r="AC47" i="37"/>
  <c r="AD47" i="37"/>
  <c r="AE47" i="37"/>
  <c r="M47" i="38" s="1"/>
  <c r="AF47" i="37"/>
  <c r="N47" i="38" s="1"/>
  <c r="AA48" i="37"/>
  <c r="AB48" i="37"/>
  <c r="AC48" i="37"/>
  <c r="AD48" i="37"/>
  <c r="AE48" i="37"/>
  <c r="AF48" i="37"/>
  <c r="AA49" i="37"/>
  <c r="I49" i="38" s="1"/>
  <c r="AB49" i="37"/>
  <c r="J49" i="38" s="1"/>
  <c r="AC49" i="37"/>
  <c r="AD49" i="37"/>
  <c r="AE49" i="37"/>
  <c r="AF49" i="37"/>
  <c r="AA50" i="37"/>
  <c r="AB50" i="37"/>
  <c r="AC50" i="37"/>
  <c r="K50" i="38" s="1"/>
  <c r="AD50" i="37"/>
  <c r="L50" i="38" s="1"/>
  <c r="AE50" i="37"/>
  <c r="AF50" i="37"/>
  <c r="AA21" i="40"/>
  <c r="AB21" i="40"/>
  <c r="AC21" i="40"/>
  <c r="AD21" i="40"/>
  <c r="AE21" i="40"/>
  <c r="AN21" i="38" s="1"/>
  <c r="AF21" i="40"/>
  <c r="Z21" i="36"/>
  <c r="Y21" i="36"/>
  <c r="X21" i="36"/>
  <c r="W21" i="36"/>
  <c r="V21" i="36"/>
  <c r="AE21" i="38" s="1"/>
  <c r="U21" i="36"/>
  <c r="AD21" i="38" s="1"/>
  <c r="T21" i="43"/>
  <c r="AC21" i="38" s="1"/>
  <c r="S21" i="43"/>
  <c r="R21" i="43"/>
  <c r="Q21" i="43"/>
  <c r="P21" i="43"/>
  <c r="O21" i="43"/>
  <c r="X21" i="38" s="1"/>
  <c r="Z21" i="41"/>
  <c r="Y21" i="41"/>
  <c r="X21" i="41"/>
  <c r="W21" i="41"/>
  <c r="Q21" i="38" s="1"/>
  <c r="V21" i="41"/>
  <c r="U21" i="41"/>
  <c r="O21" i="38" s="1"/>
  <c r="AB8" i="40"/>
  <c r="AC8" i="40"/>
  <c r="AD8" i="40"/>
  <c r="AE8" i="40"/>
  <c r="AF8" i="40"/>
  <c r="AB9" i="40"/>
  <c r="AC9" i="40"/>
  <c r="AD9" i="40"/>
  <c r="AE9" i="40"/>
  <c r="AF9" i="40"/>
  <c r="AB10" i="40"/>
  <c r="AC10" i="40"/>
  <c r="AD10" i="40"/>
  <c r="AE10" i="40"/>
  <c r="AF10" i="40"/>
  <c r="AO10" i="38" s="1"/>
  <c r="AB11" i="40"/>
  <c r="AK11" i="38" s="1"/>
  <c r="AC11" i="40"/>
  <c r="AD11" i="40"/>
  <c r="AE11" i="40"/>
  <c r="AF11" i="40"/>
  <c r="AB12" i="40"/>
  <c r="AC12" i="40"/>
  <c r="AL12" i="38" s="1"/>
  <c r="AD12" i="40"/>
  <c r="AM12" i="38" s="1"/>
  <c r="AE12" i="40"/>
  <c r="AN12" i="38" s="1"/>
  <c r="AF12" i="40"/>
  <c r="AB13" i="40"/>
  <c r="AC13" i="40"/>
  <c r="AD13" i="40"/>
  <c r="AE13" i="40"/>
  <c r="AN13" i="38" s="1"/>
  <c r="AF13" i="40"/>
  <c r="AO13" i="38" s="1"/>
  <c r="AB14" i="40"/>
  <c r="AK14" i="38" s="1"/>
  <c r="AC14" i="40"/>
  <c r="AL14" i="38" s="1"/>
  <c r="AD14" i="40"/>
  <c r="AE14" i="40"/>
  <c r="AF14" i="40"/>
  <c r="AB15" i="40"/>
  <c r="AC15" i="40"/>
  <c r="AL15" i="38" s="1"/>
  <c r="AD15" i="40"/>
  <c r="AM15" i="38" s="1"/>
  <c r="AE15" i="40"/>
  <c r="AN15" i="38" s="1"/>
  <c r="AF15" i="40"/>
  <c r="AO15" i="38" s="1"/>
  <c r="AB16" i="40"/>
  <c r="AC16" i="40"/>
  <c r="AD16" i="40"/>
  <c r="AE16" i="40"/>
  <c r="AF16" i="40"/>
  <c r="AO16" i="38" s="1"/>
  <c r="AB17" i="40"/>
  <c r="AK17" i="38" s="1"/>
  <c r="AC17" i="40"/>
  <c r="AL17" i="38" s="1"/>
  <c r="AD17" i="40"/>
  <c r="AM17" i="38" s="1"/>
  <c r="AE17" i="40"/>
  <c r="AF17" i="40"/>
  <c r="AB18" i="40"/>
  <c r="AK18" i="38" s="1"/>
  <c r="AC18" i="40"/>
  <c r="AL18" i="38" s="1"/>
  <c r="AD18" i="40"/>
  <c r="AM18" i="38" s="1"/>
  <c r="AE18" i="40"/>
  <c r="AN18" i="38" s="1"/>
  <c r="AF18" i="40"/>
  <c r="AO18" i="38" s="1"/>
  <c r="AB19" i="40"/>
  <c r="AK19" i="38" s="1"/>
  <c r="AC19" i="40"/>
  <c r="AD19" i="40"/>
  <c r="AE19" i="40"/>
  <c r="AN19" i="38" s="1"/>
  <c r="AF19" i="40"/>
  <c r="AO19" i="38" s="1"/>
  <c r="AB20" i="40"/>
  <c r="AK20" i="38" s="1"/>
  <c r="AC20" i="40"/>
  <c r="AL20" i="38" s="1"/>
  <c r="AD20" i="40"/>
  <c r="AM20" i="38" s="1"/>
  <c r="AE20" i="40"/>
  <c r="AN20" i="38" s="1"/>
  <c r="AF20" i="40"/>
  <c r="AB22" i="40"/>
  <c r="AC22" i="40"/>
  <c r="AD22" i="40"/>
  <c r="AE22" i="40"/>
  <c r="AF22" i="40"/>
  <c r="AB23" i="40"/>
  <c r="AC23" i="40"/>
  <c r="AD23" i="40"/>
  <c r="AE23" i="40"/>
  <c r="AF23" i="40"/>
  <c r="AB24" i="40"/>
  <c r="AC24" i="40"/>
  <c r="AD24" i="40"/>
  <c r="AE24" i="40"/>
  <c r="AF24" i="40"/>
  <c r="AB25" i="40"/>
  <c r="AC25" i="40"/>
  <c r="AD25" i="40"/>
  <c r="AM25" i="38" s="1"/>
  <c r="AE25" i="40"/>
  <c r="AF25" i="40"/>
  <c r="AB26" i="40"/>
  <c r="AC26" i="40"/>
  <c r="AD26" i="40"/>
  <c r="AE26" i="40"/>
  <c r="AF26" i="40"/>
  <c r="AO26" i="38" s="1"/>
  <c r="AB27" i="40"/>
  <c r="AK27" i="38" s="1"/>
  <c r="AC27" i="40"/>
  <c r="AD27" i="40"/>
  <c r="AE27" i="40"/>
  <c r="AF27" i="40"/>
  <c r="AB28" i="40"/>
  <c r="AC28" i="40"/>
  <c r="AL28" i="38" s="1"/>
  <c r="AD28" i="40"/>
  <c r="AM28" i="38" s="1"/>
  <c r="AE28" i="40"/>
  <c r="AN28" i="38" s="1"/>
  <c r="AF28" i="40"/>
  <c r="AB29" i="40"/>
  <c r="AC29" i="40"/>
  <c r="AD29" i="40"/>
  <c r="AE29" i="40"/>
  <c r="AN29" i="38" s="1"/>
  <c r="AF29" i="40"/>
  <c r="AO29" i="38" s="1"/>
  <c r="AB30" i="40"/>
  <c r="AK30" i="38" s="1"/>
  <c r="AC30" i="40"/>
  <c r="AL30" i="38" s="1"/>
  <c r="AD30" i="40"/>
  <c r="AE30" i="40"/>
  <c r="AF30" i="40"/>
  <c r="AB31" i="40"/>
  <c r="AC31" i="40"/>
  <c r="AL31" i="38" s="1"/>
  <c r="AD31" i="40"/>
  <c r="AM31" i="38" s="1"/>
  <c r="AE31" i="40"/>
  <c r="AN31" i="38" s="1"/>
  <c r="AF31" i="40"/>
  <c r="AO31" i="38" s="1"/>
  <c r="AB32" i="40"/>
  <c r="AC32" i="40"/>
  <c r="AD32" i="40"/>
  <c r="AE32" i="40"/>
  <c r="AF32" i="40"/>
  <c r="AO32" i="38" s="1"/>
  <c r="AB33" i="40"/>
  <c r="AK33" i="38" s="1"/>
  <c r="AC33" i="40"/>
  <c r="AL33" i="38" s="1"/>
  <c r="AD33" i="40"/>
  <c r="AM33" i="38" s="1"/>
  <c r="AE33" i="40"/>
  <c r="AF33" i="40"/>
  <c r="AB34" i="40"/>
  <c r="AK34" i="38" s="1"/>
  <c r="AC34" i="40"/>
  <c r="AL34" i="38" s="1"/>
  <c r="AD34" i="40"/>
  <c r="AM34" i="38" s="1"/>
  <c r="AE34" i="40"/>
  <c r="AN34" i="38" s="1"/>
  <c r="AF34" i="40"/>
  <c r="AO34" i="38" s="1"/>
  <c r="AB35" i="40"/>
  <c r="AK35" i="38" s="1"/>
  <c r="AC35" i="40"/>
  <c r="AD35" i="40"/>
  <c r="AE35" i="40"/>
  <c r="AN35" i="38" s="1"/>
  <c r="AF35" i="40"/>
  <c r="AO35" i="38" s="1"/>
  <c r="AB36" i="40"/>
  <c r="AK36" i="38" s="1"/>
  <c r="AC36" i="40"/>
  <c r="AL36" i="38" s="1"/>
  <c r="AD36" i="40"/>
  <c r="AM36" i="38" s="1"/>
  <c r="AE36" i="40"/>
  <c r="AN36" i="38" s="1"/>
  <c r="AF36" i="40"/>
  <c r="AB37" i="40"/>
  <c r="AC37" i="40"/>
  <c r="AD37" i="40"/>
  <c r="AE37" i="40"/>
  <c r="AF37" i="40"/>
  <c r="AB38" i="40"/>
  <c r="AC38" i="40"/>
  <c r="AD38" i="40"/>
  <c r="AE38" i="40"/>
  <c r="AF38" i="40"/>
  <c r="AB39" i="40"/>
  <c r="AC39" i="40"/>
  <c r="AD39" i="40"/>
  <c r="AE39" i="40"/>
  <c r="AF39" i="40"/>
  <c r="AB40" i="40"/>
  <c r="AC40" i="40"/>
  <c r="AD40" i="40"/>
  <c r="AE40" i="40"/>
  <c r="AF40" i="40"/>
  <c r="AB41" i="40"/>
  <c r="AC41" i="40"/>
  <c r="AD41" i="40"/>
  <c r="AM41" i="38" s="1"/>
  <c r="AE41" i="40"/>
  <c r="AF41" i="40"/>
  <c r="AB42" i="40"/>
  <c r="AC42" i="40"/>
  <c r="AD42" i="40"/>
  <c r="AE42" i="40"/>
  <c r="AF42" i="40"/>
  <c r="AO42" i="38" s="1"/>
  <c r="AB43" i="40"/>
  <c r="AK43" i="38" s="1"/>
  <c r="AC43" i="40"/>
  <c r="AD43" i="40"/>
  <c r="AE43" i="40"/>
  <c r="AF43" i="40"/>
  <c r="AB44" i="40"/>
  <c r="AC44" i="40"/>
  <c r="AL44" i="38" s="1"/>
  <c r="AD44" i="40"/>
  <c r="AM44" i="38" s="1"/>
  <c r="AE44" i="40"/>
  <c r="AN44" i="38" s="1"/>
  <c r="AF44" i="40"/>
  <c r="AB45" i="40"/>
  <c r="AC45" i="40"/>
  <c r="AD45" i="40"/>
  <c r="AE45" i="40"/>
  <c r="AN45" i="38" s="1"/>
  <c r="AF45" i="40"/>
  <c r="AO45" i="38" s="1"/>
  <c r="AB46" i="40"/>
  <c r="AK46" i="38" s="1"/>
  <c r="AC46" i="40"/>
  <c r="AL46" i="38" s="1"/>
  <c r="AD46" i="40"/>
  <c r="AE46" i="40"/>
  <c r="AF46" i="40"/>
  <c r="AB47" i="40"/>
  <c r="AC47" i="40"/>
  <c r="AL47" i="38" s="1"/>
  <c r="AD47" i="40"/>
  <c r="AM47" i="38" s="1"/>
  <c r="AE47" i="40"/>
  <c r="AN47" i="38" s="1"/>
  <c r="AF47" i="40"/>
  <c r="AO47" i="38" s="1"/>
  <c r="AB48" i="40"/>
  <c r="AC48" i="40"/>
  <c r="AD48" i="40"/>
  <c r="AE48" i="40"/>
  <c r="AF48" i="40"/>
  <c r="AO48" i="38" s="1"/>
  <c r="AB49" i="40"/>
  <c r="AK49" i="38" s="1"/>
  <c r="AC49" i="40"/>
  <c r="AL49" i="38" s="1"/>
  <c r="AD49" i="40"/>
  <c r="AM49" i="38" s="1"/>
  <c r="AE49" i="40"/>
  <c r="AF49" i="40"/>
  <c r="AB50" i="40"/>
  <c r="AK50" i="38" s="1"/>
  <c r="AC50" i="40"/>
  <c r="AL50" i="38" s="1"/>
  <c r="AD50" i="40"/>
  <c r="AM50" i="38" s="1"/>
  <c r="AE50" i="40"/>
  <c r="AN50" i="38" s="1"/>
  <c r="AF50" i="40"/>
  <c r="AO50" i="38" s="1"/>
  <c r="AA9" i="40"/>
  <c r="AA10" i="40"/>
  <c r="AA11" i="40"/>
  <c r="AA12" i="40"/>
  <c r="AJ12" i="38" s="1"/>
  <c r="AA13" i="40"/>
  <c r="AA14" i="40"/>
  <c r="AJ14" i="38" s="1"/>
  <c r="AA15" i="40"/>
  <c r="AJ15" i="38" s="1"/>
  <c r="AA16" i="40"/>
  <c r="AJ16" i="38" s="1"/>
  <c r="AA17" i="40"/>
  <c r="AA18" i="40"/>
  <c r="AA19" i="40"/>
  <c r="AA20" i="40"/>
  <c r="AJ20" i="38" s="1"/>
  <c r="AA22" i="40"/>
  <c r="AJ22" i="38" s="1"/>
  <c r="AA23" i="40"/>
  <c r="AJ23" i="38" s="1"/>
  <c r="AA24" i="40"/>
  <c r="AJ24" i="38" s="1"/>
  <c r="AA25" i="40"/>
  <c r="AA26" i="40"/>
  <c r="AA27" i="40"/>
  <c r="AA28" i="40"/>
  <c r="AJ28" i="38" s="1"/>
  <c r="AA29" i="40"/>
  <c r="AA30" i="40"/>
  <c r="AJ30" i="38" s="1"/>
  <c r="AA31" i="40"/>
  <c r="AJ31" i="38" s="1"/>
  <c r="AA32" i="40"/>
  <c r="AJ32" i="38" s="1"/>
  <c r="AA33" i="40"/>
  <c r="AA34" i="40"/>
  <c r="AA35" i="40"/>
  <c r="AA36" i="40"/>
  <c r="AJ36" i="38" s="1"/>
  <c r="AA37" i="40"/>
  <c r="AA38" i="40"/>
  <c r="AJ38" i="38" s="1"/>
  <c r="AA39" i="40"/>
  <c r="AJ39" i="38" s="1"/>
  <c r="AA40" i="40"/>
  <c r="AJ40" i="38" s="1"/>
  <c r="AA41" i="40"/>
  <c r="AA42" i="40"/>
  <c r="AA43" i="40"/>
  <c r="AA44" i="40"/>
  <c r="AJ44" i="38" s="1"/>
  <c r="AA45" i="40"/>
  <c r="AA46" i="40"/>
  <c r="AJ46" i="38" s="1"/>
  <c r="AA47" i="40"/>
  <c r="AJ47" i="38" s="1"/>
  <c r="AA48" i="40"/>
  <c r="AJ48" i="38" s="1"/>
  <c r="AA49" i="40"/>
  <c r="AA50" i="40"/>
  <c r="AA8" i="40"/>
  <c r="O8" i="43"/>
  <c r="X8" i="38" s="1"/>
  <c r="P8" i="43"/>
  <c r="Y8" i="38" s="1"/>
  <c r="Q8" i="43"/>
  <c r="Z8" i="38" s="1"/>
  <c r="R8" i="43"/>
  <c r="AA8" i="38" s="1"/>
  <c r="S8" i="43"/>
  <c r="AB8" i="38" s="1"/>
  <c r="T8" i="43"/>
  <c r="AC8" i="38" s="1"/>
  <c r="O9" i="43"/>
  <c r="X9" i="38" s="1"/>
  <c r="P9" i="43"/>
  <c r="Y9" i="38" s="1"/>
  <c r="Q9" i="43"/>
  <c r="Z9" i="38" s="1"/>
  <c r="R9" i="43"/>
  <c r="AA9" i="38" s="1"/>
  <c r="S9" i="43"/>
  <c r="AB9" i="38" s="1"/>
  <c r="T9" i="43"/>
  <c r="AC9" i="38" s="1"/>
  <c r="O10" i="43"/>
  <c r="X10" i="38" s="1"/>
  <c r="P10" i="43"/>
  <c r="Y10" i="38" s="1"/>
  <c r="Q10" i="43"/>
  <c r="Z10" i="38" s="1"/>
  <c r="R10" i="43"/>
  <c r="AA10" i="38" s="1"/>
  <c r="S10" i="43"/>
  <c r="AB10" i="38" s="1"/>
  <c r="T10" i="43"/>
  <c r="AC10" i="38" s="1"/>
  <c r="O11" i="43"/>
  <c r="X11" i="38" s="1"/>
  <c r="P11" i="43"/>
  <c r="Y11" i="38" s="1"/>
  <c r="Q11" i="43"/>
  <c r="Z11" i="38" s="1"/>
  <c r="R11" i="43"/>
  <c r="AA11" i="38" s="1"/>
  <c r="S11" i="43"/>
  <c r="AB11" i="38" s="1"/>
  <c r="T11" i="43"/>
  <c r="AC11" i="38" s="1"/>
  <c r="O13" i="43"/>
  <c r="X13" i="38" s="1"/>
  <c r="P13" i="43"/>
  <c r="Y13" i="38" s="1"/>
  <c r="Q13" i="43"/>
  <c r="Z13" i="38" s="1"/>
  <c r="R13" i="43"/>
  <c r="AA13" i="38" s="1"/>
  <c r="S13" i="43"/>
  <c r="AB13" i="38" s="1"/>
  <c r="T13" i="43"/>
  <c r="AC13" i="38" s="1"/>
  <c r="O14" i="43"/>
  <c r="X14" i="38" s="1"/>
  <c r="P14" i="43"/>
  <c r="Y14" i="38" s="1"/>
  <c r="Q14" i="43"/>
  <c r="Z14" i="38" s="1"/>
  <c r="R14" i="43"/>
  <c r="AA14" i="38" s="1"/>
  <c r="S14" i="43"/>
  <c r="AB14" i="38" s="1"/>
  <c r="T14" i="43"/>
  <c r="AC14" i="38" s="1"/>
  <c r="O15" i="43"/>
  <c r="X15" i="38" s="1"/>
  <c r="P15" i="43"/>
  <c r="Y15" i="38" s="1"/>
  <c r="Q15" i="43"/>
  <c r="Z15" i="38" s="1"/>
  <c r="R15" i="43"/>
  <c r="AA15" i="38" s="1"/>
  <c r="S15" i="43"/>
  <c r="AB15" i="38" s="1"/>
  <c r="T15" i="43"/>
  <c r="AC15" i="38" s="1"/>
  <c r="O16" i="43"/>
  <c r="X16" i="38" s="1"/>
  <c r="P16" i="43"/>
  <c r="Y16" i="38" s="1"/>
  <c r="Q16" i="43"/>
  <c r="Z16" i="38" s="1"/>
  <c r="R16" i="43"/>
  <c r="AA16" i="38" s="1"/>
  <c r="S16" i="43"/>
  <c r="AB16" i="38" s="1"/>
  <c r="T16" i="43"/>
  <c r="AC16" i="38" s="1"/>
  <c r="O17" i="43"/>
  <c r="X17" i="38" s="1"/>
  <c r="P17" i="43"/>
  <c r="Y17" i="38" s="1"/>
  <c r="Q17" i="43"/>
  <c r="Z17" i="38" s="1"/>
  <c r="R17" i="43"/>
  <c r="AA17" i="38" s="1"/>
  <c r="S17" i="43"/>
  <c r="AB17" i="38" s="1"/>
  <c r="T17" i="43"/>
  <c r="AC17" i="38" s="1"/>
  <c r="O18" i="43"/>
  <c r="X18" i="38" s="1"/>
  <c r="P18" i="43"/>
  <c r="Y18" i="38" s="1"/>
  <c r="Q18" i="43"/>
  <c r="Z18" i="38" s="1"/>
  <c r="R18" i="43"/>
  <c r="AA18" i="38" s="1"/>
  <c r="S18" i="43"/>
  <c r="AB18" i="38" s="1"/>
  <c r="T18" i="43"/>
  <c r="AC18" i="38" s="1"/>
  <c r="O19" i="43"/>
  <c r="X19" i="38" s="1"/>
  <c r="P19" i="43"/>
  <c r="Y19" i="38" s="1"/>
  <c r="Q19" i="43"/>
  <c r="Z19" i="38" s="1"/>
  <c r="R19" i="43"/>
  <c r="AA19" i="38" s="1"/>
  <c r="S19" i="43"/>
  <c r="AB19" i="38" s="1"/>
  <c r="T19" i="43"/>
  <c r="AC19" i="38" s="1"/>
  <c r="O20" i="43"/>
  <c r="X20" i="38" s="1"/>
  <c r="P20" i="43"/>
  <c r="Y20" i="38" s="1"/>
  <c r="Q20" i="43"/>
  <c r="Z20" i="38" s="1"/>
  <c r="R20" i="43"/>
  <c r="AA20" i="38" s="1"/>
  <c r="S20" i="43"/>
  <c r="AB20" i="38" s="1"/>
  <c r="T20" i="43"/>
  <c r="AC20" i="38" s="1"/>
  <c r="Y21" i="38"/>
  <c r="Z21" i="38"/>
  <c r="AA21" i="38"/>
  <c r="AB21" i="38"/>
  <c r="O22" i="43"/>
  <c r="X22" i="38" s="1"/>
  <c r="P22" i="43"/>
  <c r="Y22" i="38" s="1"/>
  <c r="Q22" i="43"/>
  <c r="Z22" i="38" s="1"/>
  <c r="R22" i="43"/>
  <c r="AA22" i="38" s="1"/>
  <c r="S22" i="43"/>
  <c r="AB22" i="38" s="1"/>
  <c r="T22" i="43"/>
  <c r="AC22" i="38" s="1"/>
  <c r="O23" i="43"/>
  <c r="X23" i="38" s="1"/>
  <c r="P23" i="43"/>
  <c r="Y23" i="38" s="1"/>
  <c r="Q23" i="43"/>
  <c r="Z23" i="38" s="1"/>
  <c r="R23" i="43"/>
  <c r="AA23" i="38" s="1"/>
  <c r="S23" i="43"/>
  <c r="AB23" i="38" s="1"/>
  <c r="T23" i="43"/>
  <c r="AC23" i="38" s="1"/>
  <c r="O24" i="43"/>
  <c r="X24" i="38" s="1"/>
  <c r="P24" i="43"/>
  <c r="Y24" i="38" s="1"/>
  <c r="Q24" i="43"/>
  <c r="Z24" i="38" s="1"/>
  <c r="R24" i="43"/>
  <c r="AA24" i="38" s="1"/>
  <c r="S24" i="43"/>
  <c r="AB24" i="38" s="1"/>
  <c r="T24" i="43"/>
  <c r="AC24" i="38" s="1"/>
  <c r="O25" i="43"/>
  <c r="X25" i="38" s="1"/>
  <c r="P25" i="43"/>
  <c r="Y25" i="38" s="1"/>
  <c r="Q25" i="43"/>
  <c r="Z25" i="38" s="1"/>
  <c r="R25" i="43"/>
  <c r="AA25" i="38" s="1"/>
  <c r="S25" i="43"/>
  <c r="AB25" i="38" s="1"/>
  <c r="T25" i="43"/>
  <c r="AC25" i="38" s="1"/>
  <c r="O26" i="43"/>
  <c r="X26" i="38" s="1"/>
  <c r="P26" i="43"/>
  <c r="Y26" i="38" s="1"/>
  <c r="Q26" i="43"/>
  <c r="Z26" i="38" s="1"/>
  <c r="R26" i="43"/>
  <c r="AA26" i="38" s="1"/>
  <c r="S26" i="43"/>
  <c r="AB26" i="38" s="1"/>
  <c r="T26" i="43"/>
  <c r="AC26" i="38" s="1"/>
  <c r="O27" i="43"/>
  <c r="X27" i="38" s="1"/>
  <c r="P27" i="43"/>
  <c r="Y27" i="38" s="1"/>
  <c r="Q27" i="43"/>
  <c r="Z27" i="38" s="1"/>
  <c r="R27" i="43"/>
  <c r="AA27" i="38" s="1"/>
  <c r="S27" i="43"/>
  <c r="AB27" i="38" s="1"/>
  <c r="T27" i="43"/>
  <c r="AC27" i="38" s="1"/>
  <c r="O28" i="43"/>
  <c r="X28" i="38" s="1"/>
  <c r="P28" i="43"/>
  <c r="Y28" i="38" s="1"/>
  <c r="Q28" i="43"/>
  <c r="Z28" i="38" s="1"/>
  <c r="R28" i="43"/>
  <c r="AA28" i="38" s="1"/>
  <c r="S28" i="43"/>
  <c r="AB28" i="38" s="1"/>
  <c r="T28" i="43"/>
  <c r="AC28" i="38" s="1"/>
  <c r="O29" i="43"/>
  <c r="X29" i="38" s="1"/>
  <c r="P29" i="43"/>
  <c r="Y29" i="38" s="1"/>
  <c r="Q29" i="43"/>
  <c r="Z29" i="38" s="1"/>
  <c r="R29" i="43"/>
  <c r="AA29" i="38" s="1"/>
  <c r="S29" i="43"/>
  <c r="AB29" i="38" s="1"/>
  <c r="T29" i="43"/>
  <c r="AC29" i="38" s="1"/>
  <c r="O30" i="43"/>
  <c r="X30" i="38" s="1"/>
  <c r="P30" i="43"/>
  <c r="Y30" i="38" s="1"/>
  <c r="Q30" i="43"/>
  <c r="Z30" i="38" s="1"/>
  <c r="R30" i="43"/>
  <c r="AA30" i="38" s="1"/>
  <c r="S30" i="43"/>
  <c r="AB30" i="38" s="1"/>
  <c r="T30" i="43"/>
  <c r="AC30" i="38" s="1"/>
  <c r="O31" i="43"/>
  <c r="X31" i="38" s="1"/>
  <c r="P31" i="43"/>
  <c r="Y31" i="38" s="1"/>
  <c r="Q31" i="43"/>
  <c r="Z31" i="38" s="1"/>
  <c r="R31" i="43"/>
  <c r="AA31" i="38" s="1"/>
  <c r="S31" i="43"/>
  <c r="AB31" i="38" s="1"/>
  <c r="T31" i="43"/>
  <c r="AC31" i="38" s="1"/>
  <c r="O32" i="43"/>
  <c r="X32" i="38" s="1"/>
  <c r="P32" i="43"/>
  <c r="Y32" i="38" s="1"/>
  <c r="Q32" i="43"/>
  <c r="Z32" i="38" s="1"/>
  <c r="R32" i="43"/>
  <c r="AA32" i="38" s="1"/>
  <c r="S32" i="43"/>
  <c r="AB32" i="38" s="1"/>
  <c r="T32" i="43"/>
  <c r="AC32" i="38" s="1"/>
  <c r="O33" i="43"/>
  <c r="X33" i="38" s="1"/>
  <c r="P33" i="43"/>
  <c r="Y33" i="38" s="1"/>
  <c r="Q33" i="43"/>
  <c r="Z33" i="38" s="1"/>
  <c r="R33" i="43"/>
  <c r="AA33" i="38" s="1"/>
  <c r="S33" i="43"/>
  <c r="AB33" i="38" s="1"/>
  <c r="T33" i="43"/>
  <c r="AC33" i="38" s="1"/>
  <c r="O34" i="43"/>
  <c r="X34" i="38" s="1"/>
  <c r="P34" i="43"/>
  <c r="Y34" i="38" s="1"/>
  <c r="Q34" i="43"/>
  <c r="Z34" i="38" s="1"/>
  <c r="R34" i="43"/>
  <c r="AA34" i="38" s="1"/>
  <c r="S34" i="43"/>
  <c r="AB34" i="38" s="1"/>
  <c r="T34" i="43"/>
  <c r="AC34" i="38" s="1"/>
  <c r="O35" i="43"/>
  <c r="X35" i="38" s="1"/>
  <c r="P35" i="43"/>
  <c r="Y35" i="38" s="1"/>
  <c r="Q35" i="43"/>
  <c r="Z35" i="38" s="1"/>
  <c r="R35" i="43"/>
  <c r="AA35" i="38" s="1"/>
  <c r="S35" i="43"/>
  <c r="AB35" i="38" s="1"/>
  <c r="T35" i="43"/>
  <c r="AC35" i="38" s="1"/>
  <c r="O36" i="43"/>
  <c r="X36" i="38" s="1"/>
  <c r="P36" i="43"/>
  <c r="Y36" i="38" s="1"/>
  <c r="Q36" i="43"/>
  <c r="Z36" i="38" s="1"/>
  <c r="R36" i="43"/>
  <c r="AA36" i="38" s="1"/>
  <c r="S36" i="43"/>
  <c r="AB36" i="38" s="1"/>
  <c r="T36" i="43"/>
  <c r="AC36" i="38" s="1"/>
  <c r="O37" i="43"/>
  <c r="X37" i="38" s="1"/>
  <c r="P37" i="43"/>
  <c r="Y37" i="38" s="1"/>
  <c r="Q37" i="43"/>
  <c r="Z37" i="38" s="1"/>
  <c r="R37" i="43"/>
  <c r="AA37" i="38" s="1"/>
  <c r="S37" i="43"/>
  <c r="AB37" i="38" s="1"/>
  <c r="T37" i="43"/>
  <c r="AC37" i="38" s="1"/>
  <c r="O38" i="43"/>
  <c r="X38" i="38" s="1"/>
  <c r="P38" i="43"/>
  <c r="Y38" i="38" s="1"/>
  <c r="Q38" i="43"/>
  <c r="Z38" i="38" s="1"/>
  <c r="R38" i="43"/>
  <c r="AA38" i="38" s="1"/>
  <c r="S38" i="43"/>
  <c r="AB38" i="38" s="1"/>
  <c r="T38" i="43"/>
  <c r="AC38" i="38" s="1"/>
  <c r="O39" i="43"/>
  <c r="X39" i="38" s="1"/>
  <c r="P39" i="43"/>
  <c r="Y39" i="38" s="1"/>
  <c r="Q39" i="43"/>
  <c r="Z39" i="38" s="1"/>
  <c r="R39" i="43"/>
  <c r="AA39" i="38" s="1"/>
  <c r="S39" i="43"/>
  <c r="AB39" i="38" s="1"/>
  <c r="T39" i="43"/>
  <c r="AC39" i="38" s="1"/>
  <c r="O40" i="43"/>
  <c r="X40" i="38" s="1"/>
  <c r="P40" i="43"/>
  <c r="Y40" i="38" s="1"/>
  <c r="Q40" i="43"/>
  <c r="Z40" i="38" s="1"/>
  <c r="R40" i="43"/>
  <c r="AA40" i="38" s="1"/>
  <c r="S40" i="43"/>
  <c r="AB40" i="38" s="1"/>
  <c r="T40" i="43"/>
  <c r="AC40" i="38" s="1"/>
  <c r="O41" i="43"/>
  <c r="X41" i="38" s="1"/>
  <c r="P41" i="43"/>
  <c r="Y41" i="38" s="1"/>
  <c r="Q41" i="43"/>
  <c r="Z41" i="38" s="1"/>
  <c r="R41" i="43"/>
  <c r="AA41" i="38" s="1"/>
  <c r="S41" i="43"/>
  <c r="AB41" i="38" s="1"/>
  <c r="T41" i="43"/>
  <c r="AC41" i="38" s="1"/>
  <c r="O42" i="43"/>
  <c r="X42" i="38" s="1"/>
  <c r="P42" i="43"/>
  <c r="Y42" i="38" s="1"/>
  <c r="Q42" i="43"/>
  <c r="Z42" i="38" s="1"/>
  <c r="R42" i="43"/>
  <c r="AA42" i="38" s="1"/>
  <c r="S42" i="43"/>
  <c r="AB42" i="38" s="1"/>
  <c r="T42" i="43"/>
  <c r="AC42" i="38" s="1"/>
  <c r="O43" i="43"/>
  <c r="X43" i="38" s="1"/>
  <c r="P43" i="43"/>
  <c r="Y43" i="38" s="1"/>
  <c r="Q43" i="43"/>
  <c r="Z43" i="38" s="1"/>
  <c r="R43" i="43"/>
  <c r="AA43" i="38" s="1"/>
  <c r="S43" i="43"/>
  <c r="AB43" i="38" s="1"/>
  <c r="T43" i="43"/>
  <c r="AC43" i="38" s="1"/>
  <c r="O44" i="43"/>
  <c r="X44" i="38" s="1"/>
  <c r="P44" i="43"/>
  <c r="Y44" i="38" s="1"/>
  <c r="Q44" i="43"/>
  <c r="Z44" i="38" s="1"/>
  <c r="R44" i="43"/>
  <c r="AA44" i="38" s="1"/>
  <c r="S44" i="43"/>
  <c r="AB44" i="38" s="1"/>
  <c r="T44" i="43"/>
  <c r="AC44" i="38" s="1"/>
  <c r="O45" i="43"/>
  <c r="X45" i="38" s="1"/>
  <c r="P45" i="43"/>
  <c r="Y45" i="38" s="1"/>
  <c r="Q45" i="43"/>
  <c r="Z45" i="38" s="1"/>
  <c r="R45" i="43"/>
  <c r="AA45" i="38" s="1"/>
  <c r="S45" i="43"/>
  <c r="AB45" i="38" s="1"/>
  <c r="T45" i="43"/>
  <c r="AC45" i="38" s="1"/>
  <c r="O46" i="43"/>
  <c r="X46" i="38" s="1"/>
  <c r="P46" i="43"/>
  <c r="Y46" i="38" s="1"/>
  <c r="Q46" i="43"/>
  <c r="Z46" i="38" s="1"/>
  <c r="R46" i="43"/>
  <c r="AA46" i="38" s="1"/>
  <c r="S46" i="43"/>
  <c r="AB46" i="38" s="1"/>
  <c r="T46" i="43"/>
  <c r="AC46" i="38" s="1"/>
  <c r="O47" i="43"/>
  <c r="X47" i="38" s="1"/>
  <c r="P47" i="43"/>
  <c r="Y47" i="38" s="1"/>
  <c r="Q47" i="43"/>
  <c r="Z47" i="38" s="1"/>
  <c r="R47" i="43"/>
  <c r="AA47" i="38" s="1"/>
  <c r="S47" i="43"/>
  <c r="AB47" i="38" s="1"/>
  <c r="T47" i="43"/>
  <c r="AC47" i="38" s="1"/>
  <c r="O48" i="43"/>
  <c r="X48" i="38" s="1"/>
  <c r="P48" i="43"/>
  <c r="Y48" i="38" s="1"/>
  <c r="Q48" i="43"/>
  <c r="Z48" i="38" s="1"/>
  <c r="R48" i="43"/>
  <c r="AA48" i="38" s="1"/>
  <c r="S48" i="43"/>
  <c r="AB48" i="38" s="1"/>
  <c r="T48" i="43"/>
  <c r="AC48" i="38" s="1"/>
  <c r="O49" i="43"/>
  <c r="X49" i="38" s="1"/>
  <c r="P49" i="43"/>
  <c r="Y49" i="38" s="1"/>
  <c r="Q49" i="43"/>
  <c r="Z49" i="38" s="1"/>
  <c r="R49" i="43"/>
  <c r="AA49" i="38" s="1"/>
  <c r="S49" i="43"/>
  <c r="AB49" i="38" s="1"/>
  <c r="T49" i="43"/>
  <c r="AC49" i="38" s="1"/>
  <c r="O50" i="43"/>
  <c r="X50" i="38" s="1"/>
  <c r="P50" i="43"/>
  <c r="Y50" i="38" s="1"/>
  <c r="Q50" i="43"/>
  <c r="Z50" i="38" s="1"/>
  <c r="R50" i="43"/>
  <c r="AA50" i="38" s="1"/>
  <c r="S50" i="43"/>
  <c r="AB50" i="38" s="1"/>
  <c r="T50" i="43"/>
  <c r="AC50" i="38" s="1"/>
  <c r="T12" i="43"/>
  <c r="AC12" i="38" s="1"/>
  <c r="R12" i="43"/>
  <c r="AA12" i="38" s="1"/>
  <c r="S12" i="43"/>
  <c r="AB12" i="38" s="1"/>
  <c r="Q12" i="43"/>
  <c r="Z12" i="38" s="1"/>
  <c r="P12" i="43"/>
  <c r="Y12" i="38" s="1"/>
  <c r="O12" i="43"/>
  <c r="X12" i="38" s="1"/>
  <c r="N51" i="43"/>
  <c r="M51" i="43"/>
  <c r="L51" i="43"/>
  <c r="K51" i="43"/>
  <c r="J51" i="43"/>
  <c r="I51" i="43"/>
  <c r="H51" i="43"/>
  <c r="G51" i="43"/>
  <c r="F51" i="43"/>
  <c r="E51" i="43"/>
  <c r="D51" i="43"/>
  <c r="C51" i="43"/>
  <c r="U8" i="41"/>
  <c r="O8" i="38" s="1"/>
  <c r="V8" i="41"/>
  <c r="P8" i="38" s="1"/>
  <c r="W8" i="41"/>
  <c r="Q8" i="38" s="1"/>
  <c r="X8" i="41"/>
  <c r="R8" i="38" s="1"/>
  <c r="Y8" i="41"/>
  <c r="S8" i="38" s="1"/>
  <c r="Z8" i="41"/>
  <c r="T8" i="38" s="1"/>
  <c r="U9" i="41"/>
  <c r="O9" i="38" s="1"/>
  <c r="V9" i="41"/>
  <c r="P9" i="38"/>
  <c r="W9" i="41"/>
  <c r="Q9" i="38" s="1"/>
  <c r="X9" i="41"/>
  <c r="R9" i="38" s="1"/>
  <c r="Y9" i="41"/>
  <c r="Z9" i="41"/>
  <c r="U10" i="41"/>
  <c r="O10" i="38"/>
  <c r="V10" i="41"/>
  <c r="P10" i="38" s="1"/>
  <c r="W10" i="41"/>
  <c r="Q10" i="38" s="1"/>
  <c r="X10" i="41"/>
  <c r="R10" i="38" s="1"/>
  <c r="Y10" i="41"/>
  <c r="S10" i="38" s="1"/>
  <c r="Z10" i="41"/>
  <c r="T10" i="38" s="1"/>
  <c r="U11" i="41"/>
  <c r="O11" i="38" s="1"/>
  <c r="V11" i="41"/>
  <c r="P11" i="38" s="1"/>
  <c r="W11" i="41"/>
  <c r="Q11" i="38" s="1"/>
  <c r="X11" i="41"/>
  <c r="R11" i="38" s="1"/>
  <c r="Y11" i="41"/>
  <c r="S11" i="38" s="1"/>
  <c r="Z11" i="41"/>
  <c r="T11" i="38" s="1"/>
  <c r="U12" i="41"/>
  <c r="O12" i="38" s="1"/>
  <c r="V12" i="41"/>
  <c r="P12" i="38" s="1"/>
  <c r="W12" i="41"/>
  <c r="Q12" i="38" s="1"/>
  <c r="X12" i="41"/>
  <c r="R12" i="38" s="1"/>
  <c r="Y12" i="41"/>
  <c r="S12" i="38"/>
  <c r="Z12" i="41"/>
  <c r="T12" i="38" s="1"/>
  <c r="U13" i="41"/>
  <c r="O13" i="38"/>
  <c r="V13" i="41"/>
  <c r="P13" i="38" s="1"/>
  <c r="W13" i="41"/>
  <c r="Q13" i="38" s="1"/>
  <c r="X13" i="41"/>
  <c r="R13" i="38" s="1"/>
  <c r="Y13" i="41"/>
  <c r="Z13" i="41"/>
  <c r="T13" i="38" s="1"/>
  <c r="U14" i="41"/>
  <c r="V14" i="41"/>
  <c r="P14" i="38" s="1"/>
  <c r="W14" i="41"/>
  <c r="Q14" i="38" s="1"/>
  <c r="X14" i="41"/>
  <c r="R14" i="38" s="1"/>
  <c r="Y14" i="41"/>
  <c r="S14" i="38" s="1"/>
  <c r="Z14" i="41"/>
  <c r="T14" i="38" s="1"/>
  <c r="U15" i="41"/>
  <c r="O15" i="38" s="1"/>
  <c r="V15" i="41"/>
  <c r="P15" i="38" s="1"/>
  <c r="W15" i="41"/>
  <c r="Q15" i="38" s="1"/>
  <c r="X15" i="41"/>
  <c r="R15" i="38" s="1"/>
  <c r="Y15" i="41"/>
  <c r="S15" i="38" s="1"/>
  <c r="Z15" i="41"/>
  <c r="T15" i="38" s="1"/>
  <c r="U16" i="41"/>
  <c r="O16" i="38" s="1"/>
  <c r="V16" i="41"/>
  <c r="P16" i="38" s="1"/>
  <c r="W16" i="41"/>
  <c r="Q16" i="38" s="1"/>
  <c r="X16" i="41"/>
  <c r="R16" i="38" s="1"/>
  <c r="Y16" i="41"/>
  <c r="Z16" i="41"/>
  <c r="U17" i="41"/>
  <c r="O17" i="38" s="1"/>
  <c r="V17" i="41"/>
  <c r="P17" i="38" s="1"/>
  <c r="W17" i="41"/>
  <c r="Q17" i="38" s="1"/>
  <c r="X17" i="41"/>
  <c r="R17" i="38" s="1"/>
  <c r="Y17" i="41"/>
  <c r="S17" i="38" s="1"/>
  <c r="Z17" i="41"/>
  <c r="T17" i="38" s="1"/>
  <c r="U18" i="41"/>
  <c r="O18" i="38" s="1"/>
  <c r="V18" i="41"/>
  <c r="P18" i="38" s="1"/>
  <c r="W18" i="41"/>
  <c r="Q18" i="38" s="1"/>
  <c r="X18" i="41"/>
  <c r="R18" i="38" s="1"/>
  <c r="Y18" i="41"/>
  <c r="S18" i="38" s="1"/>
  <c r="Z18" i="41"/>
  <c r="U19" i="41"/>
  <c r="O19" i="38" s="1"/>
  <c r="V19" i="41"/>
  <c r="P19" i="38" s="1"/>
  <c r="W19" i="41"/>
  <c r="Q19" i="38" s="1"/>
  <c r="X19" i="41"/>
  <c r="R19" i="38"/>
  <c r="Y19" i="41"/>
  <c r="S19" i="38" s="1"/>
  <c r="Z19" i="41"/>
  <c r="T19" i="38" s="1"/>
  <c r="R21" i="38"/>
  <c r="S21" i="38"/>
  <c r="U22" i="41"/>
  <c r="O22" i="38" s="1"/>
  <c r="V22" i="41"/>
  <c r="P22" i="38" s="1"/>
  <c r="W22" i="41"/>
  <c r="Q22" i="38"/>
  <c r="X22" i="41"/>
  <c r="R22" i="38" s="1"/>
  <c r="Y22" i="41"/>
  <c r="S22" i="38" s="1"/>
  <c r="Z22" i="41"/>
  <c r="T22" i="38" s="1"/>
  <c r="U23" i="41"/>
  <c r="O23" i="38" s="1"/>
  <c r="V23" i="41"/>
  <c r="P23" i="38" s="1"/>
  <c r="W23" i="41"/>
  <c r="X23" i="41"/>
  <c r="R23" i="38" s="1"/>
  <c r="Y23" i="41"/>
  <c r="S23" i="38" s="1"/>
  <c r="Z23" i="41"/>
  <c r="T23" i="38" s="1"/>
  <c r="U24" i="41"/>
  <c r="O24" i="38" s="1"/>
  <c r="V24" i="41"/>
  <c r="P24" i="38" s="1"/>
  <c r="W24" i="41"/>
  <c r="Q24" i="38" s="1"/>
  <c r="X24" i="41"/>
  <c r="R24" i="38" s="1"/>
  <c r="Y24" i="41"/>
  <c r="S24" i="38" s="1"/>
  <c r="Z24" i="41"/>
  <c r="T24" i="38" s="1"/>
  <c r="U25" i="41"/>
  <c r="O25" i="38" s="1"/>
  <c r="V25" i="41"/>
  <c r="P25" i="38" s="1"/>
  <c r="W25" i="41"/>
  <c r="Q25" i="38" s="1"/>
  <c r="X25" i="41"/>
  <c r="R25" i="38" s="1"/>
  <c r="Y25" i="41"/>
  <c r="Z25" i="41"/>
  <c r="U26" i="41"/>
  <c r="O26" i="38" s="1"/>
  <c r="V26" i="41"/>
  <c r="P26" i="38" s="1"/>
  <c r="W26" i="41"/>
  <c r="Q26" i="38" s="1"/>
  <c r="X26" i="41"/>
  <c r="R26" i="38" s="1"/>
  <c r="Y26" i="41"/>
  <c r="S26" i="38" s="1"/>
  <c r="Z26" i="41"/>
  <c r="T26" i="38" s="1"/>
  <c r="U27" i="41"/>
  <c r="O27" i="38" s="1"/>
  <c r="V27" i="41"/>
  <c r="P27" i="38" s="1"/>
  <c r="W27" i="41"/>
  <c r="Q27" i="38" s="1"/>
  <c r="X27" i="41"/>
  <c r="R27" i="38" s="1"/>
  <c r="Y27" i="41"/>
  <c r="S27" i="38" s="1"/>
  <c r="Z27" i="41"/>
  <c r="T27" i="38" s="1"/>
  <c r="U28" i="41"/>
  <c r="O28" i="38" s="1"/>
  <c r="V28" i="41"/>
  <c r="P28" i="38" s="1"/>
  <c r="W28" i="41"/>
  <c r="Q28" i="38" s="1"/>
  <c r="X28" i="41"/>
  <c r="R28" i="38" s="1"/>
  <c r="Y28" i="41"/>
  <c r="S28" i="38" s="1"/>
  <c r="Z28" i="41"/>
  <c r="T28" i="38" s="1"/>
  <c r="U29" i="41"/>
  <c r="O29" i="38" s="1"/>
  <c r="V29" i="41"/>
  <c r="P29" i="38"/>
  <c r="W29" i="41"/>
  <c r="Q29" i="38" s="1"/>
  <c r="X29" i="41"/>
  <c r="R29" i="38"/>
  <c r="Y29" i="41"/>
  <c r="S29" i="38" s="1"/>
  <c r="Z29" i="41"/>
  <c r="T29" i="38" s="1"/>
  <c r="U30" i="41"/>
  <c r="O30" i="38"/>
  <c r="V30" i="41"/>
  <c r="P30" i="38" s="1"/>
  <c r="W30" i="41"/>
  <c r="Q30" i="38" s="1"/>
  <c r="X30" i="41"/>
  <c r="R30" i="38" s="1"/>
  <c r="Y30" i="41"/>
  <c r="S30" i="38" s="1"/>
  <c r="Z30" i="41"/>
  <c r="T30" i="38" s="1"/>
  <c r="U31" i="41"/>
  <c r="O31" i="38" s="1"/>
  <c r="V31" i="41"/>
  <c r="P31" i="38" s="1"/>
  <c r="W31" i="41"/>
  <c r="Q31" i="38" s="1"/>
  <c r="X31" i="41"/>
  <c r="R31" i="38" s="1"/>
  <c r="Y31" i="41"/>
  <c r="S31" i="38" s="1"/>
  <c r="Z31" i="41"/>
  <c r="T31" i="38" s="1"/>
  <c r="U32" i="41"/>
  <c r="O32" i="38" s="1"/>
  <c r="V32" i="41"/>
  <c r="P32" i="38" s="1"/>
  <c r="W32" i="41"/>
  <c r="Q32" i="38" s="1"/>
  <c r="X32" i="41"/>
  <c r="R32" i="38" s="1"/>
  <c r="Y32" i="41"/>
  <c r="S32" i="38" s="1"/>
  <c r="Z32" i="41"/>
  <c r="T32" i="38" s="1"/>
  <c r="U33" i="41"/>
  <c r="O33" i="38" s="1"/>
  <c r="V33" i="41"/>
  <c r="P33" i="38" s="1"/>
  <c r="W33" i="41"/>
  <c r="Q33" i="38"/>
  <c r="X33" i="41"/>
  <c r="R33" i="38" s="1"/>
  <c r="Y33" i="41"/>
  <c r="S33" i="38" s="1"/>
  <c r="Z33" i="41"/>
  <c r="T33" i="38" s="1"/>
  <c r="U34" i="41"/>
  <c r="O34" i="38" s="1"/>
  <c r="V34" i="41"/>
  <c r="P34" i="38"/>
  <c r="W34" i="41"/>
  <c r="Q34" i="38" s="1"/>
  <c r="X34" i="41"/>
  <c r="R34" i="38" s="1"/>
  <c r="Y34" i="41"/>
  <c r="S34" i="38"/>
  <c r="Z34" i="41"/>
  <c r="T34" i="38" s="1"/>
  <c r="U35" i="41"/>
  <c r="O35" i="38"/>
  <c r="V35" i="41"/>
  <c r="P35" i="38" s="1"/>
  <c r="W35" i="41"/>
  <c r="Q35" i="38" s="1"/>
  <c r="X35" i="41"/>
  <c r="R35" i="38" s="1"/>
  <c r="Y35" i="41"/>
  <c r="S35" i="38" s="1"/>
  <c r="Z35" i="41"/>
  <c r="T35" i="38" s="1"/>
  <c r="U36" i="41"/>
  <c r="O36" i="38" s="1"/>
  <c r="V36" i="41"/>
  <c r="P36" i="38" s="1"/>
  <c r="W36" i="41"/>
  <c r="Q36" i="38" s="1"/>
  <c r="X36" i="41"/>
  <c r="Y36" i="41"/>
  <c r="S36" i="38" s="1"/>
  <c r="Z36" i="41"/>
  <c r="T36" i="38" s="1"/>
  <c r="U37" i="41"/>
  <c r="O37" i="38" s="1"/>
  <c r="V37" i="41"/>
  <c r="P37" i="38" s="1"/>
  <c r="W37" i="41"/>
  <c r="Q37" i="38" s="1"/>
  <c r="X37" i="41"/>
  <c r="R37" i="38"/>
  <c r="Y37" i="41"/>
  <c r="S37" i="38" s="1"/>
  <c r="Z37" i="41"/>
  <c r="U38" i="41"/>
  <c r="O38" i="38" s="1"/>
  <c r="V38" i="41"/>
  <c r="P38" i="38" s="1"/>
  <c r="W38" i="41"/>
  <c r="Q38" i="38" s="1"/>
  <c r="X38" i="41"/>
  <c r="R38" i="38" s="1"/>
  <c r="Y38" i="41"/>
  <c r="S38" i="38" s="1"/>
  <c r="Z38" i="41"/>
  <c r="T38" i="38" s="1"/>
  <c r="U39" i="41"/>
  <c r="O39" i="38" s="1"/>
  <c r="V39" i="41"/>
  <c r="P39" i="38" s="1"/>
  <c r="W39" i="41"/>
  <c r="Q39" i="38" s="1"/>
  <c r="X39" i="41"/>
  <c r="R39" i="38" s="1"/>
  <c r="Y39" i="41"/>
  <c r="S39" i="38" s="1"/>
  <c r="Z39" i="41"/>
  <c r="T39" i="38" s="1"/>
  <c r="U40" i="41"/>
  <c r="O40" i="38" s="1"/>
  <c r="V40" i="41"/>
  <c r="P40" i="38" s="1"/>
  <c r="W40" i="41"/>
  <c r="Q40" i="38" s="1"/>
  <c r="X40" i="41"/>
  <c r="R40" i="38" s="1"/>
  <c r="Y40" i="41"/>
  <c r="S40" i="38" s="1"/>
  <c r="Z40" i="41"/>
  <c r="T40" i="38" s="1"/>
  <c r="U41" i="41"/>
  <c r="O41" i="38" s="1"/>
  <c r="V41" i="41"/>
  <c r="P41" i="38" s="1"/>
  <c r="W41" i="41"/>
  <c r="Q41" i="38" s="1"/>
  <c r="X41" i="41"/>
  <c r="R41" i="38" s="1"/>
  <c r="Y41" i="41"/>
  <c r="S41" i="38" s="1"/>
  <c r="Z41" i="41"/>
  <c r="T41" i="38" s="1"/>
  <c r="U42" i="41"/>
  <c r="O42" i="38" s="1"/>
  <c r="V42" i="41"/>
  <c r="P42" i="38" s="1"/>
  <c r="W42" i="41"/>
  <c r="Q42" i="38" s="1"/>
  <c r="X42" i="41"/>
  <c r="R42" i="38" s="1"/>
  <c r="Y42" i="41"/>
  <c r="S42" i="38" s="1"/>
  <c r="Z42" i="41"/>
  <c r="T42" i="38" s="1"/>
  <c r="U43" i="41"/>
  <c r="O43" i="38" s="1"/>
  <c r="V43" i="41"/>
  <c r="P43" i="38" s="1"/>
  <c r="W43" i="41"/>
  <c r="Q43" i="38" s="1"/>
  <c r="X43" i="41"/>
  <c r="R43" i="38" s="1"/>
  <c r="Y43" i="41"/>
  <c r="S43" i="38" s="1"/>
  <c r="Z43" i="41"/>
  <c r="T43" i="38" s="1"/>
  <c r="U44" i="41"/>
  <c r="O44" i="38" s="1"/>
  <c r="V44" i="41"/>
  <c r="P44" i="38"/>
  <c r="W44" i="41"/>
  <c r="Q44" i="38" s="1"/>
  <c r="X44" i="41"/>
  <c r="R44" i="38" s="1"/>
  <c r="Y44" i="41"/>
  <c r="S44" i="38" s="1"/>
  <c r="Z44" i="41"/>
  <c r="U45" i="41"/>
  <c r="O45" i="38" s="1"/>
  <c r="V45" i="41"/>
  <c r="P45" i="38" s="1"/>
  <c r="W45" i="41"/>
  <c r="Q45" i="38"/>
  <c r="X45" i="41"/>
  <c r="R45" i="38" s="1"/>
  <c r="Y45" i="41"/>
  <c r="S45" i="38" s="1"/>
  <c r="Z45" i="41"/>
  <c r="T45" i="38" s="1"/>
  <c r="U46" i="41"/>
  <c r="O46" i="38"/>
  <c r="V46" i="41"/>
  <c r="P46" i="38" s="1"/>
  <c r="W46" i="41"/>
  <c r="Q46" i="38" s="1"/>
  <c r="X46" i="41"/>
  <c r="R46" i="38" s="1"/>
  <c r="Y46" i="41"/>
  <c r="S46" i="38" s="1"/>
  <c r="Z46" i="41"/>
  <c r="T46" i="38" s="1"/>
  <c r="U47" i="41"/>
  <c r="O47" i="38" s="1"/>
  <c r="V47" i="41"/>
  <c r="P47" i="38" s="1"/>
  <c r="W47" i="41"/>
  <c r="Q47" i="38" s="1"/>
  <c r="X47" i="41"/>
  <c r="R47" i="38"/>
  <c r="Y47" i="41"/>
  <c r="S47" i="38" s="1"/>
  <c r="Z47" i="41"/>
  <c r="T47" i="38" s="1"/>
  <c r="U48" i="41"/>
  <c r="O48" i="38" s="1"/>
  <c r="V48" i="41"/>
  <c r="P48" i="38" s="1"/>
  <c r="W48" i="41"/>
  <c r="Q48" i="38" s="1"/>
  <c r="X48" i="41"/>
  <c r="R48" i="38" s="1"/>
  <c r="Y48" i="41"/>
  <c r="S48" i="38" s="1"/>
  <c r="Z48" i="41"/>
  <c r="T48" i="38" s="1"/>
  <c r="U49" i="41"/>
  <c r="O49" i="38" s="1"/>
  <c r="V49" i="41"/>
  <c r="P49" i="38" s="1"/>
  <c r="W49" i="41"/>
  <c r="Q49" i="38"/>
  <c r="X49" i="41"/>
  <c r="R49" i="38" s="1"/>
  <c r="Y49" i="41"/>
  <c r="S49" i="38" s="1"/>
  <c r="Z49" i="41"/>
  <c r="T49" i="38" s="1"/>
  <c r="U50" i="41"/>
  <c r="O50" i="38" s="1"/>
  <c r="V50" i="41"/>
  <c r="P50" i="38" s="1"/>
  <c r="W50" i="41"/>
  <c r="Q50" i="38" s="1"/>
  <c r="X50" i="41"/>
  <c r="R50" i="38" s="1"/>
  <c r="Y50" i="41"/>
  <c r="S50" i="38" s="1"/>
  <c r="Z50" i="41"/>
  <c r="T50" i="38" s="1"/>
  <c r="V20" i="41"/>
  <c r="P20" i="38" s="1"/>
  <c r="W20" i="41"/>
  <c r="Q20" i="38" s="1"/>
  <c r="X20" i="41"/>
  <c r="R20" i="38" s="1"/>
  <c r="Y20" i="41"/>
  <c r="S20" i="38"/>
  <c r="Z20" i="41"/>
  <c r="T20" i="38" s="1"/>
  <c r="U20" i="41"/>
  <c r="O20" i="38" s="1"/>
  <c r="S9" i="38"/>
  <c r="S13" i="38"/>
  <c r="O14" i="38"/>
  <c r="S16" i="38"/>
  <c r="T16" i="38"/>
  <c r="T18" i="38"/>
  <c r="P21" i="38"/>
  <c r="T21" i="38"/>
  <c r="S25" i="38"/>
  <c r="T37" i="38"/>
  <c r="T44" i="38"/>
  <c r="Q23" i="38"/>
  <c r="T25" i="38"/>
  <c r="R36" i="38"/>
  <c r="T9" i="38"/>
  <c r="AJ8" i="38"/>
  <c r="AK8" i="38"/>
  <c r="AL8" i="38"/>
  <c r="AM8" i="38"/>
  <c r="AN8" i="38"/>
  <c r="AO8" i="38"/>
  <c r="U8" i="36"/>
  <c r="AD8" i="38" s="1"/>
  <c r="V8" i="36"/>
  <c r="AE8" i="38" s="1"/>
  <c r="W8" i="36"/>
  <c r="AF8" i="38" s="1"/>
  <c r="X8" i="36"/>
  <c r="AG8" i="38" s="1"/>
  <c r="Y8" i="36"/>
  <c r="AH8" i="38" s="1"/>
  <c r="Z8" i="36"/>
  <c r="AI8" i="38" s="1"/>
  <c r="I8" i="38"/>
  <c r="J8" i="38"/>
  <c r="K8" i="38"/>
  <c r="L8" i="38"/>
  <c r="M8" i="38"/>
  <c r="N8" i="38"/>
  <c r="T51" i="41"/>
  <c r="S51" i="41"/>
  <c r="R51" i="41"/>
  <c r="Q51" i="41"/>
  <c r="P51" i="41"/>
  <c r="O51" i="41"/>
  <c r="N51" i="41"/>
  <c r="M51" i="41"/>
  <c r="L51" i="41"/>
  <c r="K51" i="41"/>
  <c r="J51" i="41"/>
  <c r="I51" i="41"/>
  <c r="H51" i="41"/>
  <c r="G51" i="41"/>
  <c r="F51" i="41"/>
  <c r="E51" i="41"/>
  <c r="D51" i="41"/>
  <c r="C51" i="41"/>
  <c r="AJ10" i="38"/>
  <c r="AK10" i="38"/>
  <c r="AL10" i="38"/>
  <c r="AM10" i="38"/>
  <c r="AN10" i="38"/>
  <c r="AJ11" i="38"/>
  <c r="AL11" i="38"/>
  <c r="AM11" i="38"/>
  <c r="AN11" i="38"/>
  <c r="AO11" i="38"/>
  <c r="AK12" i="38"/>
  <c r="AO12" i="38"/>
  <c r="AJ13" i="38"/>
  <c r="AK13" i="38"/>
  <c r="AL13" i="38"/>
  <c r="AM13" i="38"/>
  <c r="AM14" i="38"/>
  <c r="AN14" i="38"/>
  <c r="AO14" i="38"/>
  <c r="AK15" i="38"/>
  <c r="AK16" i="38"/>
  <c r="AL16" i="38"/>
  <c r="AM16" i="38"/>
  <c r="AN16" i="38"/>
  <c r="AJ17" i="38"/>
  <c r="AN17" i="38"/>
  <c r="AO17" i="38"/>
  <c r="AJ18" i="38"/>
  <c r="AJ19" i="38"/>
  <c r="AL19" i="38"/>
  <c r="AM19" i="38"/>
  <c r="AO20" i="38"/>
  <c r="AJ21" i="38"/>
  <c r="AK21" i="38"/>
  <c r="AL21" i="38"/>
  <c r="AM21" i="38"/>
  <c r="AO21" i="38"/>
  <c r="AK22" i="38"/>
  <c r="AL22" i="38"/>
  <c r="AM22" i="38"/>
  <c r="AN22" i="38"/>
  <c r="AO22" i="38"/>
  <c r="AK23" i="38"/>
  <c r="AL23" i="38"/>
  <c r="AM23" i="38"/>
  <c r="AN23" i="38"/>
  <c r="AO23" i="38"/>
  <c r="AK24" i="38"/>
  <c r="AL24" i="38"/>
  <c r="AM24" i="38"/>
  <c r="AN24" i="38"/>
  <c r="AO24" i="38"/>
  <c r="AJ25" i="38"/>
  <c r="AK25" i="38"/>
  <c r="AL25" i="38"/>
  <c r="AN25" i="38"/>
  <c r="AO25" i="38"/>
  <c r="AJ26" i="38"/>
  <c r="AK26" i="38"/>
  <c r="AL26" i="38"/>
  <c r="AM26" i="38"/>
  <c r="AN26" i="38"/>
  <c r="AJ27" i="38"/>
  <c r="AL27" i="38"/>
  <c r="AM27" i="38"/>
  <c r="AN27" i="38"/>
  <c r="AO27" i="38"/>
  <c r="AK28" i="38"/>
  <c r="AO28" i="38"/>
  <c r="AJ29" i="38"/>
  <c r="AK29" i="38"/>
  <c r="AL29" i="38"/>
  <c r="AM29" i="38"/>
  <c r="AM30" i="38"/>
  <c r="AN30" i="38"/>
  <c r="AO30" i="38"/>
  <c r="AK31" i="38"/>
  <c r="AK32" i="38"/>
  <c r="AL32" i="38"/>
  <c r="AM32" i="38"/>
  <c r="AN32" i="38"/>
  <c r="AJ33" i="38"/>
  <c r="AN33" i="38"/>
  <c r="AO33" i="38"/>
  <c r="AJ34" i="38"/>
  <c r="AJ35" i="38"/>
  <c r="AL35" i="38"/>
  <c r="AM35" i="38"/>
  <c r="AO36" i="38"/>
  <c r="AJ37" i="38"/>
  <c r="AK37" i="38"/>
  <c r="AL37" i="38"/>
  <c r="AM37" i="38"/>
  <c r="AN37" i="38"/>
  <c r="AO37" i="38"/>
  <c r="AK38" i="38"/>
  <c r="AL38" i="38"/>
  <c r="AM38" i="38"/>
  <c r="AN38" i="38"/>
  <c r="AO38" i="38"/>
  <c r="AK39" i="38"/>
  <c r="AL39" i="38"/>
  <c r="AM39" i="38"/>
  <c r="AN39" i="38"/>
  <c r="AO39" i="38"/>
  <c r="AK40" i="38"/>
  <c r="AL40" i="38"/>
  <c r="AM40" i="38"/>
  <c r="AN40" i="38"/>
  <c r="AO40" i="38"/>
  <c r="AJ41" i="38"/>
  <c r="AK41" i="38"/>
  <c r="AL41" i="38"/>
  <c r="AN41" i="38"/>
  <c r="AO41" i="38"/>
  <c r="AJ42" i="38"/>
  <c r="AK42" i="38"/>
  <c r="AL42" i="38"/>
  <c r="AM42" i="38"/>
  <c r="AN42" i="38"/>
  <c r="AJ43" i="38"/>
  <c r="AL43" i="38"/>
  <c r="AM43" i="38"/>
  <c r="AN43" i="38"/>
  <c r="AO43" i="38"/>
  <c r="AK44" i="38"/>
  <c r="AO44" i="38"/>
  <c r="AJ45" i="38"/>
  <c r="AK45" i="38"/>
  <c r="AL45" i="38"/>
  <c r="AM45" i="38"/>
  <c r="AM46" i="38"/>
  <c r="AN46" i="38"/>
  <c r="AO46" i="38"/>
  <c r="AK47" i="38"/>
  <c r="AK48" i="38"/>
  <c r="AL48" i="38"/>
  <c r="AM48" i="38"/>
  <c r="AN48" i="38"/>
  <c r="AJ49" i="38"/>
  <c r="AN49" i="38"/>
  <c r="AO49" i="38"/>
  <c r="AJ50" i="38"/>
  <c r="AK9" i="38"/>
  <c r="AL9" i="38"/>
  <c r="AM9" i="38"/>
  <c r="AN9" i="38"/>
  <c r="AO9" i="38"/>
  <c r="AJ9" i="38"/>
  <c r="U10" i="36"/>
  <c r="AD10" i="38" s="1"/>
  <c r="V10" i="36"/>
  <c r="AE10" i="38"/>
  <c r="W10" i="36"/>
  <c r="AF10" i="38" s="1"/>
  <c r="X10" i="36"/>
  <c r="AG10" i="38" s="1"/>
  <c r="Y10" i="36"/>
  <c r="AH10" i="38"/>
  <c r="Z10" i="36"/>
  <c r="AI10" i="38" s="1"/>
  <c r="U11" i="36"/>
  <c r="AD11" i="38" s="1"/>
  <c r="V11" i="36"/>
  <c r="AE11" i="38" s="1"/>
  <c r="W11" i="36"/>
  <c r="AF11" i="38" s="1"/>
  <c r="X11" i="36"/>
  <c r="AG11" i="38" s="1"/>
  <c r="Y11" i="36"/>
  <c r="AH11" i="38" s="1"/>
  <c r="Z11" i="36"/>
  <c r="AI11" i="38" s="1"/>
  <c r="U12" i="36"/>
  <c r="AD12" i="38"/>
  <c r="V12" i="36"/>
  <c r="AE12" i="38" s="1"/>
  <c r="W12" i="36"/>
  <c r="AF12" i="38" s="1"/>
  <c r="X12" i="36"/>
  <c r="AG12" i="38" s="1"/>
  <c r="Y12" i="36"/>
  <c r="AH12" i="38" s="1"/>
  <c r="Z12" i="36"/>
  <c r="AI12" i="38" s="1"/>
  <c r="U13" i="36"/>
  <c r="AD13" i="38" s="1"/>
  <c r="V13" i="36"/>
  <c r="AE13" i="38" s="1"/>
  <c r="W13" i="36"/>
  <c r="AF13" i="38" s="1"/>
  <c r="X13" i="36"/>
  <c r="AG13" i="38" s="1"/>
  <c r="Y13" i="36"/>
  <c r="AH13" i="38" s="1"/>
  <c r="Z13" i="36"/>
  <c r="AI13" i="38" s="1"/>
  <c r="U14" i="36"/>
  <c r="AD14" i="38" s="1"/>
  <c r="V14" i="36"/>
  <c r="AE14" i="38" s="1"/>
  <c r="W14" i="36"/>
  <c r="AF14" i="38"/>
  <c r="X14" i="36"/>
  <c r="AG14" i="38" s="1"/>
  <c r="Y14" i="36"/>
  <c r="AH14" i="38" s="1"/>
  <c r="Z14" i="36"/>
  <c r="AI14" i="38" s="1"/>
  <c r="U15" i="36"/>
  <c r="AD15" i="38" s="1"/>
  <c r="V15" i="36"/>
  <c r="AE15" i="38" s="1"/>
  <c r="W15" i="36"/>
  <c r="AF15" i="38" s="1"/>
  <c r="X15" i="36"/>
  <c r="AG15" i="38" s="1"/>
  <c r="Y15" i="36"/>
  <c r="AH15" i="38" s="1"/>
  <c r="Z15" i="36"/>
  <c r="AI15" i="38" s="1"/>
  <c r="U16" i="36"/>
  <c r="AD16" i="38" s="1"/>
  <c r="V16" i="36"/>
  <c r="AE16" i="38"/>
  <c r="W16" i="36"/>
  <c r="AF16" i="38" s="1"/>
  <c r="X16" i="36"/>
  <c r="AG16" i="38" s="1"/>
  <c r="Y16" i="36"/>
  <c r="AH16" i="38" s="1"/>
  <c r="Z16" i="36"/>
  <c r="AI16" i="38" s="1"/>
  <c r="U17" i="36"/>
  <c r="AD17" i="38"/>
  <c r="V17" i="36"/>
  <c r="AE17" i="38" s="1"/>
  <c r="W17" i="36"/>
  <c r="AF17" i="38" s="1"/>
  <c r="X17" i="36"/>
  <c r="AG17" i="38" s="1"/>
  <c r="Y17" i="36"/>
  <c r="AH17" i="38" s="1"/>
  <c r="Z17" i="36"/>
  <c r="AI17" i="38" s="1"/>
  <c r="U18" i="36"/>
  <c r="AD18" i="38" s="1"/>
  <c r="V18" i="36"/>
  <c r="AE18" i="38" s="1"/>
  <c r="W18" i="36"/>
  <c r="AF18" i="38" s="1"/>
  <c r="X18" i="36"/>
  <c r="AG18" i="38" s="1"/>
  <c r="Y18" i="36"/>
  <c r="AH18" i="38" s="1"/>
  <c r="Z18" i="36"/>
  <c r="AI18" i="38" s="1"/>
  <c r="U19" i="36"/>
  <c r="AD19" i="38" s="1"/>
  <c r="V19" i="36"/>
  <c r="AE19" i="38" s="1"/>
  <c r="W19" i="36"/>
  <c r="AF19" i="38" s="1"/>
  <c r="X19" i="36"/>
  <c r="AG19" i="38" s="1"/>
  <c r="Y19" i="36"/>
  <c r="AH19" i="38" s="1"/>
  <c r="Z19" i="36"/>
  <c r="AI19" i="38" s="1"/>
  <c r="U20" i="36"/>
  <c r="AD20" i="38" s="1"/>
  <c r="V20" i="36"/>
  <c r="AE20" i="38" s="1"/>
  <c r="W20" i="36"/>
  <c r="AF20" i="38" s="1"/>
  <c r="X20" i="36"/>
  <c r="AG20" i="38" s="1"/>
  <c r="Y20" i="36"/>
  <c r="AH20" i="38" s="1"/>
  <c r="Z20" i="36"/>
  <c r="AI20" i="38" s="1"/>
  <c r="AF21" i="38"/>
  <c r="AG21" i="38"/>
  <c r="AH21" i="38"/>
  <c r="AI21" i="38"/>
  <c r="U22" i="36"/>
  <c r="AD22" i="38" s="1"/>
  <c r="V22" i="36"/>
  <c r="AE22" i="38" s="1"/>
  <c r="W22" i="36"/>
  <c r="AF22" i="38" s="1"/>
  <c r="X22" i="36"/>
  <c r="AG22" i="38" s="1"/>
  <c r="Y22" i="36"/>
  <c r="AH22" i="38" s="1"/>
  <c r="Z22" i="36"/>
  <c r="AI22" i="38" s="1"/>
  <c r="U23" i="36"/>
  <c r="AD23" i="38" s="1"/>
  <c r="V23" i="36"/>
  <c r="AE23" i="38" s="1"/>
  <c r="W23" i="36"/>
  <c r="AF23" i="38" s="1"/>
  <c r="X23" i="36"/>
  <c r="AG23" i="38" s="1"/>
  <c r="Y23" i="36"/>
  <c r="AH23" i="38" s="1"/>
  <c r="Z23" i="36"/>
  <c r="AI23" i="38" s="1"/>
  <c r="U24" i="36"/>
  <c r="AD24" i="38" s="1"/>
  <c r="V24" i="36"/>
  <c r="AE24" i="38" s="1"/>
  <c r="W24" i="36"/>
  <c r="AF24" i="38" s="1"/>
  <c r="X24" i="36"/>
  <c r="AG24" i="38" s="1"/>
  <c r="Y24" i="36"/>
  <c r="AH24" i="38" s="1"/>
  <c r="Z24" i="36"/>
  <c r="AI24" i="38" s="1"/>
  <c r="U25" i="36"/>
  <c r="AD25" i="38"/>
  <c r="V25" i="36"/>
  <c r="AE25" i="38" s="1"/>
  <c r="W25" i="36"/>
  <c r="AF25" i="38" s="1"/>
  <c r="X25" i="36"/>
  <c r="AG25" i="38" s="1"/>
  <c r="Y25" i="36"/>
  <c r="AH25" i="38" s="1"/>
  <c r="Z25" i="36"/>
  <c r="AI25" i="38" s="1"/>
  <c r="U26" i="36"/>
  <c r="AD26" i="38" s="1"/>
  <c r="V26" i="36"/>
  <c r="AE26" i="38"/>
  <c r="W26" i="36"/>
  <c r="AF26" i="38" s="1"/>
  <c r="X26" i="36"/>
  <c r="AG26" i="38" s="1"/>
  <c r="Y26" i="36"/>
  <c r="AH26" i="38" s="1"/>
  <c r="Z26" i="36"/>
  <c r="AI26" i="38" s="1"/>
  <c r="U27" i="36"/>
  <c r="AD27" i="38" s="1"/>
  <c r="V27" i="36"/>
  <c r="AE27" i="38" s="1"/>
  <c r="W27" i="36"/>
  <c r="AF27" i="38" s="1"/>
  <c r="X27" i="36"/>
  <c r="AG27" i="38" s="1"/>
  <c r="Y27" i="36"/>
  <c r="AH27" i="38"/>
  <c r="Z27" i="36"/>
  <c r="AI27" i="38" s="1"/>
  <c r="U28" i="36"/>
  <c r="AD28" i="38" s="1"/>
  <c r="V28" i="36"/>
  <c r="AE28" i="38" s="1"/>
  <c r="W28" i="36"/>
  <c r="AF28" i="38" s="1"/>
  <c r="X28" i="36"/>
  <c r="AG28" i="38" s="1"/>
  <c r="Y28" i="36"/>
  <c r="AH28" i="38" s="1"/>
  <c r="Z28" i="36"/>
  <c r="AI28" i="38" s="1"/>
  <c r="U29" i="36"/>
  <c r="AD29" i="38" s="1"/>
  <c r="V29" i="36"/>
  <c r="AE29" i="38" s="1"/>
  <c r="W29" i="36"/>
  <c r="AF29" i="38" s="1"/>
  <c r="X29" i="36"/>
  <c r="AG29" i="38" s="1"/>
  <c r="Y29" i="36"/>
  <c r="AH29" i="38"/>
  <c r="Z29" i="36"/>
  <c r="AI29" i="38" s="1"/>
  <c r="U30" i="36"/>
  <c r="AD30" i="38" s="1"/>
  <c r="V30" i="36"/>
  <c r="AE30" i="38" s="1"/>
  <c r="W30" i="36"/>
  <c r="AF30" i="38" s="1"/>
  <c r="X30" i="36"/>
  <c r="AG30" i="38" s="1"/>
  <c r="Y30" i="36"/>
  <c r="AH30" i="38" s="1"/>
  <c r="Z30" i="36"/>
  <c r="AI30" i="38" s="1"/>
  <c r="U31" i="36"/>
  <c r="AD31" i="38" s="1"/>
  <c r="V31" i="36"/>
  <c r="AE31" i="38" s="1"/>
  <c r="W31" i="36"/>
  <c r="AF31" i="38" s="1"/>
  <c r="X31" i="36"/>
  <c r="AG31" i="38" s="1"/>
  <c r="Y31" i="36"/>
  <c r="AH31" i="38" s="1"/>
  <c r="Z31" i="36"/>
  <c r="AI31" i="38" s="1"/>
  <c r="U32" i="36"/>
  <c r="AD32" i="38" s="1"/>
  <c r="V32" i="36"/>
  <c r="AE32" i="38" s="1"/>
  <c r="W32" i="36"/>
  <c r="AF32" i="38" s="1"/>
  <c r="X32" i="36"/>
  <c r="AG32" i="38" s="1"/>
  <c r="Y32" i="36"/>
  <c r="AH32" i="38" s="1"/>
  <c r="Z32" i="36"/>
  <c r="AI32" i="38" s="1"/>
  <c r="U33" i="36"/>
  <c r="AD33" i="38"/>
  <c r="V33" i="36"/>
  <c r="AE33" i="38" s="1"/>
  <c r="W33" i="36"/>
  <c r="AF33" i="38" s="1"/>
  <c r="X33" i="36"/>
  <c r="AG33" i="38" s="1"/>
  <c r="Y33" i="36"/>
  <c r="AH33" i="38" s="1"/>
  <c r="Z33" i="36"/>
  <c r="AI33" i="38" s="1"/>
  <c r="U34" i="36"/>
  <c r="AD34" i="38" s="1"/>
  <c r="V34" i="36"/>
  <c r="AE34" i="38" s="1"/>
  <c r="W34" i="36"/>
  <c r="AF34" i="38" s="1"/>
  <c r="X34" i="36"/>
  <c r="AG34" i="38" s="1"/>
  <c r="Y34" i="36"/>
  <c r="AH34" i="38" s="1"/>
  <c r="Z34" i="36"/>
  <c r="AI34" i="38" s="1"/>
  <c r="U35" i="36"/>
  <c r="AD35" i="38" s="1"/>
  <c r="V35" i="36"/>
  <c r="AE35" i="38" s="1"/>
  <c r="W35" i="36"/>
  <c r="AF35" i="38" s="1"/>
  <c r="X35" i="36"/>
  <c r="AG35" i="38" s="1"/>
  <c r="Y35" i="36"/>
  <c r="AH35" i="38" s="1"/>
  <c r="Z35" i="36"/>
  <c r="AI35" i="38" s="1"/>
  <c r="U36" i="36"/>
  <c r="AD36" i="38" s="1"/>
  <c r="V36" i="36"/>
  <c r="AE36" i="38" s="1"/>
  <c r="W36" i="36"/>
  <c r="AF36" i="38" s="1"/>
  <c r="X36" i="36"/>
  <c r="AG36" i="38" s="1"/>
  <c r="Y36" i="36"/>
  <c r="AH36" i="38" s="1"/>
  <c r="Z36" i="36"/>
  <c r="AI36" i="38" s="1"/>
  <c r="U37" i="36"/>
  <c r="AD37" i="38" s="1"/>
  <c r="V37" i="36"/>
  <c r="AE37" i="38" s="1"/>
  <c r="W37" i="36"/>
  <c r="AF37" i="38" s="1"/>
  <c r="X37" i="36"/>
  <c r="AG37" i="38" s="1"/>
  <c r="Y37" i="36"/>
  <c r="AH37" i="38" s="1"/>
  <c r="Z37" i="36"/>
  <c r="AI37" i="38" s="1"/>
  <c r="U38" i="36"/>
  <c r="AD38" i="38" s="1"/>
  <c r="V38" i="36"/>
  <c r="AE38" i="38" s="1"/>
  <c r="W38" i="36"/>
  <c r="AF38" i="38" s="1"/>
  <c r="X38" i="36"/>
  <c r="AG38" i="38" s="1"/>
  <c r="Y38" i="36"/>
  <c r="AH38" i="38" s="1"/>
  <c r="Z38" i="36"/>
  <c r="AI38" i="38" s="1"/>
  <c r="U39" i="36"/>
  <c r="AD39" i="38" s="1"/>
  <c r="V39" i="36"/>
  <c r="AE39" i="38" s="1"/>
  <c r="W39" i="36"/>
  <c r="AF39" i="38" s="1"/>
  <c r="X39" i="36"/>
  <c r="AG39" i="38" s="1"/>
  <c r="Y39" i="36"/>
  <c r="AH39" i="38" s="1"/>
  <c r="Z39" i="36"/>
  <c r="AI39" i="38" s="1"/>
  <c r="U40" i="36"/>
  <c r="AD40" i="38" s="1"/>
  <c r="V40" i="36"/>
  <c r="AE40" i="38" s="1"/>
  <c r="W40" i="36"/>
  <c r="AF40" i="38" s="1"/>
  <c r="X40" i="36"/>
  <c r="AG40" i="38" s="1"/>
  <c r="Y40" i="36"/>
  <c r="AH40" i="38" s="1"/>
  <c r="Z40" i="36"/>
  <c r="AI40" i="38" s="1"/>
  <c r="U41" i="36"/>
  <c r="AD41" i="38" s="1"/>
  <c r="V41" i="36"/>
  <c r="AE41" i="38" s="1"/>
  <c r="W41" i="36"/>
  <c r="AF41" i="38" s="1"/>
  <c r="X41" i="36"/>
  <c r="AG41" i="38" s="1"/>
  <c r="Y41" i="36"/>
  <c r="AH41" i="38"/>
  <c r="Z41" i="36"/>
  <c r="AI41" i="38" s="1"/>
  <c r="U42" i="36"/>
  <c r="AD42" i="38" s="1"/>
  <c r="V42" i="36"/>
  <c r="AE42" i="38" s="1"/>
  <c r="W42" i="36"/>
  <c r="AF42" i="38"/>
  <c r="X42" i="36"/>
  <c r="AG42" i="38" s="1"/>
  <c r="Y42" i="36"/>
  <c r="AH42" i="38" s="1"/>
  <c r="Z42" i="36"/>
  <c r="AI42" i="38" s="1"/>
  <c r="U43" i="36"/>
  <c r="AD43" i="38" s="1"/>
  <c r="V43" i="36"/>
  <c r="AE43" i="38" s="1"/>
  <c r="W43" i="36"/>
  <c r="AF43" i="38" s="1"/>
  <c r="X43" i="36"/>
  <c r="AG43" i="38" s="1"/>
  <c r="Y43" i="36"/>
  <c r="AH43" i="38" s="1"/>
  <c r="Z43" i="36"/>
  <c r="AI43" i="38" s="1"/>
  <c r="U44" i="36"/>
  <c r="AD44" i="38" s="1"/>
  <c r="V44" i="36"/>
  <c r="AE44" i="38" s="1"/>
  <c r="W44" i="36"/>
  <c r="AF44" i="38" s="1"/>
  <c r="X44" i="36"/>
  <c r="AG44" i="38" s="1"/>
  <c r="Y44" i="36"/>
  <c r="AH44" i="38" s="1"/>
  <c r="Z44" i="36"/>
  <c r="AI44" i="38" s="1"/>
  <c r="U45" i="36"/>
  <c r="AD45" i="38" s="1"/>
  <c r="V45" i="36"/>
  <c r="AE45" i="38" s="1"/>
  <c r="W45" i="36"/>
  <c r="AF45" i="38" s="1"/>
  <c r="X45" i="36"/>
  <c r="AG45" i="38" s="1"/>
  <c r="Y45" i="36"/>
  <c r="AH45" i="38" s="1"/>
  <c r="Z45" i="36"/>
  <c r="AI45" i="38" s="1"/>
  <c r="U46" i="36"/>
  <c r="AD46" i="38" s="1"/>
  <c r="V46" i="36"/>
  <c r="AE46" i="38" s="1"/>
  <c r="W46" i="36"/>
  <c r="AF46" i="38" s="1"/>
  <c r="X46" i="36"/>
  <c r="AG46" i="38" s="1"/>
  <c r="Y46" i="36"/>
  <c r="AH46" i="38" s="1"/>
  <c r="Z46" i="36"/>
  <c r="AI46" i="38" s="1"/>
  <c r="U47" i="36"/>
  <c r="AD47" i="38"/>
  <c r="V47" i="36"/>
  <c r="AE47" i="38" s="1"/>
  <c r="W47" i="36"/>
  <c r="AF47" i="38" s="1"/>
  <c r="X47" i="36"/>
  <c r="AG47" i="38" s="1"/>
  <c r="Y47" i="36"/>
  <c r="AH47" i="38"/>
  <c r="Z47" i="36"/>
  <c r="AI47" i="38" s="1"/>
  <c r="U48" i="36"/>
  <c r="AD48" i="38" s="1"/>
  <c r="V48" i="36"/>
  <c r="AE48" i="38" s="1"/>
  <c r="W48" i="36"/>
  <c r="AF48" i="38" s="1"/>
  <c r="X48" i="36"/>
  <c r="AG48" i="38" s="1"/>
  <c r="Y48" i="36"/>
  <c r="AH48" i="38" s="1"/>
  <c r="Z48" i="36"/>
  <c r="AI48" i="38" s="1"/>
  <c r="U49" i="36"/>
  <c r="AD49" i="38" s="1"/>
  <c r="V49" i="36"/>
  <c r="AE49" i="38" s="1"/>
  <c r="W49" i="36"/>
  <c r="AF49" i="38" s="1"/>
  <c r="X49" i="36"/>
  <c r="AG49" i="38" s="1"/>
  <c r="Y49" i="36"/>
  <c r="AH49" i="38" s="1"/>
  <c r="Z49" i="36"/>
  <c r="AI49" i="38" s="1"/>
  <c r="U50" i="36"/>
  <c r="AD50" i="38" s="1"/>
  <c r="V50" i="36"/>
  <c r="AE50" i="38" s="1"/>
  <c r="W50" i="36"/>
  <c r="AF50" i="38" s="1"/>
  <c r="X50" i="36"/>
  <c r="AG50" i="38" s="1"/>
  <c r="Y50" i="36"/>
  <c r="AH50" i="38" s="1"/>
  <c r="Z50" i="36"/>
  <c r="AI50" i="38" s="1"/>
  <c r="V9" i="36"/>
  <c r="AE9" i="38" s="1"/>
  <c r="W9" i="36"/>
  <c r="AF9" i="38" s="1"/>
  <c r="X9" i="36"/>
  <c r="AG9" i="38" s="1"/>
  <c r="Y9" i="36"/>
  <c r="AH9" i="38"/>
  <c r="Z9" i="36"/>
  <c r="AI9" i="38" s="1"/>
  <c r="U9" i="36"/>
  <c r="AD9" i="38" s="1"/>
  <c r="M10" i="38"/>
  <c r="N10" i="38"/>
  <c r="I11" i="38"/>
  <c r="J11" i="38"/>
  <c r="I12" i="38"/>
  <c r="J12" i="38"/>
  <c r="K12" i="38"/>
  <c r="L12" i="38"/>
  <c r="K13" i="38"/>
  <c r="L13" i="38"/>
  <c r="M13" i="38"/>
  <c r="N13" i="38"/>
  <c r="M14" i="38"/>
  <c r="N14" i="38"/>
  <c r="I15" i="38"/>
  <c r="J15" i="38"/>
  <c r="I16" i="38"/>
  <c r="J16" i="38"/>
  <c r="K16" i="38"/>
  <c r="L16" i="38"/>
  <c r="K17" i="38"/>
  <c r="L17" i="38"/>
  <c r="M17" i="38"/>
  <c r="N17" i="38"/>
  <c r="M18" i="38"/>
  <c r="N18" i="38"/>
  <c r="I19" i="38"/>
  <c r="J19" i="38"/>
  <c r="I20" i="38"/>
  <c r="J20" i="38"/>
  <c r="K20" i="38"/>
  <c r="L20" i="38"/>
  <c r="K21" i="38"/>
  <c r="L21" i="38"/>
  <c r="M21" i="38"/>
  <c r="N21" i="38"/>
  <c r="I22" i="38"/>
  <c r="J22" i="38"/>
  <c r="M22" i="38"/>
  <c r="N22" i="38"/>
  <c r="I23" i="38"/>
  <c r="J23" i="38"/>
  <c r="K23" i="38"/>
  <c r="L23" i="38"/>
  <c r="I24" i="38"/>
  <c r="J24" i="38"/>
  <c r="K24" i="38"/>
  <c r="L24" i="38"/>
  <c r="M24" i="38"/>
  <c r="N24" i="38"/>
  <c r="K25" i="38"/>
  <c r="L25" i="38"/>
  <c r="M25" i="38"/>
  <c r="N25" i="38"/>
  <c r="I26" i="38"/>
  <c r="J26" i="38"/>
  <c r="M26" i="38"/>
  <c r="N26" i="38"/>
  <c r="I27" i="38"/>
  <c r="J27" i="38"/>
  <c r="K27" i="38"/>
  <c r="L27" i="38"/>
  <c r="I28" i="38"/>
  <c r="J28" i="38"/>
  <c r="K28" i="38"/>
  <c r="L28" i="38"/>
  <c r="M28" i="38"/>
  <c r="N28" i="38"/>
  <c r="K29" i="38"/>
  <c r="L29" i="38"/>
  <c r="M29" i="38"/>
  <c r="N29" i="38"/>
  <c r="I30" i="38"/>
  <c r="J30" i="38"/>
  <c r="M30" i="38"/>
  <c r="N30" i="38"/>
  <c r="I31" i="38"/>
  <c r="J31" i="38"/>
  <c r="K31" i="38"/>
  <c r="L31" i="38"/>
  <c r="I32" i="38"/>
  <c r="J32" i="38"/>
  <c r="K32" i="38"/>
  <c r="L32" i="38"/>
  <c r="M32" i="38"/>
  <c r="N32" i="38"/>
  <c r="K33" i="38"/>
  <c r="L33" i="38"/>
  <c r="M33" i="38"/>
  <c r="N33" i="38"/>
  <c r="I34" i="38"/>
  <c r="J34" i="38"/>
  <c r="M34" i="38"/>
  <c r="N34" i="38"/>
  <c r="I35" i="38"/>
  <c r="J35" i="38"/>
  <c r="K35" i="38"/>
  <c r="L35" i="38"/>
  <c r="I36" i="38"/>
  <c r="J36" i="38"/>
  <c r="K36" i="38"/>
  <c r="L36" i="38"/>
  <c r="M36" i="38"/>
  <c r="N36" i="38"/>
  <c r="K37" i="38"/>
  <c r="L37" i="38"/>
  <c r="M37" i="38"/>
  <c r="N37" i="38"/>
  <c r="I38" i="38"/>
  <c r="J38" i="38"/>
  <c r="M38" i="38"/>
  <c r="N38" i="38"/>
  <c r="I39" i="38"/>
  <c r="J39" i="38"/>
  <c r="K39" i="38"/>
  <c r="L39" i="38"/>
  <c r="I40" i="38"/>
  <c r="J40" i="38"/>
  <c r="K40" i="38"/>
  <c r="L40" i="38"/>
  <c r="M40" i="38"/>
  <c r="N40" i="38"/>
  <c r="K41" i="38"/>
  <c r="L41" i="38"/>
  <c r="M41" i="38"/>
  <c r="N41" i="38"/>
  <c r="I42" i="38"/>
  <c r="J42" i="38"/>
  <c r="M42" i="38"/>
  <c r="N42" i="38"/>
  <c r="I43" i="38"/>
  <c r="J43" i="38"/>
  <c r="K43" i="38"/>
  <c r="L43" i="38"/>
  <c r="I44" i="38"/>
  <c r="J44" i="38"/>
  <c r="K44" i="38"/>
  <c r="L44" i="38"/>
  <c r="M44" i="38"/>
  <c r="N44" i="38"/>
  <c r="K45" i="38"/>
  <c r="L45" i="38"/>
  <c r="M45" i="38"/>
  <c r="N45" i="38"/>
  <c r="I46" i="38"/>
  <c r="J46" i="38"/>
  <c r="M46" i="38"/>
  <c r="N46" i="38"/>
  <c r="I47" i="38"/>
  <c r="J47" i="38"/>
  <c r="K47" i="38"/>
  <c r="L47" i="38"/>
  <c r="I48" i="38"/>
  <c r="J48" i="38"/>
  <c r="K48" i="38"/>
  <c r="L48" i="38"/>
  <c r="M48" i="38"/>
  <c r="N48" i="38"/>
  <c r="K49" i="38"/>
  <c r="L49" i="38"/>
  <c r="M49" i="38"/>
  <c r="N49" i="38"/>
  <c r="I50" i="38"/>
  <c r="J50" i="38"/>
  <c r="M50" i="38"/>
  <c r="N50" i="38"/>
  <c r="K9" i="38"/>
  <c r="L9" i="38"/>
  <c r="M9" i="38"/>
  <c r="N9" i="38"/>
  <c r="Z51" i="37"/>
  <c r="Y51" i="37"/>
  <c r="X51" i="37"/>
  <c r="W51" i="37"/>
  <c r="V51" i="37"/>
  <c r="U51" i="37"/>
  <c r="T51" i="37"/>
  <c r="S51" i="37"/>
  <c r="R51" i="37"/>
  <c r="Q51" i="37"/>
  <c r="P51" i="37"/>
  <c r="O51" i="37"/>
  <c r="N51" i="37"/>
  <c r="M51" i="37"/>
  <c r="L51" i="37"/>
  <c r="K51" i="37"/>
  <c r="J51" i="37"/>
  <c r="I51" i="37"/>
  <c r="H51" i="37"/>
  <c r="G51" i="37"/>
  <c r="F51" i="37"/>
  <c r="E51" i="37"/>
  <c r="D51" i="37"/>
  <c r="C51" i="37"/>
  <c r="Z51" i="40"/>
  <c r="Y51" i="40"/>
  <c r="X51" i="40"/>
  <c r="W51" i="40"/>
  <c r="V51" i="40"/>
  <c r="U51" i="40"/>
  <c r="T51" i="40"/>
  <c r="S51" i="40"/>
  <c r="R51" i="40"/>
  <c r="Q51" i="40"/>
  <c r="P51" i="40"/>
  <c r="O51" i="40"/>
  <c r="N51" i="40"/>
  <c r="M51" i="40"/>
  <c r="L51" i="40"/>
  <c r="K51" i="40"/>
  <c r="J51" i="40"/>
  <c r="I51" i="40"/>
  <c r="H51" i="40"/>
  <c r="G51" i="40"/>
  <c r="F51" i="40"/>
  <c r="E51" i="40"/>
  <c r="D51" i="40"/>
  <c r="C51" i="40"/>
  <c r="D51" i="36"/>
  <c r="E51" i="36"/>
  <c r="F51" i="36"/>
  <c r="G51" i="36"/>
  <c r="H51" i="36"/>
  <c r="I51" i="36"/>
  <c r="J51" i="36"/>
  <c r="K51" i="36"/>
  <c r="L51" i="36"/>
  <c r="M51" i="36"/>
  <c r="N51" i="36"/>
  <c r="O51" i="36"/>
  <c r="P51" i="36"/>
  <c r="Q51" i="36"/>
  <c r="R51" i="36"/>
  <c r="S51" i="36"/>
  <c r="T51" i="36"/>
  <c r="C51" i="36"/>
  <c r="H38" i="38" l="1"/>
  <c r="F40" i="38"/>
  <c r="AJ51" i="38"/>
  <c r="D21" i="38"/>
  <c r="E21" i="38"/>
  <c r="G21" i="38"/>
  <c r="AK51" i="38"/>
  <c r="AM51" i="38"/>
  <c r="AL51" i="38"/>
  <c r="H21" i="38"/>
  <c r="AO51" i="38"/>
  <c r="E31" i="38"/>
  <c r="C28" i="38"/>
  <c r="C21" i="38"/>
  <c r="H41" i="38"/>
  <c r="G41" i="38"/>
  <c r="F41" i="38"/>
  <c r="E41" i="38"/>
  <c r="D41" i="38"/>
  <c r="C41" i="38"/>
  <c r="G18" i="38"/>
  <c r="H18" i="38"/>
  <c r="F18" i="38"/>
  <c r="E18" i="38"/>
  <c r="D18" i="38"/>
  <c r="C18" i="38"/>
  <c r="C47" i="38"/>
  <c r="H47" i="38"/>
  <c r="G47" i="38"/>
  <c r="F47" i="38"/>
  <c r="E47" i="38"/>
  <c r="D47" i="38"/>
  <c r="H22" i="38"/>
  <c r="G22" i="38"/>
  <c r="F22" i="38"/>
  <c r="D22" i="38"/>
  <c r="C22" i="38"/>
  <c r="E22" i="38"/>
  <c r="G44" i="38"/>
  <c r="D44" i="38"/>
  <c r="H44" i="38"/>
  <c r="F44" i="38"/>
  <c r="E44" i="38"/>
  <c r="D11" i="38"/>
  <c r="H11" i="38"/>
  <c r="G11" i="38"/>
  <c r="E11" i="38"/>
  <c r="C11" i="38"/>
  <c r="G13" i="38"/>
  <c r="H13" i="38"/>
  <c r="F13" i="38"/>
  <c r="E13" i="38"/>
  <c r="D13" i="38"/>
  <c r="C13" i="38"/>
  <c r="H31" i="38"/>
  <c r="D31" i="38"/>
  <c r="C31" i="38"/>
  <c r="G31" i="38"/>
  <c r="F31" i="38"/>
  <c r="H15" i="38"/>
  <c r="E15" i="38"/>
  <c r="D15" i="38"/>
  <c r="C15" i="38"/>
  <c r="G12" i="38"/>
  <c r="H12" i="38"/>
  <c r="D12" i="38"/>
  <c r="H30" i="38"/>
  <c r="F30" i="38"/>
  <c r="G30" i="38"/>
  <c r="E30" i="38"/>
  <c r="D30" i="38"/>
  <c r="C30" i="38"/>
  <c r="E10" i="38"/>
  <c r="G10" i="38"/>
  <c r="D10" i="38"/>
  <c r="H10" i="38"/>
  <c r="F10" i="38"/>
  <c r="H49" i="38"/>
  <c r="G49" i="38"/>
  <c r="F49" i="38"/>
  <c r="D49" i="38"/>
  <c r="C49" i="38"/>
  <c r="E48" i="38"/>
  <c r="C48" i="38"/>
  <c r="H48" i="38"/>
  <c r="G48" i="38"/>
  <c r="F48" i="38"/>
  <c r="D48" i="38"/>
  <c r="H39" i="38"/>
  <c r="E39" i="38"/>
  <c r="G39" i="38"/>
  <c r="F39" i="38"/>
  <c r="D39" i="38"/>
  <c r="C39" i="38"/>
  <c r="H46" i="38"/>
  <c r="C46" i="38"/>
  <c r="G46" i="38"/>
  <c r="F46" i="38"/>
  <c r="E46" i="38"/>
  <c r="D46" i="38"/>
  <c r="C45" i="38"/>
  <c r="D45" i="38"/>
  <c r="H45" i="38"/>
  <c r="G45" i="38"/>
  <c r="F45" i="38"/>
  <c r="E45" i="38"/>
  <c r="G36" i="38"/>
  <c r="F36" i="38"/>
  <c r="E36" i="38"/>
  <c r="D36" i="38"/>
  <c r="C36" i="38"/>
  <c r="H36" i="38"/>
  <c r="E33" i="38"/>
  <c r="H33" i="38"/>
  <c r="G33" i="38"/>
  <c r="F33" i="38"/>
  <c r="D33" i="38"/>
  <c r="E9" i="38"/>
  <c r="D29" i="38"/>
  <c r="H29" i="38"/>
  <c r="G29" i="38"/>
  <c r="F29" i="38"/>
  <c r="C29" i="38"/>
  <c r="D19" i="38"/>
  <c r="C19" i="38"/>
  <c r="H19" i="38"/>
  <c r="F19" i="38"/>
  <c r="E19" i="38"/>
  <c r="D28" i="38"/>
  <c r="E28" i="38"/>
  <c r="G28" i="38"/>
  <c r="H28" i="38"/>
  <c r="F28" i="38"/>
  <c r="F27" i="38"/>
  <c r="H27" i="38"/>
  <c r="G27" i="38"/>
  <c r="E27" i="38"/>
  <c r="D27" i="38"/>
  <c r="C27" i="38"/>
  <c r="F16" i="38"/>
  <c r="D16" i="38"/>
  <c r="G16" i="38"/>
  <c r="E16" i="38"/>
  <c r="C16" i="38"/>
  <c r="C42" i="38"/>
  <c r="D42" i="38"/>
  <c r="H42" i="38"/>
  <c r="G42" i="38"/>
  <c r="F42" i="38"/>
  <c r="E42" i="38"/>
  <c r="G17" i="38"/>
  <c r="F17" i="38"/>
  <c r="E17" i="38"/>
  <c r="D17" i="38"/>
  <c r="C43" i="38"/>
  <c r="H43" i="38"/>
  <c r="G43" i="38"/>
  <c r="F43" i="38"/>
  <c r="D43" i="38"/>
  <c r="F50" i="38"/>
  <c r="H50" i="38"/>
  <c r="G50" i="38"/>
  <c r="D50" i="38"/>
  <c r="C50" i="38"/>
  <c r="E20" i="38"/>
  <c r="G20" i="38"/>
  <c r="F20" i="38"/>
  <c r="D20" i="38"/>
  <c r="C20" i="38"/>
  <c r="E32" i="38"/>
  <c r="H32" i="38"/>
  <c r="D32" i="38"/>
  <c r="F32" i="38"/>
  <c r="G32" i="38"/>
  <c r="C32" i="38"/>
  <c r="G35" i="38"/>
  <c r="F35" i="38"/>
  <c r="E35" i="38"/>
  <c r="H35" i="38"/>
  <c r="D35" i="38"/>
  <c r="C35" i="38"/>
  <c r="H34" i="38"/>
  <c r="G34" i="38"/>
  <c r="F34" i="38"/>
  <c r="E34" i="38"/>
  <c r="C34" i="38"/>
  <c r="D34" i="38"/>
  <c r="C23" i="38"/>
  <c r="D23" i="38"/>
  <c r="H23" i="38"/>
  <c r="F23" i="38"/>
  <c r="E23" i="38"/>
  <c r="G24" i="38"/>
  <c r="F24" i="38"/>
  <c r="D24" i="38"/>
  <c r="C24" i="38"/>
  <c r="E24" i="38"/>
  <c r="D40" i="38"/>
  <c r="E40" i="38"/>
  <c r="H40" i="38"/>
  <c r="G40" i="38"/>
  <c r="H14" i="38"/>
  <c r="G14" i="38"/>
  <c r="F14" i="38"/>
  <c r="E14" i="38"/>
  <c r="C14" i="38"/>
  <c r="C37" i="38"/>
  <c r="AB51" i="38"/>
  <c r="G37" i="38"/>
  <c r="F37" i="38"/>
  <c r="E37" i="38"/>
  <c r="D37" i="38"/>
  <c r="H37" i="38"/>
  <c r="F26" i="38"/>
  <c r="H26" i="38"/>
  <c r="G26" i="38"/>
  <c r="D26" i="38"/>
  <c r="C26" i="38"/>
  <c r="H25" i="38"/>
  <c r="X51" i="38"/>
  <c r="AC51" i="38"/>
  <c r="AA51" i="38"/>
  <c r="D25" i="38"/>
  <c r="C25" i="38"/>
  <c r="G25" i="38"/>
  <c r="F25" i="38"/>
  <c r="E25" i="38"/>
  <c r="P51" i="38"/>
  <c r="G38" i="38"/>
  <c r="AI51" i="38"/>
  <c r="F38" i="38"/>
  <c r="Z51" i="38"/>
  <c r="Y51" i="38"/>
  <c r="C38" i="38"/>
  <c r="E38" i="38"/>
  <c r="D38" i="38"/>
  <c r="AH51" i="38"/>
  <c r="AG51" i="38"/>
  <c r="AE51" i="38"/>
  <c r="E8" i="38"/>
  <c r="H8" i="38"/>
  <c r="C8" i="38"/>
  <c r="G8" i="38"/>
  <c r="R51" i="38"/>
  <c r="F8" i="38"/>
  <c r="D8" i="38"/>
  <c r="L51" i="38"/>
  <c r="F9" i="38"/>
  <c r="H9" i="38"/>
  <c r="N51" i="38"/>
  <c r="O51" i="38"/>
  <c r="D9" i="38"/>
  <c r="J51" i="38"/>
  <c r="C17" i="38"/>
  <c r="G9" i="38"/>
  <c r="M51" i="38"/>
  <c r="C9" i="38"/>
  <c r="I51" i="38"/>
  <c r="F15" i="38"/>
  <c r="C12" i="38"/>
  <c r="E26" i="38"/>
  <c r="H17" i="38"/>
  <c r="H16" i="38"/>
  <c r="F12" i="38"/>
  <c r="S51" i="38"/>
  <c r="T51" i="38"/>
  <c r="C10" i="38"/>
  <c r="C44" i="38"/>
  <c r="H20" i="38"/>
  <c r="AF51" i="38"/>
  <c r="AN51" i="38"/>
  <c r="E50" i="38"/>
  <c r="E49" i="38"/>
  <c r="E43" i="38"/>
  <c r="C40" i="38"/>
  <c r="E12" i="38"/>
  <c r="F11" i="38"/>
  <c r="AD51" i="38"/>
  <c r="Q51" i="38"/>
  <c r="K51" i="38"/>
  <c r="E29" i="38"/>
  <c r="H24" i="38"/>
  <c r="D14" i="38"/>
  <c r="G23" i="38"/>
  <c r="F21" i="38"/>
  <c r="G19" i="38"/>
  <c r="G15" i="38"/>
  <c r="D51" i="38" l="1"/>
  <c r="E51" i="38"/>
  <c r="C51" i="38"/>
  <c r="H51" i="38"/>
  <c r="F51" i="38"/>
  <c r="G51" i="38"/>
</calcChain>
</file>

<file path=xl/sharedStrings.xml><?xml version="1.0" encoding="utf-8"?>
<sst xmlns="http://schemas.openxmlformats.org/spreadsheetml/2006/main" count="555" uniqueCount="82">
  <si>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</si>
  <si>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</si>
  <si>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</si>
  <si>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</si>
  <si>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</si>
  <si>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</si>
  <si>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</si>
  <si>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</si>
  <si>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</si>
  <si>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高槻市</t>
    <rPh sb="0" eb="3">
      <t>タカツキシ</t>
    </rPh>
    <phoneticPr fontId="2"/>
  </si>
  <si>
    <t>島本町</t>
    <rPh sb="0" eb="2">
      <t>シマモト</t>
    </rPh>
    <rPh sb="2" eb="3">
      <t>マチ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</si>
  <si>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</si>
  <si>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</si>
  <si>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</si>
  <si>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</si>
  <si>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</si>
  <si>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</si>
  <si>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</si>
  <si>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</si>
  <si>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</si>
  <si>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</si>
  <si>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</si>
  <si>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</si>
  <si>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</si>
  <si>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</si>
  <si>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</si>
  <si>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</si>
  <si>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</si>
  <si>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</si>
  <si>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</si>
  <si>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</si>
  <si>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</si>
  <si>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</si>
  <si>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</si>
  <si>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</si>
  <si>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</si>
  <si>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</si>
  <si>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</si>
  <si>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</si>
  <si>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</si>
  <si>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</si>
  <si>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</si>
  <si>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</si>
  <si>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</si>
  <si>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大阪市</t>
    <rPh sb="0" eb="3">
      <t>オオサカシ</t>
    </rPh>
    <phoneticPr fontId="2"/>
  </si>
  <si>
    <t>行　動　援　護</t>
    <rPh sb="0" eb="1">
      <t>ギョウ</t>
    </rPh>
    <rPh sb="2" eb="3">
      <t>ドウ</t>
    </rPh>
    <rPh sb="4" eb="5">
      <t>エン</t>
    </rPh>
    <rPh sb="6" eb="7">
      <t>ユズル</t>
    </rPh>
    <phoneticPr fontId="2"/>
  </si>
  <si>
    <t>重度障がい者等包括支援</t>
    <rPh sb="0" eb="2">
      <t>ジュウド</t>
    </rPh>
    <rPh sb="2" eb="3">
      <t>ショウ</t>
    </rPh>
    <rPh sb="5" eb="6">
      <t>シャ</t>
    </rPh>
    <rPh sb="6" eb="7">
      <t>トウ</t>
    </rPh>
    <rPh sb="7" eb="9">
      <t>ホウカツ</t>
    </rPh>
    <rPh sb="9" eb="11">
      <t>シエン</t>
    </rPh>
    <phoneticPr fontId="2"/>
  </si>
  <si>
    <t>居　宅　介　護</t>
    <rPh sb="0" eb="1">
      <t>イ</t>
    </rPh>
    <rPh sb="2" eb="3">
      <t>タク</t>
    </rPh>
    <rPh sb="4" eb="5">
      <t>カイ</t>
    </rPh>
    <rPh sb="6" eb="7">
      <t>マモル</t>
    </rPh>
    <phoneticPr fontId="2"/>
  </si>
  <si>
    <t>身体障がい者</t>
    <rPh sb="0" eb="2">
      <t>シンタイ</t>
    </rPh>
    <rPh sb="2" eb="3">
      <t>ショウ</t>
    </rPh>
    <rPh sb="5" eb="6">
      <t>シャ</t>
    </rPh>
    <phoneticPr fontId="2"/>
  </si>
  <si>
    <t>知的障がい者</t>
    <rPh sb="0" eb="2">
      <t>チテキ</t>
    </rPh>
    <rPh sb="2" eb="3">
      <t>ショウ</t>
    </rPh>
    <rPh sb="5" eb="6">
      <t>シャ</t>
    </rPh>
    <phoneticPr fontId="2"/>
  </si>
  <si>
    <t>障がい児</t>
    <rPh sb="0" eb="1">
      <t>ショウ</t>
    </rPh>
    <rPh sb="3" eb="4">
      <t>ジ</t>
    </rPh>
    <phoneticPr fontId="2"/>
  </si>
  <si>
    <t>居　宅　介　護</t>
    <rPh sb="0" eb="1">
      <t>イ</t>
    </rPh>
    <rPh sb="2" eb="3">
      <t>タク</t>
    </rPh>
    <rPh sb="4" eb="5">
      <t>スケ</t>
    </rPh>
    <rPh sb="6" eb="7">
      <t>ユズル</t>
    </rPh>
    <phoneticPr fontId="2"/>
  </si>
  <si>
    <t>行　動　援　護</t>
    <rPh sb="0" eb="1">
      <t>イ</t>
    </rPh>
    <rPh sb="2" eb="3">
      <t>ドウ</t>
    </rPh>
    <rPh sb="4" eb="5">
      <t>エン</t>
    </rPh>
    <rPh sb="6" eb="7">
      <t>マモル</t>
    </rPh>
    <phoneticPr fontId="2"/>
  </si>
  <si>
    <t>精神障がい者</t>
    <rPh sb="0" eb="2">
      <t>セイシン</t>
    </rPh>
    <rPh sb="2" eb="3">
      <t>ショウ</t>
    </rPh>
    <rPh sb="5" eb="6">
      <t>シャ</t>
    </rPh>
    <phoneticPr fontId="2"/>
  </si>
  <si>
    <t>重　度　障　が　い　者　等　包　括　支　援</t>
    <rPh sb="0" eb="1">
      <t>ジュウ</t>
    </rPh>
    <rPh sb="2" eb="3">
      <t>タビ</t>
    </rPh>
    <rPh sb="4" eb="5">
      <t>ショウ</t>
    </rPh>
    <rPh sb="10" eb="11">
      <t>シャ</t>
    </rPh>
    <rPh sb="12" eb="13">
      <t>トウ</t>
    </rPh>
    <rPh sb="14" eb="15">
      <t>ツツミ</t>
    </rPh>
    <rPh sb="16" eb="17">
      <t>カツ</t>
    </rPh>
    <rPh sb="18" eb="19">
      <t>シ</t>
    </rPh>
    <rPh sb="20" eb="21">
      <t>エン</t>
    </rPh>
    <phoneticPr fontId="2"/>
  </si>
  <si>
    <t>訪　問　系　サ　ー　ビ　ス　合　計</t>
    <rPh sb="0" eb="1">
      <t>ホウ</t>
    </rPh>
    <rPh sb="2" eb="3">
      <t>トイ</t>
    </rPh>
    <rPh sb="4" eb="5">
      <t>ケイ</t>
    </rPh>
    <rPh sb="14" eb="15">
      <t>ア</t>
    </rPh>
    <rPh sb="16" eb="17">
      <t>ケイ</t>
    </rPh>
    <phoneticPr fontId="2"/>
  </si>
  <si>
    <t>人／月</t>
    <rPh sb="0" eb="1">
      <t>ニン</t>
    </rPh>
    <rPh sb="2" eb="3">
      <t>ツキ</t>
    </rPh>
    <phoneticPr fontId="2"/>
  </si>
  <si>
    <t>　①　訪問系サービス合計　（訪問系サービス合計、居宅介護、重度訪問介護）</t>
    <rPh sb="3" eb="5">
      <t>ホウモン</t>
    </rPh>
    <rPh sb="5" eb="6">
      <t>ケイ</t>
    </rPh>
    <rPh sb="10" eb="12">
      <t>ゴウケイ</t>
    </rPh>
    <phoneticPr fontId="2"/>
  </si>
  <si>
    <t>　①　訪問系サービス合計　（同行援護、行動援護、重度障がい者等包括支援）</t>
    <rPh sb="3" eb="5">
      <t>ホウモン</t>
    </rPh>
    <rPh sb="5" eb="6">
      <t>ケイ</t>
    </rPh>
    <rPh sb="10" eb="12">
      <t>ゴウケイ</t>
    </rPh>
    <phoneticPr fontId="2"/>
  </si>
  <si>
    <t>（１）訪問系サービス</t>
    <phoneticPr fontId="2"/>
  </si>
  <si>
    <t>（１）訪問系サービス</t>
    <phoneticPr fontId="2"/>
  </si>
  <si>
    <t>重　度　訪　問　介　護</t>
    <rPh sb="0" eb="1">
      <t>シゲル</t>
    </rPh>
    <rPh sb="2" eb="3">
      <t>ド</t>
    </rPh>
    <rPh sb="4" eb="5">
      <t>オトズ</t>
    </rPh>
    <rPh sb="6" eb="7">
      <t>トイ</t>
    </rPh>
    <rPh sb="8" eb="9">
      <t>スケ</t>
    </rPh>
    <rPh sb="10" eb="11">
      <t>ユズル</t>
    </rPh>
    <phoneticPr fontId="2"/>
  </si>
  <si>
    <t>重　度　訪　問　介　護</t>
    <rPh sb="0" eb="1">
      <t>シゲル</t>
    </rPh>
    <rPh sb="2" eb="3">
      <t>タビ</t>
    </rPh>
    <rPh sb="4" eb="5">
      <t>ホウ</t>
    </rPh>
    <rPh sb="6" eb="7">
      <t>トイ</t>
    </rPh>
    <rPh sb="8" eb="9">
      <t>カイ</t>
    </rPh>
    <rPh sb="10" eb="11">
      <t>マモル</t>
    </rPh>
    <phoneticPr fontId="2"/>
  </si>
  <si>
    <t>同行援護</t>
    <rPh sb="0" eb="2">
      <t>ドウコウ</t>
    </rPh>
    <rPh sb="2" eb="4">
      <t>エンゴ</t>
    </rPh>
    <phoneticPr fontId="2"/>
  </si>
  <si>
    <t>同　行　援　護</t>
    <rPh sb="0" eb="1">
      <t>オナ</t>
    </rPh>
    <rPh sb="2" eb="3">
      <t>イ</t>
    </rPh>
    <rPh sb="4" eb="5">
      <t>エン</t>
    </rPh>
    <rPh sb="6" eb="7">
      <t>ユズル</t>
    </rPh>
    <phoneticPr fontId="2"/>
  </si>
  <si>
    <t>（市町村別）</t>
    <rPh sb="1" eb="4">
      <t>シチョウソン</t>
    </rPh>
    <rPh sb="4" eb="5">
      <t>ベツ</t>
    </rPh>
    <phoneticPr fontId="2"/>
  </si>
  <si>
    <t>人時間／月</t>
    <rPh sb="0" eb="1">
      <t>ニン</t>
    </rPh>
    <rPh sb="1" eb="3">
      <t>ジカン</t>
    </rPh>
    <rPh sb="4" eb="5">
      <t>ゲツ</t>
    </rPh>
    <phoneticPr fontId="2"/>
  </si>
  <si>
    <t>　②　居宅介護（障がい種別）</t>
    <rPh sb="3" eb="5">
      <t>キョタク</t>
    </rPh>
    <rPh sb="5" eb="7">
      <t>カイゴ</t>
    </rPh>
    <rPh sb="8" eb="9">
      <t>ショウ</t>
    </rPh>
    <rPh sb="11" eb="13">
      <t>シュベツ</t>
    </rPh>
    <phoneticPr fontId="2"/>
  </si>
  <si>
    <t>　③　重度訪問介護（障がい種別）</t>
    <rPh sb="3" eb="5">
      <t>ジュウド</t>
    </rPh>
    <rPh sb="5" eb="7">
      <t>ホウモン</t>
    </rPh>
    <rPh sb="7" eb="9">
      <t>カイゴ</t>
    </rPh>
    <rPh sb="10" eb="11">
      <t>ショウ</t>
    </rPh>
    <rPh sb="13" eb="15">
      <t>シュベツ</t>
    </rPh>
    <phoneticPr fontId="2"/>
  </si>
  <si>
    <t>　④　同行援護（障がい種別）</t>
    <rPh sb="3" eb="5">
      <t>ドウコウ</t>
    </rPh>
    <rPh sb="5" eb="7">
      <t>エンゴ</t>
    </rPh>
    <rPh sb="8" eb="9">
      <t>ショウ</t>
    </rPh>
    <rPh sb="11" eb="13">
      <t>シュベツ</t>
    </rPh>
    <phoneticPr fontId="2"/>
  </si>
  <si>
    <t>　⑤　行動援護（障がい種別）</t>
    <rPh sb="3" eb="5">
      <t>コウドウ</t>
    </rPh>
    <rPh sb="5" eb="7">
      <t>エンゴ</t>
    </rPh>
    <rPh sb="8" eb="9">
      <t>ショウ</t>
    </rPh>
    <rPh sb="11" eb="13">
      <t>シュベツ</t>
    </rPh>
    <phoneticPr fontId="2"/>
  </si>
  <si>
    <t>　⑥　重度障がい者等包括支援（障がい種別）</t>
    <rPh sb="3" eb="5">
      <t>ジュウド</t>
    </rPh>
    <rPh sb="5" eb="6">
      <t>ショウ</t>
    </rPh>
    <rPh sb="8" eb="9">
      <t>シャ</t>
    </rPh>
    <rPh sb="9" eb="10">
      <t>トウ</t>
    </rPh>
    <rPh sb="10" eb="12">
      <t>ホウカツ</t>
    </rPh>
    <rPh sb="12" eb="14">
      <t>シエン</t>
    </rPh>
    <rPh sb="15" eb="16">
      <t>ショウ</t>
    </rPh>
    <rPh sb="18" eb="20">
      <t>シュベツ</t>
    </rPh>
    <phoneticPr fontId="2"/>
  </si>
  <si>
    <t>６年度</t>
    <rPh sb="1" eb="3">
      <t>ネンド</t>
    </rPh>
    <phoneticPr fontId="2"/>
  </si>
  <si>
    <t>７年度</t>
    <rPh sb="1" eb="3">
      <t>ネンド</t>
    </rPh>
    <phoneticPr fontId="2"/>
  </si>
  <si>
    <t>８年度</t>
    <rPh sb="1" eb="3">
      <t>ネンド</t>
    </rPh>
    <phoneticPr fontId="2"/>
  </si>
  <si>
    <t>豊能町</t>
    <rPh sb="0" eb="3">
      <t>トヨノチョウ</t>
    </rPh>
    <phoneticPr fontId="2"/>
  </si>
  <si>
    <t>能勢町</t>
    <rPh sb="0" eb="3">
      <t>ノセチョウ</t>
    </rPh>
    <phoneticPr fontId="2"/>
  </si>
  <si>
    <t>東大阪市</t>
    <rPh sb="0" eb="4">
      <t>ヒガシオオサカシ</t>
    </rPh>
    <phoneticPr fontId="2"/>
  </si>
  <si>
    <t>松原市</t>
    <rPh sb="0" eb="3">
      <t>マツバラシ</t>
    </rPh>
    <phoneticPr fontId="2"/>
  </si>
  <si>
    <t>柏原市</t>
    <rPh sb="0" eb="2">
      <t>カシワラ</t>
    </rPh>
    <rPh sb="2" eb="3">
      <t>シ</t>
    </rPh>
    <phoneticPr fontId="2"/>
  </si>
  <si>
    <t>河南町</t>
    <rPh sb="0" eb="3">
      <t>カナンチョウ</t>
    </rPh>
    <phoneticPr fontId="2"/>
  </si>
  <si>
    <t>守口市</t>
    <rPh sb="0" eb="3">
      <t>モリグチシ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</si>
</sst>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i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name val="ＭＳ Ｐゴシック"/>
      <family val="3"/>
    </font>
    <font>
      <sz val="14"/>
      <name val="ＭＳ Ｐゴシック"/>
      <family val="3"/>
    </font>
    <font>
      <sz val="6"/>
      <name val="ＭＳ Ｐゴシック"/>
      <family val="3"/>
    </font>
    <font>
      <sz val="16"/>
      <color indexed="8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9" fillId="2" borderId="4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11" fillId="0" borderId="6" xfId="0" applyFont="1" applyFill="1" applyBorder="1" applyAlignment="1">
      <alignment vertical="center"/>
    </xf>
    <xf numFmtId="38" fontId="16" fillId="0" borderId="4" xfId="1" applyFont="1" applyFill="1" applyBorder="1" applyAlignment="1">
      <alignment vertical="center"/>
    </xf>
    <xf numFmtId="38" fontId="16" fillId="0" borderId="11" xfId="1" applyFont="1" applyFill="1" applyBorder="1" applyAlignment="1">
      <alignment vertical="center"/>
    </xf>
    <xf numFmtId="38" fontId="16" fillId="0" borderId="12" xfId="1" applyFont="1" applyFill="1" applyBorder="1" applyAlignment="1">
      <alignment vertical="center"/>
    </xf>
    <xf numFmtId="38" fontId="16" fillId="0" borderId="13" xfId="1" applyFont="1" applyFill="1" applyBorder="1" applyAlignment="1">
      <alignment vertical="center"/>
    </xf>
    <xf numFmtId="38" fontId="16" fillId="0" borderId="14" xfId="1" applyFont="1" applyFill="1" applyBorder="1" applyAlignment="1">
      <alignment vertical="center"/>
    </xf>
    <xf numFmtId="38" fontId="17" fillId="4" borderId="0" xfId="1" applyFont="1" applyFill="1" applyBorder="1" applyAlignment="1">
      <alignment vertical="center" shrinkToFit="1"/>
    </xf>
    <xf numFmtId="38" fontId="16" fillId="0" borderId="4" xfId="1" applyFont="1" applyFill="1" applyBorder="1" applyAlignment="1">
      <alignment vertical="center" shrinkToFit="1"/>
    </xf>
    <xf numFmtId="38" fontId="16" fillId="0" borderId="11" xfId="1" applyFont="1" applyFill="1" applyBorder="1" applyAlignment="1">
      <alignment vertical="center" shrinkToFit="1"/>
    </xf>
    <xf numFmtId="38" fontId="16" fillId="0" borderId="12" xfId="1" applyFont="1" applyFill="1" applyBorder="1" applyAlignment="1">
      <alignment vertical="center" shrinkToFit="1"/>
    </xf>
    <xf numFmtId="38" fontId="16" fillId="0" borderId="13" xfId="1" applyFont="1" applyFill="1" applyBorder="1" applyAlignment="1">
      <alignment vertical="center" shrinkToFit="1"/>
    </xf>
    <xf numFmtId="38" fontId="17" fillId="0" borderId="15" xfId="1" applyFont="1" applyFill="1" applyBorder="1" applyAlignment="1">
      <alignment vertical="center" shrinkToFit="1"/>
    </xf>
    <xf numFmtId="38" fontId="17" fillId="0" borderId="2" xfId="1" applyFont="1" applyFill="1" applyBorder="1" applyAlignment="1">
      <alignment vertical="center" shrinkToFit="1"/>
    </xf>
    <xf numFmtId="38" fontId="17" fillId="0" borderId="16" xfId="1" applyFont="1" applyFill="1" applyBorder="1" applyAlignment="1">
      <alignment vertical="center" shrinkToFit="1"/>
    </xf>
    <xf numFmtId="38" fontId="17" fillId="0" borderId="17" xfId="1" applyFont="1" applyFill="1" applyBorder="1" applyAlignment="1">
      <alignment vertical="center" shrinkToFit="1"/>
    </xf>
    <xf numFmtId="38" fontId="17" fillId="0" borderId="18" xfId="1" applyFont="1" applyFill="1" applyBorder="1" applyAlignment="1">
      <alignment vertical="center" shrinkToFit="1"/>
    </xf>
    <xf numFmtId="38" fontId="17" fillId="0" borderId="19" xfId="1" applyFont="1" applyFill="1" applyBorder="1" applyAlignment="1">
      <alignment vertical="center" shrinkToFit="1"/>
    </xf>
    <xf numFmtId="38" fontId="17" fillId="0" borderId="20" xfId="1" applyFont="1" applyFill="1" applyBorder="1" applyAlignment="1">
      <alignment vertical="center" shrinkToFi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6" fillId="5" borderId="0" xfId="0" applyFont="1" applyFill="1" applyBorder="1" applyAlignment="1">
      <alignment horizontal="right" vertical="center"/>
    </xf>
    <xf numFmtId="0" fontId="7" fillId="2" borderId="21" xfId="0" applyFont="1" applyFill="1" applyBorder="1" applyAlignment="1">
      <alignment vertical="center" shrinkToFit="1"/>
    </xf>
    <xf numFmtId="0" fontId="7" fillId="2" borderId="22" xfId="0" applyFont="1" applyFill="1" applyBorder="1" applyAlignment="1">
      <alignment vertical="center" shrinkToFit="1"/>
    </xf>
    <xf numFmtId="0" fontId="7" fillId="2" borderId="23" xfId="0" applyFont="1" applyFill="1" applyBorder="1" applyAlignment="1">
      <alignment vertical="center" shrinkToFit="1"/>
    </xf>
    <xf numFmtId="0" fontId="9" fillId="2" borderId="24" xfId="0" applyFont="1" applyFill="1" applyBorder="1" applyAlignment="1">
      <alignment vertical="center" shrinkToFit="1"/>
    </xf>
    <xf numFmtId="0" fontId="11" fillId="5" borderId="0" xfId="0" applyFont="1" applyFill="1" applyBorder="1" applyAlignment="1">
      <alignment vertical="center"/>
    </xf>
    <xf numFmtId="0" fontId="10" fillId="5" borderId="25" xfId="0" applyFont="1" applyFill="1" applyBorder="1" applyAlignment="1">
      <alignment horizontal="center" vertical="center" shrinkToFit="1"/>
    </xf>
    <xf numFmtId="0" fontId="10" fillId="5" borderId="26" xfId="0" applyFont="1" applyFill="1" applyBorder="1" applyAlignment="1">
      <alignment horizontal="center" vertical="center" shrinkToFit="1"/>
    </xf>
    <xf numFmtId="0" fontId="6" fillId="5" borderId="25" xfId="0" applyFont="1" applyFill="1" applyBorder="1" applyAlignment="1">
      <alignment horizontal="center" vertical="center" shrinkToFit="1"/>
    </xf>
    <xf numFmtId="0" fontId="6" fillId="5" borderId="26" xfId="0" applyFont="1" applyFill="1" applyBorder="1" applyAlignment="1">
      <alignment horizontal="center" vertical="center" shrinkToFit="1"/>
    </xf>
    <xf numFmtId="38" fontId="17" fillId="5" borderId="25" xfId="1" applyFont="1" applyFill="1" applyBorder="1" applyAlignment="1">
      <alignment horizontal="right" vertical="center" shrinkToFit="1"/>
    </xf>
    <xf numFmtId="38" fontId="17" fillId="5" borderId="26" xfId="1" applyFont="1" applyFill="1" applyBorder="1" applyAlignment="1">
      <alignment horizontal="right" vertical="center" shrinkToFit="1"/>
    </xf>
    <xf numFmtId="38" fontId="17" fillId="5" borderId="25" xfId="1" applyFont="1" applyFill="1" applyBorder="1" applyAlignment="1">
      <alignment vertical="center" shrinkToFit="1"/>
    </xf>
    <xf numFmtId="38" fontId="17" fillId="5" borderId="26" xfId="1" applyFont="1" applyFill="1" applyBorder="1" applyAlignment="1">
      <alignment vertical="center" shrinkToFit="1"/>
    </xf>
    <xf numFmtId="38" fontId="16" fillId="5" borderId="25" xfId="1" applyFont="1" applyFill="1" applyBorder="1" applyAlignment="1">
      <alignment vertical="center"/>
    </xf>
    <xf numFmtId="38" fontId="16" fillId="5" borderId="26" xfId="1" applyFont="1" applyFill="1" applyBorder="1" applyAlignment="1">
      <alignment vertical="center"/>
    </xf>
    <xf numFmtId="38" fontId="4" fillId="0" borderId="0" xfId="0" applyNumberFormat="1" applyFont="1" applyFill="1" applyAlignment="1">
      <alignment vertical="center"/>
    </xf>
    <xf numFmtId="38" fontId="16" fillId="0" borderId="27" xfId="1" applyFont="1" applyFill="1" applyBorder="1" applyAlignment="1">
      <alignment vertical="center"/>
    </xf>
    <xf numFmtId="38" fontId="17" fillId="0" borderId="17" xfId="1" applyFont="1" applyFill="1" applyBorder="1" applyAlignment="1" applyProtection="1">
      <alignment vertical="center" shrinkToFit="1"/>
      <protection hidden="1"/>
    </xf>
    <xf numFmtId="38" fontId="17" fillId="0" borderId="2" xfId="1" applyFont="1" applyFill="1" applyBorder="1" applyAlignment="1" applyProtection="1">
      <alignment vertical="center" shrinkToFit="1"/>
      <protection hidden="1"/>
    </xf>
    <xf numFmtId="38" fontId="17" fillId="0" borderId="16" xfId="1" applyFont="1" applyFill="1" applyBorder="1" applyAlignment="1" applyProtection="1">
      <alignment vertical="center" shrinkToFit="1"/>
      <protection hidden="1"/>
    </xf>
    <xf numFmtId="38" fontId="17" fillId="0" borderId="28" xfId="1" applyFont="1" applyFill="1" applyBorder="1" applyAlignment="1" applyProtection="1">
      <alignment vertical="center" shrinkToFit="1"/>
      <protection hidden="1"/>
    </xf>
    <xf numFmtId="38" fontId="17" fillId="0" borderId="29" xfId="1" applyFont="1" applyFill="1" applyBorder="1" applyAlignment="1" applyProtection="1">
      <alignment vertical="center" shrinkToFit="1"/>
      <protection hidden="1"/>
    </xf>
    <xf numFmtId="38" fontId="17" fillId="0" borderId="30" xfId="1" applyFont="1" applyFill="1" applyBorder="1" applyAlignment="1" applyProtection="1">
      <alignment vertical="center" shrinkToFit="1"/>
      <protection hidden="1"/>
    </xf>
    <xf numFmtId="38" fontId="16" fillId="0" borderId="27" xfId="1" applyFont="1" applyFill="1" applyBorder="1" applyAlignment="1" applyProtection="1">
      <alignment vertical="center"/>
      <protection hidden="1"/>
    </xf>
    <xf numFmtId="38" fontId="16" fillId="0" borderId="14" xfId="1" applyFont="1" applyFill="1" applyBorder="1" applyAlignment="1" applyProtection="1">
      <alignment vertical="center"/>
      <protection hidden="1"/>
    </xf>
    <xf numFmtId="38" fontId="7" fillId="0" borderId="0" xfId="0" applyNumberFormat="1" applyFont="1" applyFill="1" applyAlignment="1">
      <alignment vertical="center"/>
    </xf>
    <xf numFmtId="38" fontId="17" fillId="0" borderId="31" xfId="1" applyFont="1" applyFill="1" applyBorder="1" applyAlignment="1">
      <alignment vertical="center" shrinkToFit="1"/>
    </xf>
    <xf numFmtId="38" fontId="17" fillId="0" borderId="32" xfId="1" applyFont="1" applyFill="1" applyBorder="1" applyAlignment="1" applyProtection="1">
      <alignment vertical="center" shrinkToFit="1"/>
      <protection locked="0"/>
    </xf>
    <xf numFmtId="38" fontId="17" fillId="0" borderId="18" xfId="1" applyFont="1" applyFill="1" applyBorder="1" applyAlignment="1" applyProtection="1">
      <alignment vertical="center"/>
      <protection locked="0"/>
    </xf>
    <xf numFmtId="38" fontId="17" fillId="0" borderId="33" xfId="1" applyFont="1" applyFill="1" applyBorder="1" applyAlignment="1" applyProtection="1">
      <alignment vertical="center"/>
      <protection locked="0"/>
    </xf>
    <xf numFmtId="38" fontId="17" fillId="0" borderId="19" xfId="1" applyFont="1" applyFill="1" applyBorder="1" applyAlignment="1" applyProtection="1">
      <alignment vertical="center"/>
      <protection locked="0"/>
    </xf>
    <xf numFmtId="38" fontId="12" fillId="0" borderId="18" xfId="1" applyFont="1" applyFill="1" applyBorder="1" applyAlignment="1" applyProtection="1">
      <alignment vertical="center"/>
      <protection locked="0"/>
    </xf>
    <xf numFmtId="38" fontId="12" fillId="0" borderId="33" xfId="1" applyFont="1" applyFill="1" applyBorder="1" applyAlignment="1" applyProtection="1">
      <alignment vertical="center"/>
      <protection locked="0"/>
    </xf>
    <xf numFmtId="38" fontId="12" fillId="0" borderId="19" xfId="1" applyFont="1" applyFill="1" applyBorder="1" applyAlignment="1" applyProtection="1">
      <alignment vertical="center"/>
      <protection locked="0"/>
    </xf>
    <xf numFmtId="38" fontId="17" fillId="0" borderId="2" xfId="1" applyFont="1" applyFill="1" applyBorder="1" applyAlignment="1" applyProtection="1">
      <alignment vertical="center"/>
      <protection locked="0"/>
    </xf>
    <xf numFmtId="38" fontId="17" fillId="0" borderId="16" xfId="1" applyFont="1" applyFill="1" applyBorder="1" applyAlignment="1" applyProtection="1">
      <alignment vertical="center"/>
      <protection locked="0"/>
    </xf>
    <xf numFmtId="38" fontId="17" fillId="0" borderId="34" xfId="1" applyFont="1" applyFill="1" applyBorder="1" applyAlignment="1" applyProtection="1">
      <alignment vertical="center"/>
      <protection locked="0"/>
    </xf>
    <xf numFmtId="38" fontId="17" fillId="0" borderId="35" xfId="1" applyFont="1" applyFill="1" applyBorder="1" applyAlignment="1" applyProtection="1">
      <alignment vertical="center"/>
      <protection locked="0"/>
    </xf>
    <xf numFmtId="38" fontId="17" fillId="0" borderId="36" xfId="1" applyFont="1" applyFill="1" applyBorder="1" applyAlignment="1" applyProtection="1">
      <alignment vertical="center"/>
      <protection locked="0"/>
    </xf>
    <xf numFmtId="38" fontId="17" fillId="0" borderId="20" xfId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38" fontId="17" fillId="0" borderId="17" xfId="1" applyFont="1" applyFill="1" applyBorder="1" applyAlignment="1" applyProtection="1">
      <alignment vertical="center" shrinkToFit="1"/>
    </xf>
    <xf numFmtId="38" fontId="17" fillId="0" borderId="2" xfId="1" applyFont="1" applyFill="1" applyBorder="1" applyAlignment="1" applyProtection="1">
      <alignment vertical="center" shrinkToFit="1"/>
    </xf>
    <xf numFmtId="38" fontId="17" fillId="0" borderId="16" xfId="1" applyFont="1" applyFill="1" applyBorder="1" applyAlignment="1" applyProtection="1">
      <alignment vertical="center" shrinkToFit="1"/>
    </xf>
    <xf numFmtId="38" fontId="17" fillId="0" borderId="15" xfId="1" applyFont="1" applyFill="1" applyBorder="1" applyAlignment="1" applyProtection="1">
      <alignment vertical="center" shrinkToFit="1"/>
      <protection locked="0"/>
    </xf>
    <xf numFmtId="38" fontId="17" fillId="0" borderId="5" xfId="1" applyFont="1" applyFill="1" applyBorder="1" applyAlignment="1" applyProtection="1">
      <alignment vertical="center" shrinkToFit="1"/>
      <protection locked="0"/>
    </xf>
    <xf numFmtId="38" fontId="17" fillId="0" borderId="37" xfId="1" applyFont="1" applyFill="1" applyBorder="1" applyAlignment="1" applyProtection="1">
      <alignment vertical="center" shrinkToFit="1"/>
      <protection locked="0"/>
    </xf>
    <xf numFmtId="38" fontId="17" fillId="0" borderId="38" xfId="1" applyFont="1" applyFill="1" applyBorder="1" applyAlignment="1" applyProtection="1">
      <alignment vertical="center" shrinkToFit="1"/>
      <protection locked="0"/>
    </xf>
    <xf numFmtId="38" fontId="17" fillId="0" borderId="9" xfId="1" applyFont="1" applyFill="1" applyBorder="1" applyAlignment="1" applyProtection="1">
      <alignment vertical="center" shrinkToFit="1"/>
      <protection locked="0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38" fontId="17" fillId="0" borderId="41" xfId="1" applyFont="1" applyFill="1" applyBorder="1" applyAlignment="1">
      <alignment horizontal="right" vertical="center" shrinkToFit="1"/>
    </xf>
    <xf numFmtId="38" fontId="17" fillId="0" borderId="42" xfId="1" applyFont="1" applyFill="1" applyBorder="1" applyAlignment="1">
      <alignment horizontal="right" vertical="center" shrinkToFit="1"/>
    </xf>
    <xf numFmtId="38" fontId="17" fillId="0" borderId="43" xfId="1" applyFont="1" applyFill="1" applyBorder="1" applyAlignment="1" applyProtection="1">
      <alignment vertical="center" shrinkToFit="1"/>
      <protection hidden="1"/>
    </xf>
    <xf numFmtId="38" fontId="17" fillId="0" borderId="44" xfId="1" applyFont="1" applyFill="1" applyBorder="1" applyAlignment="1" applyProtection="1">
      <alignment vertical="center" shrinkToFit="1"/>
      <protection hidden="1"/>
    </xf>
    <xf numFmtId="38" fontId="17" fillId="0" borderId="42" xfId="1" applyFont="1" applyFill="1" applyBorder="1" applyAlignment="1" applyProtection="1">
      <alignment vertical="center" shrinkToFit="1"/>
      <protection hidden="1"/>
    </xf>
    <xf numFmtId="38" fontId="17" fillId="0" borderId="43" xfId="1" applyFont="1" applyFill="1" applyBorder="1" applyAlignment="1" applyProtection="1">
      <alignment vertical="center" shrinkToFit="1"/>
    </xf>
    <xf numFmtId="38" fontId="17" fillId="0" borderId="44" xfId="1" applyFont="1" applyFill="1" applyBorder="1" applyAlignment="1" applyProtection="1">
      <alignment vertical="center" shrinkToFit="1"/>
    </xf>
    <xf numFmtId="38" fontId="17" fillId="0" borderId="43" xfId="1" applyFont="1" applyFill="1" applyBorder="1" applyAlignment="1">
      <alignment horizontal="right" vertical="center" shrinkToFit="1"/>
    </xf>
    <xf numFmtId="38" fontId="17" fillId="0" borderId="45" xfId="1" applyFont="1" applyFill="1" applyBorder="1" applyAlignment="1">
      <alignment horizontal="right" vertical="center" shrinkToFit="1"/>
    </xf>
    <xf numFmtId="38" fontId="17" fillId="0" borderId="45" xfId="1" applyFont="1" applyFill="1" applyBorder="1" applyAlignment="1" applyProtection="1">
      <alignment vertical="center" shrinkToFit="1"/>
      <protection hidden="1"/>
    </xf>
    <xf numFmtId="38" fontId="17" fillId="0" borderId="46" xfId="1" applyFont="1" applyFill="1" applyBorder="1" applyAlignment="1">
      <alignment horizontal="right" vertical="center" shrinkToFit="1"/>
    </xf>
    <xf numFmtId="38" fontId="17" fillId="0" borderId="47" xfId="1" applyFont="1" applyFill="1" applyBorder="1" applyAlignment="1">
      <alignment horizontal="right" vertical="center" shrinkToFit="1"/>
    </xf>
    <xf numFmtId="38" fontId="17" fillId="0" borderId="46" xfId="1" applyFont="1" applyFill="1" applyBorder="1" applyAlignment="1" applyProtection="1">
      <alignment vertical="center" shrinkToFit="1"/>
      <protection hidden="1"/>
    </xf>
    <xf numFmtId="38" fontId="17" fillId="0" borderId="48" xfId="1" applyFont="1" applyFill="1" applyBorder="1" applyAlignment="1" applyProtection="1">
      <alignment vertical="center" shrinkToFit="1"/>
      <protection hidden="1"/>
    </xf>
    <xf numFmtId="38" fontId="17" fillId="0" borderId="47" xfId="1" applyFont="1" applyFill="1" applyBorder="1" applyAlignment="1" applyProtection="1">
      <alignment vertical="center" shrinkToFit="1"/>
      <protection hidden="1"/>
    </xf>
    <xf numFmtId="38" fontId="16" fillId="0" borderId="49" xfId="1" applyFont="1" applyFill="1" applyBorder="1" applyAlignment="1" applyProtection="1">
      <alignment vertical="center"/>
      <protection hidden="1"/>
    </xf>
    <xf numFmtId="38" fontId="16" fillId="0" borderId="50" xfId="1" applyFont="1" applyFill="1" applyBorder="1" applyAlignment="1" applyProtection="1">
      <alignment vertical="center"/>
      <protection hidden="1"/>
    </xf>
    <xf numFmtId="38" fontId="17" fillId="0" borderId="41" xfId="1" applyFont="1" applyFill="1" applyBorder="1" applyAlignment="1" applyProtection="1">
      <alignment vertical="center" shrinkToFit="1"/>
      <protection locked="0"/>
    </xf>
    <xf numFmtId="38" fontId="17" fillId="0" borderId="51" xfId="1" applyFont="1" applyFill="1" applyBorder="1" applyAlignment="1" applyProtection="1">
      <alignment vertical="center" shrinkToFit="1"/>
      <protection locked="0"/>
    </xf>
    <xf numFmtId="38" fontId="17" fillId="0" borderId="42" xfId="1" applyFont="1" applyFill="1" applyBorder="1" applyAlignment="1" applyProtection="1">
      <alignment vertical="center" shrinkToFit="1"/>
      <protection locked="0"/>
    </xf>
    <xf numFmtId="38" fontId="17" fillId="0" borderId="22" xfId="1" applyFont="1" applyFill="1" applyBorder="1" applyAlignment="1">
      <alignment vertical="center" shrinkToFit="1"/>
    </xf>
    <xf numFmtId="38" fontId="17" fillId="0" borderId="43" xfId="1" applyFont="1" applyFill="1" applyBorder="1" applyAlignment="1">
      <alignment vertical="center" shrinkToFit="1"/>
    </xf>
    <xf numFmtId="38" fontId="17" fillId="0" borderId="44" xfId="1" applyFont="1" applyFill="1" applyBorder="1" applyAlignment="1">
      <alignment vertical="center" shrinkToFit="1"/>
    </xf>
    <xf numFmtId="38" fontId="17" fillId="0" borderId="52" xfId="1" applyFont="1" applyFill="1" applyBorder="1" applyAlignment="1" applyProtection="1">
      <alignment vertical="center" shrinkToFit="1"/>
      <protection locked="0"/>
    </xf>
    <xf numFmtId="38" fontId="17" fillId="0" borderId="53" xfId="1" applyFont="1" applyFill="1" applyBorder="1" applyAlignment="1" applyProtection="1">
      <alignment vertical="center" shrinkToFit="1"/>
      <protection locked="0"/>
    </xf>
    <xf numFmtId="38" fontId="17" fillId="0" borderId="54" xfId="1" applyFont="1" applyFill="1" applyBorder="1" applyAlignment="1" applyProtection="1">
      <alignment vertical="center" shrinkToFit="1"/>
      <protection locked="0"/>
    </xf>
    <xf numFmtId="38" fontId="17" fillId="0" borderId="49" xfId="1" applyFont="1" applyFill="1" applyBorder="1" applyAlignment="1" applyProtection="1">
      <alignment vertical="center" shrinkToFit="1"/>
      <protection locked="0"/>
    </xf>
    <xf numFmtId="38" fontId="17" fillId="0" borderId="55" xfId="1" applyFont="1" applyFill="1" applyBorder="1" applyAlignment="1" applyProtection="1">
      <alignment vertical="center" shrinkToFit="1"/>
      <protection locked="0"/>
    </xf>
    <xf numFmtId="38" fontId="17" fillId="0" borderId="50" xfId="1" applyFont="1" applyFill="1" applyBorder="1" applyAlignment="1" applyProtection="1">
      <alignment vertical="center" shrinkToFit="1"/>
      <protection locked="0"/>
    </xf>
    <xf numFmtId="38" fontId="17" fillId="0" borderId="30" xfId="1" applyFont="1" applyFill="1" applyBorder="1" applyAlignment="1">
      <alignment vertical="center" shrinkToFit="1"/>
    </xf>
    <xf numFmtId="38" fontId="17" fillId="0" borderId="56" xfId="1" applyFont="1" applyFill="1" applyBorder="1" applyAlignment="1">
      <alignment vertical="center" shrinkToFit="1"/>
    </xf>
    <xf numFmtId="38" fontId="17" fillId="0" borderId="40" xfId="1" applyFont="1" applyFill="1" applyBorder="1" applyAlignment="1">
      <alignment vertical="center" shrinkToFit="1"/>
    </xf>
    <xf numFmtId="38" fontId="16" fillId="0" borderId="49" xfId="1" applyFont="1" applyFill="1" applyBorder="1" applyAlignment="1">
      <alignment vertical="center"/>
    </xf>
    <xf numFmtId="38" fontId="16" fillId="0" borderId="50" xfId="1" applyFont="1" applyFill="1" applyBorder="1" applyAlignment="1">
      <alignment vertical="center"/>
    </xf>
    <xf numFmtId="38" fontId="16" fillId="0" borderId="57" xfId="1" applyFont="1" applyFill="1" applyBorder="1" applyAlignment="1">
      <alignment vertical="center"/>
    </xf>
    <xf numFmtId="38" fontId="17" fillId="0" borderId="43" xfId="1" applyFont="1" applyFill="1" applyBorder="1" applyAlignment="1" applyProtection="1">
      <alignment vertical="center"/>
      <protection locked="0"/>
    </xf>
    <xf numFmtId="38" fontId="17" fillId="0" borderId="45" xfId="1" applyFont="1" applyFill="1" applyBorder="1" applyAlignment="1" applyProtection="1">
      <alignment vertical="center"/>
      <protection locked="0"/>
    </xf>
    <xf numFmtId="38" fontId="17" fillId="0" borderId="44" xfId="1" applyFont="1" applyFill="1" applyBorder="1" applyAlignment="1" applyProtection="1">
      <alignment vertical="center"/>
      <protection locked="0"/>
    </xf>
    <xf numFmtId="38" fontId="12" fillId="0" borderId="16" xfId="1" applyFont="1" applyFill="1" applyBorder="1" applyAlignment="1" applyProtection="1">
      <alignment vertical="center"/>
      <protection locked="0"/>
    </xf>
    <xf numFmtId="38" fontId="12" fillId="0" borderId="43" xfId="1" applyFont="1" applyFill="1" applyBorder="1" applyAlignment="1" applyProtection="1">
      <alignment vertical="center"/>
      <protection locked="0"/>
    </xf>
    <xf numFmtId="38" fontId="12" fillId="0" borderId="45" xfId="1" applyFont="1" applyFill="1" applyBorder="1" applyAlignment="1" applyProtection="1">
      <alignment vertical="center"/>
      <protection locked="0"/>
    </xf>
    <xf numFmtId="38" fontId="12" fillId="0" borderId="44" xfId="1" applyFont="1" applyFill="1" applyBorder="1" applyAlignment="1" applyProtection="1">
      <alignment vertical="center"/>
      <protection locked="0"/>
    </xf>
    <xf numFmtId="38" fontId="17" fillId="0" borderId="58" xfId="1" applyFont="1" applyFill="1" applyBorder="1" applyAlignment="1" applyProtection="1">
      <alignment vertical="center"/>
      <protection locked="0"/>
    </xf>
    <xf numFmtId="38" fontId="17" fillId="0" borderId="59" xfId="1" applyFont="1" applyFill="1" applyBorder="1" applyAlignment="1" applyProtection="1">
      <alignment vertical="center"/>
      <protection locked="0"/>
    </xf>
    <xf numFmtId="38" fontId="17" fillId="0" borderId="60" xfId="1" applyFont="1" applyFill="1" applyBorder="1" applyAlignment="1" applyProtection="1">
      <alignment vertical="center"/>
      <protection locked="0"/>
    </xf>
    <xf numFmtId="38" fontId="17" fillId="0" borderId="61" xfId="1" applyFont="1" applyFill="1" applyBorder="1" applyAlignment="1" applyProtection="1">
      <alignment vertical="center"/>
      <protection locked="0"/>
    </xf>
    <xf numFmtId="38" fontId="16" fillId="0" borderId="57" xfId="1" applyFont="1" applyFill="1" applyBorder="1" applyAlignment="1">
      <alignment vertical="center" shrinkToFit="1"/>
    </xf>
    <xf numFmtId="38" fontId="16" fillId="0" borderId="62" xfId="1" applyFont="1" applyFill="1" applyBorder="1" applyAlignment="1">
      <alignment vertical="center" shrinkToFit="1"/>
    </xf>
    <xf numFmtId="38" fontId="16" fillId="0" borderId="62" xfId="1" applyFont="1" applyFill="1" applyBorder="1" applyAlignment="1">
      <alignment vertical="center"/>
    </xf>
    <xf numFmtId="0" fontId="7" fillId="3" borderId="56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9" fillId="2" borderId="2" xfId="0" applyFont="1" applyFill="1" applyBorder="1">
      <alignment vertical="center"/>
    </xf>
    <xf numFmtId="38" fontId="21" fillId="0" borderId="18" xfId="1" applyFont="1" applyFill="1" applyBorder="1" applyAlignment="1" applyProtection="1">
      <alignment vertical="center"/>
      <protection locked="0"/>
    </xf>
    <xf numFmtId="38" fontId="21" fillId="0" borderId="16" xfId="1" applyFont="1" applyFill="1" applyBorder="1" applyAlignment="1" applyProtection="1">
      <alignment vertical="center"/>
      <protection locked="0"/>
    </xf>
    <xf numFmtId="38" fontId="21" fillId="0" borderId="43" xfId="1" applyFont="1" applyFill="1" applyBorder="1" applyAlignment="1" applyProtection="1">
      <alignment vertical="center"/>
      <protection locked="0"/>
    </xf>
    <xf numFmtId="38" fontId="21" fillId="0" borderId="33" xfId="1" applyFont="1" applyFill="1" applyBorder="1" applyAlignment="1" applyProtection="1">
      <alignment vertical="center"/>
      <protection locked="0"/>
    </xf>
    <xf numFmtId="38" fontId="21" fillId="0" borderId="45" xfId="1" applyFont="1" applyFill="1" applyBorder="1" applyAlignment="1" applyProtection="1">
      <alignment vertical="center"/>
      <protection locked="0"/>
    </xf>
    <xf numFmtId="38" fontId="21" fillId="0" borderId="19" xfId="1" applyFont="1" applyFill="1" applyBorder="1" applyAlignment="1" applyProtection="1">
      <alignment vertical="center"/>
      <protection locked="0"/>
    </xf>
    <xf numFmtId="38" fontId="21" fillId="0" borderId="44" xfId="1" applyFont="1" applyFill="1" applyBorder="1" applyAlignment="1" applyProtection="1">
      <alignment vertical="center"/>
      <protection locked="0"/>
    </xf>
    <xf numFmtId="38" fontId="18" fillId="0" borderId="0" xfId="0" applyNumberFormat="1" applyFont="1">
      <alignment vertical="center"/>
    </xf>
    <xf numFmtId="0" fontId="19" fillId="0" borderId="0" xfId="0" applyFont="1">
      <alignment vertical="center"/>
    </xf>
    <xf numFmtId="38" fontId="19" fillId="0" borderId="0" xfId="0" applyNumberFormat="1" applyFont="1">
      <alignment vertical="center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6" fillId="3" borderId="21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>
      <alignment horizontal="right" vertical="center"/>
    </xf>
    <xf numFmtId="0" fontId="6" fillId="3" borderId="63" xfId="0" applyFont="1" applyFill="1" applyBorder="1" applyAlignment="1" applyProtection="1">
      <alignment horizontal="center" vertical="center" shrinkToFit="1"/>
      <protection locked="0"/>
    </xf>
    <xf numFmtId="0" fontId="6" fillId="3" borderId="64" xfId="0" applyFont="1" applyFill="1" applyBorder="1" applyAlignment="1" applyProtection="1">
      <alignment horizontal="center" vertical="center" shrinkToFit="1"/>
      <protection locked="0"/>
    </xf>
    <xf numFmtId="0" fontId="6" fillId="3" borderId="65" xfId="0" applyFont="1" applyFill="1" applyBorder="1" applyAlignment="1" applyProtection="1">
      <alignment horizontal="center" vertical="center" shrinkToFit="1"/>
      <protection locked="0"/>
    </xf>
    <xf numFmtId="0" fontId="6" fillId="3" borderId="66" xfId="0" applyFont="1" applyFill="1" applyBorder="1" applyAlignment="1" applyProtection="1">
      <alignment horizontal="center" vertical="center" shrinkToFit="1"/>
      <protection locked="0"/>
    </xf>
    <xf numFmtId="0" fontId="10" fillId="3" borderId="4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6" fillId="3" borderId="73" xfId="0" applyFont="1" applyFill="1" applyBorder="1" applyAlignment="1" applyProtection="1">
      <alignment horizontal="center" vertical="center" shrinkToFit="1"/>
      <protection locked="0"/>
    </xf>
    <xf numFmtId="0" fontId="6" fillId="0" borderId="74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68" xfId="0" applyFont="1" applyFill="1" applyBorder="1" applyAlignment="1">
      <alignment horizontal="center" vertical="center" shrinkToFit="1"/>
    </xf>
    <xf numFmtId="0" fontId="6" fillId="0" borderId="69" xfId="0" applyFont="1" applyBorder="1" applyAlignment="1">
      <alignment vertical="center" shrinkToFit="1"/>
    </xf>
    <xf numFmtId="0" fontId="6" fillId="0" borderId="70" xfId="0" applyFont="1" applyBorder="1" applyAlignment="1">
      <alignment vertical="center" shrinkToFit="1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71" xfId="0" applyFont="1" applyBorder="1" applyAlignment="1" applyProtection="1">
      <alignment horizontal="center" vertical="center" shrinkToFit="1"/>
      <protection locked="0"/>
    </xf>
    <xf numFmtId="0" fontId="6" fillId="3" borderId="72" xfId="0" applyFont="1" applyFill="1" applyBorder="1" applyAlignment="1" applyProtection="1">
      <alignment horizontal="center" vertical="center" shrinkToFit="1"/>
      <protection locked="0"/>
    </xf>
    <xf numFmtId="0" fontId="10" fillId="3" borderId="67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10" fillId="3" borderId="76" xfId="0" applyFont="1" applyFill="1" applyBorder="1" applyAlignment="1">
      <alignment horizontal="center" vertical="center" wrapText="1"/>
    </xf>
    <xf numFmtId="0" fontId="10" fillId="3" borderId="77" xfId="0" applyFont="1" applyFill="1" applyBorder="1" applyAlignment="1">
      <alignment horizontal="center" vertical="center" wrapText="1"/>
    </xf>
    <xf numFmtId="0" fontId="10" fillId="3" borderId="78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62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75" xfId="0" applyFont="1" applyFill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 wrapText="1"/>
    </xf>
    <xf numFmtId="0" fontId="10" fillId="3" borderId="55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AO99"/>
  <sheetViews>
    <sheetView view="pageBreakPreview" zoomScale="55" zoomScaleNormal="75" zoomScaleSheetLayoutView="55" workbookViewId="0">
      <pane xSplit="2" ySplit="7" topLeftCell="C20" activePane="bottomRight" state="frozen"/>
      <selection activeCell="B37" sqref="B37"/>
      <selection pane="topRight" activeCell="B37" sqref="B37"/>
      <selection pane="bottomLeft" activeCell="B37" sqref="B37"/>
      <selection pane="bottomRight" activeCell="AA4" sqref="AA4"/>
    </sheetView>
  </sheetViews>
  <sheetFormatPr defaultColWidth="17.5546875" defaultRowHeight="13.2" x14ac:dyDescent="0.2"/>
  <cols>
    <col min="1" max="1" width="8.44140625" style="20" customWidth="1"/>
    <col min="2" max="20" width="17.5546875" style="20"/>
    <col min="21" max="21" width="3.77734375" style="56" customWidth="1"/>
    <col min="22" max="22" width="7.109375" style="56" customWidth="1"/>
    <col min="23" max="16384" width="17.5546875" style="20"/>
  </cols>
  <sheetData>
    <row r="1" spans="2:41" ht="33.75" customHeight="1" x14ac:dyDescent="0.2">
      <c r="B1" s="53" t="s">
        <v>65</v>
      </c>
      <c r="U1" s="62"/>
      <c r="V1" s="62"/>
    </row>
    <row r="2" spans="2:41" ht="33.75" customHeight="1" x14ac:dyDescent="0.2">
      <c r="B2" s="54" t="s">
        <v>59</v>
      </c>
      <c r="U2" s="62"/>
      <c r="V2" s="62"/>
      <c r="W2" s="54" t="s">
        <v>59</v>
      </c>
    </row>
    <row r="3" spans="2:41" ht="36" customHeight="1" x14ac:dyDescent="0.2">
      <c r="B3" s="55" t="s">
        <v>57</v>
      </c>
      <c r="C3" s="2"/>
      <c r="D3" s="2"/>
      <c r="G3" s="2"/>
      <c r="H3" s="2"/>
      <c r="I3" s="2"/>
      <c r="O3" s="2"/>
      <c r="U3" s="62"/>
      <c r="V3" s="62"/>
      <c r="W3" s="55" t="s">
        <v>58</v>
      </c>
    </row>
    <row r="4" spans="2:41" ht="25.5" customHeight="1" thickBot="1" x14ac:dyDescent="0.25">
      <c r="B4" s="1"/>
      <c r="C4" s="1"/>
      <c r="D4" s="1"/>
      <c r="G4" s="1"/>
      <c r="H4" s="1"/>
      <c r="I4" s="1"/>
      <c r="L4" s="35"/>
      <c r="M4" s="184"/>
      <c r="N4" s="184"/>
      <c r="O4" s="184"/>
      <c r="P4" s="184"/>
      <c r="Q4" s="184"/>
      <c r="R4" s="184"/>
      <c r="S4" s="184"/>
      <c r="T4" s="184"/>
      <c r="U4" s="57"/>
      <c r="V4" s="57"/>
      <c r="W4" s="1"/>
      <c r="AH4" s="184"/>
      <c r="AI4" s="184"/>
      <c r="AJ4" s="184"/>
      <c r="AK4" s="184"/>
      <c r="AL4" s="184"/>
      <c r="AM4" s="184"/>
      <c r="AN4" s="184"/>
      <c r="AO4" s="184"/>
    </row>
    <row r="5" spans="2:41" s="21" customFormat="1" ht="39.75" customHeight="1" thickBot="1" x14ac:dyDescent="0.25">
      <c r="B5" s="196" t="s">
        <v>42</v>
      </c>
      <c r="C5" s="189" t="s">
        <v>55</v>
      </c>
      <c r="D5" s="190"/>
      <c r="E5" s="190"/>
      <c r="F5" s="190"/>
      <c r="G5" s="190"/>
      <c r="H5" s="191"/>
      <c r="I5" s="199" t="s">
        <v>51</v>
      </c>
      <c r="J5" s="200"/>
      <c r="K5" s="200"/>
      <c r="L5" s="200"/>
      <c r="M5" s="200"/>
      <c r="N5" s="204"/>
      <c r="O5" s="199" t="s">
        <v>61</v>
      </c>
      <c r="P5" s="200"/>
      <c r="Q5" s="200"/>
      <c r="R5" s="200"/>
      <c r="S5" s="200"/>
      <c r="T5" s="200"/>
      <c r="U5" s="63"/>
      <c r="V5" s="64"/>
      <c r="W5" s="193" t="s">
        <v>42</v>
      </c>
      <c r="X5" s="189" t="s">
        <v>64</v>
      </c>
      <c r="Y5" s="190"/>
      <c r="Z5" s="190"/>
      <c r="AA5" s="190"/>
      <c r="AB5" s="190"/>
      <c r="AC5" s="191"/>
      <c r="AD5" s="199" t="s">
        <v>45</v>
      </c>
      <c r="AE5" s="190"/>
      <c r="AF5" s="190"/>
      <c r="AG5" s="190"/>
      <c r="AH5" s="190"/>
      <c r="AI5" s="201"/>
      <c r="AJ5" s="199" t="s">
        <v>46</v>
      </c>
      <c r="AK5" s="190"/>
      <c r="AL5" s="190"/>
      <c r="AM5" s="190"/>
      <c r="AN5" s="190"/>
      <c r="AO5" s="201"/>
    </row>
    <row r="6" spans="2:41" s="21" customFormat="1" ht="36" customHeight="1" x14ac:dyDescent="0.2">
      <c r="B6" s="197"/>
      <c r="C6" s="188" t="s">
        <v>72</v>
      </c>
      <c r="D6" s="202"/>
      <c r="E6" s="188" t="s">
        <v>73</v>
      </c>
      <c r="F6" s="202"/>
      <c r="G6" s="188" t="s">
        <v>74</v>
      </c>
      <c r="H6" s="202"/>
      <c r="I6" s="185" t="s">
        <v>72</v>
      </c>
      <c r="J6" s="186"/>
      <c r="K6" s="182" t="s">
        <v>73</v>
      </c>
      <c r="L6" s="187"/>
      <c r="M6" s="182" t="s">
        <v>74</v>
      </c>
      <c r="N6" s="192"/>
      <c r="O6" s="185" t="s">
        <v>72</v>
      </c>
      <c r="P6" s="186"/>
      <c r="Q6" s="188" t="s">
        <v>73</v>
      </c>
      <c r="R6" s="186"/>
      <c r="S6" s="188" t="s">
        <v>74</v>
      </c>
      <c r="T6" s="186"/>
      <c r="U6" s="65"/>
      <c r="V6" s="66"/>
      <c r="W6" s="194"/>
      <c r="X6" s="182" t="s">
        <v>72</v>
      </c>
      <c r="Y6" s="187"/>
      <c r="Z6" s="182" t="s">
        <v>73</v>
      </c>
      <c r="AA6" s="187"/>
      <c r="AB6" s="188" t="s">
        <v>74</v>
      </c>
      <c r="AC6" s="203"/>
      <c r="AD6" s="187" t="s">
        <v>72</v>
      </c>
      <c r="AE6" s="187"/>
      <c r="AF6" s="182" t="s">
        <v>73</v>
      </c>
      <c r="AG6" s="187"/>
      <c r="AH6" s="182" t="s">
        <v>74</v>
      </c>
      <c r="AI6" s="187"/>
      <c r="AJ6" s="185" t="s">
        <v>72</v>
      </c>
      <c r="AK6" s="186"/>
      <c r="AL6" s="182" t="s">
        <v>73</v>
      </c>
      <c r="AM6" s="187"/>
      <c r="AN6" s="182" t="s">
        <v>74</v>
      </c>
      <c r="AO6" s="183"/>
    </row>
    <row r="7" spans="2:41" s="21" customFormat="1" ht="42" customHeight="1" thickBot="1" x14ac:dyDescent="0.25">
      <c r="B7" s="198"/>
      <c r="C7" s="22" t="s">
        <v>56</v>
      </c>
      <c r="D7" s="23" t="s">
        <v>66</v>
      </c>
      <c r="E7" s="22" t="s">
        <v>56</v>
      </c>
      <c r="F7" s="24" t="s">
        <v>66</v>
      </c>
      <c r="G7" s="22" t="s">
        <v>56</v>
      </c>
      <c r="H7" s="25" t="s">
        <v>66</v>
      </c>
      <c r="I7" s="26" t="s">
        <v>56</v>
      </c>
      <c r="J7" s="23" t="s">
        <v>66</v>
      </c>
      <c r="K7" s="22" t="s">
        <v>56</v>
      </c>
      <c r="L7" s="23" t="s">
        <v>66</v>
      </c>
      <c r="M7" s="22" t="s">
        <v>56</v>
      </c>
      <c r="N7" s="25" t="s">
        <v>66</v>
      </c>
      <c r="O7" s="26" t="s">
        <v>56</v>
      </c>
      <c r="P7" s="23" t="s">
        <v>66</v>
      </c>
      <c r="Q7" s="22" t="s">
        <v>56</v>
      </c>
      <c r="R7" s="23" t="s">
        <v>66</v>
      </c>
      <c r="S7" s="22" t="s">
        <v>56</v>
      </c>
      <c r="T7" s="23" t="s">
        <v>66</v>
      </c>
      <c r="U7" s="65"/>
      <c r="V7" s="66"/>
      <c r="W7" s="195"/>
      <c r="X7" s="22" t="s">
        <v>56</v>
      </c>
      <c r="Y7" s="23" t="s">
        <v>66</v>
      </c>
      <c r="Z7" s="22" t="s">
        <v>56</v>
      </c>
      <c r="AA7" s="23" t="s">
        <v>66</v>
      </c>
      <c r="AB7" s="22" t="s">
        <v>56</v>
      </c>
      <c r="AC7" s="25" t="s">
        <v>66</v>
      </c>
      <c r="AD7" s="26" t="s">
        <v>56</v>
      </c>
      <c r="AE7" s="23" t="s">
        <v>66</v>
      </c>
      <c r="AF7" s="22" t="s">
        <v>56</v>
      </c>
      <c r="AG7" s="23" t="s">
        <v>66</v>
      </c>
      <c r="AH7" s="22" t="s">
        <v>56</v>
      </c>
      <c r="AI7" s="23" t="s">
        <v>66</v>
      </c>
      <c r="AJ7" s="27" t="s">
        <v>56</v>
      </c>
      <c r="AK7" s="24" t="s">
        <v>66</v>
      </c>
      <c r="AL7" s="22" t="s">
        <v>56</v>
      </c>
      <c r="AM7" s="23" t="s">
        <v>66</v>
      </c>
      <c r="AN7" s="22" t="s">
        <v>56</v>
      </c>
      <c r="AO7" s="24" t="s">
        <v>66</v>
      </c>
    </row>
    <row r="8" spans="2:41" s="29" customFormat="1" ht="24.9" customHeight="1" x14ac:dyDescent="0.2">
      <c r="B8" s="28" t="s">
        <v>44</v>
      </c>
      <c r="C8" s="46">
        <f t="shared" ref="C8:H9" si="0">SUM(I8,O8,X8,AD8,AJ8)</f>
        <v>20829</v>
      </c>
      <c r="D8" s="120">
        <f t="shared" si="0"/>
        <v>676679</v>
      </c>
      <c r="E8" s="46">
        <f t="shared" si="0"/>
        <v>22019</v>
      </c>
      <c r="F8" s="120">
        <f t="shared" si="0"/>
        <v>691434</v>
      </c>
      <c r="G8" s="46">
        <f t="shared" si="0"/>
        <v>23291</v>
      </c>
      <c r="H8" s="121">
        <f t="shared" si="0"/>
        <v>706725</v>
      </c>
      <c r="I8" s="75">
        <f>居宅介護!AA8</f>
        <v>16908</v>
      </c>
      <c r="J8" s="122">
        <f>居宅介護!AB8</f>
        <v>350504</v>
      </c>
      <c r="K8" s="76">
        <f>居宅介護!AC8</f>
        <v>17990</v>
      </c>
      <c r="L8" s="123">
        <f>居宅介護!AD8</f>
        <v>358215</v>
      </c>
      <c r="M8" s="77">
        <f>居宅介護!AE8</f>
        <v>19142</v>
      </c>
      <c r="N8" s="124">
        <f>居宅介護!AF8</f>
        <v>366096</v>
      </c>
      <c r="O8" s="102">
        <f>重度訪問介護!U8</f>
        <v>1897</v>
      </c>
      <c r="P8" s="125">
        <f>重度訪問介護!V8</f>
        <v>277766</v>
      </c>
      <c r="Q8" s="103">
        <f>重度訪問介護!W8</f>
        <v>1897</v>
      </c>
      <c r="R8" s="126">
        <f>重度訪問介護!X8</f>
        <v>282488</v>
      </c>
      <c r="S8" s="104">
        <f>重度訪問介護!Y8</f>
        <v>1897</v>
      </c>
      <c r="T8" s="125">
        <f>重度訪問介護!Z8</f>
        <v>287290</v>
      </c>
      <c r="U8" s="67"/>
      <c r="V8" s="68"/>
      <c r="W8" s="58" t="s">
        <v>44</v>
      </c>
      <c r="X8" s="105">
        <f>同行援護!O8</f>
        <v>1369</v>
      </c>
      <c r="Y8" s="137">
        <f>同行援護!P8</f>
        <v>34584</v>
      </c>
      <c r="Z8" s="105">
        <f>同行援護!Q8</f>
        <v>1383</v>
      </c>
      <c r="AA8" s="138">
        <f>同行援護!R8</f>
        <v>34929</v>
      </c>
      <c r="AB8" s="107">
        <f>同行援護!S8</f>
        <v>1397</v>
      </c>
      <c r="AC8" s="139">
        <f>同行援護!T8</f>
        <v>35278</v>
      </c>
      <c r="AD8" s="51">
        <f>行動援護!U8</f>
        <v>655</v>
      </c>
      <c r="AE8" s="48">
        <f>行動援護!V8</f>
        <v>13825</v>
      </c>
      <c r="AF8" s="50">
        <f>行動援護!W8</f>
        <v>749</v>
      </c>
      <c r="AG8" s="140">
        <f>行動援護!X8</f>
        <v>15802</v>
      </c>
      <c r="AH8" s="51">
        <f>行動援護!Y8</f>
        <v>855</v>
      </c>
      <c r="AI8" s="51">
        <f>行動援護!Z8</f>
        <v>18061</v>
      </c>
      <c r="AJ8" s="49">
        <f>重度障がい者等包括支援!AA8</f>
        <v>0</v>
      </c>
      <c r="AK8" s="141">
        <f>重度障がい者等包括支援!AB8</f>
        <v>0</v>
      </c>
      <c r="AL8" s="47">
        <f>重度障がい者等包括支援!AC8</f>
        <v>0</v>
      </c>
      <c r="AM8" s="142">
        <f>重度障がい者等包括支援!AD8</f>
        <v>0</v>
      </c>
      <c r="AN8" s="48">
        <f>重度障がい者等包括支援!AE8</f>
        <v>0</v>
      </c>
      <c r="AO8" s="142">
        <f>重度障がい者等包括支援!AF8</f>
        <v>0</v>
      </c>
    </row>
    <row r="9" spans="2:41" s="31" customFormat="1" ht="24.9" customHeight="1" x14ac:dyDescent="0.2">
      <c r="B9" s="30" t="s">
        <v>1</v>
      </c>
      <c r="C9" s="50">
        <f t="shared" si="0"/>
        <v>287</v>
      </c>
      <c r="D9" s="127">
        <f t="shared" si="0"/>
        <v>9535</v>
      </c>
      <c r="E9" s="50">
        <f t="shared" si="0"/>
        <v>306</v>
      </c>
      <c r="F9" s="127">
        <f t="shared" si="0"/>
        <v>10129</v>
      </c>
      <c r="G9" s="50">
        <f t="shared" si="0"/>
        <v>325</v>
      </c>
      <c r="H9" s="128">
        <f t="shared" si="0"/>
        <v>10925</v>
      </c>
      <c r="I9" s="75">
        <f>居宅介護!AA9</f>
        <v>242</v>
      </c>
      <c r="J9" s="122">
        <f>居宅介護!AB9</f>
        <v>5229</v>
      </c>
      <c r="K9" s="76">
        <f>居宅介護!AC9</f>
        <v>258</v>
      </c>
      <c r="L9" s="123">
        <f>居宅介護!AD9</f>
        <v>5515</v>
      </c>
      <c r="M9" s="77">
        <f>居宅介護!AE9</f>
        <v>273</v>
      </c>
      <c r="N9" s="122">
        <f>居宅介護!AF9</f>
        <v>5766</v>
      </c>
      <c r="O9" s="102">
        <f>重度訪問介護!U9</f>
        <v>10</v>
      </c>
      <c r="P9" s="125">
        <f>重度訪問介護!V9</f>
        <v>3433</v>
      </c>
      <c r="Q9" s="103">
        <f>重度訪問介護!W9</f>
        <v>11</v>
      </c>
      <c r="R9" s="126">
        <f>重度訪問介護!X9</f>
        <v>3670</v>
      </c>
      <c r="S9" s="104">
        <f>重度訪問介護!Y9</f>
        <v>13</v>
      </c>
      <c r="T9" s="125">
        <f>重度訪問介護!Z9</f>
        <v>4144</v>
      </c>
      <c r="U9" s="69"/>
      <c r="V9" s="70"/>
      <c r="W9" s="59" t="s">
        <v>1</v>
      </c>
      <c r="X9" s="85">
        <f>同行援護!O9</f>
        <v>33</v>
      </c>
      <c r="Y9" s="143">
        <f>同行援護!P9</f>
        <v>785</v>
      </c>
      <c r="Z9" s="85">
        <f>同行援護!Q9</f>
        <v>34</v>
      </c>
      <c r="AA9" s="144">
        <f>同行援護!R9</f>
        <v>812</v>
      </c>
      <c r="AB9" s="108">
        <f>同行援護!S9</f>
        <v>35</v>
      </c>
      <c r="AC9" s="145">
        <f>同行援護!T9</f>
        <v>839</v>
      </c>
      <c r="AD9" s="51">
        <f>行動援護!U9</f>
        <v>2</v>
      </c>
      <c r="AE9" s="48">
        <f>行動援護!V9</f>
        <v>88</v>
      </c>
      <c r="AF9" s="50">
        <f>行動援護!W9</f>
        <v>3</v>
      </c>
      <c r="AG9" s="140">
        <f>行動援護!X9</f>
        <v>132</v>
      </c>
      <c r="AH9" s="51">
        <f>行動援護!Y9</f>
        <v>4</v>
      </c>
      <c r="AI9" s="51">
        <f>行動援護!Z9</f>
        <v>176</v>
      </c>
      <c r="AJ9" s="49">
        <f>重度障がい者等包括支援!AA9</f>
        <v>0</v>
      </c>
      <c r="AK9" s="141">
        <f>重度障がい者等包括支援!AB9</f>
        <v>0</v>
      </c>
      <c r="AL9" s="47">
        <f>重度障がい者等包括支援!AC9</f>
        <v>0</v>
      </c>
      <c r="AM9" s="142">
        <f>重度障がい者等包括支援!AD9</f>
        <v>0</v>
      </c>
      <c r="AN9" s="48">
        <f>重度障がい者等包括支援!AE9</f>
        <v>0</v>
      </c>
      <c r="AO9" s="142">
        <f>重度障がい者等包括支援!AF9</f>
        <v>0</v>
      </c>
    </row>
    <row r="10" spans="2:41" s="31" customFormat="1" ht="24.9" customHeight="1" x14ac:dyDescent="0.2">
      <c r="B10" s="30" t="s">
        <v>2</v>
      </c>
      <c r="C10" s="50">
        <f t="shared" ref="C10:C50" si="1">SUM(I10,O10,X10,AD10,AJ10)</f>
        <v>358</v>
      </c>
      <c r="D10" s="127">
        <f t="shared" ref="D10:D50" si="2">SUM(J10,P10,Y10,AE10,AK10)</f>
        <v>15780</v>
      </c>
      <c r="E10" s="50">
        <f t="shared" ref="E10:E50" si="3">SUM(K10,Q10,Z10,AF10,AL10)</f>
        <v>380</v>
      </c>
      <c r="F10" s="127">
        <f t="shared" ref="F10:F50" si="4">SUM(L10,R10,AA10,AG10,AM10)</f>
        <v>17116</v>
      </c>
      <c r="G10" s="50">
        <f t="shared" ref="G10:G50" si="5">SUM(M10,S10,AB10,AH10,AN10)</f>
        <v>404</v>
      </c>
      <c r="H10" s="128">
        <f t="shared" ref="H10:H50" si="6">SUM(N10,T10,AC10,AI10,AO10)</f>
        <v>18492</v>
      </c>
      <c r="I10" s="75">
        <f>居宅介護!AA10</f>
        <v>297</v>
      </c>
      <c r="J10" s="122">
        <f>居宅介護!AB10</f>
        <v>5588</v>
      </c>
      <c r="K10" s="76">
        <f>居宅介護!AC10</f>
        <v>314</v>
      </c>
      <c r="L10" s="123">
        <f>居宅介護!AD10</f>
        <v>5802</v>
      </c>
      <c r="M10" s="77">
        <f>居宅介護!AE10</f>
        <v>333</v>
      </c>
      <c r="N10" s="122">
        <f>居宅介護!AF10</f>
        <v>6057</v>
      </c>
      <c r="O10" s="102">
        <f>重度訪問介護!U10</f>
        <v>20</v>
      </c>
      <c r="P10" s="125">
        <f>重度訪問介護!V10</f>
        <v>9044</v>
      </c>
      <c r="Q10" s="103">
        <f>重度訪問介護!W10</f>
        <v>22</v>
      </c>
      <c r="R10" s="126">
        <f>重度訪問介護!X10</f>
        <v>10093</v>
      </c>
      <c r="S10" s="104">
        <f>重度訪問介護!Y10</f>
        <v>24</v>
      </c>
      <c r="T10" s="125">
        <f>重度訪問介護!Z10</f>
        <v>11142</v>
      </c>
      <c r="U10" s="69"/>
      <c r="V10" s="70"/>
      <c r="W10" s="59" t="s">
        <v>2</v>
      </c>
      <c r="X10" s="85">
        <f>同行援護!O10</f>
        <v>34</v>
      </c>
      <c r="Y10" s="143">
        <f>同行援護!P10</f>
        <v>819</v>
      </c>
      <c r="Z10" s="85">
        <f>同行援護!Q10</f>
        <v>37</v>
      </c>
      <c r="AA10" s="144">
        <f>同行援護!R10</f>
        <v>892</v>
      </c>
      <c r="AB10" s="108">
        <f>同行援護!S10</f>
        <v>40</v>
      </c>
      <c r="AC10" s="145">
        <f>同行援護!T10</f>
        <v>964</v>
      </c>
      <c r="AD10" s="51">
        <f>行動援護!U10</f>
        <v>7</v>
      </c>
      <c r="AE10" s="48">
        <f>行動援護!V10</f>
        <v>329</v>
      </c>
      <c r="AF10" s="50">
        <f>行動援護!W10</f>
        <v>7</v>
      </c>
      <c r="AG10" s="140">
        <f>行動援護!X10</f>
        <v>329</v>
      </c>
      <c r="AH10" s="51">
        <f>行動援護!Y10</f>
        <v>7</v>
      </c>
      <c r="AI10" s="51">
        <f>行動援護!Z10</f>
        <v>329</v>
      </c>
      <c r="AJ10" s="49">
        <f>重度障がい者等包括支援!AA10</f>
        <v>0</v>
      </c>
      <c r="AK10" s="141">
        <f>重度障がい者等包括支援!AB10</f>
        <v>0</v>
      </c>
      <c r="AL10" s="47">
        <f>重度障がい者等包括支援!AC10</f>
        <v>0</v>
      </c>
      <c r="AM10" s="142">
        <f>重度障がい者等包括支援!AD10</f>
        <v>0</v>
      </c>
      <c r="AN10" s="48">
        <f>重度障がい者等包括支援!AE10</f>
        <v>0</v>
      </c>
      <c r="AO10" s="142">
        <f>重度障がい者等包括支援!AF10</f>
        <v>0</v>
      </c>
    </row>
    <row r="11" spans="2:41" s="31" customFormat="1" ht="24.9" customHeight="1" x14ac:dyDescent="0.2">
      <c r="B11" s="30" t="s">
        <v>75</v>
      </c>
      <c r="C11" s="50">
        <f t="shared" si="1"/>
        <v>35</v>
      </c>
      <c r="D11" s="127">
        <f t="shared" si="2"/>
        <v>1225</v>
      </c>
      <c r="E11" s="50">
        <f t="shared" si="3"/>
        <v>38</v>
      </c>
      <c r="F11" s="127">
        <f t="shared" si="4"/>
        <v>1260</v>
      </c>
      <c r="G11" s="50">
        <f t="shared" si="5"/>
        <v>40</v>
      </c>
      <c r="H11" s="128">
        <f t="shared" si="6"/>
        <v>1290</v>
      </c>
      <c r="I11" s="75">
        <f>居宅介護!AA11</f>
        <v>27</v>
      </c>
      <c r="J11" s="122">
        <f>居宅介護!AB11</f>
        <v>1060</v>
      </c>
      <c r="K11" s="76">
        <f>居宅介護!AC11</f>
        <v>29</v>
      </c>
      <c r="L11" s="123">
        <f>居宅介護!AD11</f>
        <v>1090</v>
      </c>
      <c r="M11" s="77">
        <f>居宅介護!AE11</f>
        <v>31</v>
      </c>
      <c r="N11" s="122">
        <f>居宅介護!AF11</f>
        <v>1120</v>
      </c>
      <c r="O11" s="102">
        <f>重度訪問介護!U11</f>
        <v>1</v>
      </c>
      <c r="P11" s="125">
        <f>重度訪問介護!V11</f>
        <v>120</v>
      </c>
      <c r="Q11" s="103">
        <f>重度訪問介護!W11</f>
        <v>1</v>
      </c>
      <c r="R11" s="126">
        <f>重度訪問介護!X11</f>
        <v>120</v>
      </c>
      <c r="S11" s="104">
        <f>重度訪問介護!Y11</f>
        <v>1</v>
      </c>
      <c r="T11" s="125">
        <f>重度訪問介護!Z11</f>
        <v>120</v>
      </c>
      <c r="U11" s="69"/>
      <c r="V11" s="70"/>
      <c r="W11" s="59" t="s">
        <v>3</v>
      </c>
      <c r="X11" s="85">
        <f>同行援護!O11</f>
        <v>5</v>
      </c>
      <c r="Y11" s="143">
        <f>同行援護!P11</f>
        <v>25</v>
      </c>
      <c r="Z11" s="85">
        <f>同行援護!Q11</f>
        <v>6</v>
      </c>
      <c r="AA11" s="144">
        <f>同行援護!R11</f>
        <v>30</v>
      </c>
      <c r="AB11" s="108">
        <f>同行援護!S11</f>
        <v>6</v>
      </c>
      <c r="AC11" s="145">
        <f>同行援護!T11</f>
        <v>30</v>
      </c>
      <c r="AD11" s="51">
        <f>行動援護!U11</f>
        <v>2</v>
      </c>
      <c r="AE11" s="48">
        <f>行動援護!V11</f>
        <v>20</v>
      </c>
      <c r="AF11" s="50">
        <f>行動援護!W11</f>
        <v>2</v>
      </c>
      <c r="AG11" s="140">
        <f>行動援護!X11</f>
        <v>20</v>
      </c>
      <c r="AH11" s="51">
        <f>行動援護!Y11</f>
        <v>2</v>
      </c>
      <c r="AI11" s="51">
        <f>行動援護!Z11</f>
        <v>20</v>
      </c>
      <c r="AJ11" s="49">
        <f>重度障がい者等包括支援!AA11</f>
        <v>0</v>
      </c>
      <c r="AK11" s="141">
        <f>重度障がい者等包括支援!AB11</f>
        <v>0</v>
      </c>
      <c r="AL11" s="47">
        <f>重度障がい者等包括支援!AC11</f>
        <v>0</v>
      </c>
      <c r="AM11" s="142">
        <f>重度障がい者等包括支援!AD11</f>
        <v>0</v>
      </c>
      <c r="AN11" s="48">
        <f>重度障がい者等包括支援!AE11</f>
        <v>0</v>
      </c>
      <c r="AO11" s="142">
        <f>重度障がい者等包括支援!AF11</f>
        <v>0</v>
      </c>
    </row>
    <row r="12" spans="2:41" s="31" customFormat="1" ht="24.9" customHeight="1" x14ac:dyDescent="0.2">
      <c r="B12" s="30" t="s">
        <v>76</v>
      </c>
      <c r="C12" s="50">
        <f t="shared" si="1"/>
        <v>27</v>
      </c>
      <c r="D12" s="127">
        <f t="shared" si="2"/>
        <v>396</v>
      </c>
      <c r="E12" s="50">
        <f t="shared" si="3"/>
        <v>27</v>
      </c>
      <c r="F12" s="127">
        <f t="shared" si="4"/>
        <v>396</v>
      </c>
      <c r="G12" s="50">
        <f t="shared" si="5"/>
        <v>27</v>
      </c>
      <c r="H12" s="128">
        <f t="shared" si="6"/>
        <v>396</v>
      </c>
      <c r="I12" s="75">
        <f>居宅介護!AA12</f>
        <v>24</v>
      </c>
      <c r="J12" s="122">
        <f>居宅介護!AB12</f>
        <v>332</v>
      </c>
      <c r="K12" s="76">
        <f>居宅介護!AC12</f>
        <v>24</v>
      </c>
      <c r="L12" s="123">
        <f>居宅介護!AD12</f>
        <v>332</v>
      </c>
      <c r="M12" s="77">
        <f>居宅介護!AE12</f>
        <v>24</v>
      </c>
      <c r="N12" s="122">
        <f>居宅介護!AF12</f>
        <v>332</v>
      </c>
      <c r="O12" s="102">
        <f>重度訪問介護!U12</f>
        <v>1</v>
      </c>
      <c r="P12" s="125">
        <f>重度訪問介護!V12</f>
        <v>30</v>
      </c>
      <c r="Q12" s="103">
        <f>重度訪問介護!W12</f>
        <v>1</v>
      </c>
      <c r="R12" s="126">
        <f>重度訪問介護!X12</f>
        <v>30</v>
      </c>
      <c r="S12" s="104">
        <f>重度訪問介護!Y12</f>
        <v>1</v>
      </c>
      <c r="T12" s="125">
        <f>重度訪問介護!Z12</f>
        <v>30</v>
      </c>
      <c r="U12" s="69"/>
      <c r="V12" s="70"/>
      <c r="W12" s="59" t="s">
        <v>4</v>
      </c>
      <c r="X12" s="85">
        <f>同行援護!O12</f>
        <v>2</v>
      </c>
      <c r="Y12" s="143">
        <f>同行援護!P12</f>
        <v>34</v>
      </c>
      <c r="Z12" s="85">
        <f>同行援護!Q12</f>
        <v>2</v>
      </c>
      <c r="AA12" s="144">
        <f>同行援護!R12</f>
        <v>34</v>
      </c>
      <c r="AB12" s="108">
        <f>同行援護!S12</f>
        <v>2</v>
      </c>
      <c r="AC12" s="145">
        <f>同行援護!T12</f>
        <v>34</v>
      </c>
      <c r="AD12" s="51">
        <f>行動援護!U12</f>
        <v>0</v>
      </c>
      <c r="AE12" s="48">
        <f>行動援護!V12</f>
        <v>0</v>
      </c>
      <c r="AF12" s="50">
        <f>行動援護!W12</f>
        <v>0</v>
      </c>
      <c r="AG12" s="140">
        <f>行動援護!X12</f>
        <v>0</v>
      </c>
      <c r="AH12" s="51">
        <f>行動援護!Y12</f>
        <v>0</v>
      </c>
      <c r="AI12" s="51">
        <f>行動援護!Z12</f>
        <v>0</v>
      </c>
      <c r="AJ12" s="49">
        <f>重度障がい者等包括支援!AA12</f>
        <v>0</v>
      </c>
      <c r="AK12" s="141">
        <f>重度障がい者等包括支援!AB12</f>
        <v>0</v>
      </c>
      <c r="AL12" s="47">
        <f>重度障がい者等包括支援!AC12</f>
        <v>0</v>
      </c>
      <c r="AM12" s="142">
        <f>重度障がい者等包括支援!AD12</f>
        <v>0</v>
      </c>
      <c r="AN12" s="48">
        <f>重度障がい者等包括支援!AE12</f>
        <v>0</v>
      </c>
      <c r="AO12" s="142">
        <f>重度障がい者等包括支援!AF12</f>
        <v>0</v>
      </c>
    </row>
    <row r="13" spans="2:41" s="31" customFormat="1" ht="24.9" customHeight="1" x14ac:dyDescent="0.2">
      <c r="B13" s="30" t="s">
        <v>5</v>
      </c>
      <c r="C13" s="50">
        <f t="shared" si="1"/>
        <v>1707</v>
      </c>
      <c r="D13" s="127">
        <f t="shared" si="2"/>
        <v>71209</v>
      </c>
      <c r="E13" s="50">
        <f t="shared" si="3"/>
        <v>1755</v>
      </c>
      <c r="F13" s="127">
        <f t="shared" si="4"/>
        <v>73193</v>
      </c>
      <c r="G13" s="50">
        <f t="shared" si="5"/>
        <v>1803</v>
      </c>
      <c r="H13" s="128">
        <f t="shared" si="6"/>
        <v>75179</v>
      </c>
      <c r="I13" s="75">
        <f>居宅介護!AA13</f>
        <v>1479</v>
      </c>
      <c r="J13" s="122">
        <f>居宅介護!AB13</f>
        <v>40272</v>
      </c>
      <c r="K13" s="76">
        <f>居宅介護!AC13</f>
        <v>1519</v>
      </c>
      <c r="L13" s="123">
        <f>居宅介護!AD13</f>
        <v>41169</v>
      </c>
      <c r="M13" s="77">
        <f>居宅介護!AE13</f>
        <v>1559</v>
      </c>
      <c r="N13" s="122">
        <f>居宅介護!AF13</f>
        <v>42067</v>
      </c>
      <c r="O13" s="102">
        <f>重度訪問介護!U13</f>
        <v>67</v>
      </c>
      <c r="P13" s="125">
        <f>重度訪問介護!V13</f>
        <v>25901</v>
      </c>
      <c r="Q13" s="103">
        <f>重度訪問介護!W13</f>
        <v>69</v>
      </c>
      <c r="R13" s="126">
        <f>重度訪問介護!X13</f>
        <v>26738</v>
      </c>
      <c r="S13" s="104">
        <f>重度訪問介護!Y13</f>
        <v>71</v>
      </c>
      <c r="T13" s="125">
        <f>重度訪問介護!Z13</f>
        <v>27575</v>
      </c>
      <c r="U13" s="69"/>
      <c r="V13" s="70"/>
      <c r="W13" s="59" t="s">
        <v>5</v>
      </c>
      <c r="X13" s="85">
        <f>同行援護!O13</f>
        <v>139</v>
      </c>
      <c r="Y13" s="143">
        <f>同行援護!P13</f>
        <v>3513</v>
      </c>
      <c r="Z13" s="85">
        <f>同行援護!Q13</f>
        <v>143</v>
      </c>
      <c r="AA13" s="144">
        <f>同行援護!R13</f>
        <v>3614</v>
      </c>
      <c r="AB13" s="108">
        <f>同行援護!S13</f>
        <v>147</v>
      </c>
      <c r="AC13" s="145">
        <f>同行援護!T13</f>
        <v>3716</v>
      </c>
      <c r="AD13" s="51">
        <f>行動援護!U13</f>
        <v>22</v>
      </c>
      <c r="AE13" s="48">
        <f>行動援護!V13</f>
        <v>1523</v>
      </c>
      <c r="AF13" s="50">
        <f>行動援護!W13</f>
        <v>24</v>
      </c>
      <c r="AG13" s="140">
        <f>行動援護!X13</f>
        <v>1672</v>
      </c>
      <c r="AH13" s="51">
        <f>行動援護!Y13</f>
        <v>26</v>
      </c>
      <c r="AI13" s="51">
        <f>行動援護!Z13</f>
        <v>1821</v>
      </c>
      <c r="AJ13" s="49">
        <f>重度障がい者等包括支援!AA13</f>
        <v>0</v>
      </c>
      <c r="AK13" s="141">
        <f>重度障がい者等包括支援!AB13</f>
        <v>0</v>
      </c>
      <c r="AL13" s="47">
        <f>重度障がい者等包括支援!AC13</f>
        <v>0</v>
      </c>
      <c r="AM13" s="142">
        <f>重度障がい者等包括支援!AD13</f>
        <v>0</v>
      </c>
      <c r="AN13" s="48">
        <f>重度障がい者等包括支援!AE13</f>
        <v>0</v>
      </c>
      <c r="AO13" s="142">
        <f>重度障がい者等包括支援!AF13</f>
        <v>0</v>
      </c>
    </row>
    <row r="14" spans="2:41" s="31" customFormat="1" ht="24.9" customHeight="1" x14ac:dyDescent="0.2">
      <c r="B14" s="30" t="s">
        <v>6</v>
      </c>
      <c r="C14" s="50">
        <f t="shared" si="1"/>
        <v>1703</v>
      </c>
      <c r="D14" s="127">
        <f t="shared" si="2"/>
        <v>38946</v>
      </c>
      <c r="E14" s="50">
        <f t="shared" si="3"/>
        <v>1783</v>
      </c>
      <c r="F14" s="127">
        <f t="shared" si="4"/>
        <v>41011</v>
      </c>
      <c r="G14" s="50">
        <f t="shared" si="5"/>
        <v>1863</v>
      </c>
      <c r="H14" s="128">
        <f t="shared" si="6"/>
        <v>43074</v>
      </c>
      <c r="I14" s="75">
        <f>居宅介護!AA14</f>
        <v>1258</v>
      </c>
      <c r="J14" s="122">
        <f>居宅介護!AB14</f>
        <v>23409</v>
      </c>
      <c r="K14" s="76">
        <f>居宅介護!AC14</f>
        <v>1302</v>
      </c>
      <c r="L14" s="123">
        <f>居宅介護!AD14</f>
        <v>23993</v>
      </c>
      <c r="M14" s="77">
        <f>居宅介護!AE14</f>
        <v>1346</v>
      </c>
      <c r="N14" s="122">
        <f>居宅介護!AF14</f>
        <v>24575</v>
      </c>
      <c r="O14" s="102">
        <f>重度訪問介護!U14</f>
        <v>24</v>
      </c>
      <c r="P14" s="125">
        <f>重度訪問介護!V14</f>
        <v>5109</v>
      </c>
      <c r="Q14" s="103">
        <f>重度訪問介護!W14</f>
        <v>27</v>
      </c>
      <c r="R14" s="126">
        <f>重度訪問介護!X14</f>
        <v>5781</v>
      </c>
      <c r="S14" s="104">
        <f>重度訪問介護!Y14</f>
        <v>30</v>
      </c>
      <c r="T14" s="125">
        <f>重度訪問介護!Z14</f>
        <v>6453</v>
      </c>
      <c r="U14" s="69"/>
      <c r="V14" s="70"/>
      <c r="W14" s="59" t="s">
        <v>6</v>
      </c>
      <c r="X14" s="85">
        <f>同行援護!O14</f>
        <v>110</v>
      </c>
      <c r="Y14" s="143">
        <f>同行援護!P14</f>
        <v>2122</v>
      </c>
      <c r="Z14" s="85">
        <f>同行援護!Q14</f>
        <v>114</v>
      </c>
      <c r="AA14" s="144">
        <f>同行援護!R14</f>
        <v>2200</v>
      </c>
      <c r="AB14" s="108">
        <f>同行援護!S14</f>
        <v>118</v>
      </c>
      <c r="AC14" s="145">
        <f>同行援護!T14</f>
        <v>2278</v>
      </c>
      <c r="AD14" s="51">
        <f>行動援護!U14</f>
        <v>309</v>
      </c>
      <c r="AE14" s="48">
        <f>行動援護!V14</f>
        <v>7826</v>
      </c>
      <c r="AF14" s="50">
        <f>行動援護!W14</f>
        <v>338</v>
      </c>
      <c r="AG14" s="140">
        <f>行動援護!X14</f>
        <v>8557</v>
      </c>
      <c r="AH14" s="51">
        <f>行動援護!Y14</f>
        <v>367</v>
      </c>
      <c r="AI14" s="51">
        <f>行動援護!Z14</f>
        <v>9288</v>
      </c>
      <c r="AJ14" s="49">
        <f>重度障がい者等包括支援!AA14</f>
        <v>2</v>
      </c>
      <c r="AK14" s="141">
        <f>重度障がい者等包括支援!AB14</f>
        <v>480</v>
      </c>
      <c r="AL14" s="47">
        <f>重度障がい者等包括支援!AC14</f>
        <v>2</v>
      </c>
      <c r="AM14" s="142">
        <f>重度障がい者等包括支援!AD14</f>
        <v>480</v>
      </c>
      <c r="AN14" s="48">
        <f>重度障がい者等包括支援!AE14</f>
        <v>2</v>
      </c>
      <c r="AO14" s="142">
        <f>重度障がい者等包括支援!AF14</f>
        <v>480</v>
      </c>
    </row>
    <row r="15" spans="2:41" s="31" customFormat="1" ht="24.9" customHeight="1" x14ac:dyDescent="0.2">
      <c r="B15" s="30" t="s">
        <v>7</v>
      </c>
      <c r="C15" s="50">
        <f t="shared" si="1"/>
        <v>703</v>
      </c>
      <c r="D15" s="127">
        <f t="shared" si="2"/>
        <v>23036</v>
      </c>
      <c r="E15" s="50">
        <f t="shared" si="3"/>
        <v>735</v>
      </c>
      <c r="F15" s="127">
        <f t="shared" si="4"/>
        <v>24129</v>
      </c>
      <c r="G15" s="50">
        <f t="shared" si="5"/>
        <v>768</v>
      </c>
      <c r="H15" s="128">
        <f t="shared" si="6"/>
        <v>25309</v>
      </c>
      <c r="I15" s="75">
        <f>居宅介護!AA15</f>
        <v>605</v>
      </c>
      <c r="J15" s="122">
        <f>居宅介護!AB15</f>
        <v>12149</v>
      </c>
      <c r="K15" s="76">
        <f>居宅介護!AC15</f>
        <v>635</v>
      </c>
      <c r="L15" s="123">
        <f>居宅介護!AD15</f>
        <v>13123</v>
      </c>
      <c r="M15" s="77">
        <f>居宅介護!AE15</f>
        <v>666</v>
      </c>
      <c r="N15" s="122">
        <f>居宅介護!AF15</f>
        <v>14183</v>
      </c>
      <c r="O15" s="102">
        <f>重度訪問介護!U15</f>
        <v>25</v>
      </c>
      <c r="P15" s="125">
        <f>重度訪問介護!V15</f>
        <v>8878</v>
      </c>
      <c r="Q15" s="103">
        <f>重度訪問介護!W15</f>
        <v>26</v>
      </c>
      <c r="R15" s="126">
        <f>重度訪問介護!X15</f>
        <v>8960</v>
      </c>
      <c r="S15" s="104">
        <f>重度訪問介護!Y15</f>
        <v>26</v>
      </c>
      <c r="T15" s="125">
        <f>重度訪問介護!Z15</f>
        <v>9042</v>
      </c>
      <c r="U15" s="69"/>
      <c r="V15" s="70"/>
      <c r="W15" s="59" t="s">
        <v>7</v>
      </c>
      <c r="X15" s="85">
        <f>同行援護!O15</f>
        <v>69</v>
      </c>
      <c r="Y15" s="143">
        <f>同行援護!P15</f>
        <v>1835</v>
      </c>
      <c r="Z15" s="85">
        <f>同行援護!Q15</f>
        <v>70</v>
      </c>
      <c r="AA15" s="144">
        <f>同行援護!R15</f>
        <v>1865</v>
      </c>
      <c r="AB15" s="108">
        <f>同行援護!S15</f>
        <v>71</v>
      </c>
      <c r="AC15" s="145">
        <f>同行援護!T15</f>
        <v>1895</v>
      </c>
      <c r="AD15" s="51">
        <f>行動援護!U15</f>
        <v>4</v>
      </c>
      <c r="AE15" s="48">
        <f>行動援護!V15</f>
        <v>174</v>
      </c>
      <c r="AF15" s="50">
        <f>行動援護!W15</f>
        <v>4</v>
      </c>
      <c r="AG15" s="140">
        <f>行動援護!X15</f>
        <v>181</v>
      </c>
      <c r="AH15" s="51">
        <f>行動援護!Y15</f>
        <v>5</v>
      </c>
      <c r="AI15" s="51">
        <f>行動援護!Z15</f>
        <v>189</v>
      </c>
      <c r="AJ15" s="49">
        <f>重度障がい者等包括支援!AA15</f>
        <v>0</v>
      </c>
      <c r="AK15" s="141">
        <f>重度障がい者等包括支援!AB15</f>
        <v>0</v>
      </c>
      <c r="AL15" s="47">
        <f>重度障がい者等包括支援!AC15</f>
        <v>0</v>
      </c>
      <c r="AM15" s="142">
        <f>重度障がい者等包括支援!AD15</f>
        <v>0</v>
      </c>
      <c r="AN15" s="48">
        <f>重度障がい者等包括支援!AE15</f>
        <v>0</v>
      </c>
      <c r="AO15" s="142">
        <f>重度障がい者等包括支援!AF15</f>
        <v>0</v>
      </c>
    </row>
    <row r="16" spans="2:41" s="31" customFormat="1" ht="24.9" customHeight="1" x14ac:dyDescent="0.2">
      <c r="B16" s="30" t="s">
        <v>8</v>
      </c>
      <c r="C16" s="50">
        <f t="shared" si="1"/>
        <v>255</v>
      </c>
      <c r="D16" s="127">
        <f t="shared" si="2"/>
        <v>6608</v>
      </c>
      <c r="E16" s="50">
        <f t="shared" si="3"/>
        <v>267</v>
      </c>
      <c r="F16" s="127">
        <f t="shared" si="4"/>
        <v>7513</v>
      </c>
      <c r="G16" s="50">
        <f t="shared" si="5"/>
        <v>275</v>
      </c>
      <c r="H16" s="128">
        <f t="shared" si="6"/>
        <v>7726</v>
      </c>
      <c r="I16" s="75">
        <f>居宅介護!AA16</f>
        <v>200</v>
      </c>
      <c r="J16" s="122">
        <f>居宅介護!AB16</f>
        <v>3504</v>
      </c>
      <c r="K16" s="76">
        <f>居宅介護!AC16</f>
        <v>207</v>
      </c>
      <c r="L16" s="123">
        <f>居宅介護!AD16</f>
        <v>3615</v>
      </c>
      <c r="M16" s="77">
        <f>居宅介護!AE16</f>
        <v>212</v>
      </c>
      <c r="N16" s="122">
        <f>居宅介護!AF16</f>
        <v>3690</v>
      </c>
      <c r="O16" s="102">
        <f>重度訪問介護!U16</f>
        <v>6</v>
      </c>
      <c r="P16" s="125">
        <f>重度訪問介護!V16</f>
        <v>2311</v>
      </c>
      <c r="Q16" s="103">
        <f>重度訪問介護!W16</f>
        <v>8</v>
      </c>
      <c r="R16" s="126">
        <f>重度訪問介護!X16</f>
        <v>3036</v>
      </c>
      <c r="S16" s="104">
        <f>重度訪問介護!Y16</f>
        <v>8</v>
      </c>
      <c r="T16" s="125">
        <f>重度訪問介護!Z16</f>
        <v>3097</v>
      </c>
      <c r="U16" s="69"/>
      <c r="V16" s="70"/>
      <c r="W16" s="59" t="s">
        <v>8</v>
      </c>
      <c r="X16" s="85">
        <f>同行援護!O16</f>
        <v>39</v>
      </c>
      <c r="Y16" s="143">
        <f>同行援護!P16</f>
        <v>514</v>
      </c>
      <c r="Z16" s="85">
        <f>同行援護!Q16</f>
        <v>41</v>
      </c>
      <c r="AA16" s="144">
        <f>同行援護!R16</f>
        <v>541</v>
      </c>
      <c r="AB16" s="108">
        <f>同行援護!S16</f>
        <v>42</v>
      </c>
      <c r="AC16" s="145">
        <f>同行援護!T16</f>
        <v>565</v>
      </c>
      <c r="AD16" s="51">
        <f>行動援護!U16</f>
        <v>10</v>
      </c>
      <c r="AE16" s="48">
        <f>行動援護!V16</f>
        <v>279</v>
      </c>
      <c r="AF16" s="50">
        <f>行動援護!W16</f>
        <v>11</v>
      </c>
      <c r="AG16" s="140">
        <f>行動援護!X16</f>
        <v>321</v>
      </c>
      <c r="AH16" s="51">
        <f>行動援護!Y16</f>
        <v>13</v>
      </c>
      <c r="AI16" s="51">
        <f>行動援護!Z16</f>
        <v>374</v>
      </c>
      <c r="AJ16" s="49">
        <f>重度障がい者等包括支援!AA16</f>
        <v>0</v>
      </c>
      <c r="AK16" s="141">
        <f>重度障がい者等包括支援!AB16</f>
        <v>0</v>
      </c>
      <c r="AL16" s="47">
        <f>重度障がい者等包括支援!AC16</f>
        <v>0</v>
      </c>
      <c r="AM16" s="142">
        <f>重度障がい者等包括支援!AD16</f>
        <v>0</v>
      </c>
      <c r="AN16" s="48">
        <f>重度障がい者等包括支援!AE16</f>
        <v>0</v>
      </c>
      <c r="AO16" s="142">
        <f>重度障がい者等包括支援!AF16</f>
        <v>0</v>
      </c>
    </row>
    <row r="17" spans="2:41" s="31" customFormat="1" ht="24.9" customHeight="1" x14ac:dyDescent="0.2">
      <c r="B17" s="30" t="s">
        <v>10</v>
      </c>
      <c r="C17" s="50">
        <f t="shared" si="1"/>
        <v>87</v>
      </c>
      <c r="D17" s="127">
        <f t="shared" si="2"/>
        <v>1298</v>
      </c>
      <c r="E17" s="50">
        <f t="shared" si="3"/>
        <v>91</v>
      </c>
      <c r="F17" s="127">
        <f t="shared" si="4"/>
        <v>1360</v>
      </c>
      <c r="G17" s="50">
        <f t="shared" si="5"/>
        <v>98</v>
      </c>
      <c r="H17" s="128">
        <f t="shared" si="6"/>
        <v>1607</v>
      </c>
      <c r="I17" s="75">
        <f>居宅介護!AA17</f>
        <v>79</v>
      </c>
      <c r="J17" s="122">
        <f>居宅介護!AB17</f>
        <v>1063</v>
      </c>
      <c r="K17" s="76">
        <f>居宅介護!AC17</f>
        <v>83</v>
      </c>
      <c r="L17" s="123">
        <f>居宅介護!AD17</f>
        <v>1125</v>
      </c>
      <c r="M17" s="77">
        <f>居宅介護!AE17</f>
        <v>87</v>
      </c>
      <c r="N17" s="122">
        <f>居宅介護!AF17</f>
        <v>1187</v>
      </c>
      <c r="O17" s="102">
        <f>重度訪問介護!U17</f>
        <v>1</v>
      </c>
      <c r="P17" s="125">
        <f>重度訪問介護!V17</f>
        <v>168</v>
      </c>
      <c r="Q17" s="103">
        <f>重度訪問介護!W17</f>
        <v>1</v>
      </c>
      <c r="R17" s="126">
        <f>重度訪問介護!X17</f>
        <v>168</v>
      </c>
      <c r="S17" s="104">
        <f>重度訪問介護!Y17</f>
        <v>2</v>
      </c>
      <c r="T17" s="125">
        <f>重度訪問介護!Z17</f>
        <v>336</v>
      </c>
      <c r="U17" s="69"/>
      <c r="V17" s="70"/>
      <c r="W17" s="59" t="s">
        <v>10</v>
      </c>
      <c r="X17" s="85">
        <f>同行援護!O17</f>
        <v>5</v>
      </c>
      <c r="Y17" s="143">
        <f>同行援護!P17</f>
        <v>55</v>
      </c>
      <c r="Z17" s="85">
        <f>同行援護!Q17</f>
        <v>5</v>
      </c>
      <c r="AA17" s="144">
        <f>同行援護!R17</f>
        <v>55</v>
      </c>
      <c r="AB17" s="108">
        <f>同行援護!S17</f>
        <v>6</v>
      </c>
      <c r="AC17" s="145">
        <f>同行援護!T17</f>
        <v>66</v>
      </c>
      <c r="AD17" s="51">
        <f>行動援護!U17</f>
        <v>2</v>
      </c>
      <c r="AE17" s="48">
        <f>行動援護!V17</f>
        <v>12</v>
      </c>
      <c r="AF17" s="50">
        <f>行動援護!W17</f>
        <v>2</v>
      </c>
      <c r="AG17" s="140">
        <f>行動援護!X17</f>
        <v>12</v>
      </c>
      <c r="AH17" s="51">
        <f>行動援護!Y17</f>
        <v>3</v>
      </c>
      <c r="AI17" s="51">
        <f>行動援護!Z17</f>
        <v>18</v>
      </c>
      <c r="AJ17" s="49">
        <f>重度障がい者等包括支援!AA17</f>
        <v>0</v>
      </c>
      <c r="AK17" s="141">
        <f>重度障がい者等包括支援!AB17</f>
        <v>0</v>
      </c>
      <c r="AL17" s="47">
        <f>重度障がい者等包括支援!AC17</f>
        <v>0</v>
      </c>
      <c r="AM17" s="142">
        <f>重度障がい者等包括支援!AD17</f>
        <v>0</v>
      </c>
      <c r="AN17" s="48">
        <f>重度障がい者等包括支援!AE17</f>
        <v>0</v>
      </c>
      <c r="AO17" s="142">
        <f>重度障がい者等包括支援!AF17</f>
        <v>0</v>
      </c>
    </row>
    <row r="18" spans="2:41" s="31" customFormat="1" ht="24.9" customHeight="1" x14ac:dyDescent="0.2">
      <c r="B18" s="30" t="s">
        <v>9</v>
      </c>
      <c r="C18" s="50">
        <f t="shared" si="1"/>
        <v>1031</v>
      </c>
      <c r="D18" s="127">
        <f t="shared" si="2"/>
        <v>18622</v>
      </c>
      <c r="E18" s="50">
        <f t="shared" si="3"/>
        <v>1042</v>
      </c>
      <c r="F18" s="127">
        <f t="shared" si="4"/>
        <v>18842</v>
      </c>
      <c r="G18" s="50">
        <f t="shared" si="5"/>
        <v>1055</v>
      </c>
      <c r="H18" s="128">
        <f t="shared" si="6"/>
        <v>19078</v>
      </c>
      <c r="I18" s="75">
        <f>居宅介護!AA18</f>
        <v>871</v>
      </c>
      <c r="J18" s="122">
        <f>居宅介護!AB18</f>
        <v>10623</v>
      </c>
      <c r="K18" s="76">
        <f>居宅介護!AC18</f>
        <v>884</v>
      </c>
      <c r="L18" s="123">
        <f>居宅介護!AD18</f>
        <v>10749</v>
      </c>
      <c r="M18" s="77">
        <f>居宅介護!AE18</f>
        <v>897</v>
      </c>
      <c r="N18" s="122">
        <f>居宅介護!AF18</f>
        <v>10877</v>
      </c>
      <c r="O18" s="102">
        <f>重度訪問介護!U18</f>
        <v>17</v>
      </c>
      <c r="P18" s="125">
        <f>重度訪問介護!V18</f>
        <v>5481</v>
      </c>
      <c r="Q18" s="103">
        <f>重度訪問介護!W18</f>
        <v>17</v>
      </c>
      <c r="R18" s="126">
        <f>重度訪問介護!X18</f>
        <v>5593</v>
      </c>
      <c r="S18" s="104">
        <f>重度訪問介護!Y18</f>
        <v>17</v>
      </c>
      <c r="T18" s="125">
        <f>重度訪問介護!Z18</f>
        <v>5708</v>
      </c>
      <c r="U18" s="69"/>
      <c r="V18" s="70"/>
      <c r="W18" s="59" t="s">
        <v>9</v>
      </c>
      <c r="X18" s="85">
        <f>同行援護!O18</f>
        <v>130</v>
      </c>
      <c r="Y18" s="143">
        <f>同行援護!P18</f>
        <v>2224</v>
      </c>
      <c r="Z18" s="85">
        <f>同行援護!Q18</f>
        <v>127</v>
      </c>
      <c r="AA18" s="144">
        <f>同行援護!R18</f>
        <v>2181</v>
      </c>
      <c r="AB18" s="108">
        <f>同行援護!S18</f>
        <v>125</v>
      </c>
      <c r="AC18" s="145">
        <f>同行援護!T18</f>
        <v>2139</v>
      </c>
      <c r="AD18" s="51">
        <f>行動援護!U18</f>
        <v>13</v>
      </c>
      <c r="AE18" s="48">
        <f>行動援護!V18</f>
        <v>294</v>
      </c>
      <c r="AF18" s="50">
        <f>行動援護!W18</f>
        <v>14</v>
      </c>
      <c r="AG18" s="140">
        <f>行動援護!X18</f>
        <v>319</v>
      </c>
      <c r="AH18" s="51">
        <f>行動援護!Y18</f>
        <v>16</v>
      </c>
      <c r="AI18" s="51">
        <f>行動援護!Z18</f>
        <v>354</v>
      </c>
      <c r="AJ18" s="49">
        <f>重度障がい者等包括支援!AA18</f>
        <v>0</v>
      </c>
      <c r="AK18" s="141">
        <f>重度障がい者等包括支援!AB18</f>
        <v>0</v>
      </c>
      <c r="AL18" s="47">
        <f>重度障がい者等包括支援!AC18</f>
        <v>0</v>
      </c>
      <c r="AM18" s="142">
        <f>重度障がい者等包括支援!AD18</f>
        <v>0</v>
      </c>
      <c r="AN18" s="48">
        <f>重度障がい者等包括支援!AE18</f>
        <v>0</v>
      </c>
      <c r="AO18" s="142">
        <f>重度障がい者等包括支援!AF18</f>
        <v>0</v>
      </c>
    </row>
    <row r="19" spans="2:41" s="31" customFormat="1" ht="24.9" customHeight="1" x14ac:dyDescent="0.2">
      <c r="B19" s="30" t="s">
        <v>11</v>
      </c>
      <c r="C19" s="50">
        <f t="shared" si="1"/>
        <v>1065</v>
      </c>
      <c r="D19" s="127">
        <f t="shared" si="2"/>
        <v>45875</v>
      </c>
      <c r="E19" s="50">
        <f t="shared" si="3"/>
        <v>1113</v>
      </c>
      <c r="F19" s="127">
        <f t="shared" si="4"/>
        <v>48797</v>
      </c>
      <c r="G19" s="50">
        <f t="shared" si="5"/>
        <v>1166</v>
      </c>
      <c r="H19" s="128">
        <f t="shared" si="6"/>
        <v>51940</v>
      </c>
      <c r="I19" s="75">
        <f>居宅介護!AA19</f>
        <v>915</v>
      </c>
      <c r="J19" s="122">
        <f>居宅介護!AB19</f>
        <v>32093</v>
      </c>
      <c r="K19" s="76">
        <f>居宅介護!AC19</f>
        <v>947</v>
      </c>
      <c r="L19" s="123">
        <f>居宅介護!AD19</f>
        <v>33633</v>
      </c>
      <c r="M19" s="77">
        <f>居宅介護!AE19</f>
        <v>982</v>
      </c>
      <c r="N19" s="122">
        <f>居宅介護!AF19</f>
        <v>35248</v>
      </c>
      <c r="O19" s="102">
        <f>重度訪問介護!U19</f>
        <v>27</v>
      </c>
      <c r="P19" s="125">
        <f>重度訪問介護!V19</f>
        <v>10548</v>
      </c>
      <c r="Q19" s="103">
        <f>重度訪問介護!W19</f>
        <v>27</v>
      </c>
      <c r="R19" s="126">
        <f>重度訪問介護!X19</f>
        <v>11739</v>
      </c>
      <c r="S19" s="104">
        <f>重度訪問介護!Y19</f>
        <v>27</v>
      </c>
      <c r="T19" s="125">
        <f>重度訪問介護!Z19</f>
        <v>13066</v>
      </c>
      <c r="U19" s="69"/>
      <c r="V19" s="70"/>
      <c r="W19" s="59" t="s">
        <v>11</v>
      </c>
      <c r="X19" s="85">
        <f>同行援護!O19</f>
        <v>107</v>
      </c>
      <c r="Y19" s="143">
        <f>同行援護!P19</f>
        <v>2580</v>
      </c>
      <c r="Z19" s="85">
        <f>同行援護!Q19</f>
        <v>119</v>
      </c>
      <c r="AA19" s="144">
        <f>同行援護!R19</f>
        <v>2709</v>
      </c>
      <c r="AB19" s="108">
        <f>同行援護!S19</f>
        <v>132</v>
      </c>
      <c r="AC19" s="145">
        <f>同行援護!T19</f>
        <v>2844</v>
      </c>
      <c r="AD19" s="51">
        <f>行動援護!U19</f>
        <v>16</v>
      </c>
      <c r="AE19" s="48">
        <f>行動援護!V19</f>
        <v>654</v>
      </c>
      <c r="AF19" s="50">
        <f>行動援護!W19</f>
        <v>20</v>
      </c>
      <c r="AG19" s="140">
        <f>行動援護!X19</f>
        <v>716</v>
      </c>
      <c r="AH19" s="51">
        <f>行動援護!Y19</f>
        <v>25</v>
      </c>
      <c r="AI19" s="51">
        <f>行動援護!Z19</f>
        <v>782</v>
      </c>
      <c r="AJ19" s="49">
        <f>重度障がい者等包括支援!AA19</f>
        <v>0</v>
      </c>
      <c r="AK19" s="141">
        <f>重度障がい者等包括支援!AB19</f>
        <v>0</v>
      </c>
      <c r="AL19" s="47">
        <f>重度障がい者等包括支援!AC19</f>
        <v>0</v>
      </c>
      <c r="AM19" s="142">
        <f>重度障がい者等包括支援!AD19</f>
        <v>0</v>
      </c>
      <c r="AN19" s="48">
        <f>重度障がい者等包括支援!AE19</f>
        <v>0</v>
      </c>
      <c r="AO19" s="142">
        <f>重度障がい者等包括支援!AF19</f>
        <v>0</v>
      </c>
    </row>
    <row r="20" spans="2:41" s="31" customFormat="1" ht="24.9" customHeight="1" x14ac:dyDescent="0.2">
      <c r="B20" s="30" t="s">
        <v>12</v>
      </c>
      <c r="C20" s="50">
        <f t="shared" si="1"/>
        <v>850</v>
      </c>
      <c r="D20" s="127">
        <f t="shared" si="2"/>
        <v>23943</v>
      </c>
      <c r="E20" s="50">
        <f t="shared" si="3"/>
        <v>873</v>
      </c>
      <c r="F20" s="127">
        <f t="shared" si="4"/>
        <v>24706</v>
      </c>
      <c r="G20" s="50">
        <f t="shared" si="5"/>
        <v>896</v>
      </c>
      <c r="H20" s="128">
        <f t="shared" si="6"/>
        <v>25470</v>
      </c>
      <c r="I20" s="75">
        <f>居宅介護!AA20</f>
        <v>685</v>
      </c>
      <c r="J20" s="122">
        <f>居宅介護!AB20</f>
        <v>14774</v>
      </c>
      <c r="K20" s="76">
        <f>居宅介護!AC20</f>
        <v>700</v>
      </c>
      <c r="L20" s="123">
        <f>居宅介護!AD20</f>
        <v>15074</v>
      </c>
      <c r="M20" s="77">
        <f>居宅介護!AE20</f>
        <v>715</v>
      </c>
      <c r="N20" s="122">
        <f>居宅介護!AF20</f>
        <v>15375</v>
      </c>
      <c r="O20" s="102">
        <f>重度訪問介護!U20</f>
        <v>46</v>
      </c>
      <c r="P20" s="125">
        <f>重度訪問介護!V20</f>
        <v>5028</v>
      </c>
      <c r="Q20" s="103">
        <f>重度訪問介護!W20</f>
        <v>49</v>
      </c>
      <c r="R20" s="126">
        <f>重度訪問介護!X20</f>
        <v>5338</v>
      </c>
      <c r="S20" s="104">
        <f>重度訪問介護!Y20</f>
        <v>52</v>
      </c>
      <c r="T20" s="125">
        <f>重度訪問介護!Z20</f>
        <v>5647</v>
      </c>
      <c r="U20" s="69"/>
      <c r="V20" s="70"/>
      <c r="W20" s="59" t="s">
        <v>12</v>
      </c>
      <c r="X20" s="85">
        <f>同行援護!O20</f>
        <v>73</v>
      </c>
      <c r="Y20" s="143">
        <f>同行援護!P20</f>
        <v>1785</v>
      </c>
      <c r="Z20" s="85">
        <f>同行援護!Q20</f>
        <v>74</v>
      </c>
      <c r="AA20" s="144">
        <f>同行援護!R20</f>
        <v>1809</v>
      </c>
      <c r="AB20" s="108">
        <f>同行援護!S20</f>
        <v>75</v>
      </c>
      <c r="AC20" s="145">
        <f>同行援護!T20</f>
        <v>1834</v>
      </c>
      <c r="AD20" s="51">
        <f>行動援護!U20</f>
        <v>40</v>
      </c>
      <c r="AE20" s="48">
        <f>行動援護!V20</f>
        <v>908</v>
      </c>
      <c r="AF20" s="50">
        <f>行動援護!W20</f>
        <v>44</v>
      </c>
      <c r="AG20" s="140">
        <f>行動援護!X20</f>
        <v>977</v>
      </c>
      <c r="AH20" s="51">
        <f>行動援護!Y20</f>
        <v>48</v>
      </c>
      <c r="AI20" s="51">
        <f>行動援護!Z20</f>
        <v>1046</v>
      </c>
      <c r="AJ20" s="49">
        <f>重度障がい者等包括支援!AA20</f>
        <v>6</v>
      </c>
      <c r="AK20" s="141">
        <f>重度障がい者等包括支援!AB20</f>
        <v>1448</v>
      </c>
      <c r="AL20" s="47">
        <f>重度障がい者等包括支援!AC20</f>
        <v>6</v>
      </c>
      <c r="AM20" s="142">
        <f>重度障がい者等包括支援!AD20</f>
        <v>1508</v>
      </c>
      <c r="AN20" s="48">
        <f>重度障がい者等包括支援!AE20</f>
        <v>6</v>
      </c>
      <c r="AO20" s="142">
        <f>重度障がい者等包括支援!AF20</f>
        <v>1568</v>
      </c>
    </row>
    <row r="21" spans="2:41" s="31" customFormat="1" ht="24.9" customHeight="1" x14ac:dyDescent="0.2">
      <c r="B21" s="30" t="s">
        <v>13</v>
      </c>
      <c r="C21" s="50">
        <f t="shared" si="1"/>
        <v>590</v>
      </c>
      <c r="D21" s="127">
        <f t="shared" si="2"/>
        <v>15705</v>
      </c>
      <c r="E21" s="50">
        <f t="shared" si="3"/>
        <v>605</v>
      </c>
      <c r="F21" s="127">
        <f t="shared" si="4"/>
        <v>16516</v>
      </c>
      <c r="G21" s="50">
        <f t="shared" si="5"/>
        <v>622</v>
      </c>
      <c r="H21" s="128">
        <f t="shared" si="6"/>
        <v>17408</v>
      </c>
      <c r="I21" s="75">
        <f>居宅介護!AA21</f>
        <v>419</v>
      </c>
      <c r="J21" s="122">
        <f>居宅介護!AB21</f>
        <v>7475</v>
      </c>
      <c r="K21" s="76">
        <f>居宅介護!AC21</f>
        <v>426</v>
      </c>
      <c r="L21" s="123">
        <f>居宅介護!AD21</f>
        <v>7579</v>
      </c>
      <c r="M21" s="77">
        <f>居宅介護!AE21</f>
        <v>433</v>
      </c>
      <c r="N21" s="122">
        <f>居宅介護!AF21</f>
        <v>7683</v>
      </c>
      <c r="O21" s="102">
        <f>重度訪問介護!U21</f>
        <v>28</v>
      </c>
      <c r="P21" s="125">
        <f>重度訪問介護!V21</f>
        <v>5047</v>
      </c>
      <c r="Q21" s="103">
        <f>重度訪問介護!W21</f>
        <v>28</v>
      </c>
      <c r="R21" s="126">
        <f>重度訪問介護!X21</f>
        <v>5563</v>
      </c>
      <c r="S21" s="104">
        <f>重度訪問介護!Y21</f>
        <v>28</v>
      </c>
      <c r="T21" s="125">
        <f>重度訪問介護!Z21</f>
        <v>6134</v>
      </c>
      <c r="U21" s="69"/>
      <c r="V21" s="70"/>
      <c r="W21" s="59" t="s">
        <v>13</v>
      </c>
      <c r="X21" s="85">
        <f>同行援護!O21</f>
        <v>77</v>
      </c>
      <c r="Y21" s="143">
        <f>同行援護!P21</f>
        <v>1685</v>
      </c>
      <c r="Z21" s="85">
        <f>同行援護!Q21</f>
        <v>77</v>
      </c>
      <c r="AA21" s="144">
        <f>同行援護!R21</f>
        <v>1685</v>
      </c>
      <c r="AB21" s="108">
        <f>同行援護!S21</f>
        <v>77</v>
      </c>
      <c r="AC21" s="145">
        <f>同行援護!T21</f>
        <v>1685</v>
      </c>
      <c r="AD21" s="51">
        <f>行動援護!U21</f>
        <v>66</v>
      </c>
      <c r="AE21" s="48">
        <f>行動援護!V21</f>
        <v>1498</v>
      </c>
      <c r="AF21" s="50">
        <f>行動援護!W21</f>
        <v>74</v>
      </c>
      <c r="AG21" s="140">
        <f>行動援護!X21</f>
        <v>1689</v>
      </c>
      <c r="AH21" s="51">
        <f>行動援護!Y21</f>
        <v>84</v>
      </c>
      <c r="AI21" s="51">
        <f>行動援護!Z21</f>
        <v>1906</v>
      </c>
      <c r="AJ21" s="49">
        <f>重度障がい者等包括支援!AA21</f>
        <v>0</v>
      </c>
      <c r="AK21" s="141">
        <f>重度障がい者等包括支援!AB21</f>
        <v>0</v>
      </c>
      <c r="AL21" s="47">
        <f>重度障がい者等包括支援!AC21</f>
        <v>0</v>
      </c>
      <c r="AM21" s="142">
        <f>重度障がい者等包括支援!AD21</f>
        <v>0</v>
      </c>
      <c r="AN21" s="48">
        <f>重度障がい者等包括支援!AE21</f>
        <v>0</v>
      </c>
      <c r="AO21" s="142">
        <f>重度障がい者等包括支援!AF21</f>
        <v>0</v>
      </c>
    </row>
    <row r="22" spans="2:41" s="31" customFormat="1" ht="24.9" customHeight="1" x14ac:dyDescent="0.2">
      <c r="B22" s="30" t="s">
        <v>14</v>
      </c>
      <c r="C22" s="50">
        <f t="shared" si="1"/>
        <v>467</v>
      </c>
      <c r="D22" s="127">
        <f t="shared" si="2"/>
        <v>9893</v>
      </c>
      <c r="E22" s="50">
        <f t="shared" si="3"/>
        <v>476</v>
      </c>
      <c r="F22" s="127">
        <f t="shared" si="4"/>
        <v>10196</v>
      </c>
      <c r="G22" s="50">
        <f t="shared" si="5"/>
        <v>484</v>
      </c>
      <c r="H22" s="128">
        <f t="shared" si="6"/>
        <v>10485</v>
      </c>
      <c r="I22" s="75">
        <f>居宅介護!AA22</f>
        <v>366</v>
      </c>
      <c r="J22" s="122">
        <f>居宅介護!AB22</f>
        <v>5573</v>
      </c>
      <c r="K22" s="76">
        <f>居宅介護!AC22</f>
        <v>372</v>
      </c>
      <c r="L22" s="123">
        <f>居宅介護!AD22</f>
        <v>5666</v>
      </c>
      <c r="M22" s="77">
        <f>居宅介護!AE22</f>
        <v>378</v>
      </c>
      <c r="N22" s="122">
        <f>居宅介護!AF22</f>
        <v>5759</v>
      </c>
      <c r="O22" s="102">
        <f>重度訪問介護!U22</f>
        <v>13</v>
      </c>
      <c r="P22" s="125">
        <f>重度訪問介護!V22</f>
        <v>2234</v>
      </c>
      <c r="Q22" s="103">
        <f>重度訪問介護!W22</f>
        <v>14</v>
      </c>
      <c r="R22" s="126">
        <f>重度訪問介護!X22</f>
        <v>2406</v>
      </c>
      <c r="S22" s="104">
        <f>重度訪問介護!Y22</f>
        <v>15</v>
      </c>
      <c r="T22" s="125">
        <f>重度訪問介護!Z22</f>
        <v>2578</v>
      </c>
      <c r="U22" s="69"/>
      <c r="V22" s="70"/>
      <c r="W22" s="59" t="s">
        <v>14</v>
      </c>
      <c r="X22" s="85">
        <f>同行援護!O22</f>
        <v>61</v>
      </c>
      <c r="Y22" s="143">
        <f>同行援護!P22</f>
        <v>1453</v>
      </c>
      <c r="Z22" s="85">
        <f>同行援護!Q22</f>
        <v>61</v>
      </c>
      <c r="AA22" s="144">
        <f>同行援護!R22</f>
        <v>1453</v>
      </c>
      <c r="AB22" s="108">
        <f>同行援護!S22</f>
        <v>61</v>
      </c>
      <c r="AC22" s="145">
        <f>同行援護!T22</f>
        <v>1453</v>
      </c>
      <c r="AD22" s="51">
        <f>行動援護!U22</f>
        <v>27</v>
      </c>
      <c r="AE22" s="48">
        <f>行動援護!V22</f>
        <v>633</v>
      </c>
      <c r="AF22" s="50">
        <f>行動援護!W22</f>
        <v>29</v>
      </c>
      <c r="AG22" s="140">
        <f>行動援護!X22</f>
        <v>671</v>
      </c>
      <c r="AH22" s="51">
        <f>行動援護!Y22</f>
        <v>30</v>
      </c>
      <c r="AI22" s="51">
        <f>行動援護!Z22</f>
        <v>695</v>
      </c>
      <c r="AJ22" s="49">
        <f>重度障がい者等包括支援!AA22</f>
        <v>0</v>
      </c>
      <c r="AK22" s="141">
        <f>重度障がい者等包括支援!AB22</f>
        <v>0</v>
      </c>
      <c r="AL22" s="47">
        <f>重度障がい者等包括支援!AC22</f>
        <v>0</v>
      </c>
      <c r="AM22" s="142">
        <f>重度障がい者等包括支援!AD22</f>
        <v>0</v>
      </c>
      <c r="AN22" s="48">
        <f>重度障がい者等包括支援!AE22</f>
        <v>0</v>
      </c>
      <c r="AO22" s="142">
        <f>重度障がい者等包括支援!AF22</f>
        <v>0</v>
      </c>
    </row>
    <row r="23" spans="2:41" s="31" customFormat="1" ht="24.9" customHeight="1" x14ac:dyDescent="0.2">
      <c r="B23" s="30" t="s">
        <v>15</v>
      </c>
      <c r="C23" s="50">
        <f t="shared" si="1"/>
        <v>373</v>
      </c>
      <c r="D23" s="127">
        <f t="shared" si="2"/>
        <v>8356</v>
      </c>
      <c r="E23" s="50">
        <f t="shared" si="3"/>
        <v>396</v>
      </c>
      <c r="F23" s="127">
        <f t="shared" si="4"/>
        <v>8776</v>
      </c>
      <c r="G23" s="50">
        <f t="shared" si="5"/>
        <v>420</v>
      </c>
      <c r="H23" s="128">
        <f t="shared" si="6"/>
        <v>9193</v>
      </c>
      <c r="I23" s="75">
        <f>居宅介護!AA23</f>
        <v>287</v>
      </c>
      <c r="J23" s="122">
        <f>居宅介護!AB23</f>
        <v>4793</v>
      </c>
      <c r="K23" s="76">
        <f>居宅介護!AC23</f>
        <v>304</v>
      </c>
      <c r="L23" s="123">
        <f>居宅介護!AD23</f>
        <v>4955</v>
      </c>
      <c r="M23" s="77">
        <f>居宅介護!AE23</f>
        <v>323</v>
      </c>
      <c r="N23" s="122">
        <f>居宅介護!AF23</f>
        <v>5151</v>
      </c>
      <c r="O23" s="102">
        <f>重度訪問介護!U23</f>
        <v>14</v>
      </c>
      <c r="P23" s="125">
        <f>重度訪問介護!V23</f>
        <v>1274</v>
      </c>
      <c r="Q23" s="103">
        <f>重度訪問介護!W23</f>
        <v>15</v>
      </c>
      <c r="R23" s="126">
        <f>重度訪問介護!X23</f>
        <v>1358</v>
      </c>
      <c r="S23" s="104">
        <f>重度訪問介護!Y23</f>
        <v>15</v>
      </c>
      <c r="T23" s="125">
        <f>重度訪問介護!Z23</f>
        <v>1447</v>
      </c>
      <c r="U23" s="69"/>
      <c r="V23" s="70"/>
      <c r="W23" s="59" t="s">
        <v>15</v>
      </c>
      <c r="X23" s="85">
        <f>同行援護!O23</f>
        <v>63</v>
      </c>
      <c r="Y23" s="143">
        <f>同行援護!P23</f>
        <v>1475</v>
      </c>
      <c r="Z23" s="85">
        <f>同行援護!Q23</f>
        <v>68</v>
      </c>
      <c r="AA23" s="144">
        <f>同行援護!R23</f>
        <v>1649</v>
      </c>
      <c r="AB23" s="108">
        <f>同行援護!S23</f>
        <v>73</v>
      </c>
      <c r="AC23" s="145">
        <f>同行援護!T23</f>
        <v>1781</v>
      </c>
      <c r="AD23" s="51">
        <f>行動援護!U23</f>
        <v>5</v>
      </c>
      <c r="AE23" s="48">
        <f>行動援護!V23</f>
        <v>34</v>
      </c>
      <c r="AF23" s="50">
        <f>行動援護!W23</f>
        <v>5</v>
      </c>
      <c r="AG23" s="140">
        <f>行動援護!X23</f>
        <v>34</v>
      </c>
      <c r="AH23" s="51">
        <f>行動援護!Y23</f>
        <v>5</v>
      </c>
      <c r="AI23" s="51">
        <f>行動援護!Z23</f>
        <v>34</v>
      </c>
      <c r="AJ23" s="49">
        <f>重度障がい者等包括支援!AA23</f>
        <v>4</v>
      </c>
      <c r="AK23" s="141">
        <f>重度障がい者等包括支援!AB23</f>
        <v>780</v>
      </c>
      <c r="AL23" s="47">
        <f>重度障がい者等包括支援!AC23</f>
        <v>4</v>
      </c>
      <c r="AM23" s="142">
        <f>重度障がい者等包括支援!AD23</f>
        <v>780</v>
      </c>
      <c r="AN23" s="48">
        <f>重度障がい者等包括支援!AE23</f>
        <v>4</v>
      </c>
      <c r="AO23" s="142">
        <f>重度障がい者等包括支援!AF23</f>
        <v>780</v>
      </c>
    </row>
    <row r="24" spans="2:41" s="31" customFormat="1" ht="24.9" customHeight="1" x14ac:dyDescent="0.2">
      <c r="B24" s="30" t="s">
        <v>41</v>
      </c>
      <c r="C24" s="50">
        <f t="shared" si="1"/>
        <v>200</v>
      </c>
      <c r="D24" s="127">
        <f t="shared" si="2"/>
        <v>7434</v>
      </c>
      <c r="E24" s="50">
        <f t="shared" si="3"/>
        <v>201</v>
      </c>
      <c r="F24" s="127">
        <f t="shared" si="4"/>
        <v>7454</v>
      </c>
      <c r="G24" s="50">
        <f t="shared" si="5"/>
        <v>202</v>
      </c>
      <c r="H24" s="128">
        <f t="shared" si="6"/>
        <v>7474</v>
      </c>
      <c r="I24" s="75">
        <f>居宅介護!AA24</f>
        <v>165</v>
      </c>
      <c r="J24" s="122">
        <f>居宅介護!AB24</f>
        <v>3767</v>
      </c>
      <c r="K24" s="76">
        <f>居宅介護!AC24</f>
        <v>165</v>
      </c>
      <c r="L24" s="123">
        <f>居宅介護!AD24</f>
        <v>3767</v>
      </c>
      <c r="M24" s="77">
        <f>居宅介護!AE24</f>
        <v>165</v>
      </c>
      <c r="N24" s="122">
        <f>居宅介護!AF24</f>
        <v>3767</v>
      </c>
      <c r="O24" s="102">
        <f>重度訪問介護!U24</f>
        <v>8</v>
      </c>
      <c r="P24" s="125">
        <f>重度訪問介護!V24</f>
        <v>2904</v>
      </c>
      <c r="Q24" s="103">
        <f>重度訪問介護!W24</f>
        <v>8</v>
      </c>
      <c r="R24" s="126">
        <f>重度訪問介護!X24</f>
        <v>2904</v>
      </c>
      <c r="S24" s="104">
        <f>重度訪問介護!Y24</f>
        <v>8</v>
      </c>
      <c r="T24" s="125">
        <f>重度訪問介護!Z24</f>
        <v>2904</v>
      </c>
      <c r="U24" s="69"/>
      <c r="V24" s="70"/>
      <c r="W24" s="59" t="s">
        <v>41</v>
      </c>
      <c r="X24" s="85">
        <f>同行援護!O24</f>
        <v>17</v>
      </c>
      <c r="Y24" s="143">
        <f>同行援護!P24</f>
        <v>487</v>
      </c>
      <c r="Z24" s="85">
        <f>同行援護!Q24</f>
        <v>17</v>
      </c>
      <c r="AA24" s="144">
        <f>同行援護!R24</f>
        <v>487</v>
      </c>
      <c r="AB24" s="108">
        <f>同行援護!S24</f>
        <v>17</v>
      </c>
      <c r="AC24" s="145">
        <f>同行援護!T24</f>
        <v>487</v>
      </c>
      <c r="AD24" s="51">
        <f>行動援護!U24</f>
        <v>10</v>
      </c>
      <c r="AE24" s="48">
        <f>行動援護!V24</f>
        <v>276</v>
      </c>
      <c r="AF24" s="50">
        <f>行動援護!W24</f>
        <v>11</v>
      </c>
      <c r="AG24" s="140">
        <f>行動援護!X24</f>
        <v>296</v>
      </c>
      <c r="AH24" s="51">
        <f>行動援護!Y24</f>
        <v>12</v>
      </c>
      <c r="AI24" s="51">
        <f>行動援護!Z24</f>
        <v>316</v>
      </c>
      <c r="AJ24" s="49">
        <f>重度障がい者等包括支援!AA24</f>
        <v>0</v>
      </c>
      <c r="AK24" s="141">
        <f>重度障がい者等包括支援!AB24</f>
        <v>0</v>
      </c>
      <c r="AL24" s="47">
        <f>重度障がい者等包括支援!AC24</f>
        <v>0</v>
      </c>
      <c r="AM24" s="142">
        <f>重度障がい者等包括支援!AD24</f>
        <v>0</v>
      </c>
      <c r="AN24" s="48">
        <f>重度障がい者等包括支援!AE24</f>
        <v>0</v>
      </c>
      <c r="AO24" s="142">
        <f>重度障がい者等包括支援!AF24</f>
        <v>0</v>
      </c>
    </row>
    <row r="25" spans="2:41" s="31" customFormat="1" ht="24.9" customHeight="1" x14ac:dyDescent="0.2">
      <c r="B25" s="30" t="s">
        <v>16</v>
      </c>
      <c r="C25" s="50">
        <f t="shared" si="1"/>
        <v>253</v>
      </c>
      <c r="D25" s="127">
        <f t="shared" si="2"/>
        <v>5765</v>
      </c>
      <c r="E25" s="50">
        <f t="shared" si="3"/>
        <v>267</v>
      </c>
      <c r="F25" s="127">
        <f t="shared" si="4"/>
        <v>6020</v>
      </c>
      <c r="G25" s="50">
        <f t="shared" si="5"/>
        <v>282</v>
      </c>
      <c r="H25" s="128">
        <f t="shared" si="6"/>
        <v>6377</v>
      </c>
      <c r="I25" s="75">
        <f>居宅介護!AA25</f>
        <v>223</v>
      </c>
      <c r="J25" s="122">
        <f>居宅介護!AB25</f>
        <v>4544</v>
      </c>
      <c r="K25" s="76">
        <f>居宅介護!AC25</f>
        <v>234</v>
      </c>
      <c r="L25" s="123">
        <f>居宅介護!AD25</f>
        <v>4723</v>
      </c>
      <c r="M25" s="77">
        <f>居宅介護!AE25</f>
        <v>246</v>
      </c>
      <c r="N25" s="122">
        <f>居宅介護!AF25</f>
        <v>4914</v>
      </c>
      <c r="O25" s="102">
        <f>重度訪問介護!U25</f>
        <v>4</v>
      </c>
      <c r="P25" s="125">
        <f>重度訪問介護!V25</f>
        <v>314</v>
      </c>
      <c r="Q25" s="103">
        <f>重度訪問介護!W25</f>
        <v>5</v>
      </c>
      <c r="R25" s="126">
        <f>重度訪問介護!X25</f>
        <v>338</v>
      </c>
      <c r="S25" s="104">
        <f>重度訪問介護!Y25</f>
        <v>5</v>
      </c>
      <c r="T25" s="125">
        <f>重度訪問介護!Z25</f>
        <v>363</v>
      </c>
      <c r="U25" s="69"/>
      <c r="V25" s="70"/>
      <c r="W25" s="59" t="s">
        <v>16</v>
      </c>
      <c r="X25" s="85">
        <f>同行援護!O25</f>
        <v>21</v>
      </c>
      <c r="Y25" s="143">
        <f>同行援護!P25</f>
        <v>542</v>
      </c>
      <c r="Z25" s="85">
        <f>同行援護!Q25</f>
        <v>23</v>
      </c>
      <c r="AA25" s="144">
        <f>同行援護!R25</f>
        <v>594</v>
      </c>
      <c r="AB25" s="108">
        <f>同行援護!S25</f>
        <v>25</v>
      </c>
      <c r="AC25" s="145">
        <f>同行援護!T25</f>
        <v>646</v>
      </c>
      <c r="AD25" s="51">
        <f>行動援護!U25</f>
        <v>5</v>
      </c>
      <c r="AE25" s="48">
        <f>行動援護!V25</f>
        <v>365</v>
      </c>
      <c r="AF25" s="50">
        <f>行動援護!W25</f>
        <v>5</v>
      </c>
      <c r="AG25" s="140">
        <f>行動援護!X25</f>
        <v>365</v>
      </c>
      <c r="AH25" s="51">
        <f>行動援護!Y25</f>
        <v>6</v>
      </c>
      <c r="AI25" s="51">
        <f>行動援護!Z25</f>
        <v>454</v>
      </c>
      <c r="AJ25" s="49">
        <f>重度障がい者等包括支援!AA25</f>
        <v>0</v>
      </c>
      <c r="AK25" s="141">
        <f>重度障がい者等包括支援!AB25</f>
        <v>0</v>
      </c>
      <c r="AL25" s="47">
        <f>重度障がい者等包括支援!AC25</f>
        <v>0</v>
      </c>
      <c r="AM25" s="142">
        <f>重度障がい者等包括支援!AD25</f>
        <v>0</v>
      </c>
      <c r="AN25" s="48">
        <f>重度障がい者等包括支援!AE25</f>
        <v>0</v>
      </c>
      <c r="AO25" s="142">
        <f>重度障がい者等包括支援!AF25</f>
        <v>0</v>
      </c>
    </row>
    <row r="26" spans="2:41" s="31" customFormat="1" ht="24.9" customHeight="1" x14ac:dyDescent="0.2">
      <c r="B26" s="30" t="s">
        <v>17</v>
      </c>
      <c r="C26" s="50">
        <f t="shared" si="1"/>
        <v>1554</v>
      </c>
      <c r="D26" s="127">
        <f t="shared" si="2"/>
        <v>37663</v>
      </c>
      <c r="E26" s="50">
        <f t="shared" si="3"/>
        <v>1835</v>
      </c>
      <c r="F26" s="127">
        <f t="shared" si="4"/>
        <v>44478</v>
      </c>
      <c r="G26" s="50">
        <f t="shared" si="5"/>
        <v>2170</v>
      </c>
      <c r="H26" s="128">
        <f t="shared" si="6"/>
        <v>52674</v>
      </c>
      <c r="I26" s="75">
        <f>居宅介護!AA26</f>
        <v>1361</v>
      </c>
      <c r="J26" s="122">
        <f>居宅介護!AB26</f>
        <v>26951</v>
      </c>
      <c r="K26" s="76">
        <f>居宅介護!AC26</f>
        <v>1620</v>
      </c>
      <c r="L26" s="123">
        <f>居宅介護!AD26</f>
        <v>31938</v>
      </c>
      <c r="M26" s="77">
        <f>居宅介護!AE26</f>
        <v>1930</v>
      </c>
      <c r="N26" s="122">
        <f>居宅介護!AF26</f>
        <v>37888</v>
      </c>
      <c r="O26" s="102">
        <f>重度訪問介護!U26</f>
        <v>31</v>
      </c>
      <c r="P26" s="125">
        <f>重度訪問介護!V26</f>
        <v>7038</v>
      </c>
      <c r="Q26" s="103">
        <f>重度訪問介護!W26</f>
        <v>37</v>
      </c>
      <c r="R26" s="126">
        <f>重度訪問介護!X26</f>
        <v>8503</v>
      </c>
      <c r="S26" s="104">
        <f>重度訪問介護!Y26</f>
        <v>46</v>
      </c>
      <c r="T26" s="125">
        <f>重度訪問介護!Z26</f>
        <v>10319</v>
      </c>
      <c r="U26" s="69"/>
      <c r="V26" s="70"/>
      <c r="W26" s="59" t="s">
        <v>17</v>
      </c>
      <c r="X26" s="85">
        <f>同行援護!O26</f>
        <v>129</v>
      </c>
      <c r="Y26" s="143">
        <f>同行援護!P26</f>
        <v>2833</v>
      </c>
      <c r="Z26" s="85">
        <f>同行援護!Q26</f>
        <v>136</v>
      </c>
      <c r="AA26" s="144">
        <f>同行援護!R26</f>
        <v>2974</v>
      </c>
      <c r="AB26" s="108">
        <f>同行援護!S26</f>
        <v>142</v>
      </c>
      <c r="AC26" s="145">
        <f>同行援護!T26</f>
        <v>3122</v>
      </c>
      <c r="AD26" s="51">
        <f>行動援護!U26</f>
        <v>33</v>
      </c>
      <c r="AE26" s="48">
        <f>行動援護!V26</f>
        <v>841</v>
      </c>
      <c r="AF26" s="50">
        <f>行動援護!W26</f>
        <v>42</v>
      </c>
      <c r="AG26" s="140">
        <f>行動援護!X26</f>
        <v>1063</v>
      </c>
      <c r="AH26" s="51">
        <f>行動援護!Y26</f>
        <v>52</v>
      </c>
      <c r="AI26" s="51">
        <f>行動援護!Z26</f>
        <v>1345</v>
      </c>
      <c r="AJ26" s="49">
        <f>重度障がい者等包括支援!AA26</f>
        <v>0</v>
      </c>
      <c r="AK26" s="141">
        <f>重度障がい者等包括支援!AB26</f>
        <v>0</v>
      </c>
      <c r="AL26" s="47">
        <f>重度障がい者等包括支援!AC26</f>
        <v>0</v>
      </c>
      <c r="AM26" s="142">
        <f>重度障がい者等包括支援!AD26</f>
        <v>0</v>
      </c>
      <c r="AN26" s="48">
        <f>重度障がい者等包括支援!AE26</f>
        <v>0</v>
      </c>
      <c r="AO26" s="142">
        <f>重度障がい者等包括支援!AF26</f>
        <v>0</v>
      </c>
    </row>
    <row r="27" spans="2:41" s="31" customFormat="1" ht="24.9" customHeight="1" x14ac:dyDescent="0.2">
      <c r="B27" s="30" t="s">
        <v>77</v>
      </c>
      <c r="C27" s="50">
        <f t="shared" si="1"/>
        <v>2506</v>
      </c>
      <c r="D27" s="127">
        <f t="shared" si="2"/>
        <v>71164</v>
      </c>
      <c r="E27" s="50">
        <f t="shared" si="3"/>
        <v>2620</v>
      </c>
      <c r="F27" s="127">
        <f t="shared" si="4"/>
        <v>73878</v>
      </c>
      <c r="G27" s="50">
        <f t="shared" si="5"/>
        <v>2733</v>
      </c>
      <c r="H27" s="128">
        <f t="shared" si="6"/>
        <v>76588</v>
      </c>
      <c r="I27" s="75">
        <f>居宅介護!AA27</f>
        <v>2027</v>
      </c>
      <c r="J27" s="122">
        <f>居宅介護!AB27</f>
        <v>33603</v>
      </c>
      <c r="K27" s="76">
        <f>居宅介護!AC27</f>
        <v>2122</v>
      </c>
      <c r="L27" s="123">
        <f>居宅介護!AD27</f>
        <v>35153</v>
      </c>
      <c r="M27" s="77">
        <f>居宅介護!AE27</f>
        <v>2217</v>
      </c>
      <c r="N27" s="122">
        <f>居宅介護!AF27</f>
        <v>36704</v>
      </c>
      <c r="O27" s="102">
        <f>重度訪問介護!U27</f>
        <v>130</v>
      </c>
      <c r="P27" s="125">
        <f>重度訪問介護!V27</f>
        <v>26607</v>
      </c>
      <c r="Q27" s="103">
        <f>重度訪問介護!W27</f>
        <v>133</v>
      </c>
      <c r="R27" s="126">
        <f>重度訪問介護!X27</f>
        <v>27323</v>
      </c>
      <c r="S27" s="104">
        <f>重度訪問介護!Y27</f>
        <v>136</v>
      </c>
      <c r="T27" s="125">
        <f>重度訪問介護!Z27</f>
        <v>28040</v>
      </c>
      <c r="U27" s="69"/>
      <c r="V27" s="70"/>
      <c r="W27" s="59" t="s">
        <v>19</v>
      </c>
      <c r="X27" s="85">
        <f>同行援護!O27</f>
        <v>212</v>
      </c>
      <c r="Y27" s="143">
        <f>同行援護!P27</f>
        <v>7017</v>
      </c>
      <c r="Z27" s="85">
        <f>同行援護!Q27</f>
        <v>212</v>
      </c>
      <c r="AA27" s="144">
        <f>同行援護!R27</f>
        <v>7017</v>
      </c>
      <c r="AB27" s="108">
        <f>同行援護!S27</f>
        <v>212</v>
      </c>
      <c r="AC27" s="145">
        <f>同行援護!T27</f>
        <v>7017</v>
      </c>
      <c r="AD27" s="51">
        <f>行動援護!U27</f>
        <v>137</v>
      </c>
      <c r="AE27" s="48">
        <f>行動援護!V27</f>
        <v>3937</v>
      </c>
      <c r="AF27" s="50">
        <f>行動援護!W27</f>
        <v>153</v>
      </c>
      <c r="AG27" s="140">
        <f>行動援護!X27</f>
        <v>4385</v>
      </c>
      <c r="AH27" s="51">
        <f>行動援護!Y27</f>
        <v>168</v>
      </c>
      <c r="AI27" s="51">
        <f>行動援護!Z27</f>
        <v>4827</v>
      </c>
      <c r="AJ27" s="49">
        <f>重度障がい者等包括支援!AA27</f>
        <v>0</v>
      </c>
      <c r="AK27" s="141">
        <f>重度障がい者等包括支援!AB27</f>
        <v>0</v>
      </c>
      <c r="AL27" s="47">
        <f>重度障がい者等包括支援!AC27</f>
        <v>0</v>
      </c>
      <c r="AM27" s="142">
        <f>重度障がい者等包括支援!AD27</f>
        <v>0</v>
      </c>
      <c r="AN27" s="48">
        <f>重度障がい者等包括支援!AE27</f>
        <v>0</v>
      </c>
      <c r="AO27" s="142">
        <f>重度障がい者等包括支援!AF27</f>
        <v>0</v>
      </c>
    </row>
    <row r="28" spans="2:41" s="31" customFormat="1" ht="24.9" customHeight="1" x14ac:dyDescent="0.2">
      <c r="B28" s="30" t="s">
        <v>78</v>
      </c>
      <c r="C28" s="50">
        <f t="shared" si="1"/>
        <v>401</v>
      </c>
      <c r="D28" s="127">
        <f t="shared" si="2"/>
        <v>8967</v>
      </c>
      <c r="E28" s="50">
        <f t="shared" si="3"/>
        <v>407</v>
      </c>
      <c r="F28" s="127">
        <f t="shared" si="4"/>
        <v>9100</v>
      </c>
      <c r="G28" s="50">
        <f t="shared" si="5"/>
        <v>414</v>
      </c>
      <c r="H28" s="128">
        <f t="shared" si="6"/>
        <v>9259</v>
      </c>
      <c r="I28" s="75">
        <f>居宅介護!AA28</f>
        <v>315</v>
      </c>
      <c r="J28" s="122">
        <f>居宅介護!AB28</f>
        <v>5355</v>
      </c>
      <c r="K28" s="76">
        <f>居宅介護!AC28</f>
        <v>317</v>
      </c>
      <c r="L28" s="123">
        <f>居宅介護!AD28</f>
        <v>5389</v>
      </c>
      <c r="M28" s="77">
        <f>居宅介護!AE28</f>
        <v>319</v>
      </c>
      <c r="N28" s="122">
        <f>居宅介護!AF28</f>
        <v>5423</v>
      </c>
      <c r="O28" s="102">
        <f>重度訪問介護!U28</f>
        <v>7</v>
      </c>
      <c r="P28" s="125">
        <f>重度訪問介護!V28</f>
        <v>1659</v>
      </c>
      <c r="Q28" s="103">
        <f>重度訪問介護!W28</f>
        <v>7</v>
      </c>
      <c r="R28" s="126">
        <f>重度訪問介護!X28</f>
        <v>1659</v>
      </c>
      <c r="S28" s="104">
        <f>重度訪問介護!Y28</f>
        <v>7</v>
      </c>
      <c r="T28" s="125">
        <f>重度訪問介護!Z28</f>
        <v>1659</v>
      </c>
      <c r="U28" s="69"/>
      <c r="V28" s="70"/>
      <c r="W28" s="59" t="s">
        <v>20</v>
      </c>
      <c r="X28" s="85">
        <f>同行援護!O28</f>
        <v>45</v>
      </c>
      <c r="Y28" s="143">
        <f>同行援護!P28</f>
        <v>1103</v>
      </c>
      <c r="Z28" s="85">
        <f>同行援護!Q28</f>
        <v>46</v>
      </c>
      <c r="AA28" s="144">
        <f>同行援護!R28</f>
        <v>1127</v>
      </c>
      <c r="AB28" s="108">
        <f>同行援護!S28</f>
        <v>47</v>
      </c>
      <c r="AC28" s="145">
        <f>同行援護!T28</f>
        <v>1152</v>
      </c>
      <c r="AD28" s="51">
        <f>行動援護!U28</f>
        <v>34</v>
      </c>
      <c r="AE28" s="48">
        <f>行動援護!V28</f>
        <v>850</v>
      </c>
      <c r="AF28" s="50">
        <f>行動援護!W28</f>
        <v>37</v>
      </c>
      <c r="AG28" s="140">
        <f>行動援護!X28</f>
        <v>925</v>
      </c>
      <c r="AH28" s="51">
        <f>行動援護!Y28</f>
        <v>41</v>
      </c>
      <c r="AI28" s="51">
        <f>行動援護!Z28</f>
        <v>1025</v>
      </c>
      <c r="AJ28" s="49">
        <f>重度障がい者等包括支援!AA28</f>
        <v>0</v>
      </c>
      <c r="AK28" s="141">
        <f>重度障がい者等包括支援!AB28</f>
        <v>0</v>
      </c>
      <c r="AL28" s="47">
        <f>重度障がい者等包括支援!AC28</f>
        <v>0</v>
      </c>
      <c r="AM28" s="142">
        <f>重度障がい者等包括支援!AD28</f>
        <v>0</v>
      </c>
      <c r="AN28" s="48">
        <f>重度障がい者等包括支援!AE28</f>
        <v>0</v>
      </c>
      <c r="AO28" s="142">
        <f>重度障がい者等包括支援!AF28</f>
        <v>0</v>
      </c>
    </row>
    <row r="29" spans="2:41" s="31" customFormat="1" ht="24.9" customHeight="1" x14ac:dyDescent="0.2">
      <c r="B29" s="30" t="s">
        <v>79</v>
      </c>
      <c r="C29" s="50">
        <f t="shared" si="1"/>
        <v>171</v>
      </c>
      <c r="D29" s="127">
        <f t="shared" si="2"/>
        <v>2691</v>
      </c>
      <c r="E29" s="50">
        <f t="shared" si="3"/>
        <v>172</v>
      </c>
      <c r="F29" s="127">
        <f t="shared" si="4"/>
        <v>2747</v>
      </c>
      <c r="G29" s="50">
        <f t="shared" si="5"/>
        <v>173</v>
      </c>
      <c r="H29" s="128">
        <f t="shared" si="6"/>
        <v>2802</v>
      </c>
      <c r="I29" s="75">
        <f>居宅介護!AA29</f>
        <v>124</v>
      </c>
      <c r="J29" s="122">
        <f>居宅介護!AB29</f>
        <v>1542</v>
      </c>
      <c r="K29" s="76">
        <f>居宅介護!AC29</f>
        <v>124</v>
      </c>
      <c r="L29" s="123">
        <f>居宅介護!AD29</f>
        <v>1562</v>
      </c>
      <c r="M29" s="77">
        <f>居宅介護!AE29</f>
        <v>124</v>
      </c>
      <c r="N29" s="122">
        <f>居宅介護!AF29</f>
        <v>1582</v>
      </c>
      <c r="O29" s="102">
        <f>重度訪問介護!U29</f>
        <v>1</v>
      </c>
      <c r="P29" s="125">
        <f>重度訪問介護!V29</f>
        <v>161</v>
      </c>
      <c r="Q29" s="103">
        <f>重度訪問介護!W29</f>
        <v>1</v>
      </c>
      <c r="R29" s="126">
        <f>重度訪問介護!X29</f>
        <v>173</v>
      </c>
      <c r="S29" s="104">
        <f>重度訪問介護!Y29</f>
        <v>1</v>
      </c>
      <c r="T29" s="125">
        <f>重度訪問介護!Z29</f>
        <v>184</v>
      </c>
      <c r="U29" s="69"/>
      <c r="V29" s="70"/>
      <c r="W29" s="59" t="s">
        <v>18</v>
      </c>
      <c r="X29" s="85">
        <f>同行援護!O29</f>
        <v>21</v>
      </c>
      <c r="Y29" s="143">
        <f>同行援護!P29</f>
        <v>380</v>
      </c>
      <c r="Z29" s="85">
        <f>同行援護!Q29</f>
        <v>21</v>
      </c>
      <c r="AA29" s="144">
        <f>同行援護!R29</f>
        <v>380</v>
      </c>
      <c r="AB29" s="108">
        <f>同行援護!S29</f>
        <v>21</v>
      </c>
      <c r="AC29" s="145">
        <f>同行援護!T29</f>
        <v>380</v>
      </c>
      <c r="AD29" s="51">
        <f>行動援護!U29</f>
        <v>25</v>
      </c>
      <c r="AE29" s="48">
        <f>行動援護!V29</f>
        <v>608</v>
      </c>
      <c r="AF29" s="50">
        <f>行動援護!W29</f>
        <v>26</v>
      </c>
      <c r="AG29" s="140">
        <f>行動援護!X29</f>
        <v>632</v>
      </c>
      <c r="AH29" s="51">
        <f>行動援護!Y29</f>
        <v>27</v>
      </c>
      <c r="AI29" s="51">
        <f>行動援護!Z29</f>
        <v>656</v>
      </c>
      <c r="AJ29" s="49">
        <f>重度障がい者等包括支援!AA29</f>
        <v>0</v>
      </c>
      <c r="AK29" s="141">
        <f>重度障がい者等包括支援!AB29</f>
        <v>0</v>
      </c>
      <c r="AL29" s="47">
        <f>重度障がい者等包括支援!AC29</f>
        <v>0</v>
      </c>
      <c r="AM29" s="142">
        <f>重度障がい者等包括支援!AD29</f>
        <v>0</v>
      </c>
      <c r="AN29" s="48">
        <f>重度障がい者等包括支援!AE29</f>
        <v>0</v>
      </c>
      <c r="AO29" s="142">
        <f>重度障がい者等包括支援!AF29</f>
        <v>0</v>
      </c>
    </row>
    <row r="30" spans="2:41" s="31" customFormat="1" ht="24.9" customHeight="1" x14ac:dyDescent="0.2">
      <c r="B30" s="30" t="s">
        <v>21</v>
      </c>
      <c r="C30" s="50">
        <f t="shared" si="1"/>
        <v>290</v>
      </c>
      <c r="D30" s="127">
        <f t="shared" si="2"/>
        <v>7028</v>
      </c>
      <c r="E30" s="50">
        <f t="shared" si="3"/>
        <v>293</v>
      </c>
      <c r="F30" s="127">
        <f t="shared" si="4"/>
        <v>7053</v>
      </c>
      <c r="G30" s="50">
        <f t="shared" si="5"/>
        <v>296</v>
      </c>
      <c r="H30" s="128">
        <f t="shared" si="6"/>
        <v>7077</v>
      </c>
      <c r="I30" s="75">
        <f>居宅介護!AA30</f>
        <v>240</v>
      </c>
      <c r="J30" s="122">
        <f>居宅介護!AB30</f>
        <v>4961</v>
      </c>
      <c r="K30" s="76">
        <f>居宅介護!AC30</f>
        <v>243</v>
      </c>
      <c r="L30" s="123">
        <f>居宅介護!AD30</f>
        <v>4968</v>
      </c>
      <c r="M30" s="77">
        <f>居宅介護!AE30</f>
        <v>246</v>
      </c>
      <c r="N30" s="122">
        <f>居宅介護!AF30</f>
        <v>4975</v>
      </c>
      <c r="O30" s="102">
        <f>重度訪問介護!U30</f>
        <v>5</v>
      </c>
      <c r="P30" s="125">
        <f>重度訪問介護!V30</f>
        <v>516</v>
      </c>
      <c r="Q30" s="103">
        <f>重度訪問介護!W30</f>
        <v>5</v>
      </c>
      <c r="R30" s="126">
        <f>重度訪問介護!X30</f>
        <v>516</v>
      </c>
      <c r="S30" s="104">
        <f>重度訪問介護!Y30</f>
        <v>5</v>
      </c>
      <c r="T30" s="125">
        <f>重度訪問介護!Z30</f>
        <v>516</v>
      </c>
      <c r="U30" s="69"/>
      <c r="V30" s="70"/>
      <c r="W30" s="59" t="s">
        <v>21</v>
      </c>
      <c r="X30" s="85">
        <f>同行援護!O30</f>
        <v>20</v>
      </c>
      <c r="Y30" s="143">
        <f>同行援護!P30</f>
        <v>481</v>
      </c>
      <c r="Z30" s="85">
        <f>同行援護!Q30</f>
        <v>19</v>
      </c>
      <c r="AA30" s="144">
        <f>同行援護!R30</f>
        <v>457</v>
      </c>
      <c r="AB30" s="108">
        <f>同行援護!S30</f>
        <v>18</v>
      </c>
      <c r="AC30" s="145">
        <f>同行援護!T30</f>
        <v>433</v>
      </c>
      <c r="AD30" s="51">
        <f>行動援護!U30</f>
        <v>25</v>
      </c>
      <c r="AE30" s="48">
        <f>行動援護!V30</f>
        <v>1070</v>
      </c>
      <c r="AF30" s="50">
        <f>行動援護!W30</f>
        <v>26</v>
      </c>
      <c r="AG30" s="140">
        <f>行動援護!X30</f>
        <v>1112</v>
      </c>
      <c r="AH30" s="51">
        <f>行動援護!Y30</f>
        <v>27</v>
      </c>
      <c r="AI30" s="51">
        <f>行動援護!Z30</f>
        <v>1153</v>
      </c>
      <c r="AJ30" s="49">
        <f>重度障がい者等包括支援!AA30</f>
        <v>0</v>
      </c>
      <c r="AK30" s="141">
        <f>重度障がい者等包括支援!AB30</f>
        <v>0</v>
      </c>
      <c r="AL30" s="47">
        <f>重度障がい者等包括支援!AC30</f>
        <v>0</v>
      </c>
      <c r="AM30" s="142">
        <f>重度障がい者等包括支援!AD30</f>
        <v>0</v>
      </c>
      <c r="AN30" s="48">
        <f>重度障がい者等包括支援!AE30</f>
        <v>0</v>
      </c>
      <c r="AO30" s="142">
        <f>重度障がい者等包括支援!AF30</f>
        <v>0</v>
      </c>
    </row>
    <row r="31" spans="2:41" s="31" customFormat="1" ht="24.9" customHeight="1" x14ac:dyDescent="0.2">
      <c r="B31" s="30" t="s">
        <v>23</v>
      </c>
      <c r="C31" s="50">
        <f t="shared" si="1"/>
        <v>215</v>
      </c>
      <c r="D31" s="127">
        <f t="shared" si="2"/>
        <v>4686</v>
      </c>
      <c r="E31" s="50">
        <f t="shared" si="3"/>
        <v>225</v>
      </c>
      <c r="F31" s="127">
        <f t="shared" si="4"/>
        <v>4921</v>
      </c>
      <c r="G31" s="50">
        <f t="shared" si="5"/>
        <v>235</v>
      </c>
      <c r="H31" s="128">
        <f t="shared" si="6"/>
        <v>5178</v>
      </c>
      <c r="I31" s="75">
        <f>居宅介護!AA31</f>
        <v>172</v>
      </c>
      <c r="J31" s="122">
        <f>居宅介護!AB31</f>
        <v>2813</v>
      </c>
      <c r="K31" s="76">
        <f>居宅介護!AC31</f>
        <v>179</v>
      </c>
      <c r="L31" s="123">
        <f>居宅介護!AD31</f>
        <v>2936</v>
      </c>
      <c r="M31" s="77">
        <f>居宅介護!AE31</f>
        <v>186</v>
      </c>
      <c r="N31" s="122">
        <f>居宅介護!AF31</f>
        <v>3081</v>
      </c>
      <c r="O31" s="102">
        <f>重度訪問介護!U31</f>
        <v>15</v>
      </c>
      <c r="P31" s="125">
        <f>重度訪問介護!V31</f>
        <v>1200</v>
      </c>
      <c r="Q31" s="103">
        <f>重度訪問介護!W31</f>
        <v>15</v>
      </c>
      <c r="R31" s="126">
        <f>重度訪問介護!X31</f>
        <v>1200</v>
      </c>
      <c r="S31" s="104">
        <f>重度訪問介護!Y31</f>
        <v>15</v>
      </c>
      <c r="T31" s="125">
        <f>重度訪問介護!Z31</f>
        <v>1200</v>
      </c>
      <c r="U31" s="69"/>
      <c r="V31" s="70"/>
      <c r="W31" s="59" t="s">
        <v>23</v>
      </c>
      <c r="X31" s="85">
        <f>同行援護!O31</f>
        <v>15</v>
      </c>
      <c r="Y31" s="143">
        <f>同行援護!P31</f>
        <v>245</v>
      </c>
      <c r="Z31" s="85">
        <f>同行援護!Q31</f>
        <v>16</v>
      </c>
      <c r="AA31" s="144">
        <f>同行援護!R31</f>
        <v>263</v>
      </c>
      <c r="AB31" s="108">
        <f>同行援護!S31</f>
        <v>17</v>
      </c>
      <c r="AC31" s="145">
        <f>同行援護!T31</f>
        <v>280</v>
      </c>
      <c r="AD31" s="51">
        <f>行動援護!U31</f>
        <v>13</v>
      </c>
      <c r="AE31" s="48">
        <f>行動援護!V31</f>
        <v>428</v>
      </c>
      <c r="AF31" s="50">
        <f>行動援護!W31</f>
        <v>15</v>
      </c>
      <c r="AG31" s="140">
        <f>行動援護!X31</f>
        <v>522</v>
      </c>
      <c r="AH31" s="51">
        <f>行動援護!Y31</f>
        <v>17</v>
      </c>
      <c r="AI31" s="51">
        <f>行動援護!Z31</f>
        <v>617</v>
      </c>
      <c r="AJ31" s="49">
        <f>重度障がい者等包括支援!AA31</f>
        <v>0</v>
      </c>
      <c r="AK31" s="141">
        <f>重度障がい者等包括支援!AB31</f>
        <v>0</v>
      </c>
      <c r="AL31" s="47">
        <f>重度障がい者等包括支援!AC31</f>
        <v>0</v>
      </c>
      <c r="AM31" s="142">
        <f>重度障がい者等包括支援!AD31</f>
        <v>0</v>
      </c>
      <c r="AN31" s="48">
        <f>重度障がい者等包括支援!AE31</f>
        <v>0</v>
      </c>
      <c r="AO31" s="142">
        <f>重度障がい者等包括支援!AF31</f>
        <v>0</v>
      </c>
    </row>
    <row r="32" spans="2:41" s="31" customFormat="1" ht="24.9" customHeight="1" x14ac:dyDescent="0.2">
      <c r="B32" s="30" t="s">
        <v>22</v>
      </c>
      <c r="C32" s="50">
        <f t="shared" si="1"/>
        <v>274</v>
      </c>
      <c r="D32" s="127">
        <f t="shared" si="2"/>
        <v>8187</v>
      </c>
      <c r="E32" s="50">
        <f t="shared" si="3"/>
        <v>286</v>
      </c>
      <c r="F32" s="127">
        <f t="shared" si="4"/>
        <v>8570</v>
      </c>
      <c r="G32" s="50">
        <f t="shared" si="5"/>
        <v>295</v>
      </c>
      <c r="H32" s="128">
        <f t="shared" si="6"/>
        <v>8734</v>
      </c>
      <c r="I32" s="75">
        <f>居宅介護!AA32</f>
        <v>220</v>
      </c>
      <c r="J32" s="122">
        <f>居宅介護!AB32</f>
        <v>3206</v>
      </c>
      <c r="K32" s="76">
        <f>居宅介護!AC32</f>
        <v>229</v>
      </c>
      <c r="L32" s="123">
        <f>居宅介護!AD32</f>
        <v>3324</v>
      </c>
      <c r="M32" s="77">
        <f>居宅介護!AE32</f>
        <v>236</v>
      </c>
      <c r="N32" s="122">
        <f>居宅介護!AF32</f>
        <v>3410</v>
      </c>
      <c r="O32" s="102">
        <f>重度訪問介護!U32</f>
        <v>25</v>
      </c>
      <c r="P32" s="125">
        <f>重度訪問介護!V32</f>
        <v>4253</v>
      </c>
      <c r="Q32" s="103">
        <f>重度訪問介護!W32</f>
        <v>27</v>
      </c>
      <c r="R32" s="126">
        <f>重度訪問介護!X32</f>
        <v>4484</v>
      </c>
      <c r="S32" s="104">
        <f>重度訪問介護!Y32</f>
        <v>28</v>
      </c>
      <c r="T32" s="125">
        <f>重度訪問介護!Z32</f>
        <v>4528</v>
      </c>
      <c r="U32" s="69"/>
      <c r="V32" s="70"/>
      <c r="W32" s="59" t="s">
        <v>22</v>
      </c>
      <c r="X32" s="85">
        <f>同行援護!O32</f>
        <v>18</v>
      </c>
      <c r="Y32" s="143">
        <f>同行援護!P32</f>
        <v>362</v>
      </c>
      <c r="Z32" s="85">
        <f>同行援護!Q32</f>
        <v>18</v>
      </c>
      <c r="AA32" s="144">
        <f>同行援護!R32</f>
        <v>362</v>
      </c>
      <c r="AB32" s="108">
        <f>同行援護!S32</f>
        <v>18</v>
      </c>
      <c r="AC32" s="145">
        <f>同行援護!T32</f>
        <v>362</v>
      </c>
      <c r="AD32" s="51">
        <f>行動援護!U32</f>
        <v>11</v>
      </c>
      <c r="AE32" s="48">
        <f>行動援護!V32</f>
        <v>366</v>
      </c>
      <c r="AF32" s="50">
        <f>行動援護!W32</f>
        <v>12</v>
      </c>
      <c r="AG32" s="140">
        <f>行動援護!X32</f>
        <v>400</v>
      </c>
      <c r="AH32" s="51">
        <f>行動援護!Y32</f>
        <v>13</v>
      </c>
      <c r="AI32" s="51">
        <f>行動援護!Z32</f>
        <v>434</v>
      </c>
      <c r="AJ32" s="49">
        <f>重度障がい者等包括支援!AA32</f>
        <v>0</v>
      </c>
      <c r="AK32" s="141">
        <f>重度障がい者等包括支援!AB32</f>
        <v>0</v>
      </c>
      <c r="AL32" s="47">
        <f>重度障がい者等包括支援!AC32</f>
        <v>0</v>
      </c>
      <c r="AM32" s="142">
        <f>重度障がい者等包括支援!AD32</f>
        <v>0</v>
      </c>
      <c r="AN32" s="48">
        <f>重度障がい者等包括支援!AE32</f>
        <v>0</v>
      </c>
      <c r="AO32" s="142">
        <f>重度障がい者等包括支援!AF32</f>
        <v>0</v>
      </c>
    </row>
    <row r="33" spans="2:41" s="31" customFormat="1" ht="24.9" customHeight="1" x14ac:dyDescent="0.2">
      <c r="B33" s="30" t="s">
        <v>24</v>
      </c>
      <c r="C33" s="50">
        <f>SUM(I33,O33,X33,AD33,AJ33)</f>
        <v>341</v>
      </c>
      <c r="D33" s="127">
        <f t="shared" si="2"/>
        <v>8189</v>
      </c>
      <c r="E33" s="50">
        <f t="shared" si="3"/>
        <v>347</v>
      </c>
      <c r="F33" s="127">
        <f t="shared" si="4"/>
        <v>8263</v>
      </c>
      <c r="G33" s="50">
        <f t="shared" si="5"/>
        <v>352</v>
      </c>
      <c r="H33" s="128">
        <f t="shared" si="6"/>
        <v>8321</v>
      </c>
      <c r="I33" s="75">
        <f>居宅介護!AA33</f>
        <v>235</v>
      </c>
      <c r="J33" s="122">
        <f>居宅介護!AB33</f>
        <v>4550</v>
      </c>
      <c r="K33" s="76">
        <f>居宅介護!AC33</f>
        <v>237</v>
      </c>
      <c r="L33" s="123">
        <f>居宅介護!AD33</f>
        <v>4560</v>
      </c>
      <c r="M33" s="77">
        <f>居宅介護!AE33</f>
        <v>239</v>
      </c>
      <c r="N33" s="122">
        <f>居宅介護!AF33</f>
        <v>4570</v>
      </c>
      <c r="O33" s="102">
        <f>重度訪問介護!U33</f>
        <v>27</v>
      </c>
      <c r="P33" s="125">
        <f>重度訪問介護!V33</f>
        <v>1967</v>
      </c>
      <c r="Q33" s="103">
        <f>重度訪問介護!W33</f>
        <v>27</v>
      </c>
      <c r="R33" s="126">
        <f>重度訪問介護!X33</f>
        <v>1967</v>
      </c>
      <c r="S33" s="104">
        <f>重度訪問介護!Y33</f>
        <v>27</v>
      </c>
      <c r="T33" s="125">
        <f>重度訪問介護!Z33</f>
        <v>1967</v>
      </c>
      <c r="U33" s="69"/>
      <c r="V33" s="70"/>
      <c r="W33" s="59" t="s">
        <v>24</v>
      </c>
      <c r="X33" s="85">
        <f>同行援護!O33</f>
        <v>35</v>
      </c>
      <c r="Y33" s="143">
        <f>同行援護!P33</f>
        <v>970</v>
      </c>
      <c r="Z33" s="85">
        <f>同行援護!Q33</f>
        <v>35</v>
      </c>
      <c r="AA33" s="144">
        <f>同行援護!R33</f>
        <v>970</v>
      </c>
      <c r="AB33" s="108">
        <f>同行援護!S33</f>
        <v>35</v>
      </c>
      <c r="AC33" s="145">
        <f>同行援護!T33</f>
        <v>970</v>
      </c>
      <c r="AD33" s="51">
        <f>行動援護!U33</f>
        <v>44</v>
      </c>
      <c r="AE33" s="48">
        <f>行動援護!V33</f>
        <v>702</v>
      </c>
      <c r="AF33" s="50">
        <f>行動援護!W33</f>
        <v>48</v>
      </c>
      <c r="AG33" s="140">
        <f>行動援護!X33</f>
        <v>766</v>
      </c>
      <c r="AH33" s="51">
        <f>行動援護!Y33</f>
        <v>51</v>
      </c>
      <c r="AI33" s="51">
        <f>行動援護!Z33</f>
        <v>814</v>
      </c>
      <c r="AJ33" s="49">
        <f>重度障がい者等包括支援!AA33</f>
        <v>0</v>
      </c>
      <c r="AK33" s="141">
        <f>重度障がい者等包括支援!AB33</f>
        <v>0</v>
      </c>
      <c r="AL33" s="47">
        <f>重度障がい者等包括支援!AC33</f>
        <v>0</v>
      </c>
      <c r="AM33" s="142">
        <f>重度障がい者等包括支援!AD33</f>
        <v>0</v>
      </c>
      <c r="AN33" s="48">
        <f>重度障がい者等包括支援!AE33</f>
        <v>0</v>
      </c>
      <c r="AO33" s="142">
        <f>重度障がい者等包括支援!AF33</f>
        <v>0</v>
      </c>
    </row>
    <row r="34" spans="2:41" s="31" customFormat="1" ht="24.9" customHeight="1" x14ac:dyDescent="0.2">
      <c r="B34" s="30" t="s">
        <v>25</v>
      </c>
      <c r="C34" s="50">
        <f t="shared" si="1"/>
        <v>185</v>
      </c>
      <c r="D34" s="127">
        <f t="shared" si="2"/>
        <v>3551</v>
      </c>
      <c r="E34" s="50">
        <f t="shared" si="3"/>
        <v>195</v>
      </c>
      <c r="F34" s="127">
        <f t="shared" si="4"/>
        <v>3755</v>
      </c>
      <c r="G34" s="50">
        <f t="shared" si="5"/>
        <v>208</v>
      </c>
      <c r="H34" s="128">
        <f t="shared" si="6"/>
        <v>3998</v>
      </c>
      <c r="I34" s="75">
        <f>居宅介護!AA34</f>
        <v>144</v>
      </c>
      <c r="J34" s="122">
        <f>居宅介護!AB34</f>
        <v>2020</v>
      </c>
      <c r="K34" s="76">
        <f>居宅介護!AC34</f>
        <v>152</v>
      </c>
      <c r="L34" s="123">
        <f>居宅介護!AD34</f>
        <v>2133</v>
      </c>
      <c r="M34" s="77">
        <f>居宅介護!AE34</f>
        <v>163</v>
      </c>
      <c r="N34" s="122">
        <f>居宅介護!AF34</f>
        <v>2284</v>
      </c>
      <c r="O34" s="102">
        <f>重度訪問介護!U34</f>
        <v>10</v>
      </c>
      <c r="P34" s="125">
        <f>重度訪問介護!V34</f>
        <v>568</v>
      </c>
      <c r="Q34" s="103">
        <f>重度訪問介護!W34</f>
        <v>11</v>
      </c>
      <c r="R34" s="126">
        <f>重度訪問介護!X34</f>
        <v>630</v>
      </c>
      <c r="S34" s="104">
        <f>重度訪問介護!Y34</f>
        <v>12</v>
      </c>
      <c r="T34" s="125">
        <f>重度訪問介護!Z34</f>
        <v>693</v>
      </c>
      <c r="U34" s="69"/>
      <c r="V34" s="70"/>
      <c r="W34" s="59" t="s">
        <v>25</v>
      </c>
      <c r="X34" s="85">
        <f>同行援護!O34</f>
        <v>27</v>
      </c>
      <c r="Y34" s="143">
        <f>同行援護!P34</f>
        <v>780</v>
      </c>
      <c r="Z34" s="85">
        <f>同行援護!Q34</f>
        <v>28</v>
      </c>
      <c r="AA34" s="144">
        <f>同行援護!R34</f>
        <v>809</v>
      </c>
      <c r="AB34" s="108">
        <f>同行援護!S34</f>
        <v>29</v>
      </c>
      <c r="AC34" s="145">
        <f>同行援護!T34</f>
        <v>838</v>
      </c>
      <c r="AD34" s="51">
        <f>行動援護!U34</f>
        <v>4</v>
      </c>
      <c r="AE34" s="48">
        <f>行動援護!V34</f>
        <v>183</v>
      </c>
      <c r="AF34" s="50">
        <f>行動援護!W34</f>
        <v>4</v>
      </c>
      <c r="AG34" s="140">
        <f>行動援護!X34</f>
        <v>183</v>
      </c>
      <c r="AH34" s="51">
        <f>行動援護!Y34</f>
        <v>4</v>
      </c>
      <c r="AI34" s="51">
        <f>行動援護!Z34</f>
        <v>183</v>
      </c>
      <c r="AJ34" s="49">
        <f>重度障がい者等包括支援!AA34</f>
        <v>0</v>
      </c>
      <c r="AK34" s="141">
        <f>重度障がい者等包括支援!AB34</f>
        <v>0</v>
      </c>
      <c r="AL34" s="47">
        <f>重度障がい者等包括支援!AC34</f>
        <v>0</v>
      </c>
      <c r="AM34" s="142">
        <f>重度障がい者等包括支援!AD34</f>
        <v>0</v>
      </c>
      <c r="AN34" s="48">
        <f>重度障がい者等包括支援!AE34</f>
        <v>0</v>
      </c>
      <c r="AO34" s="142">
        <f>重度障がい者等包括支援!AF34</f>
        <v>0</v>
      </c>
    </row>
    <row r="35" spans="2:41" s="31" customFormat="1" ht="24.9" customHeight="1" x14ac:dyDescent="0.2">
      <c r="B35" s="30" t="s">
        <v>26</v>
      </c>
      <c r="C35" s="50">
        <f t="shared" si="1"/>
        <v>46</v>
      </c>
      <c r="D35" s="127">
        <f t="shared" si="2"/>
        <v>1900</v>
      </c>
      <c r="E35" s="50">
        <f t="shared" si="3"/>
        <v>49</v>
      </c>
      <c r="F35" s="127">
        <f t="shared" si="4"/>
        <v>1950</v>
      </c>
      <c r="G35" s="50">
        <f t="shared" si="5"/>
        <v>52</v>
      </c>
      <c r="H35" s="128">
        <f t="shared" si="6"/>
        <v>2000</v>
      </c>
      <c r="I35" s="75">
        <f>居宅介護!AA35</f>
        <v>38</v>
      </c>
      <c r="J35" s="122">
        <f>居宅介護!AB35</f>
        <v>1160</v>
      </c>
      <c r="K35" s="76">
        <f>居宅介護!AC35</f>
        <v>41</v>
      </c>
      <c r="L35" s="123">
        <f>居宅介護!AD35</f>
        <v>1210</v>
      </c>
      <c r="M35" s="77">
        <f>居宅介護!AE35</f>
        <v>44</v>
      </c>
      <c r="N35" s="122">
        <f>居宅介護!AF35</f>
        <v>1260</v>
      </c>
      <c r="O35" s="102">
        <f>重度訪問介護!U35</f>
        <v>3</v>
      </c>
      <c r="P35" s="125">
        <f>重度訪問介護!V35</f>
        <v>540</v>
      </c>
      <c r="Q35" s="103">
        <f>重度訪問介護!W35</f>
        <v>3</v>
      </c>
      <c r="R35" s="126">
        <f>重度訪問介護!X35</f>
        <v>540</v>
      </c>
      <c r="S35" s="104">
        <f>重度訪問介護!Y35</f>
        <v>3</v>
      </c>
      <c r="T35" s="125">
        <f>重度訪問介護!Z35</f>
        <v>540</v>
      </c>
      <c r="U35" s="69"/>
      <c r="V35" s="70"/>
      <c r="W35" s="59" t="s">
        <v>26</v>
      </c>
      <c r="X35" s="85">
        <f>同行援護!O35</f>
        <v>2</v>
      </c>
      <c r="Y35" s="143">
        <f>同行援護!P35</f>
        <v>20</v>
      </c>
      <c r="Z35" s="85">
        <f>同行援護!Q35</f>
        <v>2</v>
      </c>
      <c r="AA35" s="144">
        <f>同行援護!R35</f>
        <v>20</v>
      </c>
      <c r="AB35" s="108">
        <f>同行援護!S35</f>
        <v>2</v>
      </c>
      <c r="AC35" s="145">
        <f>同行援護!T35</f>
        <v>20</v>
      </c>
      <c r="AD35" s="51">
        <f>行動援護!U35</f>
        <v>3</v>
      </c>
      <c r="AE35" s="48">
        <f>行動援護!V35</f>
        <v>180</v>
      </c>
      <c r="AF35" s="50">
        <f>行動援護!W35</f>
        <v>3</v>
      </c>
      <c r="AG35" s="140">
        <f>行動援護!X35</f>
        <v>180</v>
      </c>
      <c r="AH35" s="51">
        <f>行動援護!Y35</f>
        <v>3</v>
      </c>
      <c r="AI35" s="51">
        <f>行動援護!Z35</f>
        <v>180</v>
      </c>
      <c r="AJ35" s="49">
        <f>重度障がい者等包括支援!AA35</f>
        <v>0</v>
      </c>
      <c r="AK35" s="141">
        <f>重度障がい者等包括支援!AB35</f>
        <v>0</v>
      </c>
      <c r="AL35" s="47">
        <f>重度障がい者等包括支援!AC35</f>
        <v>0</v>
      </c>
      <c r="AM35" s="142">
        <f>重度障がい者等包括支援!AD35</f>
        <v>0</v>
      </c>
      <c r="AN35" s="48">
        <f>重度障がい者等包括支援!AE35</f>
        <v>0</v>
      </c>
      <c r="AO35" s="142">
        <f>重度障がい者等包括支援!AF35</f>
        <v>0</v>
      </c>
    </row>
    <row r="36" spans="2:41" s="31" customFormat="1" ht="24.9" customHeight="1" x14ac:dyDescent="0.2">
      <c r="B36" s="30" t="s">
        <v>80</v>
      </c>
      <c r="C36" s="50">
        <f t="shared" si="1"/>
        <v>62</v>
      </c>
      <c r="D36" s="127">
        <f t="shared" si="2"/>
        <v>2610</v>
      </c>
      <c r="E36" s="50">
        <f t="shared" si="3"/>
        <v>62</v>
      </c>
      <c r="F36" s="127">
        <f t="shared" si="4"/>
        <v>2680</v>
      </c>
      <c r="G36" s="50">
        <f t="shared" si="5"/>
        <v>63</v>
      </c>
      <c r="H36" s="128">
        <f t="shared" si="6"/>
        <v>2760</v>
      </c>
      <c r="I36" s="75">
        <f>居宅介護!AA36</f>
        <v>55</v>
      </c>
      <c r="J36" s="122">
        <f>居宅介護!AB36</f>
        <v>1600</v>
      </c>
      <c r="K36" s="76">
        <f>居宅介護!AC36</f>
        <v>55</v>
      </c>
      <c r="L36" s="123">
        <f>居宅介護!AD36</f>
        <v>1670</v>
      </c>
      <c r="M36" s="77">
        <f>居宅介護!AE36</f>
        <v>56</v>
      </c>
      <c r="N36" s="122">
        <f>居宅介護!AF36</f>
        <v>1750</v>
      </c>
      <c r="O36" s="102">
        <f>重度訪問介護!U36</f>
        <v>3</v>
      </c>
      <c r="P36" s="125">
        <f>重度訪問介護!V36</f>
        <v>900</v>
      </c>
      <c r="Q36" s="103">
        <f>重度訪問介護!W36</f>
        <v>3</v>
      </c>
      <c r="R36" s="126">
        <f>重度訪問介護!X36</f>
        <v>900</v>
      </c>
      <c r="S36" s="104">
        <f>重度訪問介護!Y36</f>
        <v>3</v>
      </c>
      <c r="T36" s="125">
        <f>重度訪問介護!Z36</f>
        <v>900</v>
      </c>
      <c r="U36" s="69"/>
      <c r="V36" s="70"/>
      <c r="W36" s="59" t="s">
        <v>27</v>
      </c>
      <c r="X36" s="85">
        <f>同行援護!O36</f>
        <v>2</v>
      </c>
      <c r="Y36" s="143">
        <f>同行援護!P36</f>
        <v>40</v>
      </c>
      <c r="Z36" s="85">
        <f>同行援護!Q36</f>
        <v>2</v>
      </c>
      <c r="AA36" s="144">
        <f>同行援護!R36</f>
        <v>40</v>
      </c>
      <c r="AB36" s="108">
        <f>同行援護!S36</f>
        <v>2</v>
      </c>
      <c r="AC36" s="145">
        <f>同行援護!T36</f>
        <v>40</v>
      </c>
      <c r="AD36" s="51">
        <f>行動援護!U36</f>
        <v>2</v>
      </c>
      <c r="AE36" s="48">
        <f>行動援護!V36</f>
        <v>70</v>
      </c>
      <c r="AF36" s="50">
        <f>行動援護!W36</f>
        <v>2</v>
      </c>
      <c r="AG36" s="140">
        <f>行動援護!X36</f>
        <v>70</v>
      </c>
      <c r="AH36" s="51">
        <f>行動援護!Y36</f>
        <v>2</v>
      </c>
      <c r="AI36" s="51">
        <f>行動援護!Z36</f>
        <v>70</v>
      </c>
      <c r="AJ36" s="49">
        <f>重度障がい者等包括支援!AA36</f>
        <v>0</v>
      </c>
      <c r="AK36" s="141">
        <f>重度障がい者等包括支援!AB36</f>
        <v>0</v>
      </c>
      <c r="AL36" s="47">
        <f>重度障がい者等包括支援!AC36</f>
        <v>0</v>
      </c>
      <c r="AM36" s="142">
        <f>重度障がい者等包括支援!AD36</f>
        <v>0</v>
      </c>
      <c r="AN36" s="48">
        <f>重度障がい者等包括支援!AE36</f>
        <v>0</v>
      </c>
      <c r="AO36" s="142">
        <f>重度障がい者等包括支援!AF36</f>
        <v>0</v>
      </c>
    </row>
    <row r="37" spans="2:41" s="31" customFormat="1" ht="24.9" customHeight="1" x14ac:dyDescent="0.2">
      <c r="B37" s="30" t="s">
        <v>28</v>
      </c>
      <c r="C37" s="50">
        <f t="shared" si="1"/>
        <v>14</v>
      </c>
      <c r="D37" s="127">
        <f t="shared" si="2"/>
        <v>828</v>
      </c>
      <c r="E37" s="50">
        <f t="shared" si="3"/>
        <v>16</v>
      </c>
      <c r="F37" s="127">
        <f t="shared" si="4"/>
        <v>995</v>
      </c>
      <c r="G37" s="50">
        <f t="shared" si="5"/>
        <v>15</v>
      </c>
      <c r="H37" s="128">
        <f t="shared" si="6"/>
        <v>983</v>
      </c>
      <c r="I37" s="75">
        <f>居宅介護!AA37</f>
        <v>13</v>
      </c>
      <c r="J37" s="122">
        <f>居宅介護!AB37</f>
        <v>772</v>
      </c>
      <c r="K37" s="76">
        <f>居宅介護!AC37</f>
        <v>15</v>
      </c>
      <c r="L37" s="123">
        <f>居宅介護!AD37</f>
        <v>937</v>
      </c>
      <c r="M37" s="77">
        <f>居宅介護!AE37</f>
        <v>14</v>
      </c>
      <c r="N37" s="122">
        <f>居宅介護!AF37</f>
        <v>924</v>
      </c>
      <c r="O37" s="102">
        <f>重度訪問介護!U37</f>
        <v>0</v>
      </c>
      <c r="P37" s="125">
        <f>重度訪問介護!V37</f>
        <v>0</v>
      </c>
      <c r="Q37" s="103">
        <f>重度訪問介護!W37</f>
        <v>0</v>
      </c>
      <c r="R37" s="126">
        <f>重度訪問介護!X37</f>
        <v>0</v>
      </c>
      <c r="S37" s="104">
        <f>重度訪問介護!Y37</f>
        <v>0</v>
      </c>
      <c r="T37" s="125">
        <f>重度訪問介護!Z37</f>
        <v>0</v>
      </c>
      <c r="U37" s="69"/>
      <c r="V37" s="70"/>
      <c r="W37" s="59" t="s">
        <v>28</v>
      </c>
      <c r="X37" s="85">
        <f>同行援護!O37</f>
        <v>1</v>
      </c>
      <c r="Y37" s="143">
        <f>同行援護!P37</f>
        <v>56</v>
      </c>
      <c r="Z37" s="85">
        <f>同行援護!Q37</f>
        <v>1</v>
      </c>
      <c r="AA37" s="144">
        <f>同行援護!R37</f>
        <v>58</v>
      </c>
      <c r="AB37" s="108">
        <f>同行援護!S37</f>
        <v>1</v>
      </c>
      <c r="AC37" s="145">
        <f>同行援護!T37</f>
        <v>59</v>
      </c>
      <c r="AD37" s="51">
        <f>行動援護!U37</f>
        <v>0</v>
      </c>
      <c r="AE37" s="48">
        <f>行動援護!V37</f>
        <v>0</v>
      </c>
      <c r="AF37" s="50">
        <f>行動援護!W37</f>
        <v>0</v>
      </c>
      <c r="AG37" s="140">
        <f>行動援護!X37</f>
        <v>0</v>
      </c>
      <c r="AH37" s="51">
        <f>行動援護!Y37</f>
        <v>0</v>
      </c>
      <c r="AI37" s="51">
        <f>行動援護!Z37</f>
        <v>0</v>
      </c>
      <c r="AJ37" s="49">
        <f>重度障がい者等包括支援!AA37</f>
        <v>0</v>
      </c>
      <c r="AK37" s="141">
        <f>重度障がい者等包括支援!AB37</f>
        <v>0</v>
      </c>
      <c r="AL37" s="47">
        <f>重度障がい者等包括支援!AC37</f>
        <v>0</v>
      </c>
      <c r="AM37" s="142">
        <f>重度障がい者等包括支援!AD37</f>
        <v>0</v>
      </c>
      <c r="AN37" s="48">
        <f>重度障がい者等包括支援!AE37</f>
        <v>0</v>
      </c>
      <c r="AO37" s="142">
        <f>重度障がい者等包括支援!AF37</f>
        <v>0</v>
      </c>
    </row>
    <row r="38" spans="2:41" s="31" customFormat="1" ht="24.9" customHeight="1" x14ac:dyDescent="0.2">
      <c r="B38" s="30" t="s">
        <v>0</v>
      </c>
      <c r="C38" s="50">
        <f t="shared" si="1"/>
        <v>4072</v>
      </c>
      <c r="D38" s="127">
        <f t="shared" si="2"/>
        <v>118951</v>
      </c>
      <c r="E38" s="50">
        <f t="shared" si="3"/>
        <v>4240</v>
      </c>
      <c r="F38" s="127">
        <f t="shared" si="4"/>
        <v>123684</v>
      </c>
      <c r="G38" s="50">
        <f t="shared" si="5"/>
        <v>4415</v>
      </c>
      <c r="H38" s="128">
        <f t="shared" si="6"/>
        <v>128741</v>
      </c>
      <c r="I38" s="75">
        <f>居宅介護!AA38</f>
        <v>3370</v>
      </c>
      <c r="J38" s="122">
        <f>居宅介護!AB38</f>
        <v>63851</v>
      </c>
      <c r="K38" s="76">
        <f>居宅介護!AC38</f>
        <v>3511</v>
      </c>
      <c r="L38" s="123">
        <f>居宅介護!AD38</f>
        <v>65848</v>
      </c>
      <c r="M38" s="77">
        <f>居宅介護!AE38</f>
        <v>3657</v>
      </c>
      <c r="N38" s="122">
        <f>居宅介護!AF38</f>
        <v>67908</v>
      </c>
      <c r="O38" s="102">
        <f>重度訪問介護!U38</f>
        <v>236</v>
      </c>
      <c r="P38" s="125">
        <f>重度訪問介護!V38</f>
        <v>41578</v>
      </c>
      <c r="Q38" s="103">
        <f>重度訪問介護!W38</f>
        <v>233</v>
      </c>
      <c r="R38" s="126">
        <f>重度訪問介護!X38</f>
        <v>42548</v>
      </c>
      <c r="S38" s="104">
        <f>重度訪問介護!Y38</f>
        <v>230</v>
      </c>
      <c r="T38" s="125">
        <f>重度訪問介護!Z38</f>
        <v>43541</v>
      </c>
      <c r="U38" s="69"/>
      <c r="V38" s="70"/>
      <c r="W38" s="59" t="s">
        <v>0</v>
      </c>
      <c r="X38" s="85">
        <f>同行援護!O38</f>
        <v>336</v>
      </c>
      <c r="Y38" s="143">
        <f>同行援護!P38</f>
        <v>9844</v>
      </c>
      <c r="Z38" s="85">
        <f>同行援護!Q38</f>
        <v>350</v>
      </c>
      <c r="AA38" s="144">
        <f>同行援護!R38</f>
        <v>10978</v>
      </c>
      <c r="AB38" s="108">
        <f>同行援護!S38</f>
        <v>364</v>
      </c>
      <c r="AC38" s="145">
        <f>同行援護!T38</f>
        <v>12242</v>
      </c>
      <c r="AD38" s="51">
        <f>行動援護!U38</f>
        <v>130</v>
      </c>
      <c r="AE38" s="48">
        <f>行動援護!V38</f>
        <v>3678</v>
      </c>
      <c r="AF38" s="50">
        <f>行動援護!W38</f>
        <v>146</v>
      </c>
      <c r="AG38" s="140">
        <f>行動援護!X38</f>
        <v>4310</v>
      </c>
      <c r="AH38" s="51">
        <f>行動援護!Y38</f>
        <v>164</v>
      </c>
      <c r="AI38" s="51">
        <f>行動援護!Z38</f>
        <v>5050</v>
      </c>
      <c r="AJ38" s="49">
        <f>重度障がい者等包括支援!AA38</f>
        <v>0</v>
      </c>
      <c r="AK38" s="141">
        <f>重度障がい者等包括支援!AB38</f>
        <v>0</v>
      </c>
      <c r="AL38" s="47">
        <f>重度障がい者等包括支援!AC38</f>
        <v>0</v>
      </c>
      <c r="AM38" s="142">
        <f>重度障がい者等包括支援!AD38</f>
        <v>0</v>
      </c>
      <c r="AN38" s="48">
        <f>重度障がい者等包括支援!AE38</f>
        <v>0</v>
      </c>
      <c r="AO38" s="142">
        <f>重度障がい者等包括支援!AF38</f>
        <v>0</v>
      </c>
    </row>
    <row r="39" spans="2:41" s="31" customFormat="1" ht="24.9" customHeight="1" x14ac:dyDescent="0.2">
      <c r="B39" s="30" t="s">
        <v>29</v>
      </c>
      <c r="C39" s="50">
        <f t="shared" si="1"/>
        <v>337</v>
      </c>
      <c r="D39" s="127">
        <f t="shared" si="2"/>
        <v>10930</v>
      </c>
      <c r="E39" s="50">
        <f t="shared" si="3"/>
        <v>357</v>
      </c>
      <c r="F39" s="127">
        <f t="shared" si="4"/>
        <v>11304</v>
      </c>
      <c r="G39" s="50">
        <f t="shared" si="5"/>
        <v>373</v>
      </c>
      <c r="H39" s="128">
        <f t="shared" si="6"/>
        <v>11817</v>
      </c>
      <c r="I39" s="75">
        <f>居宅介護!AA39</f>
        <v>274</v>
      </c>
      <c r="J39" s="122">
        <f>居宅介護!AB39</f>
        <v>5150</v>
      </c>
      <c r="K39" s="76">
        <f>居宅介護!AC39</f>
        <v>291</v>
      </c>
      <c r="L39" s="123">
        <f>居宅介護!AD39</f>
        <v>5459</v>
      </c>
      <c r="M39" s="77">
        <f>居宅介護!AE39</f>
        <v>305</v>
      </c>
      <c r="N39" s="122">
        <f>居宅介護!AF39</f>
        <v>5733</v>
      </c>
      <c r="O39" s="102">
        <f>重度訪問介護!U39</f>
        <v>23</v>
      </c>
      <c r="P39" s="125">
        <f>重度訪問介護!V39</f>
        <v>4949</v>
      </c>
      <c r="Q39" s="103">
        <f>重度訪問介護!W39</f>
        <v>23</v>
      </c>
      <c r="R39" s="126">
        <f>重度訪問介護!X39</f>
        <v>4949</v>
      </c>
      <c r="S39" s="104">
        <f>重度訪問介護!Y39</f>
        <v>24</v>
      </c>
      <c r="T39" s="125">
        <f>重度訪問介護!Z39</f>
        <v>5167</v>
      </c>
      <c r="U39" s="69"/>
      <c r="V39" s="70"/>
      <c r="W39" s="59" t="s">
        <v>29</v>
      </c>
      <c r="X39" s="85">
        <f>同行援護!O39</f>
        <v>32</v>
      </c>
      <c r="Y39" s="143">
        <f>同行援護!P39</f>
        <v>636</v>
      </c>
      <c r="Z39" s="85">
        <f>同行援護!Q39</f>
        <v>34</v>
      </c>
      <c r="AA39" s="144">
        <f>同行援護!R39</f>
        <v>677</v>
      </c>
      <c r="AB39" s="108">
        <f>同行援護!S39</f>
        <v>35</v>
      </c>
      <c r="AC39" s="145">
        <f>同行援護!T39</f>
        <v>698</v>
      </c>
      <c r="AD39" s="51">
        <f>行動援護!U39</f>
        <v>8</v>
      </c>
      <c r="AE39" s="48">
        <f>行動援護!V39</f>
        <v>195</v>
      </c>
      <c r="AF39" s="50">
        <f>行動援護!W39</f>
        <v>9</v>
      </c>
      <c r="AG39" s="140">
        <f>行動援護!X39</f>
        <v>219</v>
      </c>
      <c r="AH39" s="51">
        <f>行動援護!Y39</f>
        <v>9</v>
      </c>
      <c r="AI39" s="51">
        <f>行動援護!Z39</f>
        <v>219</v>
      </c>
      <c r="AJ39" s="49">
        <f>重度障がい者等包括支援!AA39</f>
        <v>0</v>
      </c>
      <c r="AK39" s="141">
        <f>重度障がい者等包括支援!AB39</f>
        <v>0</v>
      </c>
      <c r="AL39" s="47">
        <f>重度障がい者等包括支援!AC39</f>
        <v>0</v>
      </c>
      <c r="AM39" s="142">
        <f>重度障がい者等包括支援!AD39</f>
        <v>0</v>
      </c>
      <c r="AN39" s="48">
        <f>重度障がい者等包括支援!AE39</f>
        <v>0</v>
      </c>
      <c r="AO39" s="142">
        <f>重度障がい者等包括支援!AF39</f>
        <v>0</v>
      </c>
    </row>
    <row r="40" spans="2:41" s="31" customFormat="1" ht="24.9" customHeight="1" x14ac:dyDescent="0.2">
      <c r="B40" s="30" t="s">
        <v>30</v>
      </c>
      <c r="C40" s="50">
        <f t="shared" si="1"/>
        <v>597</v>
      </c>
      <c r="D40" s="127">
        <f t="shared" si="2"/>
        <v>17771</v>
      </c>
      <c r="E40" s="50">
        <f t="shared" si="3"/>
        <v>632</v>
      </c>
      <c r="F40" s="127">
        <f t="shared" si="4"/>
        <v>18603</v>
      </c>
      <c r="G40" s="50">
        <f t="shared" si="5"/>
        <v>673</v>
      </c>
      <c r="H40" s="128">
        <f t="shared" si="6"/>
        <v>19557</v>
      </c>
      <c r="I40" s="75">
        <f>居宅介護!AA40</f>
        <v>502</v>
      </c>
      <c r="J40" s="122">
        <f>居宅介護!AB40</f>
        <v>12602</v>
      </c>
      <c r="K40" s="76">
        <f>居宅介護!AC40</f>
        <v>525</v>
      </c>
      <c r="L40" s="123">
        <f>居宅介護!AD40</f>
        <v>13214</v>
      </c>
      <c r="M40" s="77">
        <f>居宅介護!AE40</f>
        <v>550</v>
      </c>
      <c r="N40" s="122">
        <f>居宅介護!AF40</f>
        <v>13900</v>
      </c>
      <c r="O40" s="102">
        <f>重度訪問介護!U40</f>
        <v>14</v>
      </c>
      <c r="P40" s="125">
        <f>重度訪問介護!V40</f>
        <v>2546</v>
      </c>
      <c r="Q40" s="103">
        <f>重度訪問介護!W40</f>
        <v>14</v>
      </c>
      <c r="R40" s="126">
        <f>重度訪問介護!X40</f>
        <v>2546</v>
      </c>
      <c r="S40" s="104">
        <f>重度訪問介護!Y40</f>
        <v>14</v>
      </c>
      <c r="T40" s="125">
        <f>重度訪問介護!Z40</f>
        <v>2546</v>
      </c>
      <c r="U40" s="69"/>
      <c r="V40" s="70"/>
      <c r="W40" s="59" t="s">
        <v>30</v>
      </c>
      <c r="X40" s="85">
        <f>同行援護!O40</f>
        <v>42</v>
      </c>
      <c r="Y40" s="143">
        <f>同行援護!P40</f>
        <v>1605</v>
      </c>
      <c r="Z40" s="85">
        <f>同行援護!Q40</f>
        <v>42</v>
      </c>
      <c r="AA40" s="144">
        <f>同行援護!R40</f>
        <v>1605</v>
      </c>
      <c r="AB40" s="108">
        <f>同行援護!S40</f>
        <v>42</v>
      </c>
      <c r="AC40" s="145">
        <f>同行援護!T40</f>
        <v>1605</v>
      </c>
      <c r="AD40" s="51">
        <f>行動援護!U40</f>
        <v>39</v>
      </c>
      <c r="AE40" s="48">
        <f>行動援護!V40</f>
        <v>1018</v>
      </c>
      <c r="AF40" s="50">
        <f>行動援護!W40</f>
        <v>51</v>
      </c>
      <c r="AG40" s="140">
        <f>行動援護!X40</f>
        <v>1238</v>
      </c>
      <c r="AH40" s="51">
        <f>行動援護!Y40</f>
        <v>67</v>
      </c>
      <c r="AI40" s="51">
        <f>行動援護!Z40</f>
        <v>1506</v>
      </c>
      <c r="AJ40" s="49">
        <f>重度障がい者等包括支援!AA40</f>
        <v>0</v>
      </c>
      <c r="AK40" s="141">
        <f>重度障がい者等包括支援!AB40</f>
        <v>0</v>
      </c>
      <c r="AL40" s="47">
        <f>重度障がい者等包括支援!AC40</f>
        <v>0</v>
      </c>
      <c r="AM40" s="142">
        <f>重度障がい者等包括支援!AD40</f>
        <v>0</v>
      </c>
      <c r="AN40" s="48">
        <f>重度障がい者等包括支援!AE40</f>
        <v>0</v>
      </c>
      <c r="AO40" s="142">
        <f>重度障がい者等包括支援!AF40</f>
        <v>0</v>
      </c>
    </row>
    <row r="41" spans="2:41" s="31" customFormat="1" ht="24.9" customHeight="1" x14ac:dyDescent="0.2">
      <c r="B41" s="30" t="s">
        <v>31</v>
      </c>
      <c r="C41" s="50">
        <f t="shared" si="1"/>
        <v>254</v>
      </c>
      <c r="D41" s="127">
        <f t="shared" si="2"/>
        <v>4908</v>
      </c>
      <c r="E41" s="50">
        <f t="shared" si="3"/>
        <v>270</v>
      </c>
      <c r="F41" s="127">
        <f t="shared" si="4"/>
        <v>5295</v>
      </c>
      <c r="G41" s="50">
        <f t="shared" si="5"/>
        <v>288</v>
      </c>
      <c r="H41" s="128">
        <f t="shared" si="6"/>
        <v>5738</v>
      </c>
      <c r="I41" s="75">
        <f>居宅介護!AA41</f>
        <v>219</v>
      </c>
      <c r="J41" s="122">
        <f>居宅介護!AB41</f>
        <v>3039</v>
      </c>
      <c r="K41" s="76">
        <f>居宅介護!AC41</f>
        <v>235</v>
      </c>
      <c r="L41" s="123">
        <f>居宅介護!AD41</f>
        <v>3196</v>
      </c>
      <c r="M41" s="77">
        <f>居宅介護!AE41</f>
        <v>253</v>
      </c>
      <c r="N41" s="122">
        <f>居宅介護!AF41</f>
        <v>3359</v>
      </c>
      <c r="O41" s="102">
        <f>重度訪問介護!U41</f>
        <v>4</v>
      </c>
      <c r="P41" s="125">
        <f>重度訪問介護!V41</f>
        <v>1046</v>
      </c>
      <c r="Q41" s="103">
        <f>重度訪問介護!W41</f>
        <v>4</v>
      </c>
      <c r="R41" s="126">
        <f>重度訪問介護!X41</f>
        <v>1276</v>
      </c>
      <c r="S41" s="104">
        <f>重度訪問介護!Y41</f>
        <v>4</v>
      </c>
      <c r="T41" s="125">
        <f>重度訪問介護!Z41</f>
        <v>1556</v>
      </c>
      <c r="U41" s="69"/>
      <c r="V41" s="70"/>
      <c r="W41" s="59" t="s">
        <v>31</v>
      </c>
      <c r="X41" s="85">
        <f>同行援護!O41</f>
        <v>26</v>
      </c>
      <c r="Y41" s="143">
        <f>同行援護!P41</f>
        <v>673</v>
      </c>
      <c r="Z41" s="85">
        <f>同行援護!Q41</f>
        <v>26</v>
      </c>
      <c r="AA41" s="144">
        <f>同行援護!R41</f>
        <v>673</v>
      </c>
      <c r="AB41" s="108">
        <f>同行援護!S41</f>
        <v>26</v>
      </c>
      <c r="AC41" s="145">
        <f>同行援護!T41</f>
        <v>673</v>
      </c>
      <c r="AD41" s="51">
        <f>行動援護!U41</f>
        <v>5</v>
      </c>
      <c r="AE41" s="48">
        <f>行動援護!V41</f>
        <v>150</v>
      </c>
      <c r="AF41" s="50">
        <f>行動援護!W41</f>
        <v>5</v>
      </c>
      <c r="AG41" s="140">
        <f>行動援護!X41</f>
        <v>150</v>
      </c>
      <c r="AH41" s="51">
        <f>行動援護!Y41</f>
        <v>5</v>
      </c>
      <c r="AI41" s="51">
        <f>行動援護!Z41</f>
        <v>150</v>
      </c>
      <c r="AJ41" s="49">
        <f>重度障がい者等包括支援!AA41</f>
        <v>0</v>
      </c>
      <c r="AK41" s="141">
        <f>重度障がい者等包括支援!AB41</f>
        <v>0</v>
      </c>
      <c r="AL41" s="47">
        <f>重度障がい者等包括支援!AC41</f>
        <v>0</v>
      </c>
      <c r="AM41" s="142">
        <f>重度障がい者等包括支援!AD41</f>
        <v>0</v>
      </c>
      <c r="AN41" s="48">
        <f>重度障がい者等包括支援!AE41</f>
        <v>0</v>
      </c>
      <c r="AO41" s="142">
        <f>重度障がい者等包括支援!AF41</f>
        <v>0</v>
      </c>
    </row>
    <row r="42" spans="2:41" s="31" customFormat="1" ht="24.9" customHeight="1" x14ac:dyDescent="0.2">
      <c r="B42" s="30" t="s">
        <v>32</v>
      </c>
      <c r="C42" s="50">
        <f t="shared" si="1"/>
        <v>82</v>
      </c>
      <c r="D42" s="127">
        <f t="shared" si="2"/>
        <v>1611</v>
      </c>
      <c r="E42" s="50">
        <f t="shared" si="3"/>
        <v>87</v>
      </c>
      <c r="F42" s="127">
        <f t="shared" si="4"/>
        <v>1687</v>
      </c>
      <c r="G42" s="50">
        <f t="shared" si="5"/>
        <v>91</v>
      </c>
      <c r="H42" s="128">
        <f t="shared" si="6"/>
        <v>1731</v>
      </c>
      <c r="I42" s="75">
        <f>居宅介護!AA42</f>
        <v>74</v>
      </c>
      <c r="J42" s="122">
        <f>居宅介護!AB42</f>
        <v>1381</v>
      </c>
      <c r="K42" s="76">
        <f>居宅介護!AC42</f>
        <v>79</v>
      </c>
      <c r="L42" s="123">
        <f>居宅介護!AD42</f>
        <v>1457</v>
      </c>
      <c r="M42" s="77">
        <f>居宅介護!AE42</f>
        <v>83</v>
      </c>
      <c r="N42" s="122">
        <f>居宅介護!AF42</f>
        <v>1501</v>
      </c>
      <c r="O42" s="102">
        <f>重度訪問介護!U42</f>
        <v>0</v>
      </c>
      <c r="P42" s="125">
        <f>重度訪問介護!V42</f>
        <v>0</v>
      </c>
      <c r="Q42" s="103">
        <f>重度訪問介護!W42</f>
        <v>0</v>
      </c>
      <c r="R42" s="126">
        <f>重度訪問介護!X42</f>
        <v>0</v>
      </c>
      <c r="S42" s="104">
        <f>重度訪問介護!Y42</f>
        <v>0</v>
      </c>
      <c r="T42" s="125">
        <f>重度訪問介護!Z42</f>
        <v>0</v>
      </c>
      <c r="U42" s="69"/>
      <c r="V42" s="70"/>
      <c r="W42" s="59" t="s">
        <v>32</v>
      </c>
      <c r="X42" s="85">
        <f>同行援護!O42</f>
        <v>7</v>
      </c>
      <c r="Y42" s="143">
        <f>同行援護!P42</f>
        <v>210</v>
      </c>
      <c r="Z42" s="85">
        <f>同行援護!Q42</f>
        <v>7</v>
      </c>
      <c r="AA42" s="144">
        <f>同行援護!R42</f>
        <v>210</v>
      </c>
      <c r="AB42" s="108">
        <f>同行援護!S42</f>
        <v>7</v>
      </c>
      <c r="AC42" s="145">
        <f>同行援護!T42</f>
        <v>210</v>
      </c>
      <c r="AD42" s="51">
        <f>行動援護!U42</f>
        <v>1</v>
      </c>
      <c r="AE42" s="48">
        <f>行動援護!V42</f>
        <v>20</v>
      </c>
      <c r="AF42" s="50">
        <f>行動援護!W42</f>
        <v>1</v>
      </c>
      <c r="AG42" s="140">
        <f>行動援護!X42</f>
        <v>20</v>
      </c>
      <c r="AH42" s="51">
        <f>行動援護!Y42</f>
        <v>1</v>
      </c>
      <c r="AI42" s="51">
        <f>行動援護!Z42</f>
        <v>20</v>
      </c>
      <c r="AJ42" s="49">
        <f>重度障がい者等包括支援!AA42</f>
        <v>0</v>
      </c>
      <c r="AK42" s="141">
        <f>重度障がい者等包括支援!AB42</f>
        <v>0</v>
      </c>
      <c r="AL42" s="47">
        <f>重度障がい者等包括支援!AC42</f>
        <v>0</v>
      </c>
      <c r="AM42" s="142">
        <f>重度障がい者等包括支援!AD42</f>
        <v>0</v>
      </c>
      <c r="AN42" s="48">
        <f>重度障がい者等包括支援!AE42</f>
        <v>0</v>
      </c>
      <c r="AO42" s="142">
        <f>重度障がい者等包括支援!AF42</f>
        <v>0</v>
      </c>
    </row>
    <row r="43" spans="2:41" s="31" customFormat="1" ht="24.9" customHeight="1" x14ac:dyDescent="0.2">
      <c r="B43" s="30" t="s">
        <v>33</v>
      </c>
      <c r="C43" s="50">
        <f t="shared" si="1"/>
        <v>1269</v>
      </c>
      <c r="D43" s="127">
        <f t="shared" si="2"/>
        <v>23551</v>
      </c>
      <c r="E43" s="50">
        <f t="shared" si="3"/>
        <v>1397</v>
      </c>
      <c r="F43" s="127">
        <f t="shared" si="4"/>
        <v>25527</v>
      </c>
      <c r="G43" s="50">
        <f t="shared" si="5"/>
        <v>1520</v>
      </c>
      <c r="H43" s="128">
        <f t="shared" si="6"/>
        <v>27277</v>
      </c>
      <c r="I43" s="75">
        <f>居宅介護!AA43</f>
        <v>1090</v>
      </c>
      <c r="J43" s="122">
        <f>居宅介護!AB43</f>
        <v>15249</v>
      </c>
      <c r="K43" s="76">
        <f>居宅介護!AC43</f>
        <v>1207</v>
      </c>
      <c r="L43" s="123">
        <f>居宅介護!AD43</f>
        <v>16940</v>
      </c>
      <c r="M43" s="77">
        <f>居宅介護!AE43</f>
        <v>1322</v>
      </c>
      <c r="N43" s="122">
        <f>居宅介護!AF43</f>
        <v>18599</v>
      </c>
      <c r="O43" s="102">
        <f>重度訪問介護!U43</f>
        <v>55</v>
      </c>
      <c r="P43" s="125">
        <f>重度訪問介護!V43</f>
        <v>5539</v>
      </c>
      <c r="Q43" s="103">
        <f>重度訪問介護!W43</f>
        <v>56</v>
      </c>
      <c r="R43" s="126">
        <f>重度訪問介護!X43</f>
        <v>5601</v>
      </c>
      <c r="S43" s="104">
        <f>重度訪問介護!Y43</f>
        <v>55</v>
      </c>
      <c r="T43" s="125">
        <f>重度訪問介護!Z43</f>
        <v>5492</v>
      </c>
      <c r="U43" s="69"/>
      <c r="V43" s="70"/>
      <c r="W43" s="59" t="s">
        <v>33</v>
      </c>
      <c r="X43" s="85">
        <f>同行援護!O43</f>
        <v>122</v>
      </c>
      <c r="Y43" s="143">
        <f>同行援護!P43</f>
        <v>2715</v>
      </c>
      <c r="Z43" s="85">
        <f>同行援護!Q43</f>
        <v>132</v>
      </c>
      <c r="AA43" s="144">
        <f>同行援護!R43</f>
        <v>2938</v>
      </c>
      <c r="AB43" s="108">
        <f>同行援護!S43</f>
        <v>141</v>
      </c>
      <c r="AC43" s="145">
        <f>同行援護!T43</f>
        <v>3138</v>
      </c>
      <c r="AD43" s="51">
        <f>行動援護!U43</f>
        <v>2</v>
      </c>
      <c r="AE43" s="48">
        <f>行動援護!V43</f>
        <v>48</v>
      </c>
      <c r="AF43" s="50">
        <f>行動援護!W43</f>
        <v>2</v>
      </c>
      <c r="AG43" s="140">
        <f>行動援護!X43</f>
        <v>48</v>
      </c>
      <c r="AH43" s="51">
        <f>行動援護!Y43</f>
        <v>2</v>
      </c>
      <c r="AI43" s="51">
        <f>行動援護!Z43</f>
        <v>48</v>
      </c>
      <c r="AJ43" s="49">
        <f>重度障がい者等包括支援!AA43</f>
        <v>0</v>
      </c>
      <c r="AK43" s="141">
        <f>重度障がい者等包括支援!AB43</f>
        <v>0</v>
      </c>
      <c r="AL43" s="47">
        <f>重度障がい者等包括支援!AC43</f>
        <v>0</v>
      </c>
      <c r="AM43" s="142">
        <f>重度障がい者等包括支援!AD43</f>
        <v>0</v>
      </c>
      <c r="AN43" s="48">
        <f>重度障がい者等包括支援!AE43</f>
        <v>0</v>
      </c>
      <c r="AO43" s="142">
        <f>重度障がい者等包括支援!AF43</f>
        <v>0</v>
      </c>
    </row>
    <row r="44" spans="2:41" s="31" customFormat="1" ht="24.9" customHeight="1" x14ac:dyDescent="0.2">
      <c r="B44" s="30" t="s">
        <v>34</v>
      </c>
      <c r="C44" s="50">
        <f t="shared" si="1"/>
        <v>243</v>
      </c>
      <c r="D44" s="127">
        <f t="shared" si="2"/>
        <v>5787</v>
      </c>
      <c r="E44" s="50">
        <f t="shared" si="3"/>
        <v>255</v>
      </c>
      <c r="F44" s="127">
        <f t="shared" si="4"/>
        <v>6104</v>
      </c>
      <c r="G44" s="50">
        <f t="shared" si="5"/>
        <v>267</v>
      </c>
      <c r="H44" s="128">
        <f t="shared" si="6"/>
        <v>6422</v>
      </c>
      <c r="I44" s="75">
        <f>居宅介護!AA44</f>
        <v>190</v>
      </c>
      <c r="J44" s="122">
        <f>居宅介護!AB44</f>
        <v>2875</v>
      </c>
      <c r="K44" s="76">
        <f>居宅介護!AC44</f>
        <v>199</v>
      </c>
      <c r="L44" s="123">
        <f>居宅介護!AD44</f>
        <v>2979</v>
      </c>
      <c r="M44" s="77">
        <f>居宅介護!AE44</f>
        <v>208</v>
      </c>
      <c r="N44" s="122">
        <f>居宅介護!AF44</f>
        <v>3082</v>
      </c>
      <c r="O44" s="102">
        <f>重度訪問介護!U44</f>
        <v>10</v>
      </c>
      <c r="P44" s="125">
        <f>重度訪問介護!V44</f>
        <v>1448</v>
      </c>
      <c r="Q44" s="103">
        <f>重度訪問介護!W44</f>
        <v>11</v>
      </c>
      <c r="R44" s="126">
        <f>重度訪問介護!X44</f>
        <v>1592</v>
      </c>
      <c r="S44" s="104">
        <f>重度訪問介護!Y44</f>
        <v>12</v>
      </c>
      <c r="T44" s="125">
        <f>重度訪問介護!Z44</f>
        <v>1737</v>
      </c>
      <c r="U44" s="69"/>
      <c r="V44" s="70"/>
      <c r="W44" s="59" t="s">
        <v>34</v>
      </c>
      <c r="X44" s="85">
        <f>同行援護!O44</f>
        <v>42</v>
      </c>
      <c r="Y44" s="143">
        <f>同行援護!P44</f>
        <v>1459</v>
      </c>
      <c r="Z44" s="85">
        <f>同行援護!Q44</f>
        <v>44</v>
      </c>
      <c r="AA44" s="144">
        <f>同行援護!R44</f>
        <v>1528</v>
      </c>
      <c r="AB44" s="108">
        <f>同行援護!S44</f>
        <v>46</v>
      </c>
      <c r="AC44" s="145">
        <f>同行援護!T44</f>
        <v>1598</v>
      </c>
      <c r="AD44" s="51">
        <f>行動援護!U44</f>
        <v>1</v>
      </c>
      <c r="AE44" s="48">
        <f>行動援護!V44</f>
        <v>5</v>
      </c>
      <c r="AF44" s="50">
        <f>行動援護!W44</f>
        <v>1</v>
      </c>
      <c r="AG44" s="140">
        <f>行動援護!X44</f>
        <v>5</v>
      </c>
      <c r="AH44" s="51">
        <f>行動援護!Y44</f>
        <v>1</v>
      </c>
      <c r="AI44" s="51">
        <f>行動援護!Z44</f>
        <v>5</v>
      </c>
      <c r="AJ44" s="49">
        <f>重度障がい者等包括支援!AA44</f>
        <v>0</v>
      </c>
      <c r="AK44" s="141">
        <f>重度障がい者等包括支援!AB44</f>
        <v>0</v>
      </c>
      <c r="AL44" s="47">
        <f>重度障がい者等包括支援!AC44</f>
        <v>0</v>
      </c>
      <c r="AM44" s="142">
        <f>重度障がい者等包括支援!AD44</f>
        <v>0</v>
      </c>
      <c r="AN44" s="48">
        <f>重度障がい者等包括支援!AE44</f>
        <v>0</v>
      </c>
      <c r="AO44" s="142">
        <f>重度障がい者等包括支援!AF44</f>
        <v>0</v>
      </c>
    </row>
    <row r="45" spans="2:41" s="31" customFormat="1" ht="24.9" customHeight="1" x14ac:dyDescent="0.2">
      <c r="B45" s="30" t="s">
        <v>35</v>
      </c>
      <c r="C45" s="50">
        <f t="shared" si="1"/>
        <v>458</v>
      </c>
      <c r="D45" s="127">
        <f t="shared" si="2"/>
        <v>9681</v>
      </c>
      <c r="E45" s="50">
        <f t="shared" si="3"/>
        <v>468</v>
      </c>
      <c r="F45" s="127">
        <f t="shared" si="4"/>
        <v>10066</v>
      </c>
      <c r="G45" s="50">
        <f t="shared" si="5"/>
        <v>478</v>
      </c>
      <c r="H45" s="128">
        <f t="shared" si="6"/>
        <v>10451</v>
      </c>
      <c r="I45" s="75">
        <f>居宅介護!AA45</f>
        <v>411</v>
      </c>
      <c r="J45" s="122">
        <f>居宅介護!AB45</f>
        <v>7037</v>
      </c>
      <c r="K45" s="76">
        <f>居宅介護!AC45</f>
        <v>419</v>
      </c>
      <c r="L45" s="123">
        <f>居宅介護!AD45</f>
        <v>7174</v>
      </c>
      <c r="M45" s="77">
        <f>居宅介護!AE45</f>
        <v>427</v>
      </c>
      <c r="N45" s="122">
        <f>居宅介護!AF45</f>
        <v>7311</v>
      </c>
      <c r="O45" s="102">
        <f>重度訪問介護!U45</f>
        <v>9</v>
      </c>
      <c r="P45" s="125">
        <f>重度訪問介護!V45</f>
        <v>1981</v>
      </c>
      <c r="Q45" s="103">
        <f>重度訪問介護!W45</f>
        <v>10</v>
      </c>
      <c r="R45" s="126">
        <f>重度訪問介護!X45</f>
        <v>2213</v>
      </c>
      <c r="S45" s="104">
        <f>重度訪問介護!Y45</f>
        <v>11</v>
      </c>
      <c r="T45" s="125">
        <f>重度訪問介護!Z45</f>
        <v>2445</v>
      </c>
      <c r="U45" s="69"/>
      <c r="V45" s="70"/>
      <c r="W45" s="59" t="s">
        <v>35</v>
      </c>
      <c r="X45" s="85">
        <f>同行援護!O45</f>
        <v>33</v>
      </c>
      <c r="Y45" s="143">
        <f>同行援護!P45</f>
        <v>509</v>
      </c>
      <c r="Z45" s="85">
        <f>同行援護!Q45</f>
        <v>34</v>
      </c>
      <c r="AA45" s="144">
        <f>同行援護!R45</f>
        <v>525</v>
      </c>
      <c r="AB45" s="108">
        <f>同行援護!S45</f>
        <v>35</v>
      </c>
      <c r="AC45" s="145">
        <f>同行援護!T45</f>
        <v>541</v>
      </c>
      <c r="AD45" s="51">
        <f>行動援護!U45</f>
        <v>5</v>
      </c>
      <c r="AE45" s="48">
        <f>行動援護!V45</f>
        <v>154</v>
      </c>
      <c r="AF45" s="50">
        <f>行動援護!W45</f>
        <v>5</v>
      </c>
      <c r="AG45" s="140">
        <f>行動援護!X45</f>
        <v>154</v>
      </c>
      <c r="AH45" s="51">
        <f>行動援護!Y45</f>
        <v>5</v>
      </c>
      <c r="AI45" s="51">
        <f>行動援護!Z45</f>
        <v>154</v>
      </c>
      <c r="AJ45" s="49">
        <f>重度障がい者等包括支援!AA45</f>
        <v>0</v>
      </c>
      <c r="AK45" s="141">
        <f>重度障がい者等包括支援!AB45</f>
        <v>0</v>
      </c>
      <c r="AL45" s="47">
        <f>重度障がい者等包括支援!AC45</f>
        <v>0</v>
      </c>
      <c r="AM45" s="142">
        <f>重度障がい者等包括支援!AD45</f>
        <v>0</v>
      </c>
      <c r="AN45" s="48">
        <f>重度障がい者等包括支援!AE45</f>
        <v>0</v>
      </c>
      <c r="AO45" s="142">
        <f>重度障がい者等包括支援!AF45</f>
        <v>0</v>
      </c>
    </row>
    <row r="46" spans="2:41" s="31" customFormat="1" ht="24.9" customHeight="1" x14ac:dyDescent="0.2">
      <c r="B46" s="30" t="s">
        <v>36</v>
      </c>
      <c r="C46" s="50">
        <f t="shared" si="1"/>
        <v>250</v>
      </c>
      <c r="D46" s="127">
        <f t="shared" si="2"/>
        <v>5174</v>
      </c>
      <c r="E46" s="50">
        <f t="shared" si="3"/>
        <v>260</v>
      </c>
      <c r="F46" s="127">
        <f t="shared" si="4"/>
        <v>5315</v>
      </c>
      <c r="G46" s="50">
        <f t="shared" si="5"/>
        <v>266</v>
      </c>
      <c r="H46" s="128">
        <f t="shared" si="6"/>
        <v>5376</v>
      </c>
      <c r="I46" s="75">
        <f>居宅介護!AA46</f>
        <v>203</v>
      </c>
      <c r="J46" s="122">
        <f>居宅介護!AB46</f>
        <v>2946</v>
      </c>
      <c r="K46" s="76">
        <f>居宅介護!AC46</f>
        <v>211</v>
      </c>
      <c r="L46" s="123">
        <f>居宅介護!AD46</f>
        <v>3029</v>
      </c>
      <c r="M46" s="77">
        <f>居宅介護!AE46</f>
        <v>217</v>
      </c>
      <c r="N46" s="122">
        <f>居宅介護!AF46</f>
        <v>3090</v>
      </c>
      <c r="O46" s="102">
        <f>重度訪問介護!U46</f>
        <v>9</v>
      </c>
      <c r="P46" s="125">
        <f>重度訪問介護!V46</f>
        <v>995</v>
      </c>
      <c r="Q46" s="103">
        <f>重度訪問介護!W46</f>
        <v>9</v>
      </c>
      <c r="R46" s="126">
        <f>重度訪問介護!X46</f>
        <v>995</v>
      </c>
      <c r="S46" s="104">
        <f>重度訪問介護!Y46</f>
        <v>9</v>
      </c>
      <c r="T46" s="125">
        <f>重度訪問介護!Z46</f>
        <v>995</v>
      </c>
      <c r="U46" s="69"/>
      <c r="V46" s="70"/>
      <c r="W46" s="59" t="s">
        <v>36</v>
      </c>
      <c r="X46" s="85">
        <f>同行援護!O46</f>
        <v>18</v>
      </c>
      <c r="Y46" s="143">
        <f>同行援護!P46</f>
        <v>536</v>
      </c>
      <c r="Z46" s="85">
        <f>同行援護!Q46</f>
        <v>18</v>
      </c>
      <c r="AA46" s="144">
        <f>同行援護!R46</f>
        <v>536</v>
      </c>
      <c r="AB46" s="108">
        <f>同行援護!S46</f>
        <v>18</v>
      </c>
      <c r="AC46" s="145">
        <f>同行援護!T46</f>
        <v>536</v>
      </c>
      <c r="AD46" s="51">
        <f>行動援護!U46</f>
        <v>20</v>
      </c>
      <c r="AE46" s="48">
        <f>行動援護!V46</f>
        <v>697</v>
      </c>
      <c r="AF46" s="50">
        <f>行動援護!W46</f>
        <v>22</v>
      </c>
      <c r="AG46" s="140">
        <f>行動援護!X46</f>
        <v>755</v>
      </c>
      <c r="AH46" s="51">
        <f>行動援護!Y46</f>
        <v>22</v>
      </c>
      <c r="AI46" s="51">
        <f>行動援護!Z46</f>
        <v>755</v>
      </c>
      <c r="AJ46" s="49">
        <f>重度障がい者等包括支援!AA46</f>
        <v>0</v>
      </c>
      <c r="AK46" s="141">
        <f>重度障がい者等包括支援!AB46</f>
        <v>0</v>
      </c>
      <c r="AL46" s="47">
        <f>重度障がい者等包括支援!AC46</f>
        <v>0</v>
      </c>
      <c r="AM46" s="142">
        <f>重度障がい者等包括支援!AD46</f>
        <v>0</v>
      </c>
      <c r="AN46" s="48">
        <f>重度障がい者等包括支援!AE46</f>
        <v>0</v>
      </c>
      <c r="AO46" s="142">
        <f>重度障がい者等包括支援!AF46</f>
        <v>0</v>
      </c>
    </row>
    <row r="47" spans="2:41" s="31" customFormat="1" ht="24.9" customHeight="1" x14ac:dyDescent="0.2">
      <c r="B47" s="30" t="s">
        <v>37</v>
      </c>
      <c r="C47" s="50">
        <f t="shared" si="1"/>
        <v>205</v>
      </c>
      <c r="D47" s="127">
        <f t="shared" si="2"/>
        <v>3928</v>
      </c>
      <c r="E47" s="50">
        <f t="shared" si="3"/>
        <v>208</v>
      </c>
      <c r="F47" s="127">
        <f t="shared" si="4"/>
        <v>4059</v>
      </c>
      <c r="G47" s="50">
        <f t="shared" si="5"/>
        <v>211</v>
      </c>
      <c r="H47" s="128">
        <f t="shared" si="6"/>
        <v>4099</v>
      </c>
      <c r="I47" s="75">
        <f>居宅介護!AA47</f>
        <v>152</v>
      </c>
      <c r="J47" s="122">
        <f>居宅介護!AB47</f>
        <v>2070</v>
      </c>
      <c r="K47" s="76">
        <f>居宅介護!AC47</f>
        <v>153</v>
      </c>
      <c r="L47" s="123">
        <f>居宅介護!AD47</f>
        <v>2091</v>
      </c>
      <c r="M47" s="77">
        <f>居宅介護!AE47</f>
        <v>154</v>
      </c>
      <c r="N47" s="122">
        <f>居宅介護!AF47</f>
        <v>2112</v>
      </c>
      <c r="O47" s="102">
        <f>重度訪問介護!U47</f>
        <v>3</v>
      </c>
      <c r="P47" s="125">
        <f>重度訪問介護!V47</f>
        <v>151</v>
      </c>
      <c r="Q47" s="103">
        <f>重度訪問介護!W47</f>
        <v>3</v>
      </c>
      <c r="R47" s="126">
        <f>重度訪問介護!X47</f>
        <v>152</v>
      </c>
      <c r="S47" s="104">
        <f>重度訪問介護!Y47</f>
        <v>3</v>
      </c>
      <c r="T47" s="125">
        <f>重度訪問介護!Z47</f>
        <v>154</v>
      </c>
      <c r="U47" s="69"/>
      <c r="V47" s="70"/>
      <c r="W47" s="59" t="s">
        <v>37</v>
      </c>
      <c r="X47" s="85">
        <f>同行援護!O47</f>
        <v>26</v>
      </c>
      <c r="Y47" s="143">
        <f>同行援護!P47</f>
        <v>695</v>
      </c>
      <c r="Z47" s="85">
        <f>同行援護!Q47</f>
        <v>26</v>
      </c>
      <c r="AA47" s="144">
        <f>同行援護!R47</f>
        <v>702</v>
      </c>
      <c r="AB47" s="108">
        <f>同行援護!S47</f>
        <v>27</v>
      </c>
      <c r="AC47" s="145">
        <f>同行援護!T47</f>
        <v>709</v>
      </c>
      <c r="AD47" s="51">
        <f>行動援護!U47</f>
        <v>24</v>
      </c>
      <c r="AE47" s="48">
        <f>行動援護!V47</f>
        <v>1012</v>
      </c>
      <c r="AF47" s="50">
        <f>行動援護!W47</f>
        <v>26</v>
      </c>
      <c r="AG47" s="140">
        <f>行動援護!X47</f>
        <v>1114</v>
      </c>
      <c r="AH47" s="51">
        <f>行動援護!Y47</f>
        <v>27</v>
      </c>
      <c r="AI47" s="51">
        <f>行動援護!Z47</f>
        <v>1124</v>
      </c>
      <c r="AJ47" s="49">
        <f>重度障がい者等包括支援!AA47</f>
        <v>0</v>
      </c>
      <c r="AK47" s="141">
        <f>重度障がい者等包括支援!AB47</f>
        <v>0</v>
      </c>
      <c r="AL47" s="47">
        <f>重度障がい者等包括支援!AC47</f>
        <v>0</v>
      </c>
      <c r="AM47" s="142">
        <f>重度障がい者等包括支援!AD47</f>
        <v>0</v>
      </c>
      <c r="AN47" s="48">
        <f>重度障がい者等包括支援!AE47</f>
        <v>0</v>
      </c>
      <c r="AO47" s="142">
        <f>重度障がい者等包括支援!AF47</f>
        <v>0</v>
      </c>
    </row>
    <row r="48" spans="2:41" s="31" customFormat="1" ht="24.9" customHeight="1" x14ac:dyDescent="0.2">
      <c r="B48" s="30" t="s">
        <v>38</v>
      </c>
      <c r="C48" s="50">
        <f t="shared" si="1"/>
        <v>103</v>
      </c>
      <c r="D48" s="127">
        <f t="shared" si="2"/>
        <v>2570</v>
      </c>
      <c r="E48" s="50">
        <f t="shared" si="3"/>
        <v>107</v>
      </c>
      <c r="F48" s="127">
        <f t="shared" si="4"/>
        <v>2710</v>
      </c>
      <c r="G48" s="50">
        <f t="shared" si="5"/>
        <v>109</v>
      </c>
      <c r="H48" s="128">
        <f t="shared" si="6"/>
        <v>2820</v>
      </c>
      <c r="I48" s="75">
        <f>居宅介護!AA48</f>
        <v>80</v>
      </c>
      <c r="J48" s="122">
        <f>居宅介護!AB48</f>
        <v>1075</v>
      </c>
      <c r="K48" s="76">
        <f>居宅介護!AC48</f>
        <v>82</v>
      </c>
      <c r="L48" s="123">
        <f>居宅介護!AD48</f>
        <v>1090</v>
      </c>
      <c r="M48" s="77">
        <f>居宅介護!AE48</f>
        <v>83</v>
      </c>
      <c r="N48" s="122">
        <f>居宅介護!AF48</f>
        <v>1100</v>
      </c>
      <c r="O48" s="102">
        <f>重度訪問介護!U48</f>
        <v>10</v>
      </c>
      <c r="P48" s="125">
        <f>重度訪問介護!V48</f>
        <v>1160</v>
      </c>
      <c r="Q48" s="103">
        <f>重度訪問介護!W48</f>
        <v>11</v>
      </c>
      <c r="R48" s="126">
        <f>重度訪問介護!X48</f>
        <v>1260</v>
      </c>
      <c r="S48" s="104">
        <f>重度訪問介護!Y48</f>
        <v>12</v>
      </c>
      <c r="T48" s="125">
        <f>重度訪問介護!Z48</f>
        <v>1360</v>
      </c>
      <c r="U48" s="69"/>
      <c r="V48" s="70"/>
      <c r="W48" s="59" t="s">
        <v>38</v>
      </c>
      <c r="X48" s="85">
        <f>同行援護!O48</f>
        <v>11</v>
      </c>
      <c r="Y48" s="143">
        <f>同行援護!P48</f>
        <v>275</v>
      </c>
      <c r="Z48" s="85">
        <f>同行援護!Q48</f>
        <v>12</v>
      </c>
      <c r="AA48" s="144">
        <f>同行援護!R48</f>
        <v>300</v>
      </c>
      <c r="AB48" s="108">
        <f>同行援護!S48</f>
        <v>12</v>
      </c>
      <c r="AC48" s="145">
        <f>同行援護!T48</f>
        <v>300</v>
      </c>
      <c r="AD48" s="51">
        <f>行動援護!U48</f>
        <v>2</v>
      </c>
      <c r="AE48" s="48">
        <f>行動援護!V48</f>
        <v>60</v>
      </c>
      <c r="AF48" s="50">
        <f>行動援護!W48</f>
        <v>2</v>
      </c>
      <c r="AG48" s="140">
        <f>行動援護!X48</f>
        <v>60</v>
      </c>
      <c r="AH48" s="51">
        <f>行動援護!Y48</f>
        <v>2</v>
      </c>
      <c r="AI48" s="51">
        <f>行動援護!Z48</f>
        <v>60</v>
      </c>
      <c r="AJ48" s="49">
        <f>重度障がい者等包括支援!AA48</f>
        <v>0</v>
      </c>
      <c r="AK48" s="141">
        <f>重度障がい者等包括支援!AB48</f>
        <v>0</v>
      </c>
      <c r="AL48" s="47">
        <f>重度障がい者等包括支援!AC48</f>
        <v>0</v>
      </c>
      <c r="AM48" s="142">
        <f>重度障がい者等包括支援!AD48</f>
        <v>0</v>
      </c>
      <c r="AN48" s="48">
        <f>重度障がい者等包括支援!AE48</f>
        <v>0</v>
      </c>
      <c r="AO48" s="142">
        <f>重度障がい者等包括支援!AF48</f>
        <v>0</v>
      </c>
    </row>
    <row r="49" spans="2:41" s="31" customFormat="1" ht="24.9" customHeight="1" x14ac:dyDescent="0.2">
      <c r="B49" s="30" t="s">
        <v>39</v>
      </c>
      <c r="C49" s="50">
        <f t="shared" si="1"/>
        <v>37</v>
      </c>
      <c r="D49" s="127">
        <f t="shared" si="2"/>
        <v>815</v>
      </c>
      <c r="E49" s="50">
        <f t="shared" si="3"/>
        <v>37</v>
      </c>
      <c r="F49" s="127">
        <f t="shared" si="4"/>
        <v>815</v>
      </c>
      <c r="G49" s="50">
        <f t="shared" si="5"/>
        <v>38</v>
      </c>
      <c r="H49" s="128">
        <f t="shared" si="6"/>
        <v>826</v>
      </c>
      <c r="I49" s="75">
        <f>居宅介護!AA49</f>
        <v>32</v>
      </c>
      <c r="J49" s="122">
        <f>居宅介護!AB49</f>
        <v>628</v>
      </c>
      <c r="K49" s="76">
        <f>居宅介護!AC49</f>
        <v>32</v>
      </c>
      <c r="L49" s="123">
        <f>居宅介護!AD49</f>
        <v>628</v>
      </c>
      <c r="M49" s="77">
        <f>居宅介護!AE49</f>
        <v>33</v>
      </c>
      <c r="N49" s="129">
        <f>居宅介護!AF49</f>
        <v>639</v>
      </c>
      <c r="O49" s="102">
        <f>重度訪問介護!U49</f>
        <v>0</v>
      </c>
      <c r="P49" s="125">
        <f>重度訪問介護!V49</f>
        <v>0</v>
      </c>
      <c r="Q49" s="103">
        <f>重度訪問介護!W49</f>
        <v>0</v>
      </c>
      <c r="R49" s="126">
        <f>重度訪問介護!X49</f>
        <v>0</v>
      </c>
      <c r="S49" s="104">
        <f>重度訪問介護!Y49</f>
        <v>0</v>
      </c>
      <c r="T49" s="125">
        <f>重度訪問介護!Z49</f>
        <v>0</v>
      </c>
      <c r="U49" s="69"/>
      <c r="V49" s="70"/>
      <c r="W49" s="59" t="s">
        <v>39</v>
      </c>
      <c r="X49" s="85">
        <f>同行援護!O49</f>
        <v>5</v>
      </c>
      <c r="Y49" s="143">
        <f>同行援護!P49</f>
        <v>187</v>
      </c>
      <c r="Z49" s="85">
        <f>同行援護!Q49</f>
        <v>5</v>
      </c>
      <c r="AA49" s="144">
        <f>同行援護!R49</f>
        <v>187</v>
      </c>
      <c r="AB49" s="108">
        <f>同行援護!S49</f>
        <v>5</v>
      </c>
      <c r="AC49" s="145">
        <f>同行援護!T49</f>
        <v>187</v>
      </c>
      <c r="AD49" s="51">
        <f>行動援護!U49</f>
        <v>0</v>
      </c>
      <c r="AE49" s="48">
        <f>行動援護!V49</f>
        <v>0</v>
      </c>
      <c r="AF49" s="50">
        <f>行動援護!W49</f>
        <v>0</v>
      </c>
      <c r="AG49" s="140">
        <f>行動援護!X49</f>
        <v>0</v>
      </c>
      <c r="AH49" s="51">
        <f>行動援護!Y49</f>
        <v>0</v>
      </c>
      <c r="AI49" s="51">
        <f>行動援護!Z49</f>
        <v>0</v>
      </c>
      <c r="AJ49" s="49">
        <f>重度障がい者等包括支援!AA49</f>
        <v>0</v>
      </c>
      <c r="AK49" s="141">
        <f>重度障がい者等包括支援!AB49</f>
        <v>0</v>
      </c>
      <c r="AL49" s="47">
        <f>重度障がい者等包括支援!AC49</f>
        <v>0</v>
      </c>
      <c r="AM49" s="142">
        <f>重度障がい者等包括支援!AD49</f>
        <v>0</v>
      </c>
      <c r="AN49" s="48">
        <f>重度障がい者等包括支援!AE49</f>
        <v>0</v>
      </c>
      <c r="AO49" s="142">
        <f>重度障がい者等包括支援!AF49</f>
        <v>0</v>
      </c>
    </row>
    <row r="50" spans="2:41" s="31" customFormat="1" ht="24.9" customHeight="1" thickBot="1" x14ac:dyDescent="0.25">
      <c r="B50" s="32" t="s">
        <v>40</v>
      </c>
      <c r="C50" s="52">
        <f t="shared" si="1"/>
        <v>71</v>
      </c>
      <c r="D50" s="130">
        <f t="shared" si="2"/>
        <v>1785</v>
      </c>
      <c r="E50" s="52">
        <f t="shared" si="3"/>
        <v>69</v>
      </c>
      <c r="F50" s="130">
        <f t="shared" si="4"/>
        <v>1785</v>
      </c>
      <c r="G50" s="52">
        <f t="shared" si="5"/>
        <v>69</v>
      </c>
      <c r="H50" s="131">
        <f t="shared" si="6"/>
        <v>1785</v>
      </c>
      <c r="I50" s="78">
        <f>居宅介護!AA50</f>
        <v>55</v>
      </c>
      <c r="J50" s="132">
        <f>居宅介護!AB50</f>
        <v>925</v>
      </c>
      <c r="K50" s="79">
        <f>居宅介護!AC50</f>
        <v>55</v>
      </c>
      <c r="L50" s="133">
        <f>居宅介護!AD50</f>
        <v>925</v>
      </c>
      <c r="M50" s="80">
        <f>居宅介護!AE50</f>
        <v>55</v>
      </c>
      <c r="N50" s="134">
        <f>居宅介護!AF50</f>
        <v>925</v>
      </c>
      <c r="O50" s="102">
        <f>重度訪問介護!U50</f>
        <v>2</v>
      </c>
      <c r="P50" s="125">
        <f>重度訪問介護!V50</f>
        <v>480</v>
      </c>
      <c r="Q50" s="103">
        <f>重度訪問介護!W50</f>
        <v>2</v>
      </c>
      <c r="R50" s="126">
        <f>重度訪問介護!X50</f>
        <v>480</v>
      </c>
      <c r="S50" s="104">
        <f>重度訪問介護!Y50</f>
        <v>2</v>
      </c>
      <c r="T50" s="125">
        <f>重度訪問介護!Z50</f>
        <v>480</v>
      </c>
      <c r="U50" s="69"/>
      <c r="V50" s="70"/>
      <c r="W50" s="60" t="s">
        <v>40</v>
      </c>
      <c r="X50" s="106">
        <f>同行援護!O50</f>
        <v>6</v>
      </c>
      <c r="Y50" s="146">
        <f>同行援護!P50</f>
        <v>200</v>
      </c>
      <c r="Z50" s="106">
        <f>同行援護!Q50</f>
        <v>6</v>
      </c>
      <c r="AA50" s="147">
        <f>同行援護!R50</f>
        <v>200</v>
      </c>
      <c r="AB50" s="109">
        <f>同行援護!S50</f>
        <v>6</v>
      </c>
      <c r="AC50" s="148">
        <f>同行援護!T50</f>
        <v>200</v>
      </c>
      <c r="AD50" s="84">
        <f>行動援護!U50</f>
        <v>8</v>
      </c>
      <c r="AE50" s="149">
        <f>行動援護!V50</f>
        <v>180</v>
      </c>
      <c r="AF50" s="52">
        <f>行動援護!W50</f>
        <v>6</v>
      </c>
      <c r="AG50" s="150">
        <f>行動援護!X50</f>
        <v>180</v>
      </c>
      <c r="AH50" s="84">
        <f>行動援護!Y50</f>
        <v>6</v>
      </c>
      <c r="AI50" s="151">
        <f>行動援護!Z50</f>
        <v>180</v>
      </c>
      <c r="AJ50" s="49">
        <f>重度障がい者等包括支援!AA50</f>
        <v>0</v>
      </c>
      <c r="AK50" s="141">
        <f>重度障がい者等包括支援!AB50</f>
        <v>0</v>
      </c>
      <c r="AL50" s="47">
        <f>重度障がい者等包括支援!AC50</f>
        <v>0</v>
      </c>
      <c r="AM50" s="142">
        <f>重度障がい者等包括支援!AD50</f>
        <v>0</v>
      </c>
      <c r="AN50" s="48">
        <f>重度障がい者等包括支援!AE50</f>
        <v>0</v>
      </c>
      <c r="AO50" s="142">
        <f>重度障がい者等包括支援!AF50</f>
        <v>0</v>
      </c>
    </row>
    <row r="51" spans="2:41" s="34" customFormat="1" ht="46.5" customHeight="1" thickBot="1" x14ac:dyDescent="0.25">
      <c r="B51" s="33" t="s">
        <v>43</v>
      </c>
      <c r="C51" s="36">
        <f>SUM(C8:C50)</f>
        <v>44857</v>
      </c>
      <c r="D51" s="37">
        <f t="shared" ref="D51:T51" si="7">SUM(D8:D50)</f>
        <v>1345231</v>
      </c>
      <c r="E51" s="36">
        <f t="shared" si="7"/>
        <v>47268</v>
      </c>
      <c r="F51" s="37">
        <f t="shared" si="7"/>
        <v>1394192</v>
      </c>
      <c r="G51" s="36">
        <f t="shared" si="7"/>
        <v>49825</v>
      </c>
      <c r="H51" s="37">
        <f t="shared" si="7"/>
        <v>1445162</v>
      </c>
      <c r="I51" s="81">
        <f t="shared" si="7"/>
        <v>36646</v>
      </c>
      <c r="J51" s="135">
        <f t="shared" si="7"/>
        <v>734113</v>
      </c>
      <c r="K51" s="82">
        <f t="shared" si="7"/>
        <v>38726</v>
      </c>
      <c r="L51" s="135">
        <f t="shared" si="7"/>
        <v>759935</v>
      </c>
      <c r="M51" s="82">
        <f t="shared" si="7"/>
        <v>40933</v>
      </c>
      <c r="N51" s="136">
        <f t="shared" si="7"/>
        <v>786957</v>
      </c>
      <c r="O51" s="39">
        <f t="shared" si="7"/>
        <v>2841</v>
      </c>
      <c r="P51" s="37">
        <f t="shared" si="7"/>
        <v>472872</v>
      </c>
      <c r="Q51" s="36">
        <f t="shared" si="7"/>
        <v>2871</v>
      </c>
      <c r="R51" s="37">
        <f t="shared" si="7"/>
        <v>487830</v>
      </c>
      <c r="S51" s="36">
        <f t="shared" si="7"/>
        <v>2899</v>
      </c>
      <c r="T51" s="37">
        <f t="shared" si="7"/>
        <v>503095</v>
      </c>
      <c r="U51" s="71"/>
      <c r="V51" s="72"/>
      <c r="W51" s="61" t="s">
        <v>43</v>
      </c>
      <c r="X51" s="36">
        <f t="shared" ref="X51:AO51" si="8">SUM(X8:X50)</f>
        <v>3587</v>
      </c>
      <c r="Y51" s="37">
        <f t="shared" si="8"/>
        <v>90348</v>
      </c>
      <c r="Z51" s="36">
        <f t="shared" si="8"/>
        <v>3673</v>
      </c>
      <c r="AA51" s="37">
        <f t="shared" si="8"/>
        <v>93075</v>
      </c>
      <c r="AB51" s="36">
        <f t="shared" si="8"/>
        <v>3757</v>
      </c>
      <c r="AC51" s="37">
        <f t="shared" si="8"/>
        <v>95844</v>
      </c>
      <c r="AD51" s="74">
        <f t="shared" si="8"/>
        <v>1771</v>
      </c>
      <c r="AE51" s="152">
        <f t="shared" si="8"/>
        <v>45190</v>
      </c>
      <c r="AF51" s="40">
        <f t="shared" si="8"/>
        <v>1986</v>
      </c>
      <c r="AG51" s="152">
        <f t="shared" si="8"/>
        <v>50584</v>
      </c>
      <c r="AH51" s="40">
        <f t="shared" si="8"/>
        <v>2224</v>
      </c>
      <c r="AI51" s="153">
        <f t="shared" si="8"/>
        <v>56438</v>
      </c>
      <c r="AJ51" s="39">
        <f t="shared" si="8"/>
        <v>12</v>
      </c>
      <c r="AK51" s="37">
        <f t="shared" si="8"/>
        <v>2708</v>
      </c>
      <c r="AL51" s="36">
        <f t="shared" si="8"/>
        <v>12</v>
      </c>
      <c r="AM51" s="37">
        <f t="shared" si="8"/>
        <v>2768</v>
      </c>
      <c r="AN51" s="36">
        <f t="shared" si="8"/>
        <v>12</v>
      </c>
      <c r="AO51" s="154">
        <f t="shared" si="8"/>
        <v>2828</v>
      </c>
    </row>
    <row r="52" spans="2:41" ht="24" customHeight="1" x14ac:dyDescent="0.2">
      <c r="B52" s="2"/>
      <c r="C52" s="5"/>
      <c r="D52" s="5"/>
      <c r="G52" s="5"/>
      <c r="H52" s="5"/>
      <c r="I52" s="5"/>
      <c r="O52" s="5"/>
      <c r="U52" s="62"/>
      <c r="V52" s="62"/>
      <c r="W52" s="2"/>
    </row>
    <row r="53" spans="2:41" x14ac:dyDescent="0.2">
      <c r="U53" s="62"/>
      <c r="V53" s="62"/>
    </row>
    <row r="54" spans="2:41" x14ac:dyDescent="0.2">
      <c r="U54" s="62"/>
      <c r="V54" s="62"/>
    </row>
    <row r="57" spans="2:41" ht="19.2" x14ac:dyDescent="0.2">
      <c r="C57" s="41"/>
      <c r="D57" s="41"/>
      <c r="E57" s="41"/>
      <c r="F57" s="41"/>
      <c r="G57" s="41"/>
      <c r="H57" s="41"/>
    </row>
    <row r="58" spans="2:41" ht="19.2" x14ac:dyDescent="0.2">
      <c r="C58" s="41"/>
      <c r="D58" s="41"/>
      <c r="E58" s="41"/>
      <c r="F58" s="41"/>
      <c r="G58" s="41"/>
      <c r="H58" s="41"/>
    </row>
    <row r="59" spans="2:41" ht="19.2" x14ac:dyDescent="0.2">
      <c r="C59" s="41"/>
      <c r="D59" s="41"/>
      <c r="E59" s="41"/>
      <c r="F59" s="41"/>
      <c r="G59" s="41"/>
      <c r="H59" s="41"/>
    </row>
    <row r="60" spans="2:41" ht="19.2" x14ac:dyDescent="0.2">
      <c r="C60" s="41"/>
      <c r="D60" s="41"/>
      <c r="E60" s="41"/>
      <c r="F60" s="41"/>
      <c r="G60" s="41"/>
      <c r="H60" s="41"/>
    </row>
    <row r="61" spans="2:41" ht="19.2" x14ac:dyDescent="0.2">
      <c r="C61" s="41"/>
      <c r="D61" s="41"/>
      <c r="E61" s="41"/>
      <c r="F61" s="41"/>
      <c r="G61" s="41"/>
      <c r="H61" s="41"/>
    </row>
    <row r="62" spans="2:41" ht="19.2" x14ac:dyDescent="0.2">
      <c r="C62" s="41"/>
      <c r="D62" s="41"/>
      <c r="E62" s="41"/>
      <c r="F62" s="41"/>
      <c r="G62" s="41"/>
      <c r="H62" s="41"/>
    </row>
    <row r="63" spans="2:41" ht="19.2" x14ac:dyDescent="0.2">
      <c r="C63" s="41"/>
      <c r="D63" s="41"/>
      <c r="E63" s="41"/>
      <c r="F63" s="41"/>
      <c r="G63" s="41"/>
      <c r="H63" s="41"/>
    </row>
    <row r="64" spans="2:41" ht="19.2" x14ac:dyDescent="0.2">
      <c r="C64" s="41"/>
      <c r="D64" s="41"/>
      <c r="E64" s="41"/>
      <c r="F64" s="41"/>
      <c r="G64" s="41"/>
      <c r="H64" s="41"/>
    </row>
    <row r="65" spans="3:8" ht="19.2" x14ac:dyDescent="0.2">
      <c r="C65" s="41"/>
      <c r="D65" s="41"/>
      <c r="E65" s="41"/>
      <c r="F65" s="41"/>
      <c r="G65" s="41"/>
      <c r="H65" s="41"/>
    </row>
    <row r="66" spans="3:8" ht="19.2" x14ac:dyDescent="0.2">
      <c r="C66" s="41"/>
      <c r="D66" s="41"/>
      <c r="E66" s="41"/>
      <c r="F66" s="41"/>
      <c r="G66" s="41"/>
      <c r="H66" s="41"/>
    </row>
    <row r="67" spans="3:8" ht="19.2" x14ac:dyDescent="0.2">
      <c r="C67" s="41"/>
      <c r="D67" s="41"/>
      <c r="E67" s="41"/>
      <c r="F67" s="41"/>
      <c r="G67" s="41"/>
      <c r="H67" s="41"/>
    </row>
    <row r="68" spans="3:8" ht="19.2" x14ac:dyDescent="0.2">
      <c r="C68" s="41"/>
      <c r="D68" s="41"/>
      <c r="E68" s="41"/>
      <c r="F68" s="41"/>
      <c r="G68" s="41"/>
      <c r="H68" s="41"/>
    </row>
    <row r="69" spans="3:8" ht="19.2" x14ac:dyDescent="0.2">
      <c r="C69" s="41"/>
      <c r="D69" s="41"/>
      <c r="E69" s="41"/>
      <c r="F69" s="41"/>
      <c r="G69" s="41"/>
      <c r="H69" s="41"/>
    </row>
    <row r="70" spans="3:8" ht="19.2" x14ac:dyDescent="0.2">
      <c r="C70" s="41"/>
      <c r="D70" s="41"/>
      <c r="E70" s="41"/>
      <c r="F70" s="41"/>
      <c r="G70" s="41"/>
      <c r="H70" s="41"/>
    </row>
    <row r="71" spans="3:8" ht="19.2" x14ac:dyDescent="0.2">
      <c r="C71" s="41"/>
      <c r="D71" s="41"/>
      <c r="E71" s="41"/>
      <c r="F71" s="41"/>
      <c r="G71" s="41"/>
      <c r="H71" s="41"/>
    </row>
    <row r="72" spans="3:8" ht="19.2" x14ac:dyDescent="0.2">
      <c r="C72" s="41"/>
      <c r="D72" s="41"/>
      <c r="E72" s="41"/>
      <c r="F72" s="41"/>
      <c r="G72" s="41"/>
      <c r="H72" s="41"/>
    </row>
    <row r="73" spans="3:8" ht="19.2" x14ac:dyDescent="0.2">
      <c r="C73" s="41"/>
      <c r="D73" s="41"/>
      <c r="E73" s="41"/>
      <c r="F73" s="41"/>
      <c r="G73" s="41"/>
      <c r="H73" s="41"/>
    </row>
    <row r="74" spans="3:8" ht="19.2" x14ac:dyDescent="0.2">
      <c r="C74" s="41"/>
      <c r="D74" s="41"/>
      <c r="E74" s="41"/>
      <c r="F74" s="41"/>
      <c r="G74" s="41"/>
      <c r="H74" s="41"/>
    </row>
    <row r="75" spans="3:8" ht="19.2" x14ac:dyDescent="0.2">
      <c r="C75" s="41"/>
      <c r="D75" s="41"/>
      <c r="E75" s="41"/>
      <c r="F75" s="41"/>
      <c r="G75" s="41"/>
      <c r="H75" s="41"/>
    </row>
    <row r="76" spans="3:8" ht="19.2" x14ac:dyDescent="0.2">
      <c r="C76" s="41"/>
      <c r="D76" s="41"/>
      <c r="E76" s="41"/>
      <c r="F76" s="41"/>
      <c r="G76" s="41"/>
      <c r="H76" s="41"/>
    </row>
    <row r="77" spans="3:8" ht="19.2" x14ac:dyDescent="0.2">
      <c r="C77" s="41"/>
      <c r="D77" s="41"/>
      <c r="E77" s="41"/>
      <c r="F77" s="41"/>
      <c r="G77" s="41"/>
      <c r="H77" s="41"/>
    </row>
    <row r="78" spans="3:8" ht="19.2" x14ac:dyDescent="0.2">
      <c r="C78" s="41"/>
      <c r="D78" s="41"/>
      <c r="E78" s="41"/>
      <c r="F78" s="41"/>
      <c r="G78" s="41"/>
      <c r="H78" s="41"/>
    </row>
    <row r="79" spans="3:8" ht="19.2" x14ac:dyDescent="0.2">
      <c r="C79" s="41"/>
      <c r="D79" s="41"/>
      <c r="E79" s="41"/>
      <c r="F79" s="41"/>
      <c r="G79" s="41"/>
      <c r="H79" s="41"/>
    </row>
    <row r="80" spans="3:8" ht="19.2" x14ac:dyDescent="0.2">
      <c r="C80" s="41"/>
      <c r="D80" s="41"/>
      <c r="E80" s="41"/>
      <c r="F80" s="41"/>
      <c r="G80" s="41"/>
      <c r="H80" s="41"/>
    </row>
    <row r="81" spans="3:8" ht="19.2" x14ac:dyDescent="0.2">
      <c r="C81" s="41"/>
      <c r="D81" s="41"/>
      <c r="E81" s="41"/>
      <c r="F81" s="41"/>
      <c r="G81" s="41"/>
      <c r="H81" s="41"/>
    </row>
    <row r="82" spans="3:8" ht="19.2" x14ac:dyDescent="0.2">
      <c r="C82" s="41"/>
      <c r="D82" s="41"/>
      <c r="E82" s="41"/>
      <c r="F82" s="41"/>
      <c r="G82" s="41"/>
      <c r="H82" s="41"/>
    </row>
    <row r="83" spans="3:8" ht="19.2" x14ac:dyDescent="0.2">
      <c r="C83" s="41"/>
      <c r="D83" s="41"/>
      <c r="E83" s="41"/>
      <c r="F83" s="41"/>
      <c r="G83" s="41"/>
      <c r="H83" s="41"/>
    </row>
    <row r="84" spans="3:8" ht="19.2" x14ac:dyDescent="0.2">
      <c r="C84" s="41"/>
      <c r="D84" s="41"/>
      <c r="E84" s="41"/>
      <c r="F84" s="41"/>
      <c r="G84" s="41"/>
      <c r="H84" s="41"/>
    </row>
    <row r="85" spans="3:8" ht="19.2" x14ac:dyDescent="0.2">
      <c r="C85" s="41"/>
      <c r="D85" s="41"/>
      <c r="E85" s="41"/>
      <c r="F85" s="41"/>
      <c r="G85" s="41"/>
      <c r="H85" s="41"/>
    </row>
    <row r="86" spans="3:8" ht="19.2" x14ac:dyDescent="0.2">
      <c r="C86" s="41"/>
      <c r="D86" s="41"/>
      <c r="E86" s="41"/>
      <c r="F86" s="41"/>
      <c r="G86" s="41"/>
      <c r="H86" s="41"/>
    </row>
    <row r="87" spans="3:8" ht="19.2" x14ac:dyDescent="0.2">
      <c r="C87" s="41"/>
      <c r="D87" s="41"/>
      <c r="E87" s="41"/>
      <c r="F87" s="41"/>
      <c r="G87" s="41"/>
      <c r="H87" s="41"/>
    </row>
    <row r="88" spans="3:8" ht="19.2" x14ac:dyDescent="0.2">
      <c r="C88" s="41"/>
      <c r="D88" s="41"/>
      <c r="E88" s="41"/>
      <c r="F88" s="41"/>
      <c r="G88" s="41"/>
      <c r="H88" s="41"/>
    </row>
    <row r="89" spans="3:8" ht="19.2" x14ac:dyDescent="0.2">
      <c r="C89" s="41"/>
      <c r="D89" s="41"/>
      <c r="E89" s="41"/>
      <c r="F89" s="41"/>
      <c r="G89" s="41"/>
      <c r="H89" s="41"/>
    </row>
    <row r="90" spans="3:8" ht="19.2" x14ac:dyDescent="0.2">
      <c r="C90" s="41"/>
      <c r="D90" s="41"/>
      <c r="E90" s="41"/>
      <c r="F90" s="41"/>
      <c r="G90" s="41"/>
      <c r="H90" s="41"/>
    </row>
    <row r="91" spans="3:8" ht="19.2" x14ac:dyDescent="0.2">
      <c r="C91" s="41"/>
      <c r="D91" s="41"/>
      <c r="E91" s="41"/>
      <c r="F91" s="41"/>
      <c r="G91" s="41"/>
      <c r="H91" s="41"/>
    </row>
    <row r="92" spans="3:8" ht="19.2" x14ac:dyDescent="0.2">
      <c r="C92" s="41"/>
      <c r="D92" s="41"/>
      <c r="E92" s="41"/>
      <c r="F92" s="41"/>
      <c r="G92" s="41"/>
      <c r="H92" s="41"/>
    </row>
    <row r="93" spans="3:8" ht="19.2" x14ac:dyDescent="0.2">
      <c r="C93" s="41"/>
      <c r="D93" s="41"/>
      <c r="E93" s="41"/>
      <c r="F93" s="41"/>
      <c r="G93" s="41"/>
      <c r="H93" s="41"/>
    </row>
    <row r="94" spans="3:8" ht="19.2" x14ac:dyDescent="0.2">
      <c r="C94" s="41"/>
      <c r="D94" s="41"/>
      <c r="E94" s="41"/>
      <c r="F94" s="41"/>
      <c r="G94" s="41"/>
      <c r="H94" s="41"/>
    </row>
    <row r="95" spans="3:8" ht="19.2" x14ac:dyDescent="0.2">
      <c r="C95" s="41"/>
      <c r="D95" s="41"/>
      <c r="E95" s="41"/>
      <c r="F95" s="41"/>
      <c r="G95" s="41"/>
      <c r="H95" s="41"/>
    </row>
    <row r="96" spans="3:8" ht="19.2" x14ac:dyDescent="0.2">
      <c r="C96" s="41"/>
      <c r="D96" s="41"/>
      <c r="E96" s="41"/>
      <c r="F96" s="41"/>
      <c r="G96" s="41"/>
      <c r="H96" s="41"/>
    </row>
    <row r="97" spans="3:8" ht="19.2" x14ac:dyDescent="0.2">
      <c r="C97" s="41"/>
      <c r="D97" s="41"/>
      <c r="E97" s="41"/>
      <c r="F97" s="41"/>
      <c r="G97" s="41"/>
      <c r="H97" s="41"/>
    </row>
    <row r="98" spans="3:8" ht="19.2" x14ac:dyDescent="0.2">
      <c r="C98" s="41"/>
      <c r="D98" s="41"/>
      <c r="E98" s="41"/>
      <c r="F98" s="41"/>
      <c r="G98" s="41"/>
      <c r="H98" s="41"/>
    </row>
    <row r="99" spans="3:8" ht="19.2" x14ac:dyDescent="0.2">
      <c r="C99" s="41"/>
      <c r="D99" s="41"/>
      <c r="E99" s="41"/>
      <c r="F99" s="41"/>
      <c r="G99" s="41"/>
      <c r="H99" s="41"/>
    </row>
  </sheetData>
  <sheetProtection selectLockedCells="1"/>
  <mergeCells count="28">
    <mergeCell ref="B5:B7"/>
    <mergeCell ref="C5:H5"/>
    <mergeCell ref="O5:T5"/>
    <mergeCell ref="AD5:AI5"/>
    <mergeCell ref="AJ5:AO5"/>
    <mergeCell ref="C6:D6"/>
    <mergeCell ref="E6:F6"/>
    <mergeCell ref="G6:H6"/>
    <mergeCell ref="AF6:AG6"/>
    <mergeCell ref="AH6:AI6"/>
    <mergeCell ref="X6:Y6"/>
    <mergeCell ref="Z6:AA6"/>
    <mergeCell ref="AB6:AC6"/>
    <mergeCell ref="I5:N5"/>
    <mergeCell ref="I6:J6"/>
    <mergeCell ref="K6:L6"/>
    <mergeCell ref="AN6:AO6"/>
    <mergeCell ref="AH4:AO4"/>
    <mergeCell ref="AJ6:AK6"/>
    <mergeCell ref="AL6:AM6"/>
    <mergeCell ref="O6:P6"/>
    <mergeCell ref="Q6:R6"/>
    <mergeCell ref="S6:T6"/>
    <mergeCell ref="AD6:AE6"/>
    <mergeCell ref="M4:T4"/>
    <mergeCell ref="X5:AC5"/>
    <mergeCell ref="M6:N6"/>
    <mergeCell ref="W5:W7"/>
  </mergeCells>
  <phoneticPr fontId="2"/>
  <printOptions horizontalCentered="1"/>
  <pageMargins left="0.31496062992125984" right="0.31496062992125984" top="0.55118110236220474" bottom="0.55118110236220474" header="0.31496062992125984" footer="0.31496062992125984"/>
  <pageSetup paperSize="9" scale="39" firstPageNumber="140" fitToWidth="0" orientation="landscape" useFirstPageNumber="1" r:id="rId1"/>
  <headerFooter scaleWithDoc="0" alignWithMargins="0">
    <oddFooter>&amp;C&amp;P</oddFooter>
  </headerFooter>
  <colBreaks count="1" manualBreakCount="1">
    <brk id="21" max="50" man="1"/>
  </colBreaks>
  <ignoredErrors>
    <ignoredError sqref="X8:Y8 X9:AC15 Z8:AC8 AA38:AC49 X50:AC50 X38:Z49 X17:AC37 Y16:AC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F52"/>
  <sheetViews>
    <sheetView view="pageBreakPreview" zoomScale="55" zoomScaleNormal="75" zoomScaleSheetLayoutView="55" workbookViewId="0">
      <pane xSplit="2" ySplit="7" topLeftCell="C26" activePane="bottomRight" state="frozen"/>
      <selection activeCell="AJ53" sqref="AJ53"/>
      <selection pane="topRight" activeCell="AJ53" sqref="AJ53"/>
      <selection pane="bottomLeft" activeCell="AJ53" sqref="AJ53"/>
      <selection pane="bottomRight" activeCell="AA1" sqref="AA1:AG1048576"/>
    </sheetView>
  </sheetViews>
  <sheetFormatPr defaultColWidth="9" defaultRowHeight="13.2" x14ac:dyDescent="0.2"/>
  <cols>
    <col min="1" max="1" width="20.5546875" style="20" customWidth="1"/>
    <col min="2" max="2" width="17.5546875" style="20" customWidth="1"/>
    <col min="3" max="26" width="13.5546875" style="20" customWidth="1"/>
    <col min="27" max="33" width="0" style="20" hidden="1" customWidth="1"/>
    <col min="34" max="16384" width="9" style="20"/>
  </cols>
  <sheetData>
    <row r="1" spans="2:32" ht="33" customHeight="1" x14ac:dyDescent="0.2">
      <c r="B1" s="54" t="s">
        <v>60</v>
      </c>
    </row>
    <row r="2" spans="2:32" ht="31.5" customHeight="1" x14ac:dyDescent="0.2">
      <c r="B2" s="55" t="s">
        <v>67</v>
      </c>
      <c r="C2" s="2"/>
      <c r="D2" s="2"/>
      <c r="E2" s="2"/>
      <c r="F2" s="2"/>
      <c r="G2" s="2"/>
    </row>
    <row r="3" spans="2:32" s="2" customFormat="1" ht="27.75" customHeight="1" thickBot="1" x14ac:dyDescent="0.25">
      <c r="B3" s="19"/>
      <c r="C3" s="19"/>
      <c r="D3" s="19"/>
      <c r="E3" s="19"/>
      <c r="F3" s="19"/>
      <c r="G3" s="19"/>
      <c r="L3" s="205"/>
      <c r="M3" s="205"/>
      <c r="N3" s="205"/>
      <c r="P3" s="184"/>
      <c r="Q3" s="206"/>
      <c r="R3" s="206"/>
      <c r="S3" s="206"/>
      <c r="T3" s="206"/>
      <c r="U3" s="184"/>
      <c r="V3" s="184"/>
      <c r="W3" s="184"/>
      <c r="X3" s="184"/>
      <c r="Y3" s="184"/>
      <c r="Z3" s="184"/>
    </row>
    <row r="4" spans="2:32" s="2" customFormat="1" ht="27.75" customHeight="1" thickBot="1" x14ac:dyDescent="0.25">
      <c r="B4" s="212" t="s">
        <v>42</v>
      </c>
      <c r="C4" s="216" t="s">
        <v>47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8"/>
    </row>
    <row r="5" spans="2:32" s="2" customFormat="1" ht="33" customHeight="1" thickBot="1" x14ac:dyDescent="0.25">
      <c r="B5" s="213"/>
      <c r="C5" s="219" t="s">
        <v>48</v>
      </c>
      <c r="D5" s="220"/>
      <c r="E5" s="221"/>
      <c r="F5" s="221"/>
      <c r="G5" s="222"/>
      <c r="H5" s="222"/>
      <c r="I5" s="207" t="s">
        <v>49</v>
      </c>
      <c r="J5" s="208"/>
      <c r="K5" s="209"/>
      <c r="L5" s="209"/>
      <c r="M5" s="210"/>
      <c r="N5" s="211"/>
      <c r="O5" s="207" t="s">
        <v>50</v>
      </c>
      <c r="P5" s="208"/>
      <c r="Q5" s="209"/>
      <c r="R5" s="209"/>
      <c r="S5" s="210"/>
      <c r="T5" s="211"/>
      <c r="U5" s="220" t="s">
        <v>53</v>
      </c>
      <c r="V5" s="220"/>
      <c r="W5" s="221"/>
      <c r="X5" s="221"/>
      <c r="Y5" s="222"/>
      <c r="Z5" s="223"/>
    </row>
    <row r="6" spans="2:32" s="2" customFormat="1" ht="33" customHeight="1" x14ac:dyDescent="0.2">
      <c r="B6" s="214"/>
      <c r="C6" s="188" t="s">
        <v>72</v>
      </c>
      <c r="D6" s="186"/>
      <c r="E6" s="182" t="s">
        <v>73</v>
      </c>
      <c r="F6" s="187"/>
      <c r="G6" s="182" t="s">
        <v>74</v>
      </c>
      <c r="H6" s="192"/>
      <c r="I6" s="188" t="s">
        <v>72</v>
      </c>
      <c r="J6" s="186"/>
      <c r="K6" s="182" t="s">
        <v>73</v>
      </c>
      <c r="L6" s="187"/>
      <c r="M6" s="182" t="s">
        <v>74</v>
      </c>
      <c r="N6" s="192"/>
      <c r="O6" s="188" t="s">
        <v>72</v>
      </c>
      <c r="P6" s="186"/>
      <c r="Q6" s="182" t="s">
        <v>73</v>
      </c>
      <c r="R6" s="187"/>
      <c r="S6" s="182" t="s">
        <v>74</v>
      </c>
      <c r="T6" s="192"/>
      <c r="U6" s="188" t="s">
        <v>72</v>
      </c>
      <c r="V6" s="186"/>
      <c r="W6" s="182" t="s">
        <v>73</v>
      </c>
      <c r="X6" s="187"/>
      <c r="Y6" s="188" t="s">
        <v>74</v>
      </c>
      <c r="Z6" s="186"/>
    </row>
    <row r="7" spans="2:32" s="2" customFormat="1" ht="42" customHeight="1" thickBot="1" x14ac:dyDescent="0.25">
      <c r="B7" s="215"/>
      <c r="C7" s="110" t="s">
        <v>56</v>
      </c>
      <c r="D7" s="111" t="s">
        <v>66</v>
      </c>
      <c r="E7" s="110" t="s">
        <v>56</v>
      </c>
      <c r="F7" s="111" t="s">
        <v>66</v>
      </c>
      <c r="G7" s="110" t="s">
        <v>56</v>
      </c>
      <c r="H7" s="111" t="s">
        <v>66</v>
      </c>
      <c r="I7" s="112" t="s">
        <v>56</v>
      </c>
      <c r="J7" s="113" t="s">
        <v>66</v>
      </c>
      <c r="K7" s="114" t="s">
        <v>56</v>
      </c>
      <c r="L7" s="113" t="s">
        <v>66</v>
      </c>
      <c r="M7" s="114" t="s">
        <v>56</v>
      </c>
      <c r="N7" s="115" t="s">
        <v>66</v>
      </c>
      <c r="O7" s="116" t="s">
        <v>56</v>
      </c>
      <c r="P7" s="111" t="s">
        <v>66</v>
      </c>
      <c r="Q7" s="110" t="s">
        <v>56</v>
      </c>
      <c r="R7" s="111" t="s">
        <v>66</v>
      </c>
      <c r="S7" s="110" t="s">
        <v>56</v>
      </c>
      <c r="T7" s="111" t="s">
        <v>66</v>
      </c>
      <c r="U7" s="112" t="s">
        <v>56</v>
      </c>
      <c r="V7" s="113" t="s">
        <v>66</v>
      </c>
      <c r="W7" s="114" t="s">
        <v>56</v>
      </c>
      <c r="X7" s="113" t="s">
        <v>66</v>
      </c>
      <c r="Y7" s="114" t="s">
        <v>56</v>
      </c>
      <c r="Z7" s="169" t="s">
        <v>66</v>
      </c>
    </row>
    <row r="8" spans="2:32" ht="24.9" customHeight="1" x14ac:dyDescent="0.2">
      <c r="B8" s="6" t="s">
        <v>44</v>
      </c>
      <c r="C8" s="86">
        <v>5744</v>
      </c>
      <c r="D8" s="93">
        <v>140047</v>
      </c>
      <c r="E8" s="86">
        <v>6112</v>
      </c>
      <c r="F8" s="155">
        <v>143128</v>
      </c>
      <c r="G8" s="86">
        <v>6503</v>
      </c>
      <c r="H8" s="155">
        <v>146276</v>
      </c>
      <c r="I8" s="87">
        <v>3420</v>
      </c>
      <c r="J8" s="93">
        <v>67020</v>
      </c>
      <c r="K8" s="86">
        <v>3639</v>
      </c>
      <c r="L8" s="155">
        <v>68495</v>
      </c>
      <c r="M8" s="86">
        <v>3872</v>
      </c>
      <c r="N8" s="156">
        <v>70002</v>
      </c>
      <c r="O8" s="87">
        <v>505</v>
      </c>
      <c r="P8" s="93">
        <v>9325</v>
      </c>
      <c r="Q8" s="86">
        <v>537</v>
      </c>
      <c r="R8" s="155">
        <v>9530</v>
      </c>
      <c r="S8" s="86">
        <v>572</v>
      </c>
      <c r="T8" s="156">
        <v>9740</v>
      </c>
      <c r="U8" s="88">
        <v>7239</v>
      </c>
      <c r="V8" s="93">
        <v>134112</v>
      </c>
      <c r="W8" s="86">
        <v>7702</v>
      </c>
      <c r="X8" s="155">
        <v>137062</v>
      </c>
      <c r="Y8" s="86">
        <v>8195</v>
      </c>
      <c r="Z8" s="157">
        <v>140078</v>
      </c>
      <c r="AA8" s="73">
        <f t="shared" ref="AA8:AF8" si="0">SUM(C8,I8,O8,U8)</f>
        <v>16908</v>
      </c>
      <c r="AB8" s="73">
        <f t="shared" si="0"/>
        <v>350504</v>
      </c>
      <c r="AC8" s="73">
        <f t="shared" si="0"/>
        <v>17990</v>
      </c>
      <c r="AD8" s="73">
        <f t="shared" si="0"/>
        <v>358215</v>
      </c>
      <c r="AE8" s="73">
        <f t="shared" si="0"/>
        <v>19142</v>
      </c>
      <c r="AF8" s="73">
        <f t="shared" si="0"/>
        <v>366096</v>
      </c>
    </row>
    <row r="9" spans="2:32" s="3" customFormat="1" ht="24.9" customHeight="1" x14ac:dyDescent="0.2">
      <c r="B9" s="7" t="s">
        <v>1</v>
      </c>
      <c r="C9" s="86">
        <v>71</v>
      </c>
      <c r="D9" s="93">
        <v>2559</v>
      </c>
      <c r="E9" s="86">
        <v>74</v>
      </c>
      <c r="F9" s="155">
        <v>2668</v>
      </c>
      <c r="G9" s="86">
        <v>76</v>
      </c>
      <c r="H9" s="155">
        <v>2740</v>
      </c>
      <c r="I9" s="87">
        <v>41</v>
      </c>
      <c r="J9" s="93">
        <v>986</v>
      </c>
      <c r="K9" s="86">
        <v>42</v>
      </c>
      <c r="L9" s="155">
        <v>1010</v>
      </c>
      <c r="M9" s="86">
        <v>43</v>
      </c>
      <c r="N9" s="156">
        <v>1034</v>
      </c>
      <c r="O9" s="87">
        <v>13</v>
      </c>
      <c r="P9" s="93">
        <v>263</v>
      </c>
      <c r="Q9" s="86">
        <v>14</v>
      </c>
      <c r="R9" s="155">
        <v>283</v>
      </c>
      <c r="S9" s="86">
        <v>15</v>
      </c>
      <c r="T9" s="156">
        <v>304</v>
      </c>
      <c r="U9" s="88">
        <v>117</v>
      </c>
      <c r="V9" s="93">
        <v>1421</v>
      </c>
      <c r="W9" s="86">
        <v>128</v>
      </c>
      <c r="X9" s="155">
        <v>1554</v>
      </c>
      <c r="Y9" s="86">
        <v>139</v>
      </c>
      <c r="Z9" s="157">
        <v>1688</v>
      </c>
      <c r="AA9" s="73">
        <f t="shared" ref="AA9:AF9" si="1">SUM(C9,I9,O9,U9)</f>
        <v>242</v>
      </c>
      <c r="AB9" s="73">
        <f t="shared" si="1"/>
        <v>5229</v>
      </c>
      <c r="AC9" s="73">
        <f t="shared" si="1"/>
        <v>258</v>
      </c>
      <c r="AD9" s="73">
        <f t="shared" si="1"/>
        <v>5515</v>
      </c>
      <c r="AE9" s="73">
        <f t="shared" si="1"/>
        <v>273</v>
      </c>
      <c r="AF9" s="73">
        <f t="shared" si="1"/>
        <v>5766</v>
      </c>
    </row>
    <row r="10" spans="2:32" s="3" customFormat="1" ht="24.9" customHeight="1" x14ac:dyDescent="0.2">
      <c r="B10" s="7" t="s">
        <v>2</v>
      </c>
      <c r="C10" s="86">
        <v>113</v>
      </c>
      <c r="D10" s="93">
        <v>3469</v>
      </c>
      <c r="E10" s="86">
        <v>114</v>
      </c>
      <c r="F10" s="155">
        <v>3500</v>
      </c>
      <c r="G10" s="86">
        <v>116</v>
      </c>
      <c r="H10" s="155">
        <v>3561</v>
      </c>
      <c r="I10" s="87">
        <v>95</v>
      </c>
      <c r="J10" s="93">
        <v>1086</v>
      </c>
      <c r="K10" s="86">
        <v>105</v>
      </c>
      <c r="L10" s="155">
        <v>1200</v>
      </c>
      <c r="M10" s="86">
        <v>116</v>
      </c>
      <c r="N10" s="156">
        <v>1326</v>
      </c>
      <c r="O10" s="87">
        <v>18</v>
      </c>
      <c r="P10" s="93">
        <v>305</v>
      </c>
      <c r="Q10" s="86">
        <v>19</v>
      </c>
      <c r="R10" s="155">
        <v>322</v>
      </c>
      <c r="S10" s="86">
        <v>20</v>
      </c>
      <c r="T10" s="156">
        <v>339</v>
      </c>
      <c r="U10" s="88">
        <v>71</v>
      </c>
      <c r="V10" s="93">
        <v>728</v>
      </c>
      <c r="W10" s="86">
        <v>76</v>
      </c>
      <c r="X10" s="155">
        <v>780</v>
      </c>
      <c r="Y10" s="86">
        <v>81</v>
      </c>
      <c r="Z10" s="157">
        <v>831</v>
      </c>
      <c r="AA10" s="73">
        <f t="shared" ref="AA10:AA50" si="2">SUM(C10,I10,O10,U10)</f>
        <v>297</v>
      </c>
      <c r="AB10" s="73">
        <f t="shared" ref="AB10:AB50" si="3">SUM(D10,J10,P10,V10)</f>
        <v>5588</v>
      </c>
      <c r="AC10" s="73">
        <f t="shared" ref="AC10:AC50" si="4">SUM(E10,K10,Q10,W10)</f>
        <v>314</v>
      </c>
      <c r="AD10" s="73">
        <f t="shared" ref="AD10:AD50" si="5">SUM(F10,L10,R10,X10)</f>
        <v>5802</v>
      </c>
      <c r="AE10" s="73">
        <f t="shared" ref="AE10:AE50" si="6">SUM(G10,M10,S10,Y10)</f>
        <v>333</v>
      </c>
      <c r="AF10" s="73">
        <f t="shared" ref="AF10:AF50" si="7">SUM(H10,N10,T10,Z10)</f>
        <v>6057</v>
      </c>
    </row>
    <row r="11" spans="2:32" s="3" customFormat="1" ht="24.9" customHeight="1" x14ac:dyDescent="0.2">
      <c r="B11" s="7" t="s">
        <v>75</v>
      </c>
      <c r="C11" s="86">
        <v>8</v>
      </c>
      <c r="D11" s="93">
        <v>540</v>
      </c>
      <c r="E11" s="86">
        <v>9</v>
      </c>
      <c r="F11" s="155">
        <v>560</v>
      </c>
      <c r="G11" s="86">
        <v>10</v>
      </c>
      <c r="H11" s="155">
        <v>580</v>
      </c>
      <c r="I11" s="87">
        <v>7</v>
      </c>
      <c r="J11" s="93">
        <v>300</v>
      </c>
      <c r="K11" s="86">
        <v>7</v>
      </c>
      <c r="L11" s="155">
        <v>300</v>
      </c>
      <c r="M11" s="86">
        <v>7</v>
      </c>
      <c r="N11" s="156">
        <v>300</v>
      </c>
      <c r="O11" s="87">
        <v>1</v>
      </c>
      <c r="P11" s="93">
        <v>110</v>
      </c>
      <c r="Q11" s="86">
        <v>1</v>
      </c>
      <c r="R11" s="155">
        <v>110</v>
      </c>
      <c r="S11" s="86">
        <v>1</v>
      </c>
      <c r="T11" s="156">
        <v>110</v>
      </c>
      <c r="U11" s="88">
        <v>11</v>
      </c>
      <c r="V11" s="93">
        <v>110</v>
      </c>
      <c r="W11" s="86">
        <v>12</v>
      </c>
      <c r="X11" s="155">
        <v>120</v>
      </c>
      <c r="Y11" s="86">
        <v>13</v>
      </c>
      <c r="Z11" s="157">
        <v>130</v>
      </c>
      <c r="AA11" s="73">
        <f t="shared" si="2"/>
        <v>27</v>
      </c>
      <c r="AB11" s="73">
        <f t="shared" si="3"/>
        <v>1060</v>
      </c>
      <c r="AC11" s="73">
        <f t="shared" si="4"/>
        <v>29</v>
      </c>
      <c r="AD11" s="73">
        <f t="shared" si="5"/>
        <v>1090</v>
      </c>
      <c r="AE11" s="73">
        <f t="shared" si="6"/>
        <v>31</v>
      </c>
      <c r="AF11" s="73">
        <f t="shared" si="7"/>
        <v>1120</v>
      </c>
    </row>
    <row r="12" spans="2:32" s="3" customFormat="1" ht="24.9" customHeight="1" x14ac:dyDescent="0.2">
      <c r="B12" s="7" t="s">
        <v>76</v>
      </c>
      <c r="C12" s="89">
        <v>11</v>
      </c>
      <c r="D12" s="158">
        <v>228</v>
      </c>
      <c r="E12" s="89">
        <v>11</v>
      </c>
      <c r="F12" s="159">
        <v>228</v>
      </c>
      <c r="G12" s="89">
        <v>11</v>
      </c>
      <c r="H12" s="159">
        <v>228</v>
      </c>
      <c r="I12" s="90">
        <v>5</v>
      </c>
      <c r="J12" s="158">
        <v>39</v>
      </c>
      <c r="K12" s="89">
        <v>5</v>
      </c>
      <c r="L12" s="159">
        <v>39</v>
      </c>
      <c r="M12" s="89">
        <v>5</v>
      </c>
      <c r="N12" s="160">
        <v>39</v>
      </c>
      <c r="O12" s="90">
        <v>0</v>
      </c>
      <c r="P12" s="158">
        <v>0</v>
      </c>
      <c r="Q12" s="89">
        <v>0</v>
      </c>
      <c r="R12" s="159">
        <v>0</v>
      </c>
      <c r="S12" s="89">
        <v>0</v>
      </c>
      <c r="T12" s="160">
        <v>0</v>
      </c>
      <c r="U12" s="91">
        <v>8</v>
      </c>
      <c r="V12" s="158">
        <v>65</v>
      </c>
      <c r="W12" s="89">
        <v>8</v>
      </c>
      <c r="X12" s="159">
        <v>65</v>
      </c>
      <c r="Y12" s="89">
        <v>8</v>
      </c>
      <c r="Z12" s="161">
        <v>65</v>
      </c>
      <c r="AA12" s="73">
        <f t="shared" si="2"/>
        <v>24</v>
      </c>
      <c r="AB12" s="73">
        <f t="shared" si="3"/>
        <v>332</v>
      </c>
      <c r="AC12" s="73">
        <f t="shared" si="4"/>
        <v>24</v>
      </c>
      <c r="AD12" s="73">
        <f t="shared" si="5"/>
        <v>332</v>
      </c>
      <c r="AE12" s="73">
        <f t="shared" si="6"/>
        <v>24</v>
      </c>
      <c r="AF12" s="73">
        <f t="shared" si="7"/>
        <v>332</v>
      </c>
    </row>
    <row r="13" spans="2:32" s="3" customFormat="1" ht="24.9" customHeight="1" x14ac:dyDescent="0.2">
      <c r="B13" s="7" t="s">
        <v>5</v>
      </c>
      <c r="C13" s="86">
        <v>402</v>
      </c>
      <c r="D13" s="93">
        <v>16800</v>
      </c>
      <c r="E13" s="86">
        <v>405</v>
      </c>
      <c r="F13" s="155">
        <v>16925</v>
      </c>
      <c r="G13" s="86">
        <v>408</v>
      </c>
      <c r="H13" s="155">
        <v>17051</v>
      </c>
      <c r="I13" s="87">
        <v>265</v>
      </c>
      <c r="J13" s="93">
        <v>6947</v>
      </c>
      <c r="K13" s="86">
        <v>270</v>
      </c>
      <c r="L13" s="155">
        <v>7078</v>
      </c>
      <c r="M13" s="86">
        <v>275</v>
      </c>
      <c r="N13" s="156">
        <v>7209</v>
      </c>
      <c r="O13" s="87">
        <v>80</v>
      </c>
      <c r="P13" s="93">
        <v>1969</v>
      </c>
      <c r="Q13" s="86">
        <v>81</v>
      </c>
      <c r="R13" s="155">
        <v>1994</v>
      </c>
      <c r="S13" s="86">
        <v>82</v>
      </c>
      <c r="T13" s="156">
        <v>2018</v>
      </c>
      <c r="U13" s="88">
        <v>732</v>
      </c>
      <c r="V13" s="93">
        <v>14556</v>
      </c>
      <c r="W13" s="86">
        <v>763</v>
      </c>
      <c r="X13" s="155">
        <v>15172</v>
      </c>
      <c r="Y13" s="86">
        <v>794</v>
      </c>
      <c r="Z13" s="157">
        <v>15789</v>
      </c>
      <c r="AA13" s="73">
        <f t="shared" si="2"/>
        <v>1479</v>
      </c>
      <c r="AB13" s="73">
        <f t="shared" si="3"/>
        <v>40272</v>
      </c>
      <c r="AC13" s="73">
        <f t="shared" si="4"/>
        <v>1519</v>
      </c>
      <c r="AD13" s="73">
        <f t="shared" si="5"/>
        <v>41169</v>
      </c>
      <c r="AE13" s="73">
        <f t="shared" si="6"/>
        <v>1559</v>
      </c>
      <c r="AF13" s="73">
        <f t="shared" si="7"/>
        <v>42067</v>
      </c>
    </row>
    <row r="14" spans="2:32" s="3" customFormat="1" ht="24.9" customHeight="1" x14ac:dyDescent="0.2">
      <c r="B14" s="7" t="s">
        <v>6</v>
      </c>
      <c r="C14" s="86">
        <v>324</v>
      </c>
      <c r="D14" s="93">
        <v>11008</v>
      </c>
      <c r="E14" s="86">
        <v>325</v>
      </c>
      <c r="F14" s="155">
        <v>11042</v>
      </c>
      <c r="G14" s="86">
        <v>326</v>
      </c>
      <c r="H14" s="155">
        <v>11076</v>
      </c>
      <c r="I14" s="87">
        <v>309</v>
      </c>
      <c r="J14" s="93">
        <v>4569</v>
      </c>
      <c r="K14" s="86">
        <v>311</v>
      </c>
      <c r="L14" s="155">
        <v>4599</v>
      </c>
      <c r="M14" s="86">
        <v>313</v>
      </c>
      <c r="N14" s="156">
        <v>4628</v>
      </c>
      <c r="O14" s="87">
        <v>102</v>
      </c>
      <c r="P14" s="93">
        <v>1637</v>
      </c>
      <c r="Q14" s="86">
        <v>110</v>
      </c>
      <c r="R14" s="155">
        <v>1766</v>
      </c>
      <c r="S14" s="86">
        <v>118</v>
      </c>
      <c r="T14" s="156">
        <v>1894</v>
      </c>
      <c r="U14" s="88">
        <v>523</v>
      </c>
      <c r="V14" s="93">
        <v>6195</v>
      </c>
      <c r="W14" s="86">
        <v>556</v>
      </c>
      <c r="X14" s="155">
        <v>6586</v>
      </c>
      <c r="Y14" s="86">
        <v>589</v>
      </c>
      <c r="Z14" s="157">
        <v>6977</v>
      </c>
      <c r="AA14" s="73">
        <f t="shared" si="2"/>
        <v>1258</v>
      </c>
      <c r="AB14" s="73">
        <f t="shared" si="3"/>
        <v>23409</v>
      </c>
      <c r="AC14" s="73">
        <f t="shared" si="4"/>
        <v>1302</v>
      </c>
      <c r="AD14" s="73">
        <f t="shared" si="5"/>
        <v>23993</v>
      </c>
      <c r="AE14" s="73">
        <f t="shared" si="6"/>
        <v>1346</v>
      </c>
      <c r="AF14" s="73">
        <f t="shared" si="7"/>
        <v>24575</v>
      </c>
    </row>
    <row r="15" spans="2:32" s="3" customFormat="1" ht="24.9" customHeight="1" x14ac:dyDescent="0.2">
      <c r="B15" s="7" t="s">
        <v>7</v>
      </c>
      <c r="C15" s="86">
        <v>194</v>
      </c>
      <c r="D15" s="93">
        <v>7328</v>
      </c>
      <c r="E15" s="86">
        <v>204</v>
      </c>
      <c r="F15" s="155">
        <v>8061</v>
      </c>
      <c r="G15" s="86">
        <v>214</v>
      </c>
      <c r="H15" s="155">
        <v>8867</v>
      </c>
      <c r="I15" s="87">
        <v>114</v>
      </c>
      <c r="J15" s="93">
        <v>1140</v>
      </c>
      <c r="K15" s="86">
        <v>119</v>
      </c>
      <c r="L15" s="155">
        <v>1197</v>
      </c>
      <c r="M15" s="86">
        <v>125</v>
      </c>
      <c r="N15" s="156">
        <v>1257</v>
      </c>
      <c r="O15" s="87">
        <v>32</v>
      </c>
      <c r="P15" s="93">
        <v>440</v>
      </c>
      <c r="Q15" s="86">
        <v>34</v>
      </c>
      <c r="R15" s="155">
        <v>462</v>
      </c>
      <c r="S15" s="86">
        <v>35</v>
      </c>
      <c r="T15" s="156">
        <v>485</v>
      </c>
      <c r="U15" s="88">
        <v>265</v>
      </c>
      <c r="V15" s="93">
        <v>3241</v>
      </c>
      <c r="W15" s="86">
        <v>278</v>
      </c>
      <c r="X15" s="155">
        <v>3403</v>
      </c>
      <c r="Y15" s="86">
        <v>292</v>
      </c>
      <c r="Z15" s="157">
        <v>3574</v>
      </c>
      <c r="AA15" s="73">
        <f t="shared" si="2"/>
        <v>605</v>
      </c>
      <c r="AB15" s="73">
        <f t="shared" si="3"/>
        <v>12149</v>
      </c>
      <c r="AC15" s="73">
        <f t="shared" si="4"/>
        <v>635</v>
      </c>
      <c r="AD15" s="73">
        <f t="shared" si="5"/>
        <v>13123</v>
      </c>
      <c r="AE15" s="73">
        <f t="shared" si="6"/>
        <v>666</v>
      </c>
      <c r="AF15" s="73">
        <f t="shared" si="7"/>
        <v>14183</v>
      </c>
    </row>
    <row r="16" spans="2:32" s="3" customFormat="1" ht="24.9" customHeight="1" x14ac:dyDescent="0.2">
      <c r="B16" s="7" t="s">
        <v>8</v>
      </c>
      <c r="C16" s="86">
        <v>80</v>
      </c>
      <c r="D16" s="93">
        <v>1823</v>
      </c>
      <c r="E16" s="86">
        <v>82</v>
      </c>
      <c r="F16" s="155">
        <v>1869</v>
      </c>
      <c r="G16" s="86">
        <v>83</v>
      </c>
      <c r="H16" s="155">
        <v>1891</v>
      </c>
      <c r="I16" s="87">
        <v>40</v>
      </c>
      <c r="J16" s="93">
        <v>448</v>
      </c>
      <c r="K16" s="86">
        <v>41</v>
      </c>
      <c r="L16" s="155">
        <v>459</v>
      </c>
      <c r="M16" s="86">
        <v>42</v>
      </c>
      <c r="N16" s="156">
        <v>471</v>
      </c>
      <c r="O16" s="87">
        <v>7</v>
      </c>
      <c r="P16" s="93">
        <v>249</v>
      </c>
      <c r="Q16" s="86">
        <v>7</v>
      </c>
      <c r="R16" s="155">
        <v>249</v>
      </c>
      <c r="S16" s="86">
        <v>7</v>
      </c>
      <c r="T16" s="156">
        <v>249</v>
      </c>
      <c r="U16" s="88">
        <v>73</v>
      </c>
      <c r="V16" s="93">
        <v>984</v>
      </c>
      <c r="W16" s="86">
        <v>77</v>
      </c>
      <c r="X16" s="155">
        <v>1038</v>
      </c>
      <c r="Y16" s="86">
        <v>80</v>
      </c>
      <c r="Z16" s="157">
        <v>1079</v>
      </c>
      <c r="AA16" s="73">
        <f t="shared" si="2"/>
        <v>200</v>
      </c>
      <c r="AB16" s="73">
        <f t="shared" si="3"/>
        <v>3504</v>
      </c>
      <c r="AC16" s="73">
        <f t="shared" si="4"/>
        <v>207</v>
      </c>
      <c r="AD16" s="73">
        <f t="shared" si="5"/>
        <v>3615</v>
      </c>
      <c r="AE16" s="73">
        <f t="shared" si="6"/>
        <v>212</v>
      </c>
      <c r="AF16" s="73">
        <f t="shared" si="7"/>
        <v>3690</v>
      </c>
    </row>
    <row r="17" spans="2:32" s="3" customFormat="1" ht="24.9" customHeight="1" x14ac:dyDescent="0.2">
      <c r="B17" s="7" t="s">
        <v>10</v>
      </c>
      <c r="C17" s="86">
        <v>11</v>
      </c>
      <c r="D17" s="93">
        <v>308</v>
      </c>
      <c r="E17" s="86">
        <v>12</v>
      </c>
      <c r="F17" s="155">
        <v>336</v>
      </c>
      <c r="G17" s="86">
        <v>13</v>
      </c>
      <c r="H17" s="155">
        <v>364</v>
      </c>
      <c r="I17" s="87">
        <v>23</v>
      </c>
      <c r="J17" s="93">
        <v>276</v>
      </c>
      <c r="K17" s="86">
        <v>24</v>
      </c>
      <c r="L17" s="155">
        <v>288</v>
      </c>
      <c r="M17" s="86">
        <v>25</v>
      </c>
      <c r="N17" s="156">
        <v>300</v>
      </c>
      <c r="O17" s="87">
        <v>2</v>
      </c>
      <c r="P17" s="93">
        <v>6</v>
      </c>
      <c r="Q17" s="86">
        <v>2</v>
      </c>
      <c r="R17" s="155">
        <v>6</v>
      </c>
      <c r="S17" s="86">
        <v>2</v>
      </c>
      <c r="T17" s="156">
        <v>6</v>
      </c>
      <c r="U17" s="88">
        <v>43</v>
      </c>
      <c r="V17" s="93">
        <v>473</v>
      </c>
      <c r="W17" s="86">
        <v>45</v>
      </c>
      <c r="X17" s="155">
        <v>495</v>
      </c>
      <c r="Y17" s="86">
        <v>47</v>
      </c>
      <c r="Z17" s="157">
        <v>517</v>
      </c>
      <c r="AA17" s="73">
        <f t="shared" si="2"/>
        <v>79</v>
      </c>
      <c r="AB17" s="73">
        <f t="shared" si="3"/>
        <v>1063</v>
      </c>
      <c r="AC17" s="73">
        <f t="shared" si="4"/>
        <v>83</v>
      </c>
      <c r="AD17" s="73">
        <f t="shared" si="5"/>
        <v>1125</v>
      </c>
      <c r="AE17" s="73">
        <f t="shared" si="6"/>
        <v>87</v>
      </c>
      <c r="AF17" s="73">
        <f t="shared" si="7"/>
        <v>1187</v>
      </c>
    </row>
    <row r="18" spans="2:32" s="3" customFormat="1" ht="24.9" customHeight="1" x14ac:dyDescent="0.2">
      <c r="B18" s="7" t="s">
        <v>9</v>
      </c>
      <c r="C18" s="89">
        <v>236</v>
      </c>
      <c r="D18" s="158">
        <v>5419</v>
      </c>
      <c r="E18" s="89">
        <v>238</v>
      </c>
      <c r="F18" s="159">
        <v>5466</v>
      </c>
      <c r="G18" s="89">
        <v>240</v>
      </c>
      <c r="H18" s="159">
        <v>5513</v>
      </c>
      <c r="I18" s="90">
        <v>278</v>
      </c>
      <c r="J18" s="158">
        <v>1916</v>
      </c>
      <c r="K18" s="89">
        <v>287</v>
      </c>
      <c r="L18" s="159">
        <v>1978</v>
      </c>
      <c r="M18" s="89">
        <v>296</v>
      </c>
      <c r="N18" s="160">
        <v>2042</v>
      </c>
      <c r="O18" s="90">
        <v>28</v>
      </c>
      <c r="P18" s="158">
        <v>531</v>
      </c>
      <c r="Q18" s="89">
        <v>29</v>
      </c>
      <c r="R18" s="159">
        <v>535</v>
      </c>
      <c r="S18" s="89">
        <v>29</v>
      </c>
      <c r="T18" s="160">
        <v>540</v>
      </c>
      <c r="U18" s="91">
        <v>329</v>
      </c>
      <c r="V18" s="158">
        <v>2757</v>
      </c>
      <c r="W18" s="89">
        <v>330</v>
      </c>
      <c r="X18" s="159">
        <v>2770</v>
      </c>
      <c r="Y18" s="89">
        <v>332</v>
      </c>
      <c r="Z18" s="161">
        <v>2782</v>
      </c>
      <c r="AA18" s="73">
        <f t="shared" si="2"/>
        <v>871</v>
      </c>
      <c r="AB18" s="73">
        <f t="shared" si="3"/>
        <v>10623</v>
      </c>
      <c r="AC18" s="73">
        <f t="shared" si="4"/>
        <v>884</v>
      </c>
      <c r="AD18" s="73">
        <f t="shared" si="5"/>
        <v>10749</v>
      </c>
      <c r="AE18" s="73">
        <f t="shared" si="6"/>
        <v>897</v>
      </c>
      <c r="AF18" s="73">
        <f t="shared" si="7"/>
        <v>10877</v>
      </c>
    </row>
    <row r="19" spans="2:32" s="3" customFormat="1" ht="24.9" customHeight="1" x14ac:dyDescent="0.2">
      <c r="B19" s="7" t="s">
        <v>11</v>
      </c>
      <c r="C19" s="86">
        <v>334</v>
      </c>
      <c r="D19" s="93">
        <v>17995</v>
      </c>
      <c r="E19" s="86">
        <v>346</v>
      </c>
      <c r="F19" s="155">
        <v>18859</v>
      </c>
      <c r="G19" s="86">
        <v>358</v>
      </c>
      <c r="H19" s="155">
        <v>19764</v>
      </c>
      <c r="I19" s="87">
        <v>174</v>
      </c>
      <c r="J19" s="93">
        <v>6964</v>
      </c>
      <c r="K19" s="86">
        <v>180</v>
      </c>
      <c r="L19" s="155">
        <v>7298</v>
      </c>
      <c r="M19" s="86">
        <v>187</v>
      </c>
      <c r="N19" s="156">
        <v>7649</v>
      </c>
      <c r="O19" s="87">
        <v>39</v>
      </c>
      <c r="P19" s="93">
        <v>830</v>
      </c>
      <c r="Q19" s="86">
        <v>40</v>
      </c>
      <c r="R19" s="155">
        <v>870</v>
      </c>
      <c r="S19" s="86">
        <v>42</v>
      </c>
      <c r="T19" s="156">
        <v>912</v>
      </c>
      <c r="U19" s="88">
        <v>368</v>
      </c>
      <c r="V19" s="93">
        <v>6304</v>
      </c>
      <c r="W19" s="86">
        <v>381</v>
      </c>
      <c r="X19" s="155">
        <v>6606</v>
      </c>
      <c r="Y19" s="86">
        <v>395</v>
      </c>
      <c r="Z19" s="157">
        <v>6923</v>
      </c>
      <c r="AA19" s="73">
        <f t="shared" si="2"/>
        <v>915</v>
      </c>
      <c r="AB19" s="73">
        <f t="shared" si="3"/>
        <v>32093</v>
      </c>
      <c r="AC19" s="73">
        <f t="shared" si="4"/>
        <v>947</v>
      </c>
      <c r="AD19" s="73">
        <f t="shared" si="5"/>
        <v>33633</v>
      </c>
      <c r="AE19" s="73">
        <f t="shared" si="6"/>
        <v>982</v>
      </c>
      <c r="AF19" s="73">
        <f t="shared" si="7"/>
        <v>35248</v>
      </c>
    </row>
    <row r="20" spans="2:32" s="3" customFormat="1" ht="24.9" customHeight="1" x14ac:dyDescent="0.2">
      <c r="B20" s="7" t="s">
        <v>12</v>
      </c>
      <c r="C20" s="86">
        <v>171</v>
      </c>
      <c r="D20" s="93">
        <v>5797</v>
      </c>
      <c r="E20" s="86">
        <v>173</v>
      </c>
      <c r="F20" s="155">
        <v>5865</v>
      </c>
      <c r="G20" s="86">
        <v>175</v>
      </c>
      <c r="H20" s="155">
        <v>5933</v>
      </c>
      <c r="I20" s="87">
        <v>146</v>
      </c>
      <c r="J20" s="93">
        <v>3270</v>
      </c>
      <c r="K20" s="86">
        <v>150</v>
      </c>
      <c r="L20" s="155">
        <v>3360</v>
      </c>
      <c r="M20" s="86">
        <v>154</v>
      </c>
      <c r="N20" s="156">
        <v>3450</v>
      </c>
      <c r="O20" s="87">
        <v>19</v>
      </c>
      <c r="P20" s="93">
        <v>402</v>
      </c>
      <c r="Q20" s="86">
        <v>20</v>
      </c>
      <c r="R20" s="155">
        <v>423</v>
      </c>
      <c r="S20" s="86">
        <v>21</v>
      </c>
      <c r="T20" s="156">
        <v>444</v>
      </c>
      <c r="U20" s="88">
        <v>349</v>
      </c>
      <c r="V20" s="93">
        <v>5305</v>
      </c>
      <c r="W20" s="86">
        <v>357</v>
      </c>
      <c r="X20" s="155">
        <v>5426</v>
      </c>
      <c r="Y20" s="86">
        <v>365</v>
      </c>
      <c r="Z20" s="157">
        <v>5548</v>
      </c>
      <c r="AA20" s="73">
        <f t="shared" si="2"/>
        <v>685</v>
      </c>
      <c r="AB20" s="73">
        <f t="shared" si="3"/>
        <v>14774</v>
      </c>
      <c r="AC20" s="73">
        <f t="shared" si="4"/>
        <v>700</v>
      </c>
      <c r="AD20" s="73">
        <f t="shared" si="5"/>
        <v>15074</v>
      </c>
      <c r="AE20" s="73">
        <f t="shared" si="6"/>
        <v>715</v>
      </c>
      <c r="AF20" s="73">
        <f t="shared" si="7"/>
        <v>15375</v>
      </c>
    </row>
    <row r="21" spans="2:32" s="170" customFormat="1" ht="24.9" customHeight="1" x14ac:dyDescent="0.2">
      <c r="B21" s="171" t="s">
        <v>81</v>
      </c>
      <c r="C21" s="172">
        <v>125</v>
      </c>
      <c r="D21" s="173">
        <v>3316</v>
      </c>
      <c r="E21" s="172">
        <v>125</v>
      </c>
      <c r="F21" s="174">
        <v>3316</v>
      </c>
      <c r="G21" s="172">
        <v>125</v>
      </c>
      <c r="H21" s="174">
        <v>3316</v>
      </c>
      <c r="I21" s="175">
        <v>112</v>
      </c>
      <c r="J21" s="173">
        <v>1544</v>
      </c>
      <c r="K21" s="172">
        <v>112</v>
      </c>
      <c r="L21" s="174">
        <v>1544</v>
      </c>
      <c r="M21" s="172">
        <v>112</v>
      </c>
      <c r="N21" s="176">
        <v>1544</v>
      </c>
      <c r="O21" s="175">
        <v>8</v>
      </c>
      <c r="P21" s="173">
        <v>90</v>
      </c>
      <c r="Q21" s="172">
        <v>8</v>
      </c>
      <c r="R21" s="174">
        <v>92</v>
      </c>
      <c r="S21" s="172">
        <v>8</v>
      </c>
      <c r="T21" s="176">
        <v>95</v>
      </c>
      <c r="U21" s="177">
        <v>174</v>
      </c>
      <c r="V21" s="173">
        <v>2525</v>
      </c>
      <c r="W21" s="172">
        <v>181</v>
      </c>
      <c r="X21" s="174">
        <v>2627</v>
      </c>
      <c r="Y21" s="172">
        <v>188</v>
      </c>
      <c r="Z21" s="178">
        <v>2728</v>
      </c>
      <c r="AA21" s="179">
        <f t="shared" si="2"/>
        <v>419</v>
      </c>
      <c r="AB21" s="179">
        <f t="shared" si="3"/>
        <v>7475</v>
      </c>
      <c r="AC21" s="179">
        <f t="shared" si="4"/>
        <v>426</v>
      </c>
      <c r="AD21" s="179">
        <f t="shared" si="5"/>
        <v>7579</v>
      </c>
      <c r="AE21" s="179">
        <f t="shared" si="6"/>
        <v>433</v>
      </c>
      <c r="AF21" s="179">
        <f t="shared" si="7"/>
        <v>7683</v>
      </c>
    </row>
    <row r="22" spans="2:32" s="3" customFormat="1" ht="24.9" customHeight="1" x14ac:dyDescent="0.2">
      <c r="B22" s="7" t="s">
        <v>14</v>
      </c>
      <c r="C22" s="86">
        <v>111</v>
      </c>
      <c r="D22" s="93">
        <v>2859</v>
      </c>
      <c r="E22" s="86">
        <v>113</v>
      </c>
      <c r="F22" s="155">
        <v>2910</v>
      </c>
      <c r="G22" s="86">
        <v>115</v>
      </c>
      <c r="H22" s="155">
        <v>2962</v>
      </c>
      <c r="I22" s="87">
        <v>110</v>
      </c>
      <c r="J22" s="93">
        <v>1237</v>
      </c>
      <c r="K22" s="86">
        <v>112</v>
      </c>
      <c r="L22" s="155">
        <v>1260</v>
      </c>
      <c r="M22" s="86">
        <v>114</v>
      </c>
      <c r="N22" s="156">
        <v>1282</v>
      </c>
      <c r="O22" s="87">
        <v>10</v>
      </c>
      <c r="P22" s="93">
        <v>190</v>
      </c>
      <c r="Q22" s="86">
        <v>10</v>
      </c>
      <c r="R22" s="155">
        <v>190</v>
      </c>
      <c r="S22" s="86">
        <v>10</v>
      </c>
      <c r="T22" s="156">
        <v>190</v>
      </c>
      <c r="U22" s="88">
        <v>135</v>
      </c>
      <c r="V22" s="93">
        <v>1287</v>
      </c>
      <c r="W22" s="86">
        <v>137</v>
      </c>
      <c r="X22" s="155">
        <v>1306</v>
      </c>
      <c r="Y22" s="86">
        <v>139</v>
      </c>
      <c r="Z22" s="157">
        <v>1325</v>
      </c>
      <c r="AA22" s="73">
        <f t="shared" si="2"/>
        <v>366</v>
      </c>
      <c r="AB22" s="73">
        <f t="shared" si="3"/>
        <v>5573</v>
      </c>
      <c r="AC22" s="73">
        <f t="shared" si="4"/>
        <v>372</v>
      </c>
      <c r="AD22" s="73">
        <f t="shared" si="5"/>
        <v>5666</v>
      </c>
      <c r="AE22" s="73">
        <f t="shared" si="6"/>
        <v>378</v>
      </c>
      <c r="AF22" s="73">
        <f t="shared" si="7"/>
        <v>5759</v>
      </c>
    </row>
    <row r="23" spans="2:32" s="3" customFormat="1" ht="24.9" customHeight="1" x14ac:dyDescent="0.2">
      <c r="B23" s="7" t="s">
        <v>15</v>
      </c>
      <c r="C23" s="86">
        <v>103</v>
      </c>
      <c r="D23" s="93">
        <v>2497</v>
      </c>
      <c r="E23" s="86">
        <v>105</v>
      </c>
      <c r="F23" s="155">
        <v>2441</v>
      </c>
      <c r="G23" s="86">
        <v>108</v>
      </c>
      <c r="H23" s="155">
        <v>2403</v>
      </c>
      <c r="I23" s="87">
        <v>58</v>
      </c>
      <c r="J23" s="93">
        <v>579</v>
      </c>
      <c r="K23" s="86">
        <v>63</v>
      </c>
      <c r="L23" s="155">
        <v>627</v>
      </c>
      <c r="M23" s="86">
        <v>69</v>
      </c>
      <c r="N23" s="156">
        <v>685</v>
      </c>
      <c r="O23" s="87">
        <v>8</v>
      </c>
      <c r="P23" s="93">
        <v>134</v>
      </c>
      <c r="Q23" s="86">
        <v>8</v>
      </c>
      <c r="R23" s="155">
        <v>136</v>
      </c>
      <c r="S23" s="86">
        <v>8</v>
      </c>
      <c r="T23" s="156">
        <v>138</v>
      </c>
      <c r="U23" s="88">
        <v>118</v>
      </c>
      <c r="V23" s="93">
        <v>1583</v>
      </c>
      <c r="W23" s="86">
        <v>128</v>
      </c>
      <c r="X23" s="155">
        <v>1751</v>
      </c>
      <c r="Y23" s="86">
        <v>138</v>
      </c>
      <c r="Z23" s="157">
        <v>1925</v>
      </c>
      <c r="AA23" s="73">
        <f t="shared" si="2"/>
        <v>287</v>
      </c>
      <c r="AB23" s="73">
        <f t="shared" si="3"/>
        <v>4793</v>
      </c>
      <c r="AC23" s="73">
        <f t="shared" si="4"/>
        <v>304</v>
      </c>
      <c r="AD23" s="73">
        <f t="shared" si="5"/>
        <v>4955</v>
      </c>
      <c r="AE23" s="73">
        <f t="shared" si="6"/>
        <v>323</v>
      </c>
      <c r="AF23" s="73">
        <f t="shared" si="7"/>
        <v>5151</v>
      </c>
    </row>
    <row r="24" spans="2:32" s="3" customFormat="1" ht="24.9" customHeight="1" x14ac:dyDescent="0.2">
      <c r="B24" s="7" t="s">
        <v>41</v>
      </c>
      <c r="C24" s="86">
        <v>50</v>
      </c>
      <c r="D24" s="93">
        <v>1827</v>
      </c>
      <c r="E24" s="86">
        <v>50</v>
      </c>
      <c r="F24" s="155">
        <v>1827</v>
      </c>
      <c r="G24" s="86">
        <v>50</v>
      </c>
      <c r="H24" s="155">
        <v>1827</v>
      </c>
      <c r="I24" s="87">
        <v>39</v>
      </c>
      <c r="J24" s="93">
        <v>773</v>
      </c>
      <c r="K24" s="86">
        <v>39</v>
      </c>
      <c r="L24" s="155">
        <v>773</v>
      </c>
      <c r="M24" s="86">
        <v>39</v>
      </c>
      <c r="N24" s="156">
        <v>773</v>
      </c>
      <c r="O24" s="87">
        <v>5</v>
      </c>
      <c r="P24" s="93">
        <v>55</v>
      </c>
      <c r="Q24" s="86">
        <v>5</v>
      </c>
      <c r="R24" s="155">
        <v>55</v>
      </c>
      <c r="S24" s="86">
        <v>5</v>
      </c>
      <c r="T24" s="156">
        <v>55</v>
      </c>
      <c r="U24" s="88">
        <v>71</v>
      </c>
      <c r="V24" s="93">
        <v>1112</v>
      </c>
      <c r="W24" s="86">
        <v>71</v>
      </c>
      <c r="X24" s="155">
        <v>1112</v>
      </c>
      <c r="Y24" s="86">
        <v>71</v>
      </c>
      <c r="Z24" s="157">
        <v>1112</v>
      </c>
      <c r="AA24" s="73">
        <f t="shared" si="2"/>
        <v>165</v>
      </c>
      <c r="AB24" s="73">
        <f t="shared" si="3"/>
        <v>3767</v>
      </c>
      <c r="AC24" s="73">
        <f t="shared" si="4"/>
        <v>165</v>
      </c>
      <c r="AD24" s="73">
        <f t="shared" si="5"/>
        <v>3767</v>
      </c>
      <c r="AE24" s="73">
        <f t="shared" si="6"/>
        <v>165</v>
      </c>
      <c r="AF24" s="73">
        <f t="shared" si="7"/>
        <v>3767</v>
      </c>
    </row>
    <row r="25" spans="2:32" s="3" customFormat="1" ht="24.9" customHeight="1" x14ac:dyDescent="0.2">
      <c r="B25" s="7" t="s">
        <v>16</v>
      </c>
      <c r="C25" s="86">
        <v>79</v>
      </c>
      <c r="D25" s="93">
        <v>2705</v>
      </c>
      <c r="E25" s="86">
        <v>81</v>
      </c>
      <c r="F25" s="155">
        <v>2774</v>
      </c>
      <c r="G25" s="86">
        <v>83</v>
      </c>
      <c r="H25" s="155">
        <v>2842</v>
      </c>
      <c r="I25" s="87">
        <v>39</v>
      </c>
      <c r="J25" s="93">
        <v>312</v>
      </c>
      <c r="K25" s="86">
        <v>42</v>
      </c>
      <c r="L25" s="155">
        <v>336</v>
      </c>
      <c r="M25" s="86">
        <v>45</v>
      </c>
      <c r="N25" s="156">
        <v>359</v>
      </c>
      <c r="O25" s="87">
        <v>2</v>
      </c>
      <c r="P25" s="93">
        <v>47</v>
      </c>
      <c r="Q25" s="86">
        <v>2</v>
      </c>
      <c r="R25" s="155">
        <v>47</v>
      </c>
      <c r="S25" s="86">
        <v>2</v>
      </c>
      <c r="T25" s="156">
        <v>47</v>
      </c>
      <c r="U25" s="88">
        <v>103</v>
      </c>
      <c r="V25" s="93">
        <v>1480</v>
      </c>
      <c r="W25" s="86">
        <v>109</v>
      </c>
      <c r="X25" s="155">
        <v>1566</v>
      </c>
      <c r="Y25" s="86">
        <v>116</v>
      </c>
      <c r="Z25" s="157">
        <v>1666</v>
      </c>
      <c r="AA25" s="73">
        <f t="shared" si="2"/>
        <v>223</v>
      </c>
      <c r="AB25" s="73">
        <f t="shared" si="3"/>
        <v>4544</v>
      </c>
      <c r="AC25" s="73">
        <f t="shared" si="4"/>
        <v>234</v>
      </c>
      <c r="AD25" s="73">
        <f t="shared" si="5"/>
        <v>4723</v>
      </c>
      <c r="AE25" s="73">
        <f t="shared" si="6"/>
        <v>246</v>
      </c>
      <c r="AF25" s="73">
        <f t="shared" si="7"/>
        <v>4914</v>
      </c>
    </row>
    <row r="26" spans="2:32" s="3" customFormat="1" ht="24.9" customHeight="1" x14ac:dyDescent="0.2">
      <c r="B26" s="7" t="s">
        <v>17</v>
      </c>
      <c r="C26" s="89">
        <v>297</v>
      </c>
      <c r="D26" s="158">
        <v>8604</v>
      </c>
      <c r="E26" s="89">
        <v>341</v>
      </c>
      <c r="F26" s="159">
        <v>9895</v>
      </c>
      <c r="G26" s="89">
        <v>392</v>
      </c>
      <c r="H26" s="159">
        <v>11379</v>
      </c>
      <c r="I26" s="90">
        <v>386</v>
      </c>
      <c r="J26" s="158">
        <v>7338</v>
      </c>
      <c r="K26" s="89">
        <v>475</v>
      </c>
      <c r="L26" s="159">
        <v>9026</v>
      </c>
      <c r="M26" s="89">
        <v>584</v>
      </c>
      <c r="N26" s="160">
        <v>11102</v>
      </c>
      <c r="O26" s="90">
        <v>19</v>
      </c>
      <c r="P26" s="158">
        <v>461</v>
      </c>
      <c r="Q26" s="89">
        <v>19</v>
      </c>
      <c r="R26" s="159">
        <v>465</v>
      </c>
      <c r="S26" s="89">
        <v>20</v>
      </c>
      <c r="T26" s="160">
        <v>470</v>
      </c>
      <c r="U26" s="91">
        <v>659</v>
      </c>
      <c r="V26" s="158">
        <v>10548</v>
      </c>
      <c r="W26" s="89">
        <v>785</v>
      </c>
      <c r="X26" s="159">
        <v>12552</v>
      </c>
      <c r="Y26" s="89">
        <v>934</v>
      </c>
      <c r="Z26" s="161">
        <v>14937</v>
      </c>
      <c r="AA26" s="73">
        <f t="shared" si="2"/>
        <v>1361</v>
      </c>
      <c r="AB26" s="73">
        <f t="shared" si="3"/>
        <v>26951</v>
      </c>
      <c r="AC26" s="73">
        <f t="shared" si="4"/>
        <v>1620</v>
      </c>
      <c r="AD26" s="73">
        <f t="shared" si="5"/>
        <v>31938</v>
      </c>
      <c r="AE26" s="73">
        <f t="shared" si="6"/>
        <v>1930</v>
      </c>
      <c r="AF26" s="73">
        <f t="shared" si="7"/>
        <v>37888</v>
      </c>
    </row>
    <row r="27" spans="2:32" s="3" customFormat="1" ht="24.9" customHeight="1" x14ac:dyDescent="0.2">
      <c r="B27" s="7" t="s">
        <v>77</v>
      </c>
      <c r="C27" s="89">
        <v>468</v>
      </c>
      <c r="D27" s="158">
        <v>10773</v>
      </c>
      <c r="E27" s="89">
        <v>488</v>
      </c>
      <c r="F27" s="159">
        <v>11233</v>
      </c>
      <c r="G27" s="89">
        <v>508</v>
      </c>
      <c r="H27" s="159">
        <v>11694</v>
      </c>
      <c r="I27" s="90">
        <v>530</v>
      </c>
      <c r="J27" s="158">
        <v>6915</v>
      </c>
      <c r="K27" s="89">
        <v>559</v>
      </c>
      <c r="L27" s="159">
        <v>7293</v>
      </c>
      <c r="M27" s="89">
        <v>588</v>
      </c>
      <c r="N27" s="160">
        <v>7672</v>
      </c>
      <c r="O27" s="90">
        <v>39</v>
      </c>
      <c r="P27" s="158">
        <v>647</v>
      </c>
      <c r="Q27" s="89">
        <v>41</v>
      </c>
      <c r="R27" s="159">
        <v>680</v>
      </c>
      <c r="S27" s="89">
        <v>43</v>
      </c>
      <c r="T27" s="160">
        <v>713</v>
      </c>
      <c r="U27" s="91">
        <v>990</v>
      </c>
      <c r="V27" s="158">
        <v>15268</v>
      </c>
      <c r="W27" s="89">
        <v>1034</v>
      </c>
      <c r="X27" s="159">
        <v>15947</v>
      </c>
      <c r="Y27" s="89">
        <v>1078</v>
      </c>
      <c r="Z27" s="161">
        <v>16625</v>
      </c>
      <c r="AA27" s="73">
        <f t="shared" si="2"/>
        <v>2027</v>
      </c>
      <c r="AB27" s="73">
        <f t="shared" si="3"/>
        <v>33603</v>
      </c>
      <c r="AC27" s="73">
        <f t="shared" si="4"/>
        <v>2122</v>
      </c>
      <c r="AD27" s="73">
        <f t="shared" si="5"/>
        <v>35153</v>
      </c>
      <c r="AE27" s="73">
        <f t="shared" si="6"/>
        <v>2217</v>
      </c>
      <c r="AF27" s="73">
        <f t="shared" si="7"/>
        <v>36704</v>
      </c>
    </row>
    <row r="28" spans="2:32" s="3" customFormat="1" ht="24.9" customHeight="1" x14ac:dyDescent="0.2">
      <c r="B28" s="7" t="s">
        <v>78</v>
      </c>
      <c r="C28" s="89">
        <v>95</v>
      </c>
      <c r="D28" s="158">
        <v>1615</v>
      </c>
      <c r="E28" s="89">
        <v>95</v>
      </c>
      <c r="F28" s="159">
        <v>1615</v>
      </c>
      <c r="G28" s="89">
        <v>96</v>
      </c>
      <c r="H28" s="159">
        <v>1632</v>
      </c>
      <c r="I28" s="90">
        <v>68</v>
      </c>
      <c r="J28" s="158">
        <v>1156</v>
      </c>
      <c r="K28" s="89">
        <v>69</v>
      </c>
      <c r="L28" s="159">
        <v>1173</v>
      </c>
      <c r="M28" s="89">
        <v>69</v>
      </c>
      <c r="N28" s="160">
        <v>1173</v>
      </c>
      <c r="O28" s="90">
        <v>5</v>
      </c>
      <c r="P28" s="158">
        <v>85</v>
      </c>
      <c r="Q28" s="89">
        <v>5</v>
      </c>
      <c r="R28" s="159">
        <v>85</v>
      </c>
      <c r="S28" s="89">
        <v>5</v>
      </c>
      <c r="T28" s="160">
        <v>85</v>
      </c>
      <c r="U28" s="91">
        <v>147</v>
      </c>
      <c r="V28" s="158">
        <v>2499</v>
      </c>
      <c r="W28" s="89">
        <v>148</v>
      </c>
      <c r="X28" s="159">
        <v>2516</v>
      </c>
      <c r="Y28" s="89">
        <v>149</v>
      </c>
      <c r="Z28" s="161">
        <v>2533</v>
      </c>
      <c r="AA28" s="73">
        <f t="shared" si="2"/>
        <v>315</v>
      </c>
      <c r="AB28" s="73">
        <f t="shared" si="3"/>
        <v>5355</v>
      </c>
      <c r="AC28" s="73">
        <f t="shared" si="4"/>
        <v>317</v>
      </c>
      <c r="AD28" s="73">
        <f t="shared" si="5"/>
        <v>5389</v>
      </c>
      <c r="AE28" s="73">
        <f t="shared" si="6"/>
        <v>319</v>
      </c>
      <c r="AF28" s="73">
        <f t="shared" si="7"/>
        <v>5423</v>
      </c>
    </row>
    <row r="29" spans="2:32" s="3" customFormat="1" ht="24.9" customHeight="1" x14ac:dyDescent="0.2">
      <c r="B29" s="7" t="s">
        <v>79</v>
      </c>
      <c r="C29" s="86">
        <v>30</v>
      </c>
      <c r="D29" s="93">
        <v>510</v>
      </c>
      <c r="E29" s="86">
        <v>30</v>
      </c>
      <c r="F29" s="155">
        <v>520</v>
      </c>
      <c r="G29" s="86">
        <v>30</v>
      </c>
      <c r="H29" s="155">
        <v>530</v>
      </c>
      <c r="I29" s="87">
        <v>24</v>
      </c>
      <c r="J29" s="93">
        <v>340</v>
      </c>
      <c r="K29" s="86">
        <v>24</v>
      </c>
      <c r="L29" s="155">
        <v>350</v>
      </c>
      <c r="M29" s="86">
        <v>24</v>
      </c>
      <c r="N29" s="156">
        <v>360</v>
      </c>
      <c r="O29" s="87">
        <v>3</v>
      </c>
      <c r="P29" s="93">
        <v>22</v>
      </c>
      <c r="Q29" s="86">
        <v>3</v>
      </c>
      <c r="R29" s="155">
        <v>22</v>
      </c>
      <c r="S29" s="86">
        <v>3</v>
      </c>
      <c r="T29" s="156">
        <v>22</v>
      </c>
      <c r="U29" s="88">
        <v>67</v>
      </c>
      <c r="V29" s="93">
        <v>670</v>
      </c>
      <c r="W29" s="86">
        <v>67</v>
      </c>
      <c r="X29" s="155">
        <v>670</v>
      </c>
      <c r="Y29" s="86">
        <v>67</v>
      </c>
      <c r="Z29" s="157">
        <v>670</v>
      </c>
      <c r="AA29" s="73">
        <f t="shared" si="2"/>
        <v>124</v>
      </c>
      <c r="AB29" s="73">
        <f t="shared" si="3"/>
        <v>1542</v>
      </c>
      <c r="AC29" s="73">
        <f t="shared" si="4"/>
        <v>124</v>
      </c>
      <c r="AD29" s="73">
        <f t="shared" si="5"/>
        <v>1562</v>
      </c>
      <c r="AE29" s="73">
        <f t="shared" si="6"/>
        <v>124</v>
      </c>
      <c r="AF29" s="73">
        <f t="shared" si="7"/>
        <v>1582</v>
      </c>
    </row>
    <row r="30" spans="2:32" s="3" customFormat="1" ht="24.9" customHeight="1" x14ac:dyDescent="0.2">
      <c r="B30" s="7" t="s">
        <v>21</v>
      </c>
      <c r="C30" s="86">
        <v>103</v>
      </c>
      <c r="D30" s="93">
        <v>3518</v>
      </c>
      <c r="E30" s="86">
        <v>102</v>
      </c>
      <c r="F30" s="155">
        <v>3484</v>
      </c>
      <c r="G30" s="86">
        <v>101</v>
      </c>
      <c r="H30" s="155">
        <v>3450</v>
      </c>
      <c r="I30" s="87">
        <v>39</v>
      </c>
      <c r="J30" s="93">
        <v>273</v>
      </c>
      <c r="K30" s="86">
        <v>40</v>
      </c>
      <c r="L30" s="155">
        <v>280</v>
      </c>
      <c r="M30" s="86">
        <v>41</v>
      </c>
      <c r="N30" s="156">
        <v>287</v>
      </c>
      <c r="O30" s="87">
        <v>8</v>
      </c>
      <c r="P30" s="93">
        <v>157</v>
      </c>
      <c r="Q30" s="86">
        <v>8</v>
      </c>
      <c r="R30" s="155">
        <v>157</v>
      </c>
      <c r="S30" s="86">
        <v>8</v>
      </c>
      <c r="T30" s="156">
        <v>157</v>
      </c>
      <c r="U30" s="88">
        <v>90</v>
      </c>
      <c r="V30" s="93">
        <v>1013</v>
      </c>
      <c r="W30" s="86">
        <v>93</v>
      </c>
      <c r="X30" s="155">
        <v>1047</v>
      </c>
      <c r="Y30" s="86">
        <v>96</v>
      </c>
      <c r="Z30" s="157">
        <v>1081</v>
      </c>
      <c r="AA30" s="73">
        <f t="shared" si="2"/>
        <v>240</v>
      </c>
      <c r="AB30" s="73">
        <f t="shared" si="3"/>
        <v>4961</v>
      </c>
      <c r="AC30" s="73">
        <f t="shared" si="4"/>
        <v>243</v>
      </c>
      <c r="AD30" s="73">
        <f t="shared" si="5"/>
        <v>4968</v>
      </c>
      <c r="AE30" s="73">
        <f t="shared" si="6"/>
        <v>246</v>
      </c>
      <c r="AF30" s="73">
        <f t="shared" si="7"/>
        <v>4975</v>
      </c>
    </row>
    <row r="31" spans="2:32" s="3" customFormat="1" ht="24.9" customHeight="1" x14ac:dyDescent="0.2">
      <c r="B31" s="7" t="s">
        <v>23</v>
      </c>
      <c r="C31" s="86">
        <v>81</v>
      </c>
      <c r="D31" s="93">
        <v>1839</v>
      </c>
      <c r="E31" s="86">
        <v>85</v>
      </c>
      <c r="F31" s="155">
        <v>1930</v>
      </c>
      <c r="G31" s="86">
        <v>89</v>
      </c>
      <c r="H31" s="155">
        <v>2043</v>
      </c>
      <c r="I31" s="87">
        <v>25</v>
      </c>
      <c r="J31" s="93">
        <v>212</v>
      </c>
      <c r="K31" s="86">
        <v>26</v>
      </c>
      <c r="L31" s="155">
        <v>221</v>
      </c>
      <c r="M31" s="86">
        <v>27</v>
      </c>
      <c r="N31" s="156">
        <v>229</v>
      </c>
      <c r="O31" s="87">
        <v>2</v>
      </c>
      <c r="P31" s="93">
        <v>14</v>
      </c>
      <c r="Q31" s="86">
        <v>2</v>
      </c>
      <c r="R31" s="155">
        <v>14</v>
      </c>
      <c r="S31" s="86">
        <v>2</v>
      </c>
      <c r="T31" s="156">
        <v>14</v>
      </c>
      <c r="U31" s="88">
        <v>64</v>
      </c>
      <c r="V31" s="93">
        <v>748</v>
      </c>
      <c r="W31" s="86">
        <v>66</v>
      </c>
      <c r="X31" s="155">
        <v>771</v>
      </c>
      <c r="Y31" s="86">
        <v>68</v>
      </c>
      <c r="Z31" s="157">
        <v>795</v>
      </c>
      <c r="AA31" s="73">
        <f t="shared" si="2"/>
        <v>172</v>
      </c>
      <c r="AB31" s="73">
        <f t="shared" si="3"/>
        <v>2813</v>
      </c>
      <c r="AC31" s="73">
        <f t="shared" si="4"/>
        <v>179</v>
      </c>
      <c r="AD31" s="73">
        <f t="shared" si="5"/>
        <v>2936</v>
      </c>
      <c r="AE31" s="73">
        <f t="shared" si="6"/>
        <v>186</v>
      </c>
      <c r="AF31" s="73">
        <f t="shared" si="7"/>
        <v>3081</v>
      </c>
    </row>
    <row r="32" spans="2:32" s="3" customFormat="1" ht="24.9" customHeight="1" x14ac:dyDescent="0.2">
      <c r="B32" s="7" t="s">
        <v>22</v>
      </c>
      <c r="C32" s="86">
        <v>62</v>
      </c>
      <c r="D32" s="93">
        <v>1143</v>
      </c>
      <c r="E32" s="86">
        <v>63</v>
      </c>
      <c r="F32" s="155">
        <v>1162</v>
      </c>
      <c r="G32" s="86">
        <v>63</v>
      </c>
      <c r="H32" s="155">
        <v>1162</v>
      </c>
      <c r="I32" s="87">
        <v>50</v>
      </c>
      <c r="J32" s="93">
        <v>602</v>
      </c>
      <c r="K32" s="86">
        <v>52</v>
      </c>
      <c r="L32" s="155">
        <v>626</v>
      </c>
      <c r="M32" s="86">
        <v>53</v>
      </c>
      <c r="N32" s="156">
        <v>638</v>
      </c>
      <c r="O32" s="87">
        <v>7</v>
      </c>
      <c r="P32" s="93">
        <v>207</v>
      </c>
      <c r="Q32" s="86">
        <v>7</v>
      </c>
      <c r="R32" s="155">
        <v>207</v>
      </c>
      <c r="S32" s="86">
        <v>7</v>
      </c>
      <c r="T32" s="156">
        <v>207</v>
      </c>
      <c r="U32" s="88">
        <v>101</v>
      </c>
      <c r="V32" s="93">
        <v>1254</v>
      </c>
      <c r="W32" s="86">
        <v>107</v>
      </c>
      <c r="X32" s="155">
        <v>1329</v>
      </c>
      <c r="Y32" s="86">
        <v>113</v>
      </c>
      <c r="Z32" s="157">
        <v>1403</v>
      </c>
      <c r="AA32" s="73">
        <f t="shared" si="2"/>
        <v>220</v>
      </c>
      <c r="AB32" s="73">
        <f t="shared" si="3"/>
        <v>3206</v>
      </c>
      <c r="AC32" s="73">
        <f t="shared" si="4"/>
        <v>229</v>
      </c>
      <c r="AD32" s="73">
        <f t="shared" si="5"/>
        <v>3324</v>
      </c>
      <c r="AE32" s="73">
        <f t="shared" si="6"/>
        <v>236</v>
      </c>
      <c r="AF32" s="73">
        <f t="shared" si="7"/>
        <v>3410</v>
      </c>
    </row>
    <row r="33" spans="2:32" s="3" customFormat="1" ht="24.9" customHeight="1" x14ac:dyDescent="0.2">
      <c r="B33" s="7" t="s">
        <v>24</v>
      </c>
      <c r="C33" s="89">
        <v>68</v>
      </c>
      <c r="D33" s="158">
        <v>1930</v>
      </c>
      <c r="E33" s="89">
        <v>68</v>
      </c>
      <c r="F33" s="159">
        <v>1930</v>
      </c>
      <c r="G33" s="89">
        <v>68</v>
      </c>
      <c r="H33" s="159">
        <v>1930</v>
      </c>
      <c r="I33" s="90">
        <v>65</v>
      </c>
      <c r="J33" s="159">
        <v>980</v>
      </c>
      <c r="K33" s="89">
        <v>65</v>
      </c>
      <c r="L33" s="159">
        <v>980</v>
      </c>
      <c r="M33" s="89">
        <v>65</v>
      </c>
      <c r="N33" s="160">
        <v>980</v>
      </c>
      <c r="O33" s="90">
        <v>15</v>
      </c>
      <c r="P33" s="159">
        <v>360</v>
      </c>
      <c r="Q33" s="89">
        <v>15</v>
      </c>
      <c r="R33" s="159">
        <v>360</v>
      </c>
      <c r="S33" s="89">
        <v>15</v>
      </c>
      <c r="T33" s="160">
        <v>360</v>
      </c>
      <c r="U33" s="91">
        <v>87</v>
      </c>
      <c r="V33" s="159">
        <v>1280</v>
      </c>
      <c r="W33" s="89">
        <v>89</v>
      </c>
      <c r="X33" s="159">
        <v>1290</v>
      </c>
      <c r="Y33" s="89">
        <v>91</v>
      </c>
      <c r="Z33" s="161">
        <v>1300</v>
      </c>
      <c r="AA33" s="73">
        <f t="shared" si="2"/>
        <v>235</v>
      </c>
      <c r="AB33" s="73">
        <f t="shared" si="3"/>
        <v>4550</v>
      </c>
      <c r="AC33" s="73">
        <f t="shared" si="4"/>
        <v>237</v>
      </c>
      <c r="AD33" s="73">
        <f t="shared" si="5"/>
        <v>4560</v>
      </c>
      <c r="AE33" s="73">
        <f t="shared" si="6"/>
        <v>239</v>
      </c>
      <c r="AF33" s="73">
        <f t="shared" si="7"/>
        <v>4570</v>
      </c>
    </row>
    <row r="34" spans="2:32" s="3" customFormat="1" ht="24.9" customHeight="1" x14ac:dyDescent="0.2">
      <c r="B34" s="7" t="s">
        <v>25</v>
      </c>
      <c r="C34" s="89">
        <v>25</v>
      </c>
      <c r="D34" s="158">
        <v>480</v>
      </c>
      <c r="E34" s="89">
        <v>26</v>
      </c>
      <c r="F34" s="159">
        <v>500</v>
      </c>
      <c r="G34" s="89">
        <v>27</v>
      </c>
      <c r="H34" s="159">
        <v>520</v>
      </c>
      <c r="I34" s="90">
        <v>29</v>
      </c>
      <c r="J34" s="158">
        <v>324</v>
      </c>
      <c r="K34" s="89">
        <v>30</v>
      </c>
      <c r="L34" s="159">
        <v>335</v>
      </c>
      <c r="M34" s="89">
        <v>32</v>
      </c>
      <c r="N34" s="160">
        <v>357</v>
      </c>
      <c r="O34" s="90">
        <v>3</v>
      </c>
      <c r="P34" s="158">
        <v>27</v>
      </c>
      <c r="Q34" s="89">
        <v>3</v>
      </c>
      <c r="R34" s="159">
        <v>27</v>
      </c>
      <c r="S34" s="89">
        <v>3</v>
      </c>
      <c r="T34" s="160">
        <v>27</v>
      </c>
      <c r="U34" s="91">
        <v>87</v>
      </c>
      <c r="V34" s="158">
        <v>1189</v>
      </c>
      <c r="W34" s="89">
        <v>93</v>
      </c>
      <c r="X34" s="159">
        <v>1271</v>
      </c>
      <c r="Y34" s="89">
        <v>101</v>
      </c>
      <c r="Z34" s="161">
        <v>1380</v>
      </c>
      <c r="AA34" s="73">
        <f t="shared" si="2"/>
        <v>144</v>
      </c>
      <c r="AB34" s="73">
        <f t="shared" si="3"/>
        <v>2020</v>
      </c>
      <c r="AC34" s="73">
        <f t="shared" si="4"/>
        <v>152</v>
      </c>
      <c r="AD34" s="73">
        <f t="shared" si="5"/>
        <v>2133</v>
      </c>
      <c r="AE34" s="73">
        <f t="shared" si="6"/>
        <v>163</v>
      </c>
      <c r="AF34" s="73">
        <f t="shared" si="7"/>
        <v>2284</v>
      </c>
    </row>
    <row r="35" spans="2:32" s="3" customFormat="1" ht="24.9" customHeight="1" x14ac:dyDescent="0.2">
      <c r="B35" s="7" t="s">
        <v>26</v>
      </c>
      <c r="C35" s="86">
        <v>16</v>
      </c>
      <c r="D35" s="93">
        <v>750</v>
      </c>
      <c r="E35" s="86">
        <v>18</v>
      </c>
      <c r="F35" s="155">
        <v>780</v>
      </c>
      <c r="G35" s="86">
        <v>20</v>
      </c>
      <c r="H35" s="155">
        <v>810</v>
      </c>
      <c r="I35" s="87">
        <v>10</v>
      </c>
      <c r="J35" s="93">
        <v>60</v>
      </c>
      <c r="K35" s="86">
        <v>11</v>
      </c>
      <c r="L35" s="155">
        <v>80</v>
      </c>
      <c r="M35" s="86">
        <v>12</v>
      </c>
      <c r="N35" s="156">
        <v>100</v>
      </c>
      <c r="O35" s="87">
        <v>1</v>
      </c>
      <c r="P35" s="93">
        <v>70</v>
      </c>
      <c r="Q35" s="86">
        <v>1</v>
      </c>
      <c r="R35" s="155">
        <v>70</v>
      </c>
      <c r="S35" s="86">
        <v>1</v>
      </c>
      <c r="T35" s="156">
        <v>70</v>
      </c>
      <c r="U35" s="88">
        <v>11</v>
      </c>
      <c r="V35" s="93">
        <v>280</v>
      </c>
      <c r="W35" s="86">
        <v>11</v>
      </c>
      <c r="X35" s="155">
        <v>280</v>
      </c>
      <c r="Y35" s="86">
        <v>11</v>
      </c>
      <c r="Z35" s="157">
        <v>280</v>
      </c>
      <c r="AA35" s="73">
        <f t="shared" si="2"/>
        <v>38</v>
      </c>
      <c r="AB35" s="73">
        <f t="shared" si="3"/>
        <v>1160</v>
      </c>
      <c r="AC35" s="73">
        <f t="shared" si="4"/>
        <v>41</v>
      </c>
      <c r="AD35" s="73">
        <f t="shared" si="5"/>
        <v>1210</v>
      </c>
      <c r="AE35" s="73">
        <f t="shared" si="6"/>
        <v>44</v>
      </c>
      <c r="AF35" s="73">
        <f t="shared" si="7"/>
        <v>1260</v>
      </c>
    </row>
    <row r="36" spans="2:32" s="3" customFormat="1" ht="24.9" customHeight="1" x14ac:dyDescent="0.2">
      <c r="B36" s="7" t="s">
        <v>80</v>
      </c>
      <c r="C36" s="86">
        <v>16</v>
      </c>
      <c r="D36" s="93">
        <v>690</v>
      </c>
      <c r="E36" s="86">
        <v>16</v>
      </c>
      <c r="F36" s="155">
        <v>720</v>
      </c>
      <c r="G36" s="86">
        <v>16</v>
      </c>
      <c r="H36" s="155">
        <v>750</v>
      </c>
      <c r="I36" s="87">
        <v>9</v>
      </c>
      <c r="J36" s="93">
        <v>220</v>
      </c>
      <c r="K36" s="86">
        <v>9</v>
      </c>
      <c r="L36" s="155">
        <v>230</v>
      </c>
      <c r="M36" s="86">
        <v>10</v>
      </c>
      <c r="N36" s="156">
        <v>250</v>
      </c>
      <c r="O36" s="87">
        <v>16</v>
      </c>
      <c r="P36" s="93">
        <v>360</v>
      </c>
      <c r="Q36" s="86">
        <v>16</v>
      </c>
      <c r="R36" s="155">
        <v>375</v>
      </c>
      <c r="S36" s="86">
        <v>16</v>
      </c>
      <c r="T36" s="156">
        <v>390</v>
      </c>
      <c r="U36" s="88">
        <v>14</v>
      </c>
      <c r="V36" s="93">
        <v>330</v>
      </c>
      <c r="W36" s="86">
        <v>14</v>
      </c>
      <c r="X36" s="155">
        <v>345</v>
      </c>
      <c r="Y36" s="86">
        <v>14</v>
      </c>
      <c r="Z36" s="157">
        <v>360</v>
      </c>
      <c r="AA36" s="73">
        <f t="shared" si="2"/>
        <v>55</v>
      </c>
      <c r="AB36" s="73">
        <f t="shared" si="3"/>
        <v>1600</v>
      </c>
      <c r="AC36" s="73">
        <f t="shared" si="4"/>
        <v>55</v>
      </c>
      <c r="AD36" s="73">
        <f t="shared" si="5"/>
        <v>1670</v>
      </c>
      <c r="AE36" s="73">
        <f t="shared" si="6"/>
        <v>56</v>
      </c>
      <c r="AF36" s="73">
        <f t="shared" si="7"/>
        <v>1750</v>
      </c>
    </row>
    <row r="37" spans="2:32" s="3" customFormat="1" ht="24.9" customHeight="1" x14ac:dyDescent="0.2">
      <c r="B37" s="7" t="s">
        <v>28</v>
      </c>
      <c r="C37" s="86">
        <v>5</v>
      </c>
      <c r="D37" s="93">
        <v>375</v>
      </c>
      <c r="E37" s="86">
        <v>6</v>
      </c>
      <c r="F37" s="155">
        <v>479</v>
      </c>
      <c r="G37" s="86">
        <v>6</v>
      </c>
      <c r="H37" s="155">
        <v>509</v>
      </c>
      <c r="I37" s="87">
        <v>4</v>
      </c>
      <c r="J37" s="93">
        <v>219</v>
      </c>
      <c r="K37" s="86">
        <v>5</v>
      </c>
      <c r="L37" s="155">
        <v>273</v>
      </c>
      <c r="M37" s="86">
        <v>5</v>
      </c>
      <c r="N37" s="156">
        <v>271</v>
      </c>
      <c r="O37" s="87">
        <v>0</v>
      </c>
      <c r="P37" s="93">
        <v>0</v>
      </c>
      <c r="Q37" s="86">
        <v>0</v>
      </c>
      <c r="R37" s="155">
        <v>0</v>
      </c>
      <c r="S37" s="86">
        <v>0</v>
      </c>
      <c r="T37" s="156">
        <v>0</v>
      </c>
      <c r="U37" s="88">
        <v>4</v>
      </c>
      <c r="V37" s="93">
        <v>178</v>
      </c>
      <c r="W37" s="86">
        <v>4</v>
      </c>
      <c r="X37" s="155">
        <v>185</v>
      </c>
      <c r="Y37" s="86">
        <v>3</v>
      </c>
      <c r="Z37" s="157">
        <v>144</v>
      </c>
      <c r="AA37" s="73">
        <f t="shared" si="2"/>
        <v>13</v>
      </c>
      <c r="AB37" s="73">
        <f t="shared" si="3"/>
        <v>772</v>
      </c>
      <c r="AC37" s="73">
        <f t="shared" si="4"/>
        <v>15</v>
      </c>
      <c r="AD37" s="73">
        <f t="shared" si="5"/>
        <v>937</v>
      </c>
      <c r="AE37" s="73">
        <f t="shared" si="6"/>
        <v>14</v>
      </c>
      <c r="AF37" s="73">
        <f t="shared" si="7"/>
        <v>924</v>
      </c>
    </row>
    <row r="38" spans="2:32" s="3" customFormat="1" ht="24.9" customHeight="1" x14ac:dyDescent="0.2">
      <c r="B38" s="7" t="s">
        <v>0</v>
      </c>
      <c r="C38" s="86">
        <v>909</v>
      </c>
      <c r="D38" s="93">
        <v>23394</v>
      </c>
      <c r="E38" s="86">
        <v>938</v>
      </c>
      <c r="F38" s="155">
        <v>24125</v>
      </c>
      <c r="G38" s="86">
        <v>968</v>
      </c>
      <c r="H38" s="155">
        <v>24881</v>
      </c>
      <c r="I38" s="87">
        <v>760</v>
      </c>
      <c r="J38" s="93">
        <v>12986</v>
      </c>
      <c r="K38" s="86">
        <v>800</v>
      </c>
      <c r="L38" s="155">
        <v>13392</v>
      </c>
      <c r="M38" s="86">
        <v>842</v>
      </c>
      <c r="N38" s="156">
        <v>13811</v>
      </c>
      <c r="O38" s="87">
        <v>88</v>
      </c>
      <c r="P38" s="93">
        <v>1262</v>
      </c>
      <c r="Q38" s="86">
        <v>87</v>
      </c>
      <c r="R38" s="155">
        <v>1302</v>
      </c>
      <c r="S38" s="86">
        <v>85</v>
      </c>
      <c r="T38" s="156">
        <v>1342</v>
      </c>
      <c r="U38" s="88">
        <v>1613</v>
      </c>
      <c r="V38" s="93">
        <v>26209</v>
      </c>
      <c r="W38" s="86">
        <v>1686</v>
      </c>
      <c r="X38" s="155">
        <v>27029</v>
      </c>
      <c r="Y38" s="86">
        <v>1762</v>
      </c>
      <c r="Z38" s="157">
        <v>27874</v>
      </c>
      <c r="AA38" s="73">
        <f t="shared" si="2"/>
        <v>3370</v>
      </c>
      <c r="AB38" s="73">
        <f t="shared" si="3"/>
        <v>63851</v>
      </c>
      <c r="AC38" s="73">
        <f t="shared" si="4"/>
        <v>3511</v>
      </c>
      <c r="AD38" s="73">
        <f t="shared" si="5"/>
        <v>65848</v>
      </c>
      <c r="AE38" s="73">
        <f t="shared" si="6"/>
        <v>3657</v>
      </c>
      <c r="AF38" s="73">
        <f t="shared" si="7"/>
        <v>67908</v>
      </c>
    </row>
    <row r="39" spans="2:32" s="3" customFormat="1" ht="24.9" customHeight="1" x14ac:dyDescent="0.2">
      <c r="B39" s="7" t="s">
        <v>29</v>
      </c>
      <c r="C39" s="86">
        <v>87</v>
      </c>
      <c r="D39" s="93">
        <v>2178</v>
      </c>
      <c r="E39" s="86">
        <v>91</v>
      </c>
      <c r="F39" s="155">
        <v>2278</v>
      </c>
      <c r="G39" s="86">
        <v>94</v>
      </c>
      <c r="H39" s="155">
        <v>2353</v>
      </c>
      <c r="I39" s="87">
        <v>52</v>
      </c>
      <c r="J39" s="93">
        <v>540</v>
      </c>
      <c r="K39" s="86">
        <v>55</v>
      </c>
      <c r="L39" s="155">
        <v>572</v>
      </c>
      <c r="M39" s="86">
        <v>57</v>
      </c>
      <c r="N39" s="156">
        <v>592</v>
      </c>
      <c r="O39" s="87">
        <v>4</v>
      </c>
      <c r="P39" s="93">
        <v>80</v>
      </c>
      <c r="Q39" s="86">
        <v>5</v>
      </c>
      <c r="R39" s="155">
        <v>95</v>
      </c>
      <c r="S39" s="86">
        <v>5</v>
      </c>
      <c r="T39" s="156">
        <v>113</v>
      </c>
      <c r="U39" s="88">
        <v>131</v>
      </c>
      <c r="V39" s="93">
        <v>2352</v>
      </c>
      <c r="W39" s="86">
        <v>140</v>
      </c>
      <c r="X39" s="155">
        <v>2514</v>
      </c>
      <c r="Y39" s="86">
        <v>149</v>
      </c>
      <c r="Z39" s="157">
        <v>2675</v>
      </c>
      <c r="AA39" s="73">
        <f t="shared" si="2"/>
        <v>274</v>
      </c>
      <c r="AB39" s="73">
        <f t="shared" si="3"/>
        <v>5150</v>
      </c>
      <c r="AC39" s="73">
        <f t="shared" si="4"/>
        <v>291</v>
      </c>
      <c r="AD39" s="73">
        <f t="shared" si="5"/>
        <v>5459</v>
      </c>
      <c r="AE39" s="73">
        <f t="shared" si="6"/>
        <v>305</v>
      </c>
      <c r="AF39" s="73">
        <f t="shared" si="7"/>
        <v>5733</v>
      </c>
    </row>
    <row r="40" spans="2:32" s="3" customFormat="1" ht="24.9" customHeight="1" x14ac:dyDescent="0.2">
      <c r="B40" s="7" t="s">
        <v>30</v>
      </c>
      <c r="C40" s="86">
        <v>177</v>
      </c>
      <c r="D40" s="93">
        <v>7165</v>
      </c>
      <c r="E40" s="86">
        <v>177</v>
      </c>
      <c r="F40" s="155">
        <v>7165</v>
      </c>
      <c r="G40" s="86">
        <v>177</v>
      </c>
      <c r="H40" s="155">
        <v>7165</v>
      </c>
      <c r="I40" s="87">
        <v>91</v>
      </c>
      <c r="J40" s="93">
        <v>1735</v>
      </c>
      <c r="K40" s="86">
        <v>94</v>
      </c>
      <c r="L40" s="155">
        <v>1912</v>
      </c>
      <c r="M40" s="86">
        <v>97</v>
      </c>
      <c r="N40" s="156">
        <v>2107</v>
      </c>
      <c r="O40" s="87">
        <v>20</v>
      </c>
      <c r="P40" s="93">
        <v>330</v>
      </c>
      <c r="Q40" s="86">
        <v>20</v>
      </c>
      <c r="R40" s="155">
        <v>330</v>
      </c>
      <c r="S40" s="86">
        <v>20</v>
      </c>
      <c r="T40" s="156">
        <v>330</v>
      </c>
      <c r="U40" s="88">
        <v>214</v>
      </c>
      <c r="V40" s="93">
        <v>3372</v>
      </c>
      <c r="W40" s="86">
        <v>234</v>
      </c>
      <c r="X40" s="155">
        <v>3807</v>
      </c>
      <c r="Y40" s="86">
        <v>256</v>
      </c>
      <c r="Z40" s="157">
        <v>4298</v>
      </c>
      <c r="AA40" s="73">
        <f t="shared" si="2"/>
        <v>502</v>
      </c>
      <c r="AB40" s="73">
        <f t="shared" si="3"/>
        <v>12602</v>
      </c>
      <c r="AC40" s="73">
        <f t="shared" si="4"/>
        <v>525</v>
      </c>
      <c r="AD40" s="73">
        <f t="shared" si="5"/>
        <v>13214</v>
      </c>
      <c r="AE40" s="73">
        <f t="shared" si="6"/>
        <v>550</v>
      </c>
      <c r="AF40" s="73">
        <f t="shared" si="7"/>
        <v>13900</v>
      </c>
    </row>
    <row r="41" spans="2:32" s="3" customFormat="1" ht="24.9" customHeight="1" x14ac:dyDescent="0.2">
      <c r="B41" s="7" t="s">
        <v>31</v>
      </c>
      <c r="C41" s="89">
        <v>43</v>
      </c>
      <c r="D41" s="158">
        <v>947</v>
      </c>
      <c r="E41" s="89">
        <v>44</v>
      </c>
      <c r="F41" s="159">
        <v>994</v>
      </c>
      <c r="G41" s="89">
        <v>45</v>
      </c>
      <c r="H41" s="159">
        <v>1042</v>
      </c>
      <c r="I41" s="90">
        <v>58</v>
      </c>
      <c r="J41" s="158">
        <v>724</v>
      </c>
      <c r="K41" s="89">
        <v>62</v>
      </c>
      <c r="L41" s="159">
        <v>734</v>
      </c>
      <c r="M41" s="89">
        <v>66</v>
      </c>
      <c r="N41" s="160">
        <v>743</v>
      </c>
      <c r="O41" s="90">
        <v>7</v>
      </c>
      <c r="P41" s="158">
        <v>87</v>
      </c>
      <c r="Q41" s="89">
        <v>8</v>
      </c>
      <c r="R41" s="159">
        <v>89</v>
      </c>
      <c r="S41" s="89">
        <v>9</v>
      </c>
      <c r="T41" s="160">
        <v>91</v>
      </c>
      <c r="U41" s="91">
        <v>111</v>
      </c>
      <c r="V41" s="158">
        <v>1281</v>
      </c>
      <c r="W41" s="89">
        <v>121</v>
      </c>
      <c r="X41" s="159">
        <v>1379</v>
      </c>
      <c r="Y41" s="89">
        <v>133</v>
      </c>
      <c r="Z41" s="161">
        <v>1483</v>
      </c>
      <c r="AA41" s="73">
        <f t="shared" si="2"/>
        <v>219</v>
      </c>
      <c r="AB41" s="73">
        <f t="shared" si="3"/>
        <v>3039</v>
      </c>
      <c r="AC41" s="73">
        <f t="shared" si="4"/>
        <v>235</v>
      </c>
      <c r="AD41" s="73">
        <f t="shared" si="5"/>
        <v>3196</v>
      </c>
      <c r="AE41" s="73">
        <f t="shared" si="6"/>
        <v>253</v>
      </c>
      <c r="AF41" s="73">
        <f t="shared" si="7"/>
        <v>3359</v>
      </c>
    </row>
    <row r="42" spans="2:32" s="3" customFormat="1" ht="24.9" customHeight="1" x14ac:dyDescent="0.2">
      <c r="B42" s="7" t="s">
        <v>32</v>
      </c>
      <c r="C42" s="86">
        <v>21</v>
      </c>
      <c r="D42" s="93">
        <v>714</v>
      </c>
      <c r="E42" s="86">
        <v>22</v>
      </c>
      <c r="F42" s="155">
        <v>748</v>
      </c>
      <c r="G42" s="86">
        <v>22</v>
      </c>
      <c r="H42" s="155">
        <v>748</v>
      </c>
      <c r="I42" s="87">
        <v>14</v>
      </c>
      <c r="J42" s="93">
        <v>163</v>
      </c>
      <c r="K42" s="86">
        <v>15</v>
      </c>
      <c r="L42" s="155">
        <v>174</v>
      </c>
      <c r="M42" s="86">
        <v>16</v>
      </c>
      <c r="N42" s="156">
        <v>186</v>
      </c>
      <c r="O42" s="87">
        <v>4</v>
      </c>
      <c r="P42" s="93">
        <v>14</v>
      </c>
      <c r="Q42" s="86">
        <v>5</v>
      </c>
      <c r="R42" s="155">
        <v>17</v>
      </c>
      <c r="S42" s="86">
        <v>6</v>
      </c>
      <c r="T42" s="156">
        <v>21</v>
      </c>
      <c r="U42" s="88">
        <v>35</v>
      </c>
      <c r="V42" s="93">
        <v>490</v>
      </c>
      <c r="W42" s="86">
        <v>37</v>
      </c>
      <c r="X42" s="155">
        <v>518</v>
      </c>
      <c r="Y42" s="86">
        <v>39</v>
      </c>
      <c r="Z42" s="157">
        <v>546</v>
      </c>
      <c r="AA42" s="73">
        <f t="shared" si="2"/>
        <v>74</v>
      </c>
      <c r="AB42" s="73">
        <f t="shared" si="3"/>
        <v>1381</v>
      </c>
      <c r="AC42" s="73">
        <f t="shared" si="4"/>
        <v>79</v>
      </c>
      <c r="AD42" s="73">
        <f t="shared" si="5"/>
        <v>1457</v>
      </c>
      <c r="AE42" s="73">
        <f t="shared" si="6"/>
        <v>83</v>
      </c>
      <c r="AF42" s="73">
        <f t="shared" si="7"/>
        <v>1501</v>
      </c>
    </row>
    <row r="43" spans="2:32" s="3" customFormat="1" ht="24.9" customHeight="1" x14ac:dyDescent="0.2">
      <c r="B43" s="7" t="s">
        <v>33</v>
      </c>
      <c r="C43" s="86">
        <v>393</v>
      </c>
      <c r="D43" s="93">
        <v>6847</v>
      </c>
      <c r="E43" s="86">
        <v>445</v>
      </c>
      <c r="F43" s="155">
        <v>7753</v>
      </c>
      <c r="G43" s="86">
        <v>497</v>
      </c>
      <c r="H43" s="155">
        <v>8659</v>
      </c>
      <c r="I43" s="87">
        <v>172</v>
      </c>
      <c r="J43" s="93">
        <v>1852</v>
      </c>
      <c r="K43" s="92">
        <v>189</v>
      </c>
      <c r="L43" s="157">
        <v>2039</v>
      </c>
      <c r="M43" s="93">
        <v>205</v>
      </c>
      <c r="N43" s="156">
        <v>2208</v>
      </c>
      <c r="O43" s="87">
        <v>20</v>
      </c>
      <c r="P43" s="93">
        <v>260</v>
      </c>
      <c r="Q43" s="86">
        <v>19</v>
      </c>
      <c r="R43" s="155">
        <v>247</v>
      </c>
      <c r="S43" s="86">
        <v>17</v>
      </c>
      <c r="T43" s="156">
        <v>221</v>
      </c>
      <c r="U43" s="88">
        <v>505</v>
      </c>
      <c r="V43" s="93">
        <v>6290</v>
      </c>
      <c r="W43" s="86">
        <v>554</v>
      </c>
      <c r="X43" s="155">
        <v>6901</v>
      </c>
      <c r="Y43" s="86">
        <v>603</v>
      </c>
      <c r="Z43" s="157">
        <v>7511</v>
      </c>
      <c r="AA43" s="73">
        <f t="shared" si="2"/>
        <v>1090</v>
      </c>
      <c r="AB43" s="73">
        <f t="shared" si="3"/>
        <v>15249</v>
      </c>
      <c r="AC43" s="73">
        <f t="shared" si="4"/>
        <v>1207</v>
      </c>
      <c r="AD43" s="73">
        <f t="shared" si="5"/>
        <v>16940</v>
      </c>
      <c r="AE43" s="73">
        <f t="shared" si="6"/>
        <v>1322</v>
      </c>
      <c r="AF43" s="73">
        <f t="shared" si="7"/>
        <v>18599</v>
      </c>
    </row>
    <row r="44" spans="2:32" s="3" customFormat="1" ht="24.9" customHeight="1" x14ac:dyDescent="0.2">
      <c r="B44" s="7" t="s">
        <v>34</v>
      </c>
      <c r="C44" s="86">
        <v>66</v>
      </c>
      <c r="D44" s="93">
        <v>1694</v>
      </c>
      <c r="E44" s="86">
        <v>67</v>
      </c>
      <c r="F44" s="155">
        <v>1720</v>
      </c>
      <c r="G44" s="86">
        <v>68</v>
      </c>
      <c r="H44" s="155">
        <v>1746</v>
      </c>
      <c r="I44" s="87">
        <v>37</v>
      </c>
      <c r="J44" s="93">
        <v>445</v>
      </c>
      <c r="K44" s="86">
        <v>40</v>
      </c>
      <c r="L44" s="155">
        <v>481</v>
      </c>
      <c r="M44" s="86">
        <v>43</v>
      </c>
      <c r="N44" s="156">
        <v>517</v>
      </c>
      <c r="O44" s="87">
        <v>3</v>
      </c>
      <c r="P44" s="93">
        <v>38</v>
      </c>
      <c r="Q44" s="86">
        <v>3</v>
      </c>
      <c r="R44" s="155">
        <v>38</v>
      </c>
      <c r="S44" s="86">
        <v>3</v>
      </c>
      <c r="T44" s="156">
        <v>38</v>
      </c>
      <c r="U44" s="88">
        <v>84</v>
      </c>
      <c r="V44" s="93">
        <v>698</v>
      </c>
      <c r="W44" s="86">
        <v>89</v>
      </c>
      <c r="X44" s="155">
        <v>740</v>
      </c>
      <c r="Y44" s="86">
        <v>94</v>
      </c>
      <c r="Z44" s="157">
        <v>781</v>
      </c>
      <c r="AA44" s="73">
        <f t="shared" si="2"/>
        <v>190</v>
      </c>
      <c r="AB44" s="73">
        <f t="shared" si="3"/>
        <v>2875</v>
      </c>
      <c r="AC44" s="73">
        <f t="shared" si="4"/>
        <v>199</v>
      </c>
      <c r="AD44" s="73">
        <f t="shared" si="5"/>
        <v>2979</v>
      </c>
      <c r="AE44" s="73">
        <f t="shared" si="6"/>
        <v>208</v>
      </c>
      <c r="AF44" s="73">
        <f t="shared" si="7"/>
        <v>3082</v>
      </c>
    </row>
    <row r="45" spans="2:32" s="3" customFormat="1" ht="24.9" customHeight="1" x14ac:dyDescent="0.2">
      <c r="B45" s="7" t="s">
        <v>35</v>
      </c>
      <c r="C45" s="86">
        <v>150</v>
      </c>
      <c r="D45" s="93">
        <v>3764</v>
      </c>
      <c r="E45" s="86">
        <v>153</v>
      </c>
      <c r="F45" s="155">
        <v>3839</v>
      </c>
      <c r="G45" s="86">
        <v>156</v>
      </c>
      <c r="H45" s="155">
        <v>3914</v>
      </c>
      <c r="I45" s="87">
        <v>110</v>
      </c>
      <c r="J45" s="93">
        <v>1255</v>
      </c>
      <c r="K45" s="86">
        <v>112</v>
      </c>
      <c r="L45" s="155">
        <v>1278</v>
      </c>
      <c r="M45" s="86">
        <v>114</v>
      </c>
      <c r="N45" s="156">
        <v>1301</v>
      </c>
      <c r="O45" s="87">
        <v>9</v>
      </c>
      <c r="P45" s="93">
        <v>156</v>
      </c>
      <c r="Q45" s="86">
        <v>9</v>
      </c>
      <c r="R45" s="155">
        <v>156</v>
      </c>
      <c r="S45" s="86">
        <v>9</v>
      </c>
      <c r="T45" s="156">
        <v>156</v>
      </c>
      <c r="U45" s="88">
        <v>142</v>
      </c>
      <c r="V45" s="93">
        <v>1862</v>
      </c>
      <c r="W45" s="86">
        <v>145</v>
      </c>
      <c r="X45" s="155">
        <v>1901</v>
      </c>
      <c r="Y45" s="86">
        <v>148</v>
      </c>
      <c r="Z45" s="157">
        <v>1940</v>
      </c>
      <c r="AA45" s="73">
        <f t="shared" si="2"/>
        <v>411</v>
      </c>
      <c r="AB45" s="73">
        <f t="shared" si="3"/>
        <v>7037</v>
      </c>
      <c r="AC45" s="73">
        <f t="shared" si="4"/>
        <v>419</v>
      </c>
      <c r="AD45" s="73">
        <f t="shared" si="5"/>
        <v>7174</v>
      </c>
      <c r="AE45" s="73">
        <f t="shared" si="6"/>
        <v>427</v>
      </c>
      <c r="AF45" s="73">
        <f t="shared" si="7"/>
        <v>7311</v>
      </c>
    </row>
    <row r="46" spans="2:32" s="3" customFormat="1" ht="24.9" customHeight="1" x14ac:dyDescent="0.2">
      <c r="B46" s="7" t="s">
        <v>36</v>
      </c>
      <c r="C46" s="86">
        <v>49</v>
      </c>
      <c r="D46" s="93">
        <v>1377</v>
      </c>
      <c r="E46" s="86">
        <v>51</v>
      </c>
      <c r="F46" s="155">
        <v>1406</v>
      </c>
      <c r="G46" s="86">
        <v>52</v>
      </c>
      <c r="H46" s="155">
        <v>1435</v>
      </c>
      <c r="I46" s="87">
        <v>73</v>
      </c>
      <c r="J46" s="93">
        <v>685</v>
      </c>
      <c r="K46" s="86">
        <v>75</v>
      </c>
      <c r="L46" s="155">
        <v>704</v>
      </c>
      <c r="M46" s="86">
        <v>77</v>
      </c>
      <c r="N46" s="156">
        <v>714</v>
      </c>
      <c r="O46" s="87">
        <v>4</v>
      </c>
      <c r="P46" s="93">
        <v>41</v>
      </c>
      <c r="Q46" s="86">
        <v>4</v>
      </c>
      <c r="R46" s="155">
        <v>41</v>
      </c>
      <c r="S46" s="86">
        <v>4</v>
      </c>
      <c r="T46" s="156">
        <v>41</v>
      </c>
      <c r="U46" s="88">
        <v>77</v>
      </c>
      <c r="V46" s="93">
        <v>843</v>
      </c>
      <c r="W46" s="86">
        <v>81</v>
      </c>
      <c r="X46" s="155">
        <v>878</v>
      </c>
      <c r="Y46" s="86">
        <v>84</v>
      </c>
      <c r="Z46" s="157">
        <v>900</v>
      </c>
      <c r="AA46" s="73">
        <f t="shared" si="2"/>
        <v>203</v>
      </c>
      <c r="AB46" s="73">
        <f t="shared" si="3"/>
        <v>2946</v>
      </c>
      <c r="AC46" s="73">
        <f t="shared" si="4"/>
        <v>211</v>
      </c>
      <c r="AD46" s="73">
        <f t="shared" si="5"/>
        <v>3029</v>
      </c>
      <c r="AE46" s="73">
        <f t="shared" si="6"/>
        <v>217</v>
      </c>
      <c r="AF46" s="73">
        <f t="shared" si="7"/>
        <v>3090</v>
      </c>
    </row>
    <row r="47" spans="2:32" s="3" customFormat="1" ht="24.9" customHeight="1" x14ac:dyDescent="0.2">
      <c r="B47" s="7" t="s">
        <v>37</v>
      </c>
      <c r="C47" s="86">
        <v>49</v>
      </c>
      <c r="D47" s="93">
        <v>1069</v>
      </c>
      <c r="E47" s="86">
        <v>49</v>
      </c>
      <c r="F47" s="155">
        <v>1080</v>
      </c>
      <c r="G47" s="86">
        <v>49</v>
      </c>
      <c r="H47" s="155">
        <v>1091</v>
      </c>
      <c r="I47" s="87">
        <v>44</v>
      </c>
      <c r="J47" s="93">
        <v>370</v>
      </c>
      <c r="K47" s="86">
        <v>44</v>
      </c>
      <c r="L47" s="155">
        <v>374</v>
      </c>
      <c r="M47" s="86">
        <v>45</v>
      </c>
      <c r="N47" s="156">
        <v>378</v>
      </c>
      <c r="O47" s="87">
        <v>2</v>
      </c>
      <c r="P47" s="93">
        <v>34</v>
      </c>
      <c r="Q47" s="86">
        <v>2</v>
      </c>
      <c r="R47" s="155">
        <v>34</v>
      </c>
      <c r="S47" s="86">
        <v>2</v>
      </c>
      <c r="T47" s="156">
        <v>34</v>
      </c>
      <c r="U47" s="88">
        <v>57</v>
      </c>
      <c r="V47" s="93">
        <v>597</v>
      </c>
      <c r="W47" s="86">
        <v>58</v>
      </c>
      <c r="X47" s="155">
        <v>603</v>
      </c>
      <c r="Y47" s="86">
        <v>58</v>
      </c>
      <c r="Z47" s="157">
        <v>609</v>
      </c>
      <c r="AA47" s="73">
        <f t="shared" si="2"/>
        <v>152</v>
      </c>
      <c r="AB47" s="73">
        <f t="shared" si="3"/>
        <v>2070</v>
      </c>
      <c r="AC47" s="73">
        <f t="shared" si="4"/>
        <v>153</v>
      </c>
      <c r="AD47" s="73">
        <f t="shared" si="5"/>
        <v>2091</v>
      </c>
      <c r="AE47" s="73">
        <f t="shared" si="6"/>
        <v>154</v>
      </c>
      <c r="AF47" s="73">
        <f t="shared" si="7"/>
        <v>2112</v>
      </c>
    </row>
    <row r="48" spans="2:32" s="3" customFormat="1" ht="24.9" customHeight="1" x14ac:dyDescent="0.2">
      <c r="B48" s="7" t="s">
        <v>38</v>
      </c>
      <c r="C48" s="86">
        <v>20</v>
      </c>
      <c r="D48" s="93">
        <v>460</v>
      </c>
      <c r="E48" s="86">
        <v>20</v>
      </c>
      <c r="F48" s="155">
        <v>460</v>
      </c>
      <c r="G48" s="86">
        <v>20</v>
      </c>
      <c r="H48" s="155">
        <v>460</v>
      </c>
      <c r="I48" s="87">
        <v>23</v>
      </c>
      <c r="J48" s="93">
        <v>210</v>
      </c>
      <c r="K48" s="86">
        <v>24</v>
      </c>
      <c r="L48" s="155">
        <v>220</v>
      </c>
      <c r="M48" s="86">
        <v>25</v>
      </c>
      <c r="N48" s="156">
        <v>230</v>
      </c>
      <c r="O48" s="87">
        <v>1</v>
      </c>
      <c r="P48" s="93">
        <v>5</v>
      </c>
      <c r="Q48" s="86">
        <v>2</v>
      </c>
      <c r="R48" s="155">
        <v>10</v>
      </c>
      <c r="S48" s="86">
        <v>2</v>
      </c>
      <c r="T48" s="156">
        <v>10</v>
      </c>
      <c r="U48" s="88">
        <v>36</v>
      </c>
      <c r="V48" s="93">
        <v>400</v>
      </c>
      <c r="W48" s="86">
        <v>36</v>
      </c>
      <c r="X48" s="155">
        <v>400</v>
      </c>
      <c r="Y48" s="86">
        <v>36</v>
      </c>
      <c r="Z48" s="157">
        <v>400</v>
      </c>
      <c r="AA48" s="73">
        <f t="shared" si="2"/>
        <v>80</v>
      </c>
      <c r="AB48" s="73">
        <f t="shared" si="3"/>
        <v>1075</v>
      </c>
      <c r="AC48" s="73">
        <f t="shared" si="4"/>
        <v>82</v>
      </c>
      <c r="AD48" s="73">
        <f t="shared" si="5"/>
        <v>1090</v>
      </c>
      <c r="AE48" s="73">
        <f t="shared" si="6"/>
        <v>83</v>
      </c>
      <c r="AF48" s="73">
        <f t="shared" si="7"/>
        <v>1100</v>
      </c>
    </row>
    <row r="49" spans="2:32" s="3" customFormat="1" ht="24.9" customHeight="1" x14ac:dyDescent="0.2">
      <c r="B49" s="7" t="s">
        <v>39</v>
      </c>
      <c r="C49" s="89">
        <v>13</v>
      </c>
      <c r="D49" s="158">
        <v>368</v>
      </c>
      <c r="E49" s="89">
        <v>13</v>
      </c>
      <c r="F49" s="159">
        <v>368</v>
      </c>
      <c r="G49" s="89">
        <v>13</v>
      </c>
      <c r="H49" s="159">
        <v>368</v>
      </c>
      <c r="I49" s="90">
        <v>8</v>
      </c>
      <c r="J49" s="158">
        <v>64</v>
      </c>
      <c r="K49" s="89">
        <v>8</v>
      </c>
      <c r="L49" s="159">
        <v>64</v>
      </c>
      <c r="M49" s="89">
        <v>8</v>
      </c>
      <c r="N49" s="160">
        <v>64</v>
      </c>
      <c r="O49" s="90">
        <v>2</v>
      </c>
      <c r="P49" s="158">
        <v>96</v>
      </c>
      <c r="Q49" s="89">
        <v>2</v>
      </c>
      <c r="R49" s="159">
        <v>96</v>
      </c>
      <c r="S49" s="89">
        <v>2</v>
      </c>
      <c r="T49" s="160">
        <v>96</v>
      </c>
      <c r="U49" s="90">
        <v>9</v>
      </c>
      <c r="V49" s="158">
        <v>100</v>
      </c>
      <c r="W49" s="89">
        <v>9</v>
      </c>
      <c r="X49" s="159">
        <v>100</v>
      </c>
      <c r="Y49" s="89">
        <v>10</v>
      </c>
      <c r="Z49" s="161">
        <v>111</v>
      </c>
      <c r="AA49" s="73">
        <f t="shared" si="2"/>
        <v>32</v>
      </c>
      <c r="AB49" s="73">
        <f t="shared" si="3"/>
        <v>628</v>
      </c>
      <c r="AC49" s="73">
        <f t="shared" si="4"/>
        <v>32</v>
      </c>
      <c r="AD49" s="73">
        <f t="shared" si="5"/>
        <v>628</v>
      </c>
      <c r="AE49" s="73">
        <f t="shared" si="6"/>
        <v>33</v>
      </c>
      <c r="AF49" s="73">
        <f t="shared" si="7"/>
        <v>639</v>
      </c>
    </row>
    <row r="50" spans="2:32" s="3" customFormat="1" ht="24.9" customHeight="1" thickBot="1" x14ac:dyDescent="0.25">
      <c r="B50" s="8" t="s">
        <v>40</v>
      </c>
      <c r="C50" s="94">
        <v>25</v>
      </c>
      <c r="D50" s="162">
        <v>510</v>
      </c>
      <c r="E50" s="94">
        <v>25</v>
      </c>
      <c r="F50" s="163">
        <v>510</v>
      </c>
      <c r="G50" s="94">
        <v>25</v>
      </c>
      <c r="H50" s="163">
        <v>510</v>
      </c>
      <c r="I50" s="95">
        <v>12</v>
      </c>
      <c r="J50" s="162">
        <v>210</v>
      </c>
      <c r="K50" s="94">
        <v>12</v>
      </c>
      <c r="L50" s="163">
        <v>210</v>
      </c>
      <c r="M50" s="94">
        <v>12</v>
      </c>
      <c r="N50" s="164">
        <v>210</v>
      </c>
      <c r="O50" s="95">
        <v>2</v>
      </c>
      <c r="P50" s="162">
        <v>15</v>
      </c>
      <c r="Q50" s="94">
        <v>2</v>
      </c>
      <c r="R50" s="163">
        <v>15</v>
      </c>
      <c r="S50" s="94">
        <v>2</v>
      </c>
      <c r="T50" s="164">
        <v>15</v>
      </c>
      <c r="U50" s="96">
        <v>16</v>
      </c>
      <c r="V50" s="162">
        <v>190</v>
      </c>
      <c r="W50" s="94">
        <v>16</v>
      </c>
      <c r="X50" s="163">
        <v>190</v>
      </c>
      <c r="Y50" s="94">
        <v>16</v>
      </c>
      <c r="Z50" s="165">
        <v>190</v>
      </c>
      <c r="AA50" s="73">
        <f t="shared" si="2"/>
        <v>55</v>
      </c>
      <c r="AB50" s="73">
        <f t="shared" si="3"/>
        <v>925</v>
      </c>
      <c r="AC50" s="73">
        <f t="shared" si="4"/>
        <v>55</v>
      </c>
      <c r="AD50" s="73">
        <f t="shared" si="5"/>
        <v>925</v>
      </c>
      <c r="AE50" s="73">
        <f t="shared" si="6"/>
        <v>55</v>
      </c>
      <c r="AF50" s="73">
        <f t="shared" si="7"/>
        <v>925</v>
      </c>
    </row>
    <row r="51" spans="2:32" s="34" customFormat="1" ht="36.75" customHeight="1" thickBot="1" x14ac:dyDescent="0.25">
      <c r="B51" s="33" t="s">
        <v>43</v>
      </c>
      <c r="C51" s="42">
        <f>SUM(C8:C50)</f>
        <v>11435</v>
      </c>
      <c r="D51" s="166">
        <f t="shared" ref="D51:Z51" si="8">SUM(D8:D50)</f>
        <v>309239</v>
      </c>
      <c r="E51" s="43">
        <f t="shared" si="8"/>
        <v>12012</v>
      </c>
      <c r="F51" s="166">
        <f t="shared" si="8"/>
        <v>318469</v>
      </c>
      <c r="G51" s="43">
        <f t="shared" si="8"/>
        <v>12616</v>
      </c>
      <c r="H51" s="43">
        <f t="shared" si="8"/>
        <v>327975</v>
      </c>
      <c r="I51" s="44">
        <f t="shared" si="8"/>
        <v>7968</v>
      </c>
      <c r="J51" s="166">
        <f t="shared" si="8"/>
        <v>139284</v>
      </c>
      <c r="K51" s="43">
        <f t="shared" si="8"/>
        <v>8443</v>
      </c>
      <c r="L51" s="166">
        <f t="shared" si="8"/>
        <v>144862</v>
      </c>
      <c r="M51" s="43">
        <f t="shared" si="8"/>
        <v>8956</v>
      </c>
      <c r="N51" s="167">
        <f t="shared" si="8"/>
        <v>150830</v>
      </c>
      <c r="O51" s="44">
        <f t="shared" si="8"/>
        <v>1163</v>
      </c>
      <c r="P51" s="166">
        <f t="shared" si="8"/>
        <v>21411</v>
      </c>
      <c r="Q51" s="43">
        <f t="shared" si="8"/>
        <v>1215</v>
      </c>
      <c r="R51" s="166">
        <f t="shared" si="8"/>
        <v>22002</v>
      </c>
      <c r="S51" s="43">
        <f t="shared" si="8"/>
        <v>1266</v>
      </c>
      <c r="T51" s="167">
        <f t="shared" si="8"/>
        <v>22589</v>
      </c>
      <c r="U51" s="45">
        <f t="shared" si="8"/>
        <v>16080</v>
      </c>
      <c r="V51" s="166">
        <f t="shared" si="8"/>
        <v>264179</v>
      </c>
      <c r="W51" s="43">
        <f t="shared" si="8"/>
        <v>17056</v>
      </c>
      <c r="X51" s="166">
        <f t="shared" si="8"/>
        <v>274602</v>
      </c>
      <c r="Y51" s="43">
        <f t="shared" si="8"/>
        <v>18095</v>
      </c>
      <c r="Z51" s="166">
        <f t="shared" si="8"/>
        <v>285563</v>
      </c>
      <c r="AA51" s="73"/>
      <c r="AB51" s="73"/>
      <c r="AC51" s="73"/>
      <c r="AD51" s="73"/>
      <c r="AE51" s="73"/>
      <c r="AF51" s="73"/>
    </row>
    <row r="52" spans="2:32" ht="23.25" customHeight="1" x14ac:dyDescent="0.2">
      <c r="B52" s="98"/>
      <c r="C52" s="100"/>
      <c r="D52" s="100"/>
      <c r="E52" s="100"/>
      <c r="F52" s="100"/>
      <c r="G52" s="100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</row>
  </sheetData>
  <mergeCells count="21">
    <mergeCell ref="B4:B7"/>
    <mergeCell ref="E6:F6"/>
    <mergeCell ref="C6:D6"/>
    <mergeCell ref="G6:H6"/>
    <mergeCell ref="C4:Z4"/>
    <mergeCell ref="S6:T6"/>
    <mergeCell ref="C5:H5"/>
    <mergeCell ref="I6:J6"/>
    <mergeCell ref="O6:P6"/>
    <mergeCell ref="K6:L6"/>
    <mergeCell ref="U5:Z5"/>
    <mergeCell ref="U3:Z3"/>
    <mergeCell ref="L3:N3"/>
    <mergeCell ref="U6:V6"/>
    <mergeCell ref="P3:T3"/>
    <mergeCell ref="W6:X6"/>
    <mergeCell ref="Q6:R6"/>
    <mergeCell ref="Y6:Z6"/>
    <mergeCell ref="O5:T5"/>
    <mergeCell ref="M6:N6"/>
    <mergeCell ref="I5:N5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37" orientation="landscape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Z52"/>
  <sheetViews>
    <sheetView zoomScale="70" zoomScaleNormal="70" zoomScaleSheetLayoutView="70" workbookViewId="0">
      <pane xSplit="2" ySplit="7" topLeftCell="O17" activePane="bottomRight" state="frozen"/>
      <selection activeCell="AJ53" sqref="AJ53"/>
      <selection pane="topRight" activeCell="AJ53" sqref="AJ53"/>
      <selection pane="bottomLeft" activeCell="AJ53" sqref="AJ53"/>
      <selection pane="bottomRight" activeCell="U1" sqref="U1:Z1048576"/>
    </sheetView>
  </sheetViews>
  <sheetFormatPr defaultColWidth="9" defaultRowHeight="13.2" x14ac:dyDescent="0.2"/>
  <cols>
    <col min="1" max="1" width="20.5546875" style="20" customWidth="1"/>
    <col min="2" max="2" width="17.5546875" style="20" customWidth="1"/>
    <col min="3" max="20" width="13.5546875" style="20" customWidth="1"/>
    <col min="21" max="26" width="0" style="20" hidden="1" customWidth="1"/>
    <col min="27" max="16384" width="9" style="20"/>
  </cols>
  <sheetData>
    <row r="1" spans="2:26" ht="33" customHeight="1" x14ac:dyDescent="0.2">
      <c r="B1" s="54" t="s">
        <v>59</v>
      </c>
    </row>
    <row r="2" spans="2:26" ht="31.5" customHeight="1" x14ac:dyDescent="0.2">
      <c r="B2" s="55" t="s">
        <v>68</v>
      </c>
      <c r="C2" s="2"/>
      <c r="D2" s="2"/>
      <c r="E2" s="2"/>
      <c r="F2" s="2"/>
      <c r="G2" s="2"/>
    </row>
    <row r="3" spans="2:26" s="2" customFormat="1" ht="27.75" customHeight="1" thickBot="1" x14ac:dyDescent="0.25">
      <c r="B3" s="19"/>
      <c r="C3" s="19"/>
      <c r="D3" s="19"/>
      <c r="E3" s="19"/>
      <c r="F3" s="19"/>
      <c r="G3" s="19"/>
      <c r="L3" s="205"/>
      <c r="M3" s="205"/>
      <c r="N3" s="205"/>
      <c r="O3" s="184"/>
      <c r="P3" s="184"/>
      <c r="Q3" s="184"/>
      <c r="R3" s="184"/>
      <c r="S3" s="184"/>
      <c r="T3" s="184"/>
    </row>
    <row r="4" spans="2:26" s="2" customFormat="1" ht="27.75" customHeight="1" thickBot="1" x14ac:dyDescent="0.25">
      <c r="B4" s="212" t="s">
        <v>42</v>
      </c>
      <c r="C4" s="216" t="s">
        <v>62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8"/>
    </row>
    <row r="5" spans="2:26" s="2" customFormat="1" ht="33" customHeight="1" thickBot="1" x14ac:dyDescent="0.25">
      <c r="B5" s="213"/>
      <c r="C5" s="219" t="s">
        <v>48</v>
      </c>
      <c r="D5" s="220"/>
      <c r="E5" s="221"/>
      <c r="F5" s="221"/>
      <c r="G5" s="222"/>
      <c r="H5" s="222"/>
      <c r="I5" s="207" t="s">
        <v>49</v>
      </c>
      <c r="J5" s="208"/>
      <c r="K5" s="209"/>
      <c r="L5" s="209"/>
      <c r="M5" s="210"/>
      <c r="N5" s="211"/>
      <c r="O5" s="220" t="s">
        <v>53</v>
      </c>
      <c r="P5" s="220"/>
      <c r="Q5" s="221"/>
      <c r="R5" s="221"/>
      <c r="S5" s="222"/>
      <c r="T5" s="223"/>
    </row>
    <row r="6" spans="2:26" s="2" customFormat="1" ht="33" customHeight="1" x14ac:dyDescent="0.2">
      <c r="B6" s="214"/>
      <c r="C6" s="188" t="s">
        <v>72</v>
      </c>
      <c r="D6" s="186"/>
      <c r="E6" s="182" t="s">
        <v>73</v>
      </c>
      <c r="F6" s="187"/>
      <c r="G6" s="182" t="s">
        <v>74</v>
      </c>
      <c r="H6" s="192"/>
      <c r="I6" s="188" t="s">
        <v>72</v>
      </c>
      <c r="J6" s="186"/>
      <c r="K6" s="182" t="s">
        <v>73</v>
      </c>
      <c r="L6" s="187"/>
      <c r="M6" s="182" t="s">
        <v>74</v>
      </c>
      <c r="N6" s="192"/>
      <c r="O6" s="188" t="s">
        <v>72</v>
      </c>
      <c r="P6" s="186"/>
      <c r="Q6" s="182" t="s">
        <v>73</v>
      </c>
      <c r="R6" s="187"/>
      <c r="S6" s="188" t="s">
        <v>74</v>
      </c>
      <c r="T6" s="186"/>
    </row>
    <row r="7" spans="2:26" s="2" customFormat="1" ht="42" customHeight="1" thickBot="1" x14ac:dyDescent="0.25">
      <c r="B7" s="215"/>
      <c r="C7" s="13" t="s">
        <v>56</v>
      </c>
      <c r="D7" s="111" t="s">
        <v>66</v>
      </c>
      <c r="E7" s="13" t="s">
        <v>56</v>
      </c>
      <c r="F7" s="111" t="s">
        <v>66</v>
      </c>
      <c r="G7" s="13" t="s">
        <v>56</v>
      </c>
      <c r="H7" s="111" t="s">
        <v>66</v>
      </c>
      <c r="I7" s="118" t="s">
        <v>56</v>
      </c>
      <c r="J7" s="111" t="s">
        <v>66</v>
      </c>
      <c r="K7" s="110" t="s">
        <v>56</v>
      </c>
      <c r="L7" s="111" t="s">
        <v>66</v>
      </c>
      <c r="M7" s="110" t="s">
        <v>56</v>
      </c>
      <c r="N7" s="119" t="s">
        <v>66</v>
      </c>
      <c r="O7" s="116" t="s">
        <v>56</v>
      </c>
      <c r="P7" s="111" t="s">
        <v>66</v>
      </c>
      <c r="Q7" s="110" t="s">
        <v>56</v>
      </c>
      <c r="R7" s="111" t="s">
        <v>66</v>
      </c>
      <c r="S7" s="110" t="s">
        <v>56</v>
      </c>
      <c r="T7" s="117" t="s">
        <v>66</v>
      </c>
    </row>
    <row r="8" spans="2:26" ht="24.9" customHeight="1" x14ac:dyDescent="0.2">
      <c r="B8" s="6" t="s">
        <v>44</v>
      </c>
      <c r="C8" s="86">
        <v>1754</v>
      </c>
      <c r="D8" s="93">
        <v>260766</v>
      </c>
      <c r="E8" s="86">
        <v>1754</v>
      </c>
      <c r="F8" s="155">
        <v>265199</v>
      </c>
      <c r="G8" s="86">
        <v>1754</v>
      </c>
      <c r="H8" s="155">
        <v>269707</v>
      </c>
      <c r="I8" s="87">
        <v>88</v>
      </c>
      <c r="J8" s="93">
        <v>11110</v>
      </c>
      <c r="K8" s="86">
        <v>88</v>
      </c>
      <c r="L8" s="155">
        <v>11299</v>
      </c>
      <c r="M8" s="86">
        <v>88</v>
      </c>
      <c r="N8" s="156">
        <v>11491</v>
      </c>
      <c r="O8" s="88">
        <v>55</v>
      </c>
      <c r="P8" s="93">
        <v>5890</v>
      </c>
      <c r="Q8" s="86">
        <v>55</v>
      </c>
      <c r="R8" s="155">
        <v>5990</v>
      </c>
      <c r="S8" s="86">
        <v>55</v>
      </c>
      <c r="T8" s="157">
        <v>6092</v>
      </c>
      <c r="U8" s="73">
        <f t="shared" ref="U8:U19" si="0">SUM(C8,I8,O8)</f>
        <v>1897</v>
      </c>
      <c r="V8" s="73">
        <f t="shared" ref="V8:V19" si="1">SUM(D8,J8,P8)</f>
        <v>277766</v>
      </c>
      <c r="W8" s="73">
        <f t="shared" ref="W8:W19" si="2">SUM(E8,K8,Q8)</f>
        <v>1897</v>
      </c>
      <c r="X8" s="73">
        <f t="shared" ref="X8:X19" si="3">SUM(F8,L8,R8)</f>
        <v>282488</v>
      </c>
      <c r="Y8" s="73">
        <f t="shared" ref="Y8:Y19" si="4">SUM(G8,M8,S8)</f>
        <v>1897</v>
      </c>
      <c r="Z8" s="73">
        <f t="shared" ref="Z8:Z19" si="5">SUM(H8,N8,T8)</f>
        <v>287290</v>
      </c>
    </row>
    <row r="9" spans="2:26" s="3" customFormat="1" ht="24.9" customHeight="1" x14ac:dyDescent="0.2">
      <c r="B9" s="7" t="s">
        <v>1</v>
      </c>
      <c r="C9" s="86">
        <v>10</v>
      </c>
      <c r="D9" s="93">
        <v>3433</v>
      </c>
      <c r="E9" s="86">
        <v>11</v>
      </c>
      <c r="F9" s="155">
        <v>3670</v>
      </c>
      <c r="G9" s="86">
        <v>13</v>
      </c>
      <c r="H9" s="155">
        <v>4144</v>
      </c>
      <c r="I9" s="87">
        <v>0</v>
      </c>
      <c r="J9" s="93">
        <v>0</v>
      </c>
      <c r="K9" s="86">
        <v>0</v>
      </c>
      <c r="L9" s="155">
        <v>0</v>
      </c>
      <c r="M9" s="86">
        <v>0</v>
      </c>
      <c r="N9" s="156">
        <v>0</v>
      </c>
      <c r="O9" s="88">
        <v>0</v>
      </c>
      <c r="P9" s="93">
        <v>0</v>
      </c>
      <c r="Q9" s="86">
        <v>0</v>
      </c>
      <c r="R9" s="155">
        <v>0</v>
      </c>
      <c r="S9" s="86">
        <v>0</v>
      </c>
      <c r="T9" s="157">
        <v>0</v>
      </c>
      <c r="U9" s="73">
        <f t="shared" si="0"/>
        <v>10</v>
      </c>
      <c r="V9" s="73">
        <f t="shared" si="1"/>
        <v>3433</v>
      </c>
      <c r="W9" s="73">
        <f t="shared" si="2"/>
        <v>11</v>
      </c>
      <c r="X9" s="73">
        <f t="shared" si="3"/>
        <v>3670</v>
      </c>
      <c r="Y9" s="73">
        <f t="shared" si="4"/>
        <v>13</v>
      </c>
      <c r="Z9" s="73">
        <f t="shared" si="5"/>
        <v>4144</v>
      </c>
    </row>
    <row r="10" spans="2:26" s="3" customFormat="1" ht="24.9" customHeight="1" x14ac:dyDescent="0.2">
      <c r="B10" s="7" t="s">
        <v>2</v>
      </c>
      <c r="C10" s="86">
        <v>15</v>
      </c>
      <c r="D10" s="93">
        <v>6149</v>
      </c>
      <c r="E10" s="86">
        <v>16</v>
      </c>
      <c r="F10" s="155">
        <v>6559</v>
      </c>
      <c r="G10" s="86">
        <v>17</v>
      </c>
      <c r="H10" s="155">
        <v>6969</v>
      </c>
      <c r="I10" s="87">
        <v>4</v>
      </c>
      <c r="J10" s="93">
        <v>2555</v>
      </c>
      <c r="K10" s="86">
        <v>5</v>
      </c>
      <c r="L10" s="155">
        <v>3194</v>
      </c>
      <c r="M10" s="86">
        <v>6</v>
      </c>
      <c r="N10" s="156">
        <v>3833</v>
      </c>
      <c r="O10" s="88">
        <v>1</v>
      </c>
      <c r="P10" s="93">
        <v>340</v>
      </c>
      <c r="Q10" s="86">
        <v>1</v>
      </c>
      <c r="R10" s="155">
        <v>340</v>
      </c>
      <c r="S10" s="86">
        <v>1</v>
      </c>
      <c r="T10" s="157">
        <v>340</v>
      </c>
      <c r="U10" s="73">
        <f t="shared" si="0"/>
        <v>20</v>
      </c>
      <c r="V10" s="73">
        <f t="shared" si="1"/>
        <v>9044</v>
      </c>
      <c r="W10" s="73">
        <f t="shared" si="2"/>
        <v>22</v>
      </c>
      <c r="X10" s="73">
        <f t="shared" si="3"/>
        <v>10093</v>
      </c>
      <c r="Y10" s="73">
        <f t="shared" si="4"/>
        <v>24</v>
      </c>
      <c r="Z10" s="73">
        <f t="shared" si="5"/>
        <v>11142</v>
      </c>
    </row>
    <row r="11" spans="2:26" s="3" customFormat="1" ht="24.9" customHeight="1" x14ac:dyDescent="0.2">
      <c r="B11" s="7" t="s">
        <v>75</v>
      </c>
      <c r="C11" s="86">
        <v>1</v>
      </c>
      <c r="D11" s="93">
        <v>120</v>
      </c>
      <c r="E11" s="86">
        <v>1</v>
      </c>
      <c r="F11" s="155">
        <v>120</v>
      </c>
      <c r="G11" s="86">
        <v>1</v>
      </c>
      <c r="H11" s="155">
        <v>120</v>
      </c>
      <c r="I11" s="87">
        <v>0</v>
      </c>
      <c r="J11" s="93">
        <v>0</v>
      </c>
      <c r="K11" s="86">
        <v>0</v>
      </c>
      <c r="L11" s="155">
        <v>0</v>
      </c>
      <c r="M11" s="86">
        <v>0</v>
      </c>
      <c r="N11" s="156">
        <v>0</v>
      </c>
      <c r="O11" s="88">
        <v>0</v>
      </c>
      <c r="P11" s="93">
        <v>0</v>
      </c>
      <c r="Q11" s="86">
        <v>0</v>
      </c>
      <c r="R11" s="155">
        <v>0</v>
      </c>
      <c r="S11" s="86">
        <v>0</v>
      </c>
      <c r="T11" s="157">
        <v>0</v>
      </c>
      <c r="U11" s="73">
        <f t="shared" si="0"/>
        <v>1</v>
      </c>
      <c r="V11" s="73">
        <f t="shared" si="1"/>
        <v>120</v>
      </c>
      <c r="W11" s="73">
        <f t="shared" si="2"/>
        <v>1</v>
      </c>
      <c r="X11" s="73">
        <f t="shared" si="3"/>
        <v>120</v>
      </c>
      <c r="Y11" s="73">
        <f t="shared" si="4"/>
        <v>1</v>
      </c>
      <c r="Z11" s="73">
        <f t="shared" si="5"/>
        <v>120</v>
      </c>
    </row>
    <row r="12" spans="2:26" s="3" customFormat="1" ht="24.9" customHeight="1" x14ac:dyDescent="0.2">
      <c r="B12" s="7" t="s">
        <v>76</v>
      </c>
      <c r="C12" s="89">
        <v>1</v>
      </c>
      <c r="D12" s="158">
        <v>30</v>
      </c>
      <c r="E12" s="89">
        <v>1</v>
      </c>
      <c r="F12" s="159">
        <v>30</v>
      </c>
      <c r="G12" s="89">
        <v>1</v>
      </c>
      <c r="H12" s="159">
        <v>30</v>
      </c>
      <c r="I12" s="90">
        <v>0</v>
      </c>
      <c r="J12" s="158">
        <v>0</v>
      </c>
      <c r="K12" s="89">
        <v>0</v>
      </c>
      <c r="L12" s="159">
        <v>0</v>
      </c>
      <c r="M12" s="89">
        <v>0</v>
      </c>
      <c r="N12" s="160">
        <v>0</v>
      </c>
      <c r="O12" s="91">
        <v>0</v>
      </c>
      <c r="P12" s="158">
        <v>0</v>
      </c>
      <c r="Q12" s="89">
        <v>0</v>
      </c>
      <c r="R12" s="159">
        <v>0</v>
      </c>
      <c r="S12" s="89">
        <v>0</v>
      </c>
      <c r="T12" s="161">
        <v>0</v>
      </c>
      <c r="U12" s="73">
        <f t="shared" si="0"/>
        <v>1</v>
      </c>
      <c r="V12" s="73">
        <f t="shared" si="1"/>
        <v>30</v>
      </c>
      <c r="W12" s="73">
        <f t="shared" si="2"/>
        <v>1</v>
      </c>
      <c r="X12" s="73">
        <f t="shared" si="3"/>
        <v>30</v>
      </c>
      <c r="Y12" s="73">
        <f t="shared" si="4"/>
        <v>1</v>
      </c>
      <c r="Z12" s="73">
        <f t="shared" si="5"/>
        <v>30</v>
      </c>
    </row>
    <row r="13" spans="2:26" s="3" customFormat="1" ht="24.9" customHeight="1" x14ac:dyDescent="0.2">
      <c r="B13" s="7" t="s">
        <v>5</v>
      </c>
      <c r="C13" s="86">
        <v>48</v>
      </c>
      <c r="D13" s="93">
        <v>17293</v>
      </c>
      <c r="E13" s="86">
        <v>49</v>
      </c>
      <c r="F13" s="155">
        <v>17653</v>
      </c>
      <c r="G13" s="86">
        <v>50</v>
      </c>
      <c r="H13" s="155">
        <v>18014</v>
      </c>
      <c r="I13" s="87">
        <v>18</v>
      </c>
      <c r="J13" s="93">
        <v>8576</v>
      </c>
      <c r="K13" s="86">
        <v>19</v>
      </c>
      <c r="L13" s="155">
        <v>9053</v>
      </c>
      <c r="M13" s="86">
        <v>20</v>
      </c>
      <c r="N13" s="156">
        <v>9529</v>
      </c>
      <c r="O13" s="88">
        <v>1</v>
      </c>
      <c r="P13" s="93">
        <v>32</v>
      </c>
      <c r="Q13" s="86">
        <v>1</v>
      </c>
      <c r="R13" s="155">
        <v>32</v>
      </c>
      <c r="S13" s="86">
        <v>1</v>
      </c>
      <c r="T13" s="157">
        <v>32</v>
      </c>
      <c r="U13" s="73">
        <f t="shared" si="0"/>
        <v>67</v>
      </c>
      <c r="V13" s="73">
        <f t="shared" si="1"/>
        <v>25901</v>
      </c>
      <c r="W13" s="73">
        <f t="shared" si="2"/>
        <v>69</v>
      </c>
      <c r="X13" s="73">
        <f t="shared" si="3"/>
        <v>26738</v>
      </c>
      <c r="Y13" s="73">
        <f t="shared" si="4"/>
        <v>71</v>
      </c>
      <c r="Z13" s="73">
        <f t="shared" si="5"/>
        <v>27575</v>
      </c>
    </row>
    <row r="14" spans="2:26" s="3" customFormat="1" ht="24.9" customHeight="1" x14ac:dyDescent="0.2">
      <c r="B14" s="7" t="s">
        <v>6</v>
      </c>
      <c r="C14" s="86">
        <v>22</v>
      </c>
      <c r="D14" s="93">
        <v>4928</v>
      </c>
      <c r="E14" s="86">
        <v>25</v>
      </c>
      <c r="F14" s="155">
        <v>5600</v>
      </c>
      <c r="G14" s="86">
        <v>28</v>
      </c>
      <c r="H14" s="155">
        <v>6272</v>
      </c>
      <c r="I14" s="87">
        <v>2</v>
      </c>
      <c r="J14" s="93">
        <v>181</v>
      </c>
      <c r="K14" s="86">
        <v>2</v>
      </c>
      <c r="L14" s="155">
        <v>181</v>
      </c>
      <c r="M14" s="86">
        <v>2</v>
      </c>
      <c r="N14" s="156">
        <v>181</v>
      </c>
      <c r="O14" s="88">
        <v>0</v>
      </c>
      <c r="P14" s="93">
        <v>0</v>
      </c>
      <c r="Q14" s="86">
        <v>0</v>
      </c>
      <c r="R14" s="155">
        <v>0</v>
      </c>
      <c r="S14" s="86">
        <v>0</v>
      </c>
      <c r="T14" s="157">
        <v>0</v>
      </c>
      <c r="U14" s="73">
        <f t="shared" si="0"/>
        <v>24</v>
      </c>
      <c r="V14" s="73">
        <f t="shared" si="1"/>
        <v>5109</v>
      </c>
      <c r="W14" s="73">
        <f t="shared" si="2"/>
        <v>27</v>
      </c>
      <c r="X14" s="73">
        <f t="shared" si="3"/>
        <v>5781</v>
      </c>
      <c r="Y14" s="73">
        <f t="shared" si="4"/>
        <v>30</v>
      </c>
      <c r="Z14" s="73">
        <f t="shared" si="5"/>
        <v>6453</v>
      </c>
    </row>
    <row r="15" spans="2:26" s="3" customFormat="1" ht="24.9" customHeight="1" x14ac:dyDescent="0.2">
      <c r="B15" s="7" t="s">
        <v>7</v>
      </c>
      <c r="C15" s="86">
        <v>21</v>
      </c>
      <c r="D15" s="93">
        <v>7814</v>
      </c>
      <c r="E15" s="86">
        <v>22</v>
      </c>
      <c r="F15" s="155">
        <v>7892</v>
      </c>
      <c r="G15" s="86">
        <v>22</v>
      </c>
      <c r="H15" s="155">
        <v>7971</v>
      </c>
      <c r="I15" s="87">
        <v>3</v>
      </c>
      <c r="J15" s="93">
        <v>996</v>
      </c>
      <c r="K15" s="86">
        <v>3</v>
      </c>
      <c r="L15" s="155">
        <v>996</v>
      </c>
      <c r="M15" s="86">
        <v>3</v>
      </c>
      <c r="N15" s="156">
        <v>996</v>
      </c>
      <c r="O15" s="88">
        <v>1</v>
      </c>
      <c r="P15" s="93">
        <v>68</v>
      </c>
      <c r="Q15" s="86">
        <v>1</v>
      </c>
      <c r="R15" s="155">
        <v>72</v>
      </c>
      <c r="S15" s="86">
        <v>1</v>
      </c>
      <c r="T15" s="157">
        <v>75</v>
      </c>
      <c r="U15" s="73">
        <f t="shared" si="0"/>
        <v>25</v>
      </c>
      <c r="V15" s="73">
        <f t="shared" si="1"/>
        <v>8878</v>
      </c>
      <c r="W15" s="73">
        <f t="shared" si="2"/>
        <v>26</v>
      </c>
      <c r="X15" s="73">
        <f t="shared" si="3"/>
        <v>8960</v>
      </c>
      <c r="Y15" s="73">
        <f t="shared" si="4"/>
        <v>26</v>
      </c>
      <c r="Z15" s="73">
        <f t="shared" si="5"/>
        <v>9042</v>
      </c>
    </row>
    <row r="16" spans="2:26" s="3" customFormat="1" ht="24.9" customHeight="1" x14ac:dyDescent="0.2">
      <c r="B16" s="7" t="s">
        <v>8</v>
      </c>
      <c r="C16" s="86">
        <v>5</v>
      </c>
      <c r="D16" s="93">
        <v>1983</v>
      </c>
      <c r="E16" s="86">
        <v>6</v>
      </c>
      <c r="F16" s="155">
        <v>2380</v>
      </c>
      <c r="G16" s="86">
        <v>6</v>
      </c>
      <c r="H16" s="155">
        <v>2428</v>
      </c>
      <c r="I16" s="87">
        <v>1</v>
      </c>
      <c r="J16" s="93">
        <v>328</v>
      </c>
      <c r="K16" s="86">
        <v>2</v>
      </c>
      <c r="L16" s="155">
        <v>656</v>
      </c>
      <c r="M16" s="86">
        <v>2</v>
      </c>
      <c r="N16" s="156">
        <v>669</v>
      </c>
      <c r="O16" s="88">
        <v>0</v>
      </c>
      <c r="P16" s="93">
        <v>0</v>
      </c>
      <c r="Q16" s="86">
        <v>0</v>
      </c>
      <c r="R16" s="155">
        <v>0</v>
      </c>
      <c r="S16" s="86">
        <v>0</v>
      </c>
      <c r="T16" s="157">
        <v>0</v>
      </c>
      <c r="U16" s="73">
        <f t="shared" si="0"/>
        <v>6</v>
      </c>
      <c r="V16" s="73">
        <f t="shared" si="1"/>
        <v>2311</v>
      </c>
      <c r="W16" s="73">
        <f t="shared" si="2"/>
        <v>8</v>
      </c>
      <c r="X16" s="73">
        <f t="shared" si="3"/>
        <v>3036</v>
      </c>
      <c r="Y16" s="73">
        <f t="shared" si="4"/>
        <v>8</v>
      </c>
      <c r="Z16" s="73">
        <f t="shared" si="5"/>
        <v>3097</v>
      </c>
    </row>
    <row r="17" spans="2:26" s="3" customFormat="1" ht="24.9" customHeight="1" x14ac:dyDescent="0.2">
      <c r="B17" s="7" t="s">
        <v>10</v>
      </c>
      <c r="C17" s="86">
        <v>1</v>
      </c>
      <c r="D17" s="93">
        <v>168</v>
      </c>
      <c r="E17" s="86">
        <v>1</v>
      </c>
      <c r="F17" s="155">
        <v>168</v>
      </c>
      <c r="G17" s="86">
        <v>2</v>
      </c>
      <c r="H17" s="155">
        <v>336</v>
      </c>
      <c r="I17" s="87">
        <v>0</v>
      </c>
      <c r="J17" s="93">
        <v>0</v>
      </c>
      <c r="K17" s="86">
        <v>0</v>
      </c>
      <c r="L17" s="155">
        <v>0</v>
      </c>
      <c r="M17" s="86">
        <v>0</v>
      </c>
      <c r="N17" s="156">
        <v>0</v>
      </c>
      <c r="O17" s="88">
        <v>0</v>
      </c>
      <c r="P17" s="93">
        <v>0</v>
      </c>
      <c r="Q17" s="86">
        <v>0</v>
      </c>
      <c r="R17" s="155">
        <v>0</v>
      </c>
      <c r="S17" s="86">
        <v>0</v>
      </c>
      <c r="T17" s="157">
        <v>0</v>
      </c>
      <c r="U17" s="73">
        <f t="shared" si="0"/>
        <v>1</v>
      </c>
      <c r="V17" s="73">
        <f t="shared" si="1"/>
        <v>168</v>
      </c>
      <c r="W17" s="73">
        <f t="shared" si="2"/>
        <v>1</v>
      </c>
      <c r="X17" s="73">
        <f t="shared" si="3"/>
        <v>168</v>
      </c>
      <c r="Y17" s="73">
        <f t="shared" si="4"/>
        <v>2</v>
      </c>
      <c r="Z17" s="73">
        <f t="shared" si="5"/>
        <v>336</v>
      </c>
    </row>
    <row r="18" spans="2:26" s="3" customFormat="1" ht="24.9" customHeight="1" x14ac:dyDescent="0.2">
      <c r="B18" s="7" t="s">
        <v>9</v>
      </c>
      <c r="C18" s="89">
        <v>16</v>
      </c>
      <c r="D18" s="158">
        <v>5159</v>
      </c>
      <c r="E18" s="89">
        <v>16</v>
      </c>
      <c r="F18" s="159">
        <v>5264</v>
      </c>
      <c r="G18" s="89">
        <v>16</v>
      </c>
      <c r="H18" s="159">
        <v>5372</v>
      </c>
      <c r="I18" s="90">
        <v>1</v>
      </c>
      <c r="J18" s="158">
        <v>322</v>
      </c>
      <c r="K18" s="89">
        <v>1</v>
      </c>
      <c r="L18" s="159">
        <v>329</v>
      </c>
      <c r="M18" s="89">
        <v>1</v>
      </c>
      <c r="N18" s="160">
        <v>336</v>
      </c>
      <c r="O18" s="91">
        <v>0</v>
      </c>
      <c r="P18" s="158">
        <v>0</v>
      </c>
      <c r="Q18" s="89">
        <v>0</v>
      </c>
      <c r="R18" s="159">
        <v>0</v>
      </c>
      <c r="S18" s="89">
        <v>0</v>
      </c>
      <c r="T18" s="161">
        <v>0</v>
      </c>
      <c r="U18" s="73">
        <f t="shared" si="0"/>
        <v>17</v>
      </c>
      <c r="V18" s="73">
        <f t="shared" si="1"/>
        <v>5481</v>
      </c>
      <c r="W18" s="73">
        <f t="shared" si="2"/>
        <v>17</v>
      </c>
      <c r="X18" s="73">
        <f t="shared" si="3"/>
        <v>5593</v>
      </c>
      <c r="Y18" s="73">
        <f t="shared" si="4"/>
        <v>17</v>
      </c>
      <c r="Z18" s="73">
        <f t="shared" si="5"/>
        <v>5708</v>
      </c>
    </row>
    <row r="19" spans="2:26" s="3" customFormat="1" ht="24.9" customHeight="1" x14ac:dyDescent="0.2">
      <c r="B19" s="7" t="s">
        <v>11</v>
      </c>
      <c r="C19" s="86">
        <v>24</v>
      </c>
      <c r="D19" s="93">
        <v>10010</v>
      </c>
      <c r="E19" s="86">
        <v>24</v>
      </c>
      <c r="F19" s="155">
        <v>11141</v>
      </c>
      <c r="G19" s="86">
        <v>24</v>
      </c>
      <c r="H19" s="155">
        <v>12400</v>
      </c>
      <c r="I19" s="87">
        <v>3</v>
      </c>
      <c r="J19" s="93">
        <v>538</v>
      </c>
      <c r="K19" s="86">
        <v>3</v>
      </c>
      <c r="L19" s="155">
        <v>598</v>
      </c>
      <c r="M19" s="86">
        <v>3</v>
      </c>
      <c r="N19" s="156">
        <v>666</v>
      </c>
      <c r="O19" s="88">
        <v>0</v>
      </c>
      <c r="P19" s="93">
        <v>0</v>
      </c>
      <c r="Q19" s="86">
        <v>0</v>
      </c>
      <c r="R19" s="155">
        <v>0</v>
      </c>
      <c r="S19" s="86">
        <v>0</v>
      </c>
      <c r="T19" s="157">
        <v>0</v>
      </c>
      <c r="U19" s="73">
        <f t="shared" si="0"/>
        <v>27</v>
      </c>
      <c r="V19" s="73">
        <f t="shared" si="1"/>
        <v>10548</v>
      </c>
      <c r="W19" s="73">
        <f t="shared" si="2"/>
        <v>27</v>
      </c>
      <c r="X19" s="73">
        <f t="shared" si="3"/>
        <v>11739</v>
      </c>
      <c r="Y19" s="73">
        <f t="shared" si="4"/>
        <v>27</v>
      </c>
      <c r="Z19" s="73">
        <f t="shared" si="5"/>
        <v>13066</v>
      </c>
    </row>
    <row r="20" spans="2:26" s="3" customFormat="1" ht="24.9" customHeight="1" x14ac:dyDescent="0.2">
      <c r="B20" s="7" t="s">
        <v>12</v>
      </c>
      <c r="C20" s="86">
        <v>37</v>
      </c>
      <c r="D20" s="93">
        <v>4042</v>
      </c>
      <c r="E20" s="86">
        <v>38</v>
      </c>
      <c r="F20" s="155">
        <v>4152</v>
      </c>
      <c r="G20" s="86">
        <v>39</v>
      </c>
      <c r="H20" s="155">
        <v>4261</v>
      </c>
      <c r="I20" s="87">
        <v>5</v>
      </c>
      <c r="J20" s="93">
        <v>928</v>
      </c>
      <c r="K20" s="86">
        <v>6</v>
      </c>
      <c r="L20" s="155">
        <v>1113</v>
      </c>
      <c r="M20" s="86">
        <v>7</v>
      </c>
      <c r="N20" s="156">
        <v>1299</v>
      </c>
      <c r="O20" s="88">
        <v>4</v>
      </c>
      <c r="P20" s="93">
        <v>58</v>
      </c>
      <c r="Q20" s="86">
        <v>5</v>
      </c>
      <c r="R20" s="155">
        <v>73</v>
      </c>
      <c r="S20" s="86">
        <v>6</v>
      </c>
      <c r="T20" s="157">
        <v>87</v>
      </c>
      <c r="U20" s="73">
        <f t="shared" ref="U20:Z21" si="6">SUM(C20,I20,O20)</f>
        <v>46</v>
      </c>
      <c r="V20" s="73">
        <f t="shared" si="6"/>
        <v>5028</v>
      </c>
      <c r="W20" s="73">
        <f t="shared" si="6"/>
        <v>49</v>
      </c>
      <c r="X20" s="73">
        <f t="shared" si="6"/>
        <v>5338</v>
      </c>
      <c r="Y20" s="73">
        <f t="shared" si="6"/>
        <v>52</v>
      </c>
      <c r="Z20" s="73">
        <f t="shared" si="6"/>
        <v>5647</v>
      </c>
    </row>
    <row r="21" spans="2:26" s="170" customFormat="1" ht="24.9" customHeight="1" x14ac:dyDescent="0.2">
      <c r="B21" s="171" t="s">
        <v>81</v>
      </c>
      <c r="C21" s="172">
        <v>27</v>
      </c>
      <c r="D21" s="173">
        <v>4884</v>
      </c>
      <c r="E21" s="172">
        <v>27</v>
      </c>
      <c r="F21" s="174">
        <v>5400</v>
      </c>
      <c r="G21" s="172">
        <v>27</v>
      </c>
      <c r="H21" s="174">
        <v>5971</v>
      </c>
      <c r="I21" s="175">
        <v>0</v>
      </c>
      <c r="J21" s="173">
        <v>0</v>
      </c>
      <c r="K21" s="172">
        <v>0</v>
      </c>
      <c r="L21" s="174">
        <v>0</v>
      </c>
      <c r="M21" s="172">
        <v>0</v>
      </c>
      <c r="N21" s="176">
        <v>0</v>
      </c>
      <c r="O21" s="177">
        <v>1</v>
      </c>
      <c r="P21" s="173">
        <v>163</v>
      </c>
      <c r="Q21" s="172">
        <v>1</v>
      </c>
      <c r="R21" s="174">
        <v>163</v>
      </c>
      <c r="S21" s="172">
        <v>1</v>
      </c>
      <c r="T21" s="178">
        <v>163</v>
      </c>
      <c r="U21" s="179">
        <f t="shared" si="6"/>
        <v>28</v>
      </c>
      <c r="V21" s="179">
        <f t="shared" si="6"/>
        <v>5047</v>
      </c>
      <c r="W21" s="179">
        <f t="shared" si="6"/>
        <v>28</v>
      </c>
      <c r="X21" s="179">
        <f t="shared" si="6"/>
        <v>5563</v>
      </c>
      <c r="Y21" s="179">
        <f t="shared" si="6"/>
        <v>28</v>
      </c>
      <c r="Z21" s="179">
        <f t="shared" si="6"/>
        <v>6134</v>
      </c>
    </row>
    <row r="22" spans="2:26" s="3" customFormat="1" ht="24.9" customHeight="1" x14ac:dyDescent="0.2">
      <c r="B22" s="7" t="s">
        <v>14</v>
      </c>
      <c r="C22" s="86">
        <v>13</v>
      </c>
      <c r="D22" s="93">
        <v>2234</v>
      </c>
      <c r="E22" s="86">
        <v>14</v>
      </c>
      <c r="F22" s="155">
        <v>2406</v>
      </c>
      <c r="G22" s="86">
        <v>15</v>
      </c>
      <c r="H22" s="155">
        <v>2578</v>
      </c>
      <c r="I22" s="87">
        <v>0</v>
      </c>
      <c r="J22" s="93">
        <v>0</v>
      </c>
      <c r="K22" s="86">
        <v>0</v>
      </c>
      <c r="L22" s="155">
        <v>0</v>
      </c>
      <c r="M22" s="86">
        <v>0</v>
      </c>
      <c r="N22" s="156">
        <v>0</v>
      </c>
      <c r="O22" s="88">
        <v>0</v>
      </c>
      <c r="P22" s="93">
        <v>0</v>
      </c>
      <c r="Q22" s="86">
        <v>0</v>
      </c>
      <c r="R22" s="155">
        <v>0</v>
      </c>
      <c r="S22" s="86">
        <v>0</v>
      </c>
      <c r="T22" s="157">
        <v>0</v>
      </c>
      <c r="U22" s="73">
        <f t="shared" ref="U22:U50" si="7">SUM(C22,I22,O22)</f>
        <v>13</v>
      </c>
      <c r="V22" s="73">
        <f t="shared" ref="V22:V50" si="8">SUM(D22,J22,P22)</f>
        <v>2234</v>
      </c>
      <c r="W22" s="73">
        <f t="shared" ref="W22:W50" si="9">SUM(E22,K22,Q22)</f>
        <v>14</v>
      </c>
      <c r="X22" s="73">
        <f t="shared" ref="X22:X50" si="10">SUM(F22,L22,R22)</f>
        <v>2406</v>
      </c>
      <c r="Y22" s="73">
        <f t="shared" ref="Y22:Y50" si="11">SUM(G22,M22,S22)</f>
        <v>15</v>
      </c>
      <c r="Z22" s="73">
        <f t="shared" ref="Z22:Z50" si="12">SUM(H22,N22,T22)</f>
        <v>2578</v>
      </c>
    </row>
    <row r="23" spans="2:26" s="3" customFormat="1" ht="24.9" customHeight="1" x14ac:dyDescent="0.2">
      <c r="B23" s="7" t="s">
        <v>15</v>
      </c>
      <c r="C23" s="86">
        <v>14</v>
      </c>
      <c r="D23" s="93">
        <v>1274</v>
      </c>
      <c r="E23" s="86">
        <v>15</v>
      </c>
      <c r="F23" s="155">
        <v>1358</v>
      </c>
      <c r="G23" s="86">
        <v>15</v>
      </c>
      <c r="H23" s="155">
        <v>1447</v>
      </c>
      <c r="I23" s="87">
        <v>0</v>
      </c>
      <c r="J23" s="93">
        <v>0</v>
      </c>
      <c r="K23" s="86">
        <v>0</v>
      </c>
      <c r="L23" s="155">
        <v>0</v>
      </c>
      <c r="M23" s="86">
        <v>0</v>
      </c>
      <c r="N23" s="156">
        <v>0</v>
      </c>
      <c r="O23" s="88">
        <v>0</v>
      </c>
      <c r="P23" s="93">
        <v>0</v>
      </c>
      <c r="Q23" s="86">
        <v>0</v>
      </c>
      <c r="R23" s="155">
        <v>0</v>
      </c>
      <c r="S23" s="86">
        <v>0</v>
      </c>
      <c r="T23" s="157">
        <v>0</v>
      </c>
      <c r="U23" s="73">
        <f t="shared" si="7"/>
        <v>14</v>
      </c>
      <c r="V23" s="73">
        <f t="shared" si="8"/>
        <v>1274</v>
      </c>
      <c r="W23" s="73">
        <f t="shared" si="9"/>
        <v>15</v>
      </c>
      <c r="X23" s="73">
        <f t="shared" si="10"/>
        <v>1358</v>
      </c>
      <c r="Y23" s="73">
        <f t="shared" si="11"/>
        <v>15</v>
      </c>
      <c r="Z23" s="73">
        <f t="shared" si="12"/>
        <v>1447</v>
      </c>
    </row>
    <row r="24" spans="2:26" s="3" customFormat="1" ht="24.9" customHeight="1" x14ac:dyDescent="0.2">
      <c r="B24" s="7" t="s">
        <v>41</v>
      </c>
      <c r="C24" s="86">
        <v>8</v>
      </c>
      <c r="D24" s="93">
        <v>2904</v>
      </c>
      <c r="E24" s="86">
        <v>8</v>
      </c>
      <c r="F24" s="155">
        <v>2904</v>
      </c>
      <c r="G24" s="86">
        <v>8</v>
      </c>
      <c r="H24" s="155">
        <v>2904</v>
      </c>
      <c r="I24" s="87">
        <v>0</v>
      </c>
      <c r="J24" s="93">
        <v>0</v>
      </c>
      <c r="K24" s="86">
        <v>0</v>
      </c>
      <c r="L24" s="155">
        <v>0</v>
      </c>
      <c r="M24" s="86">
        <v>0</v>
      </c>
      <c r="N24" s="156">
        <v>0</v>
      </c>
      <c r="O24" s="88">
        <v>0</v>
      </c>
      <c r="P24" s="93">
        <v>0</v>
      </c>
      <c r="Q24" s="86">
        <v>0</v>
      </c>
      <c r="R24" s="155">
        <v>0</v>
      </c>
      <c r="S24" s="86">
        <v>0</v>
      </c>
      <c r="T24" s="157">
        <v>0</v>
      </c>
      <c r="U24" s="73">
        <f t="shared" si="7"/>
        <v>8</v>
      </c>
      <c r="V24" s="73">
        <f t="shared" si="8"/>
        <v>2904</v>
      </c>
      <c r="W24" s="73">
        <f t="shared" si="9"/>
        <v>8</v>
      </c>
      <c r="X24" s="73">
        <f t="shared" si="10"/>
        <v>2904</v>
      </c>
      <c r="Y24" s="73">
        <f t="shared" si="11"/>
        <v>8</v>
      </c>
      <c r="Z24" s="73">
        <f t="shared" si="12"/>
        <v>2904</v>
      </c>
    </row>
    <row r="25" spans="2:26" s="3" customFormat="1" ht="24.9" customHeight="1" x14ac:dyDescent="0.2">
      <c r="B25" s="7" t="s">
        <v>16</v>
      </c>
      <c r="C25" s="86">
        <v>4</v>
      </c>
      <c r="D25" s="93">
        <v>314</v>
      </c>
      <c r="E25" s="86">
        <v>5</v>
      </c>
      <c r="F25" s="155">
        <v>338</v>
      </c>
      <c r="G25" s="86">
        <v>5</v>
      </c>
      <c r="H25" s="155">
        <v>363</v>
      </c>
      <c r="I25" s="87">
        <v>0</v>
      </c>
      <c r="J25" s="93">
        <v>0</v>
      </c>
      <c r="K25" s="86">
        <v>0</v>
      </c>
      <c r="L25" s="155">
        <v>0</v>
      </c>
      <c r="M25" s="86">
        <v>0</v>
      </c>
      <c r="N25" s="156">
        <v>0</v>
      </c>
      <c r="O25" s="88">
        <v>0</v>
      </c>
      <c r="P25" s="93">
        <v>0</v>
      </c>
      <c r="Q25" s="86">
        <v>0</v>
      </c>
      <c r="R25" s="155">
        <v>0</v>
      </c>
      <c r="S25" s="86">
        <v>0</v>
      </c>
      <c r="T25" s="157">
        <v>0</v>
      </c>
      <c r="U25" s="73">
        <f t="shared" si="7"/>
        <v>4</v>
      </c>
      <c r="V25" s="73">
        <f t="shared" si="8"/>
        <v>314</v>
      </c>
      <c r="W25" s="73">
        <f t="shared" si="9"/>
        <v>5</v>
      </c>
      <c r="X25" s="73">
        <f t="shared" si="10"/>
        <v>338</v>
      </c>
      <c r="Y25" s="73">
        <f t="shared" si="11"/>
        <v>5</v>
      </c>
      <c r="Z25" s="73">
        <f t="shared" si="12"/>
        <v>363</v>
      </c>
    </row>
    <row r="26" spans="2:26" s="3" customFormat="1" ht="24.9" customHeight="1" x14ac:dyDescent="0.2">
      <c r="B26" s="7" t="s">
        <v>17</v>
      </c>
      <c r="C26" s="89">
        <v>29</v>
      </c>
      <c r="D26" s="158">
        <v>6103</v>
      </c>
      <c r="E26" s="89">
        <v>35</v>
      </c>
      <c r="F26" s="159">
        <v>7568</v>
      </c>
      <c r="G26" s="89">
        <v>44</v>
      </c>
      <c r="H26" s="159">
        <v>9384</v>
      </c>
      <c r="I26" s="90">
        <v>1</v>
      </c>
      <c r="J26" s="158">
        <v>712</v>
      </c>
      <c r="K26" s="89">
        <v>1</v>
      </c>
      <c r="L26" s="159">
        <v>712</v>
      </c>
      <c r="M26" s="89">
        <v>1</v>
      </c>
      <c r="N26" s="160">
        <v>712</v>
      </c>
      <c r="O26" s="91">
        <v>1</v>
      </c>
      <c r="P26" s="158">
        <v>223</v>
      </c>
      <c r="Q26" s="89">
        <v>1</v>
      </c>
      <c r="R26" s="159">
        <v>223</v>
      </c>
      <c r="S26" s="89">
        <v>1</v>
      </c>
      <c r="T26" s="161">
        <v>223</v>
      </c>
      <c r="U26" s="73">
        <f t="shared" si="7"/>
        <v>31</v>
      </c>
      <c r="V26" s="73">
        <f t="shared" si="8"/>
        <v>7038</v>
      </c>
      <c r="W26" s="73">
        <f t="shared" si="9"/>
        <v>37</v>
      </c>
      <c r="X26" s="73">
        <f t="shared" si="10"/>
        <v>8503</v>
      </c>
      <c r="Y26" s="73">
        <f t="shared" si="11"/>
        <v>46</v>
      </c>
      <c r="Z26" s="73">
        <f t="shared" si="12"/>
        <v>10319</v>
      </c>
    </row>
    <row r="27" spans="2:26" s="3" customFormat="1" ht="24.9" customHeight="1" x14ac:dyDescent="0.2">
      <c r="B27" s="7" t="s">
        <v>77</v>
      </c>
      <c r="C27" s="89">
        <v>121</v>
      </c>
      <c r="D27" s="158">
        <v>23683</v>
      </c>
      <c r="E27" s="89">
        <v>123</v>
      </c>
      <c r="F27" s="159">
        <v>24074</v>
      </c>
      <c r="G27" s="89">
        <v>125</v>
      </c>
      <c r="H27" s="159">
        <v>24466</v>
      </c>
      <c r="I27" s="90">
        <v>9</v>
      </c>
      <c r="J27" s="158">
        <v>2924</v>
      </c>
      <c r="K27" s="89">
        <v>10</v>
      </c>
      <c r="L27" s="159">
        <v>3249</v>
      </c>
      <c r="M27" s="89">
        <v>11</v>
      </c>
      <c r="N27" s="160">
        <v>3574</v>
      </c>
      <c r="O27" s="91">
        <v>0</v>
      </c>
      <c r="P27" s="158">
        <v>0</v>
      </c>
      <c r="Q27" s="89">
        <v>0</v>
      </c>
      <c r="R27" s="159">
        <v>0</v>
      </c>
      <c r="S27" s="89">
        <v>0</v>
      </c>
      <c r="T27" s="161">
        <v>0</v>
      </c>
      <c r="U27" s="73">
        <f t="shared" si="7"/>
        <v>130</v>
      </c>
      <c r="V27" s="73">
        <f t="shared" si="8"/>
        <v>26607</v>
      </c>
      <c r="W27" s="73">
        <f t="shared" si="9"/>
        <v>133</v>
      </c>
      <c r="X27" s="73">
        <f t="shared" si="10"/>
        <v>27323</v>
      </c>
      <c r="Y27" s="73">
        <f t="shared" si="11"/>
        <v>136</v>
      </c>
      <c r="Z27" s="73">
        <f t="shared" si="12"/>
        <v>28040</v>
      </c>
    </row>
    <row r="28" spans="2:26" s="3" customFormat="1" ht="24.9" customHeight="1" x14ac:dyDescent="0.2">
      <c r="B28" s="7" t="s">
        <v>78</v>
      </c>
      <c r="C28" s="89">
        <v>6</v>
      </c>
      <c r="D28" s="158">
        <v>1550</v>
      </c>
      <c r="E28" s="89">
        <v>6</v>
      </c>
      <c r="F28" s="159">
        <v>1550</v>
      </c>
      <c r="G28" s="89">
        <v>6</v>
      </c>
      <c r="H28" s="159">
        <v>1550</v>
      </c>
      <c r="I28" s="90">
        <v>1</v>
      </c>
      <c r="J28" s="158">
        <v>109</v>
      </c>
      <c r="K28" s="89">
        <v>1</v>
      </c>
      <c r="L28" s="159">
        <v>109</v>
      </c>
      <c r="M28" s="89">
        <v>1</v>
      </c>
      <c r="N28" s="160">
        <v>109</v>
      </c>
      <c r="O28" s="91">
        <v>0</v>
      </c>
      <c r="P28" s="158">
        <v>0</v>
      </c>
      <c r="Q28" s="89">
        <v>0</v>
      </c>
      <c r="R28" s="159">
        <v>0</v>
      </c>
      <c r="S28" s="89">
        <v>0</v>
      </c>
      <c r="T28" s="161">
        <v>0</v>
      </c>
      <c r="U28" s="73">
        <f t="shared" si="7"/>
        <v>7</v>
      </c>
      <c r="V28" s="73">
        <f t="shared" si="8"/>
        <v>1659</v>
      </c>
      <c r="W28" s="73">
        <f t="shared" si="9"/>
        <v>7</v>
      </c>
      <c r="X28" s="73">
        <f t="shared" si="10"/>
        <v>1659</v>
      </c>
      <c r="Y28" s="73">
        <f t="shared" si="11"/>
        <v>7</v>
      </c>
      <c r="Z28" s="73">
        <f t="shared" si="12"/>
        <v>1659</v>
      </c>
    </row>
    <row r="29" spans="2:26" s="3" customFormat="1" ht="24.9" customHeight="1" x14ac:dyDescent="0.2">
      <c r="B29" s="7" t="s">
        <v>79</v>
      </c>
      <c r="C29" s="86">
        <v>1</v>
      </c>
      <c r="D29" s="93">
        <v>161</v>
      </c>
      <c r="E29" s="86">
        <v>1</v>
      </c>
      <c r="F29" s="155">
        <v>173</v>
      </c>
      <c r="G29" s="86">
        <v>1</v>
      </c>
      <c r="H29" s="155">
        <v>184</v>
      </c>
      <c r="I29" s="87">
        <v>0</v>
      </c>
      <c r="J29" s="93">
        <v>0</v>
      </c>
      <c r="K29" s="86">
        <v>0</v>
      </c>
      <c r="L29" s="155">
        <v>0</v>
      </c>
      <c r="M29" s="86">
        <v>0</v>
      </c>
      <c r="N29" s="156">
        <v>0</v>
      </c>
      <c r="O29" s="88">
        <v>0</v>
      </c>
      <c r="P29" s="93">
        <v>0</v>
      </c>
      <c r="Q29" s="86">
        <v>0</v>
      </c>
      <c r="R29" s="155">
        <v>0</v>
      </c>
      <c r="S29" s="86">
        <v>0</v>
      </c>
      <c r="T29" s="157">
        <v>0</v>
      </c>
      <c r="U29" s="73">
        <f t="shared" si="7"/>
        <v>1</v>
      </c>
      <c r="V29" s="73">
        <f t="shared" si="8"/>
        <v>161</v>
      </c>
      <c r="W29" s="73">
        <f t="shared" si="9"/>
        <v>1</v>
      </c>
      <c r="X29" s="73">
        <f t="shared" si="10"/>
        <v>173</v>
      </c>
      <c r="Y29" s="73">
        <f t="shared" si="11"/>
        <v>1</v>
      </c>
      <c r="Z29" s="73">
        <f t="shared" si="12"/>
        <v>184</v>
      </c>
    </row>
    <row r="30" spans="2:26" s="3" customFormat="1" ht="24.9" customHeight="1" x14ac:dyDescent="0.2">
      <c r="B30" s="7" t="s">
        <v>21</v>
      </c>
      <c r="C30" s="86">
        <v>4</v>
      </c>
      <c r="D30" s="93">
        <v>375</v>
      </c>
      <c r="E30" s="86">
        <v>4</v>
      </c>
      <c r="F30" s="155">
        <v>375</v>
      </c>
      <c r="G30" s="86">
        <v>4</v>
      </c>
      <c r="H30" s="155">
        <v>375</v>
      </c>
      <c r="I30" s="87">
        <v>1</v>
      </c>
      <c r="J30" s="93">
        <v>141</v>
      </c>
      <c r="K30" s="86">
        <v>1</v>
      </c>
      <c r="L30" s="155">
        <v>141</v>
      </c>
      <c r="M30" s="86">
        <v>1</v>
      </c>
      <c r="N30" s="156">
        <v>141</v>
      </c>
      <c r="O30" s="88">
        <v>0</v>
      </c>
      <c r="P30" s="93">
        <v>0</v>
      </c>
      <c r="Q30" s="86">
        <v>0</v>
      </c>
      <c r="R30" s="155">
        <v>0</v>
      </c>
      <c r="S30" s="86">
        <v>0</v>
      </c>
      <c r="T30" s="157">
        <v>0</v>
      </c>
      <c r="U30" s="73">
        <f t="shared" si="7"/>
        <v>5</v>
      </c>
      <c r="V30" s="73">
        <f t="shared" si="8"/>
        <v>516</v>
      </c>
      <c r="W30" s="73">
        <f t="shared" si="9"/>
        <v>5</v>
      </c>
      <c r="X30" s="73">
        <f t="shared" si="10"/>
        <v>516</v>
      </c>
      <c r="Y30" s="73">
        <f t="shared" si="11"/>
        <v>5</v>
      </c>
      <c r="Z30" s="73">
        <f t="shared" si="12"/>
        <v>516</v>
      </c>
    </row>
    <row r="31" spans="2:26" s="3" customFormat="1" ht="24.9" customHeight="1" x14ac:dyDescent="0.2">
      <c r="B31" s="7" t="s">
        <v>23</v>
      </c>
      <c r="C31" s="86">
        <v>15</v>
      </c>
      <c r="D31" s="93">
        <v>1200</v>
      </c>
      <c r="E31" s="86">
        <v>15</v>
      </c>
      <c r="F31" s="155">
        <v>1200</v>
      </c>
      <c r="G31" s="86">
        <v>15</v>
      </c>
      <c r="H31" s="155">
        <v>1200</v>
      </c>
      <c r="I31" s="87">
        <v>0</v>
      </c>
      <c r="J31" s="93">
        <v>0</v>
      </c>
      <c r="K31" s="86">
        <v>0</v>
      </c>
      <c r="L31" s="155">
        <v>0</v>
      </c>
      <c r="M31" s="86">
        <v>0</v>
      </c>
      <c r="N31" s="156">
        <v>0</v>
      </c>
      <c r="O31" s="88">
        <v>0</v>
      </c>
      <c r="P31" s="93">
        <v>0</v>
      </c>
      <c r="Q31" s="86">
        <v>0</v>
      </c>
      <c r="R31" s="155">
        <v>0</v>
      </c>
      <c r="S31" s="86">
        <v>0</v>
      </c>
      <c r="T31" s="157">
        <v>0</v>
      </c>
      <c r="U31" s="73">
        <f t="shared" si="7"/>
        <v>15</v>
      </c>
      <c r="V31" s="73">
        <f t="shared" si="8"/>
        <v>1200</v>
      </c>
      <c r="W31" s="73">
        <f t="shared" si="9"/>
        <v>15</v>
      </c>
      <c r="X31" s="73">
        <f t="shared" si="10"/>
        <v>1200</v>
      </c>
      <c r="Y31" s="73">
        <f t="shared" si="11"/>
        <v>15</v>
      </c>
      <c r="Z31" s="73">
        <f t="shared" si="12"/>
        <v>1200</v>
      </c>
    </row>
    <row r="32" spans="2:26" s="3" customFormat="1" ht="24.9" customHeight="1" x14ac:dyDescent="0.2">
      <c r="B32" s="7" t="s">
        <v>22</v>
      </c>
      <c r="C32" s="86">
        <v>22</v>
      </c>
      <c r="D32" s="93">
        <v>4121</v>
      </c>
      <c r="E32" s="86">
        <v>23</v>
      </c>
      <c r="F32" s="155">
        <v>4308</v>
      </c>
      <c r="G32" s="86">
        <v>23</v>
      </c>
      <c r="H32" s="155">
        <v>4308</v>
      </c>
      <c r="I32" s="87">
        <v>3</v>
      </c>
      <c r="J32" s="93">
        <v>132</v>
      </c>
      <c r="K32" s="86">
        <v>4</v>
      </c>
      <c r="L32" s="155">
        <v>176</v>
      </c>
      <c r="M32" s="86">
        <v>5</v>
      </c>
      <c r="N32" s="156">
        <v>220</v>
      </c>
      <c r="O32" s="88">
        <v>0</v>
      </c>
      <c r="P32" s="93">
        <v>0</v>
      </c>
      <c r="Q32" s="86">
        <v>0</v>
      </c>
      <c r="R32" s="155">
        <v>0</v>
      </c>
      <c r="S32" s="86">
        <v>0</v>
      </c>
      <c r="T32" s="157">
        <v>0</v>
      </c>
      <c r="U32" s="73">
        <f t="shared" si="7"/>
        <v>25</v>
      </c>
      <c r="V32" s="73">
        <f t="shared" si="8"/>
        <v>4253</v>
      </c>
      <c r="W32" s="73">
        <f t="shared" si="9"/>
        <v>27</v>
      </c>
      <c r="X32" s="73">
        <f t="shared" si="10"/>
        <v>4484</v>
      </c>
      <c r="Y32" s="73">
        <f t="shared" si="11"/>
        <v>28</v>
      </c>
      <c r="Z32" s="73">
        <f t="shared" si="12"/>
        <v>4528</v>
      </c>
    </row>
    <row r="33" spans="2:26" s="3" customFormat="1" ht="24.9" customHeight="1" x14ac:dyDescent="0.2">
      <c r="B33" s="7" t="s">
        <v>24</v>
      </c>
      <c r="C33" s="89">
        <v>25</v>
      </c>
      <c r="D33" s="158">
        <v>1899</v>
      </c>
      <c r="E33" s="89">
        <v>25</v>
      </c>
      <c r="F33" s="159">
        <v>1899</v>
      </c>
      <c r="G33" s="89">
        <v>25</v>
      </c>
      <c r="H33" s="159">
        <v>1899</v>
      </c>
      <c r="I33" s="90">
        <v>1</v>
      </c>
      <c r="J33" s="159">
        <v>64</v>
      </c>
      <c r="K33" s="89">
        <v>1</v>
      </c>
      <c r="L33" s="159">
        <v>64</v>
      </c>
      <c r="M33" s="89">
        <v>1</v>
      </c>
      <c r="N33" s="160">
        <v>64</v>
      </c>
      <c r="O33" s="91">
        <v>1</v>
      </c>
      <c r="P33" s="159">
        <v>4</v>
      </c>
      <c r="Q33" s="89">
        <v>1</v>
      </c>
      <c r="R33" s="159">
        <v>4</v>
      </c>
      <c r="S33" s="89">
        <v>1</v>
      </c>
      <c r="T33" s="161">
        <v>4</v>
      </c>
      <c r="U33" s="73">
        <f t="shared" si="7"/>
        <v>27</v>
      </c>
      <c r="V33" s="73">
        <f t="shared" si="8"/>
        <v>1967</v>
      </c>
      <c r="W33" s="73">
        <f t="shared" si="9"/>
        <v>27</v>
      </c>
      <c r="X33" s="73">
        <f t="shared" si="10"/>
        <v>1967</v>
      </c>
      <c r="Y33" s="73">
        <f t="shared" si="11"/>
        <v>27</v>
      </c>
      <c r="Z33" s="73">
        <f t="shared" si="12"/>
        <v>1967</v>
      </c>
    </row>
    <row r="34" spans="2:26" s="3" customFormat="1" ht="24.9" customHeight="1" x14ac:dyDescent="0.2">
      <c r="B34" s="7" t="s">
        <v>25</v>
      </c>
      <c r="C34" s="89">
        <v>9</v>
      </c>
      <c r="D34" s="158">
        <v>564</v>
      </c>
      <c r="E34" s="89">
        <v>10</v>
      </c>
      <c r="F34" s="159">
        <v>626</v>
      </c>
      <c r="G34" s="89">
        <v>11</v>
      </c>
      <c r="H34" s="159">
        <v>689</v>
      </c>
      <c r="I34" s="90">
        <v>1</v>
      </c>
      <c r="J34" s="158">
        <v>4</v>
      </c>
      <c r="K34" s="89">
        <v>1</v>
      </c>
      <c r="L34" s="159">
        <v>4</v>
      </c>
      <c r="M34" s="89">
        <v>1</v>
      </c>
      <c r="N34" s="160">
        <v>4</v>
      </c>
      <c r="O34" s="91">
        <v>0</v>
      </c>
      <c r="P34" s="158">
        <v>0</v>
      </c>
      <c r="Q34" s="89">
        <v>0</v>
      </c>
      <c r="R34" s="159">
        <v>0</v>
      </c>
      <c r="S34" s="89">
        <v>0</v>
      </c>
      <c r="T34" s="161">
        <v>0</v>
      </c>
      <c r="U34" s="73">
        <f t="shared" si="7"/>
        <v>10</v>
      </c>
      <c r="V34" s="73">
        <f t="shared" si="8"/>
        <v>568</v>
      </c>
      <c r="W34" s="73">
        <f t="shared" si="9"/>
        <v>11</v>
      </c>
      <c r="X34" s="73">
        <f t="shared" si="10"/>
        <v>630</v>
      </c>
      <c r="Y34" s="73">
        <f t="shared" si="11"/>
        <v>12</v>
      </c>
      <c r="Z34" s="73">
        <f t="shared" si="12"/>
        <v>693</v>
      </c>
    </row>
    <row r="35" spans="2:26" s="3" customFormat="1" ht="24.9" customHeight="1" x14ac:dyDescent="0.2">
      <c r="B35" s="7" t="s">
        <v>26</v>
      </c>
      <c r="C35" s="86">
        <v>1</v>
      </c>
      <c r="D35" s="93">
        <v>500</v>
      </c>
      <c r="E35" s="86">
        <v>1</v>
      </c>
      <c r="F35" s="155">
        <v>500</v>
      </c>
      <c r="G35" s="86">
        <v>1</v>
      </c>
      <c r="H35" s="155">
        <v>500</v>
      </c>
      <c r="I35" s="87">
        <v>2</v>
      </c>
      <c r="J35" s="93">
        <v>40</v>
      </c>
      <c r="K35" s="86">
        <v>2</v>
      </c>
      <c r="L35" s="155">
        <v>40</v>
      </c>
      <c r="M35" s="86">
        <v>2</v>
      </c>
      <c r="N35" s="156">
        <v>40</v>
      </c>
      <c r="O35" s="88">
        <v>0</v>
      </c>
      <c r="P35" s="93">
        <v>0</v>
      </c>
      <c r="Q35" s="86">
        <v>0</v>
      </c>
      <c r="R35" s="155">
        <v>0</v>
      </c>
      <c r="S35" s="86">
        <v>0</v>
      </c>
      <c r="T35" s="157">
        <v>0</v>
      </c>
      <c r="U35" s="73">
        <f t="shared" si="7"/>
        <v>3</v>
      </c>
      <c r="V35" s="73">
        <f t="shared" si="8"/>
        <v>540</v>
      </c>
      <c r="W35" s="73">
        <f t="shared" si="9"/>
        <v>3</v>
      </c>
      <c r="X35" s="73">
        <f t="shared" si="10"/>
        <v>540</v>
      </c>
      <c r="Y35" s="73">
        <f t="shared" si="11"/>
        <v>3</v>
      </c>
      <c r="Z35" s="73">
        <f t="shared" si="12"/>
        <v>540</v>
      </c>
    </row>
    <row r="36" spans="2:26" s="3" customFormat="1" ht="24.9" customHeight="1" x14ac:dyDescent="0.2">
      <c r="B36" s="7" t="s">
        <v>80</v>
      </c>
      <c r="C36" s="86">
        <v>3</v>
      </c>
      <c r="D36" s="93">
        <v>900</v>
      </c>
      <c r="E36" s="86">
        <v>3</v>
      </c>
      <c r="F36" s="155">
        <v>900</v>
      </c>
      <c r="G36" s="86">
        <v>3</v>
      </c>
      <c r="H36" s="155">
        <v>900</v>
      </c>
      <c r="I36" s="87">
        <v>0</v>
      </c>
      <c r="J36" s="93">
        <v>0</v>
      </c>
      <c r="K36" s="86">
        <v>0</v>
      </c>
      <c r="L36" s="155">
        <v>0</v>
      </c>
      <c r="M36" s="86">
        <v>0</v>
      </c>
      <c r="N36" s="156">
        <v>0</v>
      </c>
      <c r="O36" s="88">
        <v>0</v>
      </c>
      <c r="P36" s="93">
        <v>0</v>
      </c>
      <c r="Q36" s="86">
        <v>0</v>
      </c>
      <c r="R36" s="155">
        <v>0</v>
      </c>
      <c r="S36" s="86">
        <v>0</v>
      </c>
      <c r="T36" s="157">
        <v>0</v>
      </c>
      <c r="U36" s="73">
        <f t="shared" si="7"/>
        <v>3</v>
      </c>
      <c r="V36" s="73">
        <f t="shared" si="8"/>
        <v>900</v>
      </c>
      <c r="W36" s="73">
        <f t="shared" si="9"/>
        <v>3</v>
      </c>
      <c r="X36" s="73">
        <f t="shared" si="10"/>
        <v>900</v>
      </c>
      <c r="Y36" s="73">
        <f t="shared" si="11"/>
        <v>3</v>
      </c>
      <c r="Z36" s="73">
        <f t="shared" si="12"/>
        <v>900</v>
      </c>
    </row>
    <row r="37" spans="2:26" s="3" customFormat="1" ht="24.9" customHeight="1" x14ac:dyDescent="0.2">
      <c r="B37" s="7" t="s">
        <v>28</v>
      </c>
      <c r="C37" s="86">
        <v>0</v>
      </c>
      <c r="D37" s="93">
        <v>0</v>
      </c>
      <c r="E37" s="86">
        <v>0</v>
      </c>
      <c r="F37" s="155">
        <v>0</v>
      </c>
      <c r="G37" s="86">
        <v>0</v>
      </c>
      <c r="H37" s="155">
        <v>0</v>
      </c>
      <c r="I37" s="87">
        <v>0</v>
      </c>
      <c r="J37" s="93">
        <v>0</v>
      </c>
      <c r="K37" s="86">
        <v>0</v>
      </c>
      <c r="L37" s="155">
        <v>0</v>
      </c>
      <c r="M37" s="86">
        <v>0</v>
      </c>
      <c r="N37" s="156">
        <v>0</v>
      </c>
      <c r="O37" s="88">
        <v>0</v>
      </c>
      <c r="P37" s="93">
        <v>0</v>
      </c>
      <c r="Q37" s="86">
        <v>0</v>
      </c>
      <c r="R37" s="155">
        <v>0</v>
      </c>
      <c r="S37" s="86">
        <v>0</v>
      </c>
      <c r="T37" s="157">
        <v>0</v>
      </c>
      <c r="U37" s="73">
        <f t="shared" si="7"/>
        <v>0</v>
      </c>
      <c r="V37" s="73">
        <f t="shared" si="8"/>
        <v>0</v>
      </c>
      <c r="W37" s="73">
        <f t="shared" si="9"/>
        <v>0</v>
      </c>
      <c r="X37" s="73">
        <f t="shared" si="10"/>
        <v>0</v>
      </c>
      <c r="Y37" s="73">
        <f t="shared" si="11"/>
        <v>0</v>
      </c>
      <c r="Z37" s="73">
        <f t="shared" si="12"/>
        <v>0</v>
      </c>
    </row>
    <row r="38" spans="2:26" s="3" customFormat="1" ht="24.9" customHeight="1" x14ac:dyDescent="0.2">
      <c r="B38" s="7" t="s">
        <v>0</v>
      </c>
      <c r="C38" s="86">
        <v>218</v>
      </c>
      <c r="D38" s="93">
        <v>39601</v>
      </c>
      <c r="E38" s="86">
        <v>214</v>
      </c>
      <c r="F38" s="155">
        <v>40525</v>
      </c>
      <c r="G38" s="86">
        <v>211</v>
      </c>
      <c r="H38" s="155">
        <v>41471</v>
      </c>
      <c r="I38" s="87">
        <v>14</v>
      </c>
      <c r="J38" s="93">
        <v>1637</v>
      </c>
      <c r="K38" s="86">
        <v>15</v>
      </c>
      <c r="L38" s="155">
        <v>1675</v>
      </c>
      <c r="M38" s="86">
        <v>15</v>
      </c>
      <c r="N38" s="156">
        <v>1714</v>
      </c>
      <c r="O38" s="88">
        <v>4</v>
      </c>
      <c r="P38" s="93">
        <v>340</v>
      </c>
      <c r="Q38" s="86">
        <v>4</v>
      </c>
      <c r="R38" s="155">
        <v>348</v>
      </c>
      <c r="S38" s="86">
        <v>4</v>
      </c>
      <c r="T38" s="157">
        <v>356</v>
      </c>
      <c r="U38" s="73">
        <f t="shared" si="7"/>
        <v>236</v>
      </c>
      <c r="V38" s="73">
        <f t="shared" si="8"/>
        <v>41578</v>
      </c>
      <c r="W38" s="73">
        <f t="shared" si="9"/>
        <v>233</v>
      </c>
      <c r="X38" s="73">
        <f t="shared" si="10"/>
        <v>42548</v>
      </c>
      <c r="Y38" s="73">
        <f t="shared" si="11"/>
        <v>230</v>
      </c>
      <c r="Z38" s="73">
        <f t="shared" si="12"/>
        <v>43541</v>
      </c>
    </row>
    <row r="39" spans="2:26" s="3" customFormat="1" ht="24.9" customHeight="1" x14ac:dyDescent="0.2">
      <c r="B39" s="7" t="s">
        <v>29</v>
      </c>
      <c r="C39" s="86">
        <v>19</v>
      </c>
      <c r="D39" s="93">
        <v>4142</v>
      </c>
      <c r="E39" s="86">
        <v>19</v>
      </c>
      <c r="F39" s="155">
        <v>4142</v>
      </c>
      <c r="G39" s="86">
        <v>20</v>
      </c>
      <c r="H39" s="155">
        <v>4360</v>
      </c>
      <c r="I39" s="87">
        <v>3</v>
      </c>
      <c r="J39" s="93">
        <v>668</v>
      </c>
      <c r="K39" s="86">
        <v>3</v>
      </c>
      <c r="L39" s="155">
        <v>668</v>
      </c>
      <c r="M39" s="86">
        <v>3</v>
      </c>
      <c r="N39" s="156">
        <v>668</v>
      </c>
      <c r="O39" s="88">
        <v>1</v>
      </c>
      <c r="P39" s="93">
        <v>139</v>
      </c>
      <c r="Q39" s="86">
        <v>1</v>
      </c>
      <c r="R39" s="155">
        <v>139</v>
      </c>
      <c r="S39" s="86">
        <v>1</v>
      </c>
      <c r="T39" s="157">
        <v>139</v>
      </c>
      <c r="U39" s="73">
        <f t="shared" si="7"/>
        <v>23</v>
      </c>
      <c r="V39" s="73">
        <f t="shared" si="8"/>
        <v>4949</v>
      </c>
      <c r="W39" s="73">
        <f t="shared" si="9"/>
        <v>23</v>
      </c>
      <c r="X39" s="73">
        <f t="shared" si="10"/>
        <v>4949</v>
      </c>
      <c r="Y39" s="73">
        <f t="shared" si="11"/>
        <v>24</v>
      </c>
      <c r="Z39" s="73">
        <f t="shared" si="12"/>
        <v>5167</v>
      </c>
    </row>
    <row r="40" spans="2:26" s="3" customFormat="1" ht="24.9" customHeight="1" x14ac:dyDescent="0.2">
      <c r="B40" s="7" t="s">
        <v>30</v>
      </c>
      <c r="C40" s="86">
        <v>12</v>
      </c>
      <c r="D40" s="93">
        <v>2070</v>
      </c>
      <c r="E40" s="86">
        <v>12</v>
      </c>
      <c r="F40" s="155">
        <v>2070</v>
      </c>
      <c r="G40" s="86">
        <v>12</v>
      </c>
      <c r="H40" s="155">
        <v>2070</v>
      </c>
      <c r="I40" s="87">
        <v>1</v>
      </c>
      <c r="J40" s="93">
        <v>238</v>
      </c>
      <c r="K40" s="86">
        <v>1</v>
      </c>
      <c r="L40" s="155">
        <v>238</v>
      </c>
      <c r="M40" s="86">
        <v>1</v>
      </c>
      <c r="N40" s="156">
        <v>238</v>
      </c>
      <c r="O40" s="88">
        <v>1</v>
      </c>
      <c r="P40" s="93">
        <v>238</v>
      </c>
      <c r="Q40" s="86">
        <v>1</v>
      </c>
      <c r="R40" s="155">
        <v>238</v>
      </c>
      <c r="S40" s="86">
        <v>1</v>
      </c>
      <c r="T40" s="157">
        <v>238</v>
      </c>
      <c r="U40" s="73">
        <f t="shared" si="7"/>
        <v>14</v>
      </c>
      <c r="V40" s="73">
        <f t="shared" si="8"/>
        <v>2546</v>
      </c>
      <c r="W40" s="73">
        <f t="shared" si="9"/>
        <v>14</v>
      </c>
      <c r="X40" s="73">
        <f t="shared" si="10"/>
        <v>2546</v>
      </c>
      <c r="Y40" s="73">
        <f t="shared" si="11"/>
        <v>14</v>
      </c>
      <c r="Z40" s="73">
        <f t="shared" si="12"/>
        <v>2546</v>
      </c>
    </row>
    <row r="41" spans="2:26" s="3" customFormat="1" ht="24.9" customHeight="1" x14ac:dyDescent="0.2">
      <c r="B41" s="7" t="s">
        <v>31</v>
      </c>
      <c r="C41" s="89">
        <v>4</v>
      </c>
      <c r="D41" s="158">
        <v>1046</v>
      </c>
      <c r="E41" s="89">
        <v>4</v>
      </c>
      <c r="F41" s="159">
        <v>1276</v>
      </c>
      <c r="G41" s="89">
        <v>4</v>
      </c>
      <c r="H41" s="159">
        <v>1556</v>
      </c>
      <c r="I41" s="90">
        <v>0</v>
      </c>
      <c r="J41" s="158">
        <v>0</v>
      </c>
      <c r="K41" s="89">
        <v>0</v>
      </c>
      <c r="L41" s="159">
        <v>0</v>
      </c>
      <c r="M41" s="89">
        <v>0</v>
      </c>
      <c r="N41" s="160">
        <v>0</v>
      </c>
      <c r="O41" s="91">
        <v>0</v>
      </c>
      <c r="P41" s="158">
        <v>0</v>
      </c>
      <c r="Q41" s="89">
        <v>0</v>
      </c>
      <c r="R41" s="159">
        <v>0</v>
      </c>
      <c r="S41" s="89">
        <v>0</v>
      </c>
      <c r="T41" s="161">
        <v>0</v>
      </c>
      <c r="U41" s="73">
        <f t="shared" si="7"/>
        <v>4</v>
      </c>
      <c r="V41" s="73">
        <f t="shared" si="8"/>
        <v>1046</v>
      </c>
      <c r="W41" s="73">
        <f t="shared" si="9"/>
        <v>4</v>
      </c>
      <c r="X41" s="73">
        <f t="shared" si="10"/>
        <v>1276</v>
      </c>
      <c r="Y41" s="73">
        <f t="shared" si="11"/>
        <v>4</v>
      </c>
      <c r="Z41" s="73">
        <f t="shared" si="12"/>
        <v>1556</v>
      </c>
    </row>
    <row r="42" spans="2:26" s="3" customFormat="1" ht="24.9" customHeight="1" x14ac:dyDescent="0.2">
      <c r="B42" s="7" t="s">
        <v>32</v>
      </c>
      <c r="C42" s="86">
        <v>0</v>
      </c>
      <c r="D42" s="93">
        <v>0</v>
      </c>
      <c r="E42" s="86">
        <v>0</v>
      </c>
      <c r="F42" s="155">
        <v>0</v>
      </c>
      <c r="G42" s="86">
        <v>0</v>
      </c>
      <c r="H42" s="155">
        <v>0</v>
      </c>
      <c r="I42" s="87">
        <v>0</v>
      </c>
      <c r="J42" s="93">
        <v>0</v>
      </c>
      <c r="K42" s="86">
        <v>0</v>
      </c>
      <c r="L42" s="155">
        <v>0</v>
      </c>
      <c r="M42" s="86">
        <v>0</v>
      </c>
      <c r="N42" s="156">
        <v>0</v>
      </c>
      <c r="O42" s="88">
        <v>0</v>
      </c>
      <c r="P42" s="93">
        <v>0</v>
      </c>
      <c r="Q42" s="86">
        <v>0</v>
      </c>
      <c r="R42" s="155">
        <v>0</v>
      </c>
      <c r="S42" s="86">
        <v>0</v>
      </c>
      <c r="T42" s="157">
        <v>0</v>
      </c>
      <c r="U42" s="73">
        <f t="shared" si="7"/>
        <v>0</v>
      </c>
      <c r="V42" s="73">
        <f t="shared" si="8"/>
        <v>0</v>
      </c>
      <c r="W42" s="73">
        <f t="shared" si="9"/>
        <v>0</v>
      </c>
      <c r="X42" s="73">
        <f t="shared" si="10"/>
        <v>0</v>
      </c>
      <c r="Y42" s="73">
        <f t="shared" si="11"/>
        <v>0</v>
      </c>
      <c r="Z42" s="73">
        <f t="shared" si="12"/>
        <v>0</v>
      </c>
    </row>
    <row r="43" spans="2:26" s="3" customFormat="1" ht="24.9" customHeight="1" x14ac:dyDescent="0.2">
      <c r="B43" s="7" t="s">
        <v>33</v>
      </c>
      <c r="C43" s="86">
        <v>47</v>
      </c>
      <c r="D43" s="93">
        <v>5108</v>
      </c>
      <c r="E43" s="86">
        <v>47</v>
      </c>
      <c r="F43" s="155">
        <v>5108</v>
      </c>
      <c r="G43" s="86">
        <v>46</v>
      </c>
      <c r="H43" s="155">
        <v>4999</v>
      </c>
      <c r="I43" s="87">
        <v>2</v>
      </c>
      <c r="J43" s="93">
        <v>60</v>
      </c>
      <c r="K43" s="92">
        <v>2</v>
      </c>
      <c r="L43" s="157">
        <v>60</v>
      </c>
      <c r="M43" s="93">
        <v>2</v>
      </c>
      <c r="N43" s="156">
        <v>60</v>
      </c>
      <c r="O43" s="88">
        <v>6</v>
      </c>
      <c r="P43" s="93">
        <v>371</v>
      </c>
      <c r="Q43" s="86">
        <v>7</v>
      </c>
      <c r="R43" s="155">
        <v>433</v>
      </c>
      <c r="S43" s="86">
        <v>7</v>
      </c>
      <c r="T43" s="157">
        <v>433</v>
      </c>
      <c r="U43" s="73">
        <f t="shared" si="7"/>
        <v>55</v>
      </c>
      <c r="V43" s="73">
        <f t="shared" si="8"/>
        <v>5539</v>
      </c>
      <c r="W43" s="73">
        <f t="shared" si="9"/>
        <v>56</v>
      </c>
      <c r="X43" s="73">
        <f t="shared" si="10"/>
        <v>5601</v>
      </c>
      <c r="Y43" s="73">
        <f t="shared" si="11"/>
        <v>55</v>
      </c>
      <c r="Z43" s="73">
        <f t="shared" si="12"/>
        <v>5492</v>
      </c>
    </row>
    <row r="44" spans="2:26" s="3" customFormat="1" ht="24.9" customHeight="1" x14ac:dyDescent="0.2">
      <c r="B44" s="7" t="s">
        <v>34</v>
      </c>
      <c r="C44" s="86">
        <v>10</v>
      </c>
      <c r="D44" s="93">
        <v>1448</v>
      </c>
      <c r="E44" s="86">
        <v>11</v>
      </c>
      <c r="F44" s="155">
        <v>1592</v>
      </c>
      <c r="G44" s="86">
        <v>12</v>
      </c>
      <c r="H44" s="155">
        <v>1737</v>
      </c>
      <c r="I44" s="87">
        <v>0</v>
      </c>
      <c r="J44" s="93">
        <v>0</v>
      </c>
      <c r="K44" s="86">
        <v>0</v>
      </c>
      <c r="L44" s="155">
        <v>0</v>
      </c>
      <c r="M44" s="86">
        <v>0</v>
      </c>
      <c r="N44" s="156">
        <v>0</v>
      </c>
      <c r="O44" s="88">
        <v>0</v>
      </c>
      <c r="P44" s="93">
        <v>0</v>
      </c>
      <c r="Q44" s="86">
        <v>0</v>
      </c>
      <c r="R44" s="155">
        <v>0</v>
      </c>
      <c r="S44" s="86">
        <v>0</v>
      </c>
      <c r="T44" s="157">
        <v>0</v>
      </c>
      <c r="U44" s="73">
        <f t="shared" si="7"/>
        <v>10</v>
      </c>
      <c r="V44" s="73">
        <f t="shared" si="8"/>
        <v>1448</v>
      </c>
      <c r="W44" s="73">
        <f t="shared" si="9"/>
        <v>11</v>
      </c>
      <c r="X44" s="73">
        <f t="shared" si="10"/>
        <v>1592</v>
      </c>
      <c r="Y44" s="73">
        <f t="shared" si="11"/>
        <v>12</v>
      </c>
      <c r="Z44" s="73">
        <f t="shared" si="12"/>
        <v>1737</v>
      </c>
    </row>
    <row r="45" spans="2:26" s="3" customFormat="1" ht="24.9" customHeight="1" x14ac:dyDescent="0.2">
      <c r="B45" s="7" t="s">
        <v>35</v>
      </c>
      <c r="C45" s="86">
        <v>8</v>
      </c>
      <c r="D45" s="93">
        <v>1856</v>
      </c>
      <c r="E45" s="86">
        <v>9</v>
      </c>
      <c r="F45" s="155">
        <v>2088</v>
      </c>
      <c r="G45" s="86">
        <v>10</v>
      </c>
      <c r="H45" s="155">
        <v>2320</v>
      </c>
      <c r="I45" s="87">
        <v>1</v>
      </c>
      <c r="J45" s="93">
        <v>125</v>
      </c>
      <c r="K45" s="86">
        <v>1</v>
      </c>
      <c r="L45" s="155">
        <v>125</v>
      </c>
      <c r="M45" s="86">
        <v>1</v>
      </c>
      <c r="N45" s="156">
        <v>125</v>
      </c>
      <c r="O45" s="88">
        <v>0</v>
      </c>
      <c r="P45" s="93">
        <v>0</v>
      </c>
      <c r="Q45" s="86">
        <v>0</v>
      </c>
      <c r="R45" s="155">
        <v>0</v>
      </c>
      <c r="S45" s="86">
        <v>0</v>
      </c>
      <c r="T45" s="157">
        <v>0</v>
      </c>
      <c r="U45" s="73">
        <f t="shared" si="7"/>
        <v>9</v>
      </c>
      <c r="V45" s="73">
        <f t="shared" si="8"/>
        <v>1981</v>
      </c>
      <c r="W45" s="73">
        <f t="shared" si="9"/>
        <v>10</v>
      </c>
      <c r="X45" s="73">
        <f t="shared" si="10"/>
        <v>2213</v>
      </c>
      <c r="Y45" s="73">
        <f t="shared" si="11"/>
        <v>11</v>
      </c>
      <c r="Z45" s="73">
        <f t="shared" si="12"/>
        <v>2445</v>
      </c>
    </row>
    <row r="46" spans="2:26" s="3" customFormat="1" ht="24.9" customHeight="1" x14ac:dyDescent="0.2">
      <c r="B46" s="7" t="s">
        <v>36</v>
      </c>
      <c r="C46" s="86">
        <v>9</v>
      </c>
      <c r="D46" s="93">
        <v>995</v>
      </c>
      <c r="E46" s="86">
        <v>9</v>
      </c>
      <c r="F46" s="155">
        <v>995</v>
      </c>
      <c r="G46" s="86">
        <v>9</v>
      </c>
      <c r="H46" s="155">
        <v>995</v>
      </c>
      <c r="I46" s="87">
        <v>0</v>
      </c>
      <c r="J46" s="93">
        <v>0</v>
      </c>
      <c r="K46" s="86">
        <v>0</v>
      </c>
      <c r="L46" s="155">
        <v>0</v>
      </c>
      <c r="M46" s="86">
        <v>0</v>
      </c>
      <c r="N46" s="156">
        <v>0</v>
      </c>
      <c r="O46" s="88">
        <v>0</v>
      </c>
      <c r="P46" s="93">
        <v>0</v>
      </c>
      <c r="Q46" s="86">
        <v>0</v>
      </c>
      <c r="R46" s="155">
        <v>0</v>
      </c>
      <c r="S46" s="86">
        <v>0</v>
      </c>
      <c r="T46" s="157">
        <v>0</v>
      </c>
      <c r="U46" s="73">
        <f t="shared" si="7"/>
        <v>9</v>
      </c>
      <c r="V46" s="73">
        <f t="shared" si="8"/>
        <v>995</v>
      </c>
      <c r="W46" s="73">
        <f t="shared" si="9"/>
        <v>9</v>
      </c>
      <c r="X46" s="73">
        <f t="shared" si="10"/>
        <v>995</v>
      </c>
      <c r="Y46" s="73">
        <f t="shared" si="11"/>
        <v>9</v>
      </c>
      <c r="Z46" s="73">
        <f t="shared" si="12"/>
        <v>995</v>
      </c>
    </row>
    <row r="47" spans="2:26" s="3" customFormat="1" ht="24.9" customHeight="1" x14ac:dyDescent="0.2">
      <c r="B47" s="7" t="s">
        <v>37</v>
      </c>
      <c r="C47" s="86">
        <v>3</v>
      </c>
      <c r="D47" s="93">
        <v>151</v>
      </c>
      <c r="E47" s="86">
        <v>3</v>
      </c>
      <c r="F47" s="155">
        <v>152</v>
      </c>
      <c r="G47" s="86">
        <v>3</v>
      </c>
      <c r="H47" s="155">
        <v>154</v>
      </c>
      <c r="I47" s="87">
        <v>0</v>
      </c>
      <c r="J47" s="93">
        <v>0</v>
      </c>
      <c r="K47" s="86">
        <v>0</v>
      </c>
      <c r="L47" s="155">
        <v>0</v>
      </c>
      <c r="M47" s="86">
        <v>0</v>
      </c>
      <c r="N47" s="156">
        <v>0</v>
      </c>
      <c r="O47" s="88">
        <v>0</v>
      </c>
      <c r="P47" s="93">
        <v>0</v>
      </c>
      <c r="Q47" s="86">
        <v>0</v>
      </c>
      <c r="R47" s="155">
        <v>0</v>
      </c>
      <c r="S47" s="86">
        <v>0</v>
      </c>
      <c r="T47" s="157">
        <v>0</v>
      </c>
      <c r="U47" s="73">
        <f t="shared" si="7"/>
        <v>3</v>
      </c>
      <c r="V47" s="73">
        <f t="shared" si="8"/>
        <v>151</v>
      </c>
      <c r="W47" s="73">
        <f t="shared" si="9"/>
        <v>3</v>
      </c>
      <c r="X47" s="73">
        <f t="shared" si="10"/>
        <v>152</v>
      </c>
      <c r="Y47" s="73">
        <f t="shared" si="11"/>
        <v>3</v>
      </c>
      <c r="Z47" s="73">
        <f t="shared" si="12"/>
        <v>154</v>
      </c>
    </row>
    <row r="48" spans="2:26" s="3" customFormat="1" ht="24.9" customHeight="1" x14ac:dyDescent="0.2">
      <c r="B48" s="7" t="s">
        <v>38</v>
      </c>
      <c r="C48" s="86">
        <v>7</v>
      </c>
      <c r="D48" s="93">
        <v>700</v>
      </c>
      <c r="E48" s="86">
        <v>8</v>
      </c>
      <c r="F48" s="155">
        <v>800</v>
      </c>
      <c r="G48" s="86">
        <v>9</v>
      </c>
      <c r="H48" s="155">
        <v>900</v>
      </c>
      <c r="I48" s="87">
        <v>1</v>
      </c>
      <c r="J48" s="93">
        <v>350</v>
      </c>
      <c r="K48" s="86">
        <v>1</v>
      </c>
      <c r="L48" s="155">
        <v>350</v>
      </c>
      <c r="M48" s="86">
        <v>1</v>
      </c>
      <c r="N48" s="156">
        <v>350</v>
      </c>
      <c r="O48" s="88">
        <v>2</v>
      </c>
      <c r="P48" s="93">
        <v>110</v>
      </c>
      <c r="Q48" s="86">
        <v>2</v>
      </c>
      <c r="R48" s="155">
        <v>110</v>
      </c>
      <c r="S48" s="86">
        <v>2</v>
      </c>
      <c r="T48" s="157">
        <v>110</v>
      </c>
      <c r="U48" s="73">
        <f t="shared" si="7"/>
        <v>10</v>
      </c>
      <c r="V48" s="73">
        <f t="shared" si="8"/>
        <v>1160</v>
      </c>
      <c r="W48" s="73">
        <f t="shared" si="9"/>
        <v>11</v>
      </c>
      <c r="X48" s="73">
        <f t="shared" si="10"/>
        <v>1260</v>
      </c>
      <c r="Y48" s="73">
        <f t="shared" si="11"/>
        <v>12</v>
      </c>
      <c r="Z48" s="73">
        <f t="shared" si="12"/>
        <v>1360</v>
      </c>
    </row>
    <row r="49" spans="2:26" s="3" customFormat="1" ht="24.9" customHeight="1" x14ac:dyDescent="0.2">
      <c r="B49" s="7" t="s">
        <v>39</v>
      </c>
      <c r="C49" s="89">
        <v>0</v>
      </c>
      <c r="D49" s="158">
        <v>0</v>
      </c>
      <c r="E49" s="89">
        <v>0</v>
      </c>
      <c r="F49" s="159">
        <v>0</v>
      </c>
      <c r="G49" s="89">
        <v>0</v>
      </c>
      <c r="H49" s="159">
        <v>0</v>
      </c>
      <c r="I49" s="90">
        <v>0</v>
      </c>
      <c r="J49" s="158">
        <v>0</v>
      </c>
      <c r="K49" s="89">
        <v>0</v>
      </c>
      <c r="L49" s="159">
        <v>0</v>
      </c>
      <c r="M49" s="89">
        <v>0</v>
      </c>
      <c r="N49" s="160">
        <v>0</v>
      </c>
      <c r="O49" s="91">
        <v>0</v>
      </c>
      <c r="P49" s="158">
        <v>0</v>
      </c>
      <c r="Q49" s="89">
        <v>0</v>
      </c>
      <c r="R49" s="159">
        <v>0</v>
      </c>
      <c r="S49" s="89">
        <v>0</v>
      </c>
      <c r="T49" s="161">
        <v>0</v>
      </c>
      <c r="U49" s="73">
        <f t="shared" si="7"/>
        <v>0</v>
      </c>
      <c r="V49" s="73">
        <f t="shared" si="8"/>
        <v>0</v>
      </c>
      <c r="W49" s="73">
        <f t="shared" si="9"/>
        <v>0</v>
      </c>
      <c r="X49" s="73">
        <f t="shared" si="10"/>
        <v>0</v>
      </c>
      <c r="Y49" s="73">
        <f t="shared" si="11"/>
        <v>0</v>
      </c>
      <c r="Z49" s="73">
        <f t="shared" si="12"/>
        <v>0</v>
      </c>
    </row>
    <row r="50" spans="2:26" s="3" customFormat="1" ht="24.9" customHeight="1" thickBot="1" x14ac:dyDescent="0.25">
      <c r="B50" s="8" t="s">
        <v>40</v>
      </c>
      <c r="C50" s="94">
        <v>2</v>
      </c>
      <c r="D50" s="162">
        <v>480</v>
      </c>
      <c r="E50" s="94">
        <v>2</v>
      </c>
      <c r="F50" s="163">
        <v>480</v>
      </c>
      <c r="G50" s="94">
        <v>2</v>
      </c>
      <c r="H50" s="163">
        <v>480</v>
      </c>
      <c r="I50" s="95">
        <v>0</v>
      </c>
      <c r="J50" s="162">
        <v>0</v>
      </c>
      <c r="K50" s="94">
        <v>0</v>
      </c>
      <c r="L50" s="163">
        <v>0</v>
      </c>
      <c r="M50" s="94">
        <v>0</v>
      </c>
      <c r="N50" s="164">
        <v>0</v>
      </c>
      <c r="O50" s="96">
        <v>0</v>
      </c>
      <c r="P50" s="162">
        <v>0</v>
      </c>
      <c r="Q50" s="94">
        <v>0</v>
      </c>
      <c r="R50" s="163">
        <v>0</v>
      </c>
      <c r="S50" s="94">
        <v>0</v>
      </c>
      <c r="T50" s="165">
        <v>0</v>
      </c>
      <c r="U50" s="73">
        <f t="shared" si="7"/>
        <v>2</v>
      </c>
      <c r="V50" s="73">
        <f t="shared" si="8"/>
        <v>480</v>
      </c>
      <c r="W50" s="73">
        <f t="shared" si="9"/>
        <v>2</v>
      </c>
      <c r="X50" s="73">
        <f t="shared" si="10"/>
        <v>480</v>
      </c>
      <c r="Y50" s="73">
        <f t="shared" si="11"/>
        <v>2</v>
      </c>
      <c r="Z50" s="73">
        <f t="shared" si="12"/>
        <v>480</v>
      </c>
    </row>
    <row r="51" spans="2:26" s="34" customFormat="1" ht="36.75" customHeight="1" thickBot="1" x14ac:dyDescent="0.25">
      <c r="B51" s="33" t="s">
        <v>43</v>
      </c>
      <c r="C51" s="42">
        <f>SUM(C8:C50)</f>
        <v>2596</v>
      </c>
      <c r="D51" s="166">
        <f t="shared" ref="D51:T51" si="13">SUM(D8:D50)</f>
        <v>432158</v>
      </c>
      <c r="E51" s="43">
        <f t="shared" si="13"/>
        <v>2617</v>
      </c>
      <c r="F51" s="166">
        <f t="shared" si="13"/>
        <v>444635</v>
      </c>
      <c r="G51" s="43">
        <f t="shared" si="13"/>
        <v>2639</v>
      </c>
      <c r="H51" s="43">
        <f t="shared" si="13"/>
        <v>457784</v>
      </c>
      <c r="I51" s="44">
        <f t="shared" si="13"/>
        <v>166</v>
      </c>
      <c r="J51" s="166">
        <f t="shared" si="13"/>
        <v>32738</v>
      </c>
      <c r="K51" s="43">
        <f t="shared" si="13"/>
        <v>173</v>
      </c>
      <c r="L51" s="166">
        <f t="shared" si="13"/>
        <v>35030</v>
      </c>
      <c r="M51" s="43">
        <f t="shared" si="13"/>
        <v>178</v>
      </c>
      <c r="N51" s="167">
        <f t="shared" si="13"/>
        <v>37019</v>
      </c>
      <c r="O51" s="45">
        <f t="shared" si="13"/>
        <v>79</v>
      </c>
      <c r="P51" s="166">
        <f t="shared" si="13"/>
        <v>7976</v>
      </c>
      <c r="Q51" s="43">
        <f t="shared" si="13"/>
        <v>81</v>
      </c>
      <c r="R51" s="166">
        <f t="shared" si="13"/>
        <v>8165</v>
      </c>
      <c r="S51" s="43">
        <f t="shared" si="13"/>
        <v>82</v>
      </c>
      <c r="T51" s="166">
        <f t="shared" si="13"/>
        <v>8292</v>
      </c>
      <c r="U51" s="73"/>
      <c r="V51" s="73"/>
      <c r="W51" s="73"/>
      <c r="X51" s="73"/>
      <c r="Y51" s="73"/>
      <c r="Z51" s="73"/>
    </row>
    <row r="52" spans="2:26" ht="23.25" customHeight="1" x14ac:dyDescent="0.2">
      <c r="B52" s="98"/>
      <c r="C52" s="100"/>
      <c r="D52" s="100"/>
      <c r="E52" s="100"/>
      <c r="F52" s="100"/>
      <c r="G52" s="100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</row>
  </sheetData>
  <mergeCells count="16">
    <mergeCell ref="L3:N3"/>
    <mergeCell ref="O3:T3"/>
    <mergeCell ref="B4:B7"/>
    <mergeCell ref="C4:T4"/>
    <mergeCell ref="C5:H5"/>
    <mergeCell ref="I5:N5"/>
    <mergeCell ref="O5:T5"/>
    <mergeCell ref="C6:D6"/>
    <mergeCell ref="O6:P6"/>
    <mergeCell ref="Q6:R6"/>
    <mergeCell ref="S6:T6"/>
    <mergeCell ref="E6:F6"/>
    <mergeCell ref="G6:H6"/>
    <mergeCell ref="I6:J6"/>
    <mergeCell ref="K6:L6"/>
    <mergeCell ref="M6:N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3" orientation="landscape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2"/>
  <sheetViews>
    <sheetView view="pageBreakPreview" zoomScale="50" zoomScaleNormal="75" zoomScaleSheetLayoutView="50" workbookViewId="0">
      <pane xSplit="2" ySplit="7" topLeftCell="C26" activePane="bottomRight" state="frozen"/>
      <selection activeCell="AJ53" sqref="AJ53"/>
      <selection pane="topRight" activeCell="AJ53" sqref="AJ53"/>
      <selection pane="bottomLeft" activeCell="AJ53" sqref="AJ53"/>
      <selection pane="bottomRight" activeCell="D45" sqref="D45"/>
    </sheetView>
  </sheetViews>
  <sheetFormatPr defaultColWidth="9" defaultRowHeight="16.2" x14ac:dyDescent="0.2"/>
  <cols>
    <col min="1" max="1" width="19.5546875" style="9" customWidth="1"/>
    <col min="2" max="14" width="17.5546875" style="9" customWidth="1"/>
    <col min="15" max="20" width="0" style="9" hidden="1" customWidth="1"/>
    <col min="21" max="16384" width="9" style="9"/>
  </cols>
  <sheetData>
    <row r="1" spans="2:20" ht="36" customHeight="1" x14ac:dyDescent="0.2">
      <c r="B1" s="54" t="s">
        <v>59</v>
      </c>
    </row>
    <row r="2" spans="2:20" ht="32.25" customHeight="1" x14ac:dyDescent="0.2">
      <c r="B2" s="55" t="s">
        <v>69</v>
      </c>
    </row>
    <row r="3" spans="2:20" s="2" customFormat="1" ht="25.5" customHeight="1" thickBot="1" x14ac:dyDescent="0.25">
      <c r="B3" s="19"/>
      <c r="C3" s="19"/>
      <c r="D3" s="19"/>
      <c r="E3" s="19"/>
      <c r="F3" s="19"/>
      <c r="G3" s="19"/>
      <c r="J3" s="184"/>
      <c r="K3" s="206"/>
      <c r="L3" s="206"/>
      <c r="M3" s="206"/>
      <c r="N3" s="206"/>
    </row>
    <row r="4" spans="2:20" s="2" customFormat="1" ht="31.5" customHeight="1" thickBot="1" x14ac:dyDescent="0.25">
      <c r="B4" s="212" t="s">
        <v>42</v>
      </c>
      <c r="C4" s="216" t="s">
        <v>63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8"/>
    </row>
    <row r="5" spans="2:20" s="2" customFormat="1" ht="33.75" customHeight="1" thickBot="1" x14ac:dyDescent="0.25">
      <c r="B5" s="213"/>
      <c r="C5" s="219" t="s">
        <v>48</v>
      </c>
      <c r="D5" s="220"/>
      <c r="E5" s="221"/>
      <c r="F5" s="221"/>
      <c r="G5" s="222"/>
      <c r="H5" s="222"/>
      <c r="I5" s="207" t="s">
        <v>50</v>
      </c>
      <c r="J5" s="208"/>
      <c r="K5" s="209"/>
      <c r="L5" s="209"/>
      <c r="M5" s="210"/>
      <c r="N5" s="224"/>
    </row>
    <row r="6" spans="2:20" s="2" customFormat="1" ht="33.75" customHeight="1" x14ac:dyDescent="0.2">
      <c r="B6" s="214"/>
      <c r="C6" s="188" t="s">
        <v>72</v>
      </c>
      <c r="D6" s="186"/>
      <c r="E6" s="182" t="s">
        <v>73</v>
      </c>
      <c r="F6" s="187"/>
      <c r="G6" s="182" t="s">
        <v>74</v>
      </c>
      <c r="H6" s="187"/>
      <c r="I6" s="185" t="s">
        <v>72</v>
      </c>
      <c r="J6" s="186"/>
      <c r="K6" s="187" t="s">
        <v>73</v>
      </c>
      <c r="L6" s="187"/>
      <c r="M6" s="188" t="s">
        <v>74</v>
      </c>
      <c r="N6" s="186"/>
    </row>
    <row r="7" spans="2:20" s="2" customFormat="1" ht="42" customHeight="1" thickBot="1" x14ac:dyDescent="0.25">
      <c r="B7" s="215"/>
      <c r="C7" s="13" t="s">
        <v>56</v>
      </c>
      <c r="D7" s="14" t="s">
        <v>66</v>
      </c>
      <c r="E7" s="13" t="s">
        <v>56</v>
      </c>
      <c r="F7" s="14" t="s">
        <v>66</v>
      </c>
      <c r="G7" s="13" t="s">
        <v>56</v>
      </c>
      <c r="H7" s="14" t="s">
        <v>66</v>
      </c>
      <c r="I7" s="18" t="s">
        <v>56</v>
      </c>
      <c r="J7" s="14" t="s">
        <v>66</v>
      </c>
      <c r="K7" s="13" t="s">
        <v>56</v>
      </c>
      <c r="L7" s="14" t="s">
        <v>66</v>
      </c>
      <c r="M7" s="13" t="s">
        <v>56</v>
      </c>
      <c r="N7" s="15" t="s">
        <v>66</v>
      </c>
    </row>
    <row r="8" spans="2:20" ht="24.9" customHeight="1" x14ac:dyDescent="0.2">
      <c r="B8" s="6" t="s">
        <v>44</v>
      </c>
      <c r="C8" s="86">
        <v>1362</v>
      </c>
      <c r="D8" s="93">
        <v>34449</v>
      </c>
      <c r="E8" s="86">
        <v>1376</v>
      </c>
      <c r="F8" s="155">
        <v>34793</v>
      </c>
      <c r="G8" s="86">
        <v>1390</v>
      </c>
      <c r="H8" s="155">
        <v>35141</v>
      </c>
      <c r="I8" s="87">
        <v>7</v>
      </c>
      <c r="J8" s="93">
        <v>135</v>
      </c>
      <c r="K8" s="86">
        <v>7</v>
      </c>
      <c r="L8" s="155">
        <v>136</v>
      </c>
      <c r="M8" s="86">
        <v>7</v>
      </c>
      <c r="N8" s="157">
        <v>137</v>
      </c>
      <c r="O8" s="83">
        <f t="shared" ref="O8:T12" si="0">SUM(C8,I8)</f>
        <v>1369</v>
      </c>
      <c r="P8" s="83">
        <f t="shared" si="0"/>
        <v>34584</v>
      </c>
      <c r="Q8" s="83">
        <f t="shared" si="0"/>
        <v>1383</v>
      </c>
      <c r="R8" s="83">
        <f t="shared" si="0"/>
        <v>34929</v>
      </c>
      <c r="S8" s="83">
        <f t="shared" si="0"/>
        <v>1397</v>
      </c>
      <c r="T8" s="83">
        <f t="shared" si="0"/>
        <v>35278</v>
      </c>
    </row>
    <row r="9" spans="2:20" ht="24.9" customHeight="1" x14ac:dyDescent="0.2">
      <c r="B9" s="7" t="s">
        <v>1</v>
      </c>
      <c r="C9" s="86">
        <v>32</v>
      </c>
      <c r="D9" s="93">
        <v>770</v>
      </c>
      <c r="E9" s="86">
        <v>33</v>
      </c>
      <c r="F9" s="155">
        <v>797</v>
      </c>
      <c r="G9" s="86">
        <v>34</v>
      </c>
      <c r="H9" s="155">
        <v>824</v>
      </c>
      <c r="I9" s="87">
        <v>1</v>
      </c>
      <c r="J9" s="93">
        <v>15</v>
      </c>
      <c r="K9" s="86">
        <v>1</v>
      </c>
      <c r="L9" s="155">
        <v>15</v>
      </c>
      <c r="M9" s="86">
        <v>1</v>
      </c>
      <c r="N9" s="157">
        <v>15</v>
      </c>
      <c r="O9" s="83">
        <f t="shared" si="0"/>
        <v>33</v>
      </c>
      <c r="P9" s="83">
        <f t="shared" si="0"/>
        <v>785</v>
      </c>
      <c r="Q9" s="83">
        <f t="shared" si="0"/>
        <v>34</v>
      </c>
      <c r="R9" s="83">
        <f t="shared" si="0"/>
        <v>812</v>
      </c>
      <c r="S9" s="83">
        <f t="shared" si="0"/>
        <v>35</v>
      </c>
      <c r="T9" s="83">
        <f t="shared" si="0"/>
        <v>839</v>
      </c>
    </row>
    <row r="10" spans="2:20" ht="24.9" customHeight="1" x14ac:dyDescent="0.2">
      <c r="B10" s="7" t="s">
        <v>2</v>
      </c>
      <c r="C10" s="86">
        <v>33</v>
      </c>
      <c r="D10" s="93">
        <v>795</v>
      </c>
      <c r="E10" s="86">
        <v>36</v>
      </c>
      <c r="F10" s="155">
        <v>868</v>
      </c>
      <c r="G10" s="86">
        <v>39</v>
      </c>
      <c r="H10" s="155">
        <v>940</v>
      </c>
      <c r="I10" s="87">
        <v>1</v>
      </c>
      <c r="J10" s="93">
        <v>24</v>
      </c>
      <c r="K10" s="86">
        <v>1</v>
      </c>
      <c r="L10" s="155">
        <v>24</v>
      </c>
      <c r="M10" s="86">
        <v>1</v>
      </c>
      <c r="N10" s="157">
        <v>24</v>
      </c>
      <c r="O10" s="83">
        <f t="shared" si="0"/>
        <v>34</v>
      </c>
      <c r="P10" s="83">
        <f t="shared" si="0"/>
        <v>819</v>
      </c>
      <c r="Q10" s="83">
        <f t="shared" si="0"/>
        <v>37</v>
      </c>
      <c r="R10" s="83">
        <f t="shared" si="0"/>
        <v>892</v>
      </c>
      <c r="S10" s="83">
        <f t="shared" si="0"/>
        <v>40</v>
      </c>
      <c r="T10" s="83">
        <f t="shared" si="0"/>
        <v>964</v>
      </c>
    </row>
    <row r="11" spans="2:20" ht="24.9" customHeight="1" x14ac:dyDescent="0.2">
      <c r="B11" s="7" t="s">
        <v>75</v>
      </c>
      <c r="C11" s="86">
        <v>4</v>
      </c>
      <c r="D11" s="93">
        <v>20</v>
      </c>
      <c r="E11" s="86">
        <v>5</v>
      </c>
      <c r="F11" s="155">
        <v>25</v>
      </c>
      <c r="G11" s="86">
        <v>5</v>
      </c>
      <c r="H11" s="155">
        <v>25</v>
      </c>
      <c r="I11" s="87">
        <v>1</v>
      </c>
      <c r="J11" s="93">
        <v>5</v>
      </c>
      <c r="K11" s="86">
        <v>1</v>
      </c>
      <c r="L11" s="155">
        <v>5</v>
      </c>
      <c r="M11" s="86">
        <v>1</v>
      </c>
      <c r="N11" s="157">
        <v>5</v>
      </c>
      <c r="O11" s="83">
        <f t="shared" si="0"/>
        <v>5</v>
      </c>
      <c r="P11" s="83">
        <f t="shared" si="0"/>
        <v>25</v>
      </c>
      <c r="Q11" s="83">
        <f t="shared" si="0"/>
        <v>6</v>
      </c>
      <c r="R11" s="83">
        <f t="shared" si="0"/>
        <v>30</v>
      </c>
      <c r="S11" s="83">
        <f t="shared" si="0"/>
        <v>6</v>
      </c>
      <c r="T11" s="83">
        <f t="shared" si="0"/>
        <v>30</v>
      </c>
    </row>
    <row r="12" spans="2:20" ht="24.9" customHeight="1" x14ac:dyDescent="0.2">
      <c r="B12" s="7" t="s">
        <v>76</v>
      </c>
      <c r="C12" s="89">
        <v>2</v>
      </c>
      <c r="D12" s="158">
        <v>34</v>
      </c>
      <c r="E12" s="89">
        <v>2</v>
      </c>
      <c r="F12" s="159">
        <v>34</v>
      </c>
      <c r="G12" s="89">
        <v>2</v>
      </c>
      <c r="H12" s="159">
        <v>34</v>
      </c>
      <c r="I12" s="90">
        <v>0</v>
      </c>
      <c r="J12" s="158">
        <v>0</v>
      </c>
      <c r="K12" s="89">
        <v>0</v>
      </c>
      <c r="L12" s="159">
        <v>0</v>
      </c>
      <c r="M12" s="89">
        <v>0</v>
      </c>
      <c r="N12" s="161">
        <v>0</v>
      </c>
      <c r="O12" s="83">
        <f t="shared" si="0"/>
        <v>2</v>
      </c>
      <c r="P12" s="83">
        <f t="shared" si="0"/>
        <v>34</v>
      </c>
      <c r="Q12" s="83">
        <f t="shared" si="0"/>
        <v>2</v>
      </c>
      <c r="R12" s="83">
        <f t="shared" si="0"/>
        <v>34</v>
      </c>
      <c r="S12" s="83">
        <f t="shared" si="0"/>
        <v>2</v>
      </c>
      <c r="T12" s="83">
        <f t="shared" si="0"/>
        <v>34</v>
      </c>
    </row>
    <row r="13" spans="2:20" ht="24.9" customHeight="1" x14ac:dyDescent="0.2">
      <c r="B13" s="7" t="s">
        <v>5</v>
      </c>
      <c r="C13" s="86">
        <v>137</v>
      </c>
      <c r="D13" s="93">
        <v>3478</v>
      </c>
      <c r="E13" s="86">
        <v>141</v>
      </c>
      <c r="F13" s="155">
        <v>3579</v>
      </c>
      <c r="G13" s="86">
        <v>145</v>
      </c>
      <c r="H13" s="155">
        <v>3681</v>
      </c>
      <c r="I13" s="87">
        <v>2</v>
      </c>
      <c r="J13" s="93">
        <v>35</v>
      </c>
      <c r="K13" s="86">
        <v>2</v>
      </c>
      <c r="L13" s="155">
        <v>35</v>
      </c>
      <c r="M13" s="86">
        <v>2</v>
      </c>
      <c r="N13" s="157">
        <v>35</v>
      </c>
      <c r="O13" s="83">
        <f t="shared" ref="O13:O50" si="1">SUM(C13,I13)</f>
        <v>139</v>
      </c>
      <c r="P13" s="83">
        <f t="shared" ref="P13:P50" si="2">SUM(D13,J13)</f>
        <v>3513</v>
      </c>
      <c r="Q13" s="83">
        <f t="shared" ref="Q13:Q50" si="3">SUM(E13,K13)</f>
        <v>143</v>
      </c>
      <c r="R13" s="83">
        <f t="shared" ref="R13:R50" si="4">SUM(F13,L13)</f>
        <v>3614</v>
      </c>
      <c r="S13" s="83">
        <f t="shared" ref="S13:S50" si="5">SUM(G13,M13)</f>
        <v>147</v>
      </c>
      <c r="T13" s="83">
        <f t="shared" ref="T13:T50" si="6">SUM(H13,N13)</f>
        <v>3716</v>
      </c>
    </row>
    <row r="14" spans="2:20" ht="24.9" customHeight="1" x14ac:dyDescent="0.2">
      <c r="B14" s="7" t="s">
        <v>6</v>
      </c>
      <c r="C14" s="86">
        <v>109</v>
      </c>
      <c r="D14" s="93">
        <v>2121</v>
      </c>
      <c r="E14" s="86">
        <v>113</v>
      </c>
      <c r="F14" s="155">
        <v>2199</v>
      </c>
      <c r="G14" s="86">
        <v>117</v>
      </c>
      <c r="H14" s="155">
        <v>2277</v>
      </c>
      <c r="I14" s="87">
        <v>1</v>
      </c>
      <c r="J14" s="93">
        <v>1</v>
      </c>
      <c r="K14" s="86">
        <v>1</v>
      </c>
      <c r="L14" s="155">
        <v>1</v>
      </c>
      <c r="M14" s="86">
        <v>1</v>
      </c>
      <c r="N14" s="157">
        <v>1</v>
      </c>
      <c r="O14" s="83">
        <f t="shared" si="1"/>
        <v>110</v>
      </c>
      <c r="P14" s="83">
        <f t="shared" si="2"/>
        <v>2122</v>
      </c>
      <c r="Q14" s="83">
        <f t="shared" si="3"/>
        <v>114</v>
      </c>
      <c r="R14" s="83">
        <f t="shared" si="4"/>
        <v>2200</v>
      </c>
      <c r="S14" s="83">
        <f t="shared" si="5"/>
        <v>118</v>
      </c>
      <c r="T14" s="83">
        <f t="shared" si="6"/>
        <v>2278</v>
      </c>
    </row>
    <row r="15" spans="2:20" ht="24.9" customHeight="1" x14ac:dyDescent="0.2">
      <c r="B15" s="7" t="s">
        <v>7</v>
      </c>
      <c r="C15" s="86">
        <v>68</v>
      </c>
      <c r="D15" s="93">
        <v>1802</v>
      </c>
      <c r="E15" s="86">
        <v>69</v>
      </c>
      <c r="F15" s="155">
        <v>1830</v>
      </c>
      <c r="G15" s="86">
        <v>70</v>
      </c>
      <c r="H15" s="155">
        <v>1859</v>
      </c>
      <c r="I15" s="87">
        <v>1</v>
      </c>
      <c r="J15" s="93">
        <v>33</v>
      </c>
      <c r="K15" s="86">
        <v>1</v>
      </c>
      <c r="L15" s="155">
        <v>35</v>
      </c>
      <c r="M15" s="86">
        <v>1</v>
      </c>
      <c r="N15" s="157">
        <v>36</v>
      </c>
      <c r="O15" s="83">
        <f t="shared" si="1"/>
        <v>69</v>
      </c>
      <c r="P15" s="83">
        <f t="shared" si="2"/>
        <v>1835</v>
      </c>
      <c r="Q15" s="83">
        <f t="shared" si="3"/>
        <v>70</v>
      </c>
      <c r="R15" s="83">
        <f t="shared" si="4"/>
        <v>1865</v>
      </c>
      <c r="S15" s="83">
        <f t="shared" si="5"/>
        <v>71</v>
      </c>
      <c r="T15" s="83">
        <f t="shared" si="6"/>
        <v>1895</v>
      </c>
    </row>
    <row r="16" spans="2:20" ht="24.9" customHeight="1" x14ac:dyDescent="0.2">
      <c r="B16" s="7" t="s">
        <v>8</v>
      </c>
      <c r="C16" s="86">
        <v>39</v>
      </c>
      <c r="D16" s="93">
        <v>514</v>
      </c>
      <c r="E16" s="86">
        <v>41</v>
      </c>
      <c r="F16" s="155">
        <v>541</v>
      </c>
      <c r="G16" s="86">
        <v>42</v>
      </c>
      <c r="H16" s="155">
        <v>565</v>
      </c>
      <c r="I16" s="87">
        <v>0</v>
      </c>
      <c r="J16" s="93">
        <v>0</v>
      </c>
      <c r="K16" s="86">
        <v>0</v>
      </c>
      <c r="L16" s="155">
        <v>0</v>
      </c>
      <c r="M16" s="86">
        <v>0</v>
      </c>
      <c r="N16" s="157">
        <v>0</v>
      </c>
      <c r="O16" s="83">
        <f t="shared" si="1"/>
        <v>39</v>
      </c>
      <c r="P16" s="83">
        <f t="shared" si="2"/>
        <v>514</v>
      </c>
      <c r="Q16" s="83">
        <f t="shared" si="3"/>
        <v>41</v>
      </c>
      <c r="R16" s="83">
        <f t="shared" si="4"/>
        <v>541</v>
      </c>
      <c r="S16" s="83">
        <f t="shared" si="5"/>
        <v>42</v>
      </c>
      <c r="T16" s="83">
        <f t="shared" si="6"/>
        <v>565</v>
      </c>
    </row>
    <row r="17" spans="2:20" ht="24.9" customHeight="1" x14ac:dyDescent="0.2">
      <c r="B17" s="7" t="s">
        <v>10</v>
      </c>
      <c r="C17" s="86">
        <v>5</v>
      </c>
      <c r="D17" s="93">
        <v>55</v>
      </c>
      <c r="E17" s="86">
        <v>5</v>
      </c>
      <c r="F17" s="155">
        <v>55</v>
      </c>
      <c r="G17" s="86">
        <v>6</v>
      </c>
      <c r="H17" s="155">
        <v>66</v>
      </c>
      <c r="I17" s="87">
        <v>0</v>
      </c>
      <c r="J17" s="93">
        <v>0</v>
      </c>
      <c r="K17" s="86">
        <v>0</v>
      </c>
      <c r="L17" s="155">
        <v>0</v>
      </c>
      <c r="M17" s="86">
        <v>0</v>
      </c>
      <c r="N17" s="157">
        <v>0</v>
      </c>
      <c r="O17" s="83">
        <f t="shared" si="1"/>
        <v>5</v>
      </c>
      <c r="P17" s="83">
        <f t="shared" si="2"/>
        <v>55</v>
      </c>
      <c r="Q17" s="83">
        <f t="shared" si="3"/>
        <v>5</v>
      </c>
      <c r="R17" s="83">
        <f t="shared" si="4"/>
        <v>55</v>
      </c>
      <c r="S17" s="83">
        <f t="shared" si="5"/>
        <v>6</v>
      </c>
      <c r="T17" s="83">
        <f t="shared" si="6"/>
        <v>66</v>
      </c>
    </row>
    <row r="18" spans="2:20" ht="24.9" customHeight="1" x14ac:dyDescent="0.2">
      <c r="B18" s="7" t="s">
        <v>9</v>
      </c>
      <c r="C18" s="89">
        <v>126</v>
      </c>
      <c r="D18" s="158">
        <v>2174</v>
      </c>
      <c r="E18" s="89">
        <v>123</v>
      </c>
      <c r="F18" s="159">
        <v>2129</v>
      </c>
      <c r="G18" s="89">
        <v>120</v>
      </c>
      <c r="H18" s="159">
        <v>2085</v>
      </c>
      <c r="I18" s="90">
        <v>4</v>
      </c>
      <c r="J18" s="158">
        <v>50</v>
      </c>
      <c r="K18" s="89">
        <v>4</v>
      </c>
      <c r="L18" s="159">
        <v>52</v>
      </c>
      <c r="M18" s="89">
        <v>5</v>
      </c>
      <c r="N18" s="161">
        <v>54</v>
      </c>
      <c r="O18" s="83">
        <f t="shared" si="1"/>
        <v>130</v>
      </c>
      <c r="P18" s="83">
        <f t="shared" si="2"/>
        <v>2224</v>
      </c>
      <c r="Q18" s="83">
        <f t="shared" si="3"/>
        <v>127</v>
      </c>
      <c r="R18" s="83">
        <f t="shared" si="4"/>
        <v>2181</v>
      </c>
      <c r="S18" s="83">
        <f t="shared" si="5"/>
        <v>125</v>
      </c>
      <c r="T18" s="83">
        <f t="shared" si="6"/>
        <v>2139</v>
      </c>
    </row>
    <row r="19" spans="2:20" ht="24.9" customHeight="1" x14ac:dyDescent="0.2">
      <c r="B19" s="7" t="s">
        <v>11</v>
      </c>
      <c r="C19" s="86">
        <v>107</v>
      </c>
      <c r="D19" s="93">
        <v>2580</v>
      </c>
      <c r="E19" s="86">
        <v>119</v>
      </c>
      <c r="F19" s="155">
        <v>2709</v>
      </c>
      <c r="G19" s="86">
        <v>132</v>
      </c>
      <c r="H19" s="155">
        <v>2844</v>
      </c>
      <c r="I19" s="87">
        <v>0</v>
      </c>
      <c r="J19" s="93">
        <v>0</v>
      </c>
      <c r="K19" s="86">
        <v>0</v>
      </c>
      <c r="L19" s="155">
        <v>0</v>
      </c>
      <c r="M19" s="86">
        <v>0</v>
      </c>
      <c r="N19" s="157">
        <v>0</v>
      </c>
      <c r="O19" s="83">
        <f t="shared" si="1"/>
        <v>107</v>
      </c>
      <c r="P19" s="83">
        <f t="shared" si="2"/>
        <v>2580</v>
      </c>
      <c r="Q19" s="83">
        <f t="shared" si="3"/>
        <v>119</v>
      </c>
      <c r="R19" s="83">
        <f t="shared" si="4"/>
        <v>2709</v>
      </c>
      <c r="S19" s="83">
        <f t="shared" si="5"/>
        <v>132</v>
      </c>
      <c r="T19" s="83">
        <f t="shared" si="6"/>
        <v>2844</v>
      </c>
    </row>
    <row r="20" spans="2:20" ht="24.9" customHeight="1" x14ac:dyDescent="0.2">
      <c r="B20" s="7" t="s">
        <v>12</v>
      </c>
      <c r="C20" s="86">
        <v>73</v>
      </c>
      <c r="D20" s="93">
        <v>1785</v>
      </c>
      <c r="E20" s="86">
        <v>74</v>
      </c>
      <c r="F20" s="155">
        <v>1809</v>
      </c>
      <c r="G20" s="86">
        <v>75</v>
      </c>
      <c r="H20" s="155">
        <v>1834</v>
      </c>
      <c r="I20" s="87">
        <v>0</v>
      </c>
      <c r="J20" s="93">
        <v>0</v>
      </c>
      <c r="K20" s="86">
        <v>0</v>
      </c>
      <c r="L20" s="155">
        <v>0</v>
      </c>
      <c r="M20" s="86">
        <v>0</v>
      </c>
      <c r="N20" s="157">
        <v>0</v>
      </c>
      <c r="O20" s="83">
        <f t="shared" si="1"/>
        <v>73</v>
      </c>
      <c r="P20" s="83">
        <f t="shared" si="2"/>
        <v>1785</v>
      </c>
      <c r="Q20" s="83">
        <f t="shared" si="3"/>
        <v>74</v>
      </c>
      <c r="R20" s="83">
        <f t="shared" si="4"/>
        <v>1809</v>
      </c>
      <c r="S20" s="83">
        <f t="shared" si="5"/>
        <v>75</v>
      </c>
      <c r="T20" s="83">
        <f t="shared" si="6"/>
        <v>1834</v>
      </c>
    </row>
    <row r="21" spans="2:20" s="180" customFormat="1" ht="24.9" customHeight="1" x14ac:dyDescent="0.2">
      <c r="B21" s="171" t="s">
        <v>81</v>
      </c>
      <c r="C21" s="172">
        <v>76</v>
      </c>
      <c r="D21" s="173">
        <v>1681</v>
      </c>
      <c r="E21" s="172">
        <v>76</v>
      </c>
      <c r="F21" s="174">
        <v>1681</v>
      </c>
      <c r="G21" s="172">
        <v>76</v>
      </c>
      <c r="H21" s="174">
        <v>1681</v>
      </c>
      <c r="I21" s="175">
        <v>1</v>
      </c>
      <c r="J21" s="173">
        <v>4</v>
      </c>
      <c r="K21" s="172">
        <v>1</v>
      </c>
      <c r="L21" s="174">
        <v>4</v>
      </c>
      <c r="M21" s="172">
        <v>1</v>
      </c>
      <c r="N21" s="178">
        <v>4</v>
      </c>
      <c r="O21" s="181">
        <f t="shared" si="1"/>
        <v>77</v>
      </c>
      <c r="P21" s="181">
        <f t="shared" si="2"/>
        <v>1685</v>
      </c>
      <c r="Q21" s="181">
        <f t="shared" si="3"/>
        <v>77</v>
      </c>
      <c r="R21" s="181">
        <f t="shared" si="4"/>
        <v>1685</v>
      </c>
      <c r="S21" s="181">
        <f t="shared" si="5"/>
        <v>77</v>
      </c>
      <c r="T21" s="181">
        <f t="shared" si="6"/>
        <v>1685</v>
      </c>
    </row>
    <row r="22" spans="2:20" ht="24.9" customHeight="1" x14ac:dyDescent="0.2">
      <c r="B22" s="7" t="s">
        <v>14</v>
      </c>
      <c r="C22" s="86">
        <v>61</v>
      </c>
      <c r="D22" s="93">
        <v>1453</v>
      </c>
      <c r="E22" s="86">
        <v>61</v>
      </c>
      <c r="F22" s="155">
        <v>1453</v>
      </c>
      <c r="G22" s="86">
        <v>61</v>
      </c>
      <c r="H22" s="155">
        <v>1453</v>
      </c>
      <c r="I22" s="87">
        <v>0</v>
      </c>
      <c r="J22" s="93">
        <v>0</v>
      </c>
      <c r="K22" s="86">
        <v>0</v>
      </c>
      <c r="L22" s="155">
        <v>0</v>
      </c>
      <c r="M22" s="86">
        <v>0</v>
      </c>
      <c r="N22" s="157">
        <v>0</v>
      </c>
      <c r="O22" s="83">
        <f t="shared" si="1"/>
        <v>61</v>
      </c>
      <c r="P22" s="83">
        <f t="shared" si="2"/>
        <v>1453</v>
      </c>
      <c r="Q22" s="83">
        <f t="shared" si="3"/>
        <v>61</v>
      </c>
      <c r="R22" s="83">
        <f t="shared" si="4"/>
        <v>1453</v>
      </c>
      <c r="S22" s="83">
        <f t="shared" si="5"/>
        <v>61</v>
      </c>
      <c r="T22" s="83">
        <f t="shared" si="6"/>
        <v>1453</v>
      </c>
    </row>
    <row r="23" spans="2:20" ht="24.9" customHeight="1" x14ac:dyDescent="0.2">
      <c r="B23" s="7" t="s">
        <v>15</v>
      </c>
      <c r="C23" s="86">
        <v>63</v>
      </c>
      <c r="D23" s="93">
        <v>1475</v>
      </c>
      <c r="E23" s="86">
        <v>68</v>
      </c>
      <c r="F23" s="155">
        <v>1649</v>
      </c>
      <c r="G23" s="86">
        <v>73</v>
      </c>
      <c r="H23" s="155">
        <v>1781</v>
      </c>
      <c r="I23" s="87">
        <v>0</v>
      </c>
      <c r="J23" s="93">
        <v>0</v>
      </c>
      <c r="K23" s="86">
        <v>0</v>
      </c>
      <c r="L23" s="155">
        <v>0</v>
      </c>
      <c r="M23" s="86">
        <v>0</v>
      </c>
      <c r="N23" s="157">
        <v>0</v>
      </c>
      <c r="O23" s="83">
        <f t="shared" si="1"/>
        <v>63</v>
      </c>
      <c r="P23" s="83">
        <f t="shared" si="2"/>
        <v>1475</v>
      </c>
      <c r="Q23" s="83">
        <f t="shared" si="3"/>
        <v>68</v>
      </c>
      <c r="R23" s="83">
        <f t="shared" si="4"/>
        <v>1649</v>
      </c>
      <c r="S23" s="83">
        <f t="shared" si="5"/>
        <v>73</v>
      </c>
      <c r="T23" s="83">
        <f t="shared" si="6"/>
        <v>1781</v>
      </c>
    </row>
    <row r="24" spans="2:20" ht="24.9" customHeight="1" x14ac:dyDescent="0.2">
      <c r="B24" s="7" t="s">
        <v>41</v>
      </c>
      <c r="C24" s="86">
        <v>17</v>
      </c>
      <c r="D24" s="93">
        <v>487</v>
      </c>
      <c r="E24" s="86">
        <v>17</v>
      </c>
      <c r="F24" s="155">
        <v>487</v>
      </c>
      <c r="G24" s="86">
        <v>17</v>
      </c>
      <c r="H24" s="155">
        <v>487</v>
      </c>
      <c r="I24" s="87">
        <v>0</v>
      </c>
      <c r="J24" s="93">
        <v>0</v>
      </c>
      <c r="K24" s="86">
        <v>0</v>
      </c>
      <c r="L24" s="155">
        <v>0</v>
      </c>
      <c r="M24" s="86">
        <v>0</v>
      </c>
      <c r="N24" s="157">
        <v>0</v>
      </c>
      <c r="O24" s="83">
        <f t="shared" si="1"/>
        <v>17</v>
      </c>
      <c r="P24" s="83">
        <f t="shared" si="2"/>
        <v>487</v>
      </c>
      <c r="Q24" s="83">
        <f t="shared" si="3"/>
        <v>17</v>
      </c>
      <c r="R24" s="83">
        <f t="shared" si="4"/>
        <v>487</v>
      </c>
      <c r="S24" s="83">
        <f t="shared" si="5"/>
        <v>17</v>
      </c>
      <c r="T24" s="83">
        <f t="shared" si="6"/>
        <v>487</v>
      </c>
    </row>
    <row r="25" spans="2:20" ht="24.9" customHeight="1" x14ac:dyDescent="0.2">
      <c r="B25" s="7" t="s">
        <v>16</v>
      </c>
      <c r="C25" s="86">
        <v>21</v>
      </c>
      <c r="D25" s="93">
        <v>542</v>
      </c>
      <c r="E25" s="86">
        <v>23</v>
      </c>
      <c r="F25" s="155">
        <v>594</v>
      </c>
      <c r="G25" s="86">
        <v>25</v>
      </c>
      <c r="H25" s="155">
        <v>646</v>
      </c>
      <c r="I25" s="87">
        <v>0</v>
      </c>
      <c r="J25" s="93">
        <v>0</v>
      </c>
      <c r="K25" s="86">
        <v>0</v>
      </c>
      <c r="L25" s="155">
        <v>0</v>
      </c>
      <c r="M25" s="86">
        <v>0</v>
      </c>
      <c r="N25" s="157">
        <v>0</v>
      </c>
      <c r="O25" s="83">
        <f t="shared" si="1"/>
        <v>21</v>
      </c>
      <c r="P25" s="83">
        <f t="shared" si="2"/>
        <v>542</v>
      </c>
      <c r="Q25" s="83">
        <f t="shared" si="3"/>
        <v>23</v>
      </c>
      <c r="R25" s="83">
        <f t="shared" si="4"/>
        <v>594</v>
      </c>
      <c r="S25" s="83">
        <f t="shared" si="5"/>
        <v>25</v>
      </c>
      <c r="T25" s="83">
        <f t="shared" si="6"/>
        <v>646</v>
      </c>
    </row>
    <row r="26" spans="2:20" ht="24.9" customHeight="1" x14ac:dyDescent="0.2">
      <c r="B26" s="7" t="s">
        <v>17</v>
      </c>
      <c r="C26" s="89">
        <v>128</v>
      </c>
      <c r="D26" s="158">
        <v>2818</v>
      </c>
      <c r="E26" s="89">
        <v>135</v>
      </c>
      <c r="F26" s="159">
        <v>2959</v>
      </c>
      <c r="G26" s="89">
        <v>141</v>
      </c>
      <c r="H26" s="159">
        <v>3107</v>
      </c>
      <c r="I26" s="90">
        <v>1</v>
      </c>
      <c r="J26" s="158">
        <v>15</v>
      </c>
      <c r="K26" s="89">
        <v>1</v>
      </c>
      <c r="L26" s="159">
        <v>15</v>
      </c>
      <c r="M26" s="89">
        <v>1</v>
      </c>
      <c r="N26" s="161">
        <v>15</v>
      </c>
      <c r="O26" s="83">
        <f t="shared" si="1"/>
        <v>129</v>
      </c>
      <c r="P26" s="83">
        <f t="shared" si="2"/>
        <v>2833</v>
      </c>
      <c r="Q26" s="83">
        <f t="shared" si="3"/>
        <v>136</v>
      </c>
      <c r="R26" s="83">
        <f t="shared" si="4"/>
        <v>2974</v>
      </c>
      <c r="S26" s="83">
        <f t="shared" si="5"/>
        <v>142</v>
      </c>
      <c r="T26" s="83">
        <f t="shared" si="6"/>
        <v>3122</v>
      </c>
    </row>
    <row r="27" spans="2:20" ht="24.9" customHeight="1" x14ac:dyDescent="0.2">
      <c r="B27" s="7" t="s">
        <v>77</v>
      </c>
      <c r="C27" s="89">
        <v>211</v>
      </c>
      <c r="D27" s="158">
        <v>6987</v>
      </c>
      <c r="E27" s="89">
        <v>211</v>
      </c>
      <c r="F27" s="159">
        <v>6987</v>
      </c>
      <c r="G27" s="89">
        <v>211</v>
      </c>
      <c r="H27" s="159">
        <v>6987</v>
      </c>
      <c r="I27" s="90">
        <v>1</v>
      </c>
      <c r="J27" s="158">
        <v>30</v>
      </c>
      <c r="K27" s="89">
        <v>1</v>
      </c>
      <c r="L27" s="159">
        <v>30</v>
      </c>
      <c r="M27" s="89">
        <v>1</v>
      </c>
      <c r="N27" s="161">
        <v>30</v>
      </c>
      <c r="O27" s="83">
        <f t="shared" si="1"/>
        <v>212</v>
      </c>
      <c r="P27" s="83">
        <f t="shared" si="2"/>
        <v>7017</v>
      </c>
      <c r="Q27" s="83">
        <f t="shared" si="3"/>
        <v>212</v>
      </c>
      <c r="R27" s="83">
        <f t="shared" si="4"/>
        <v>7017</v>
      </c>
      <c r="S27" s="83">
        <f t="shared" si="5"/>
        <v>212</v>
      </c>
      <c r="T27" s="83">
        <f t="shared" si="6"/>
        <v>7017</v>
      </c>
    </row>
    <row r="28" spans="2:20" ht="24.9" customHeight="1" x14ac:dyDescent="0.2">
      <c r="B28" s="7" t="s">
        <v>78</v>
      </c>
      <c r="C28" s="89">
        <v>45</v>
      </c>
      <c r="D28" s="158">
        <v>1103</v>
      </c>
      <c r="E28" s="89">
        <v>46</v>
      </c>
      <c r="F28" s="159">
        <v>1127</v>
      </c>
      <c r="G28" s="89">
        <v>47</v>
      </c>
      <c r="H28" s="159">
        <v>1152</v>
      </c>
      <c r="I28" s="90">
        <v>0</v>
      </c>
      <c r="J28" s="158">
        <v>0</v>
      </c>
      <c r="K28" s="89">
        <v>0</v>
      </c>
      <c r="L28" s="159">
        <v>0</v>
      </c>
      <c r="M28" s="89">
        <v>0</v>
      </c>
      <c r="N28" s="161">
        <v>0</v>
      </c>
      <c r="O28" s="83">
        <f t="shared" si="1"/>
        <v>45</v>
      </c>
      <c r="P28" s="83">
        <f t="shared" si="2"/>
        <v>1103</v>
      </c>
      <c r="Q28" s="83">
        <f t="shared" si="3"/>
        <v>46</v>
      </c>
      <c r="R28" s="83">
        <f t="shared" si="4"/>
        <v>1127</v>
      </c>
      <c r="S28" s="83">
        <f t="shared" si="5"/>
        <v>47</v>
      </c>
      <c r="T28" s="83">
        <f t="shared" si="6"/>
        <v>1152</v>
      </c>
    </row>
    <row r="29" spans="2:20" ht="24.9" customHeight="1" x14ac:dyDescent="0.2">
      <c r="B29" s="7" t="s">
        <v>79</v>
      </c>
      <c r="C29" s="86">
        <v>20</v>
      </c>
      <c r="D29" s="93">
        <v>360</v>
      </c>
      <c r="E29" s="86">
        <v>20</v>
      </c>
      <c r="F29" s="155">
        <v>360</v>
      </c>
      <c r="G29" s="86">
        <v>20</v>
      </c>
      <c r="H29" s="155">
        <v>360</v>
      </c>
      <c r="I29" s="87">
        <v>1</v>
      </c>
      <c r="J29" s="93">
        <v>20</v>
      </c>
      <c r="K29" s="86">
        <v>1</v>
      </c>
      <c r="L29" s="155">
        <v>20</v>
      </c>
      <c r="M29" s="86">
        <v>1</v>
      </c>
      <c r="N29" s="157">
        <v>20</v>
      </c>
      <c r="O29" s="83">
        <f t="shared" si="1"/>
        <v>21</v>
      </c>
      <c r="P29" s="83">
        <f t="shared" si="2"/>
        <v>380</v>
      </c>
      <c r="Q29" s="83">
        <f t="shared" si="3"/>
        <v>21</v>
      </c>
      <c r="R29" s="83">
        <f t="shared" si="4"/>
        <v>380</v>
      </c>
      <c r="S29" s="83">
        <f t="shared" si="5"/>
        <v>21</v>
      </c>
      <c r="T29" s="83">
        <f t="shared" si="6"/>
        <v>380</v>
      </c>
    </row>
    <row r="30" spans="2:20" ht="24.9" customHeight="1" x14ac:dyDescent="0.2">
      <c r="B30" s="7" t="s">
        <v>21</v>
      </c>
      <c r="C30" s="86">
        <v>20</v>
      </c>
      <c r="D30" s="93">
        <v>481</v>
      </c>
      <c r="E30" s="86">
        <v>19</v>
      </c>
      <c r="F30" s="155">
        <v>457</v>
      </c>
      <c r="G30" s="86">
        <v>18</v>
      </c>
      <c r="H30" s="155">
        <v>433</v>
      </c>
      <c r="I30" s="87">
        <v>0</v>
      </c>
      <c r="J30" s="93">
        <v>0</v>
      </c>
      <c r="K30" s="86">
        <v>0</v>
      </c>
      <c r="L30" s="155">
        <v>0</v>
      </c>
      <c r="M30" s="86">
        <v>0</v>
      </c>
      <c r="N30" s="157">
        <v>0</v>
      </c>
      <c r="O30" s="83">
        <f t="shared" si="1"/>
        <v>20</v>
      </c>
      <c r="P30" s="83">
        <f t="shared" si="2"/>
        <v>481</v>
      </c>
      <c r="Q30" s="83">
        <f t="shared" si="3"/>
        <v>19</v>
      </c>
      <c r="R30" s="83">
        <f t="shared" si="4"/>
        <v>457</v>
      </c>
      <c r="S30" s="83">
        <f t="shared" si="5"/>
        <v>18</v>
      </c>
      <c r="T30" s="83">
        <f t="shared" si="6"/>
        <v>433</v>
      </c>
    </row>
    <row r="31" spans="2:20" ht="24.9" customHeight="1" x14ac:dyDescent="0.2">
      <c r="B31" s="7" t="s">
        <v>23</v>
      </c>
      <c r="C31" s="86">
        <v>14</v>
      </c>
      <c r="D31" s="93">
        <v>242</v>
      </c>
      <c r="E31" s="86">
        <v>15</v>
      </c>
      <c r="F31" s="155">
        <v>260</v>
      </c>
      <c r="G31" s="86">
        <v>16</v>
      </c>
      <c r="H31" s="155">
        <v>277</v>
      </c>
      <c r="I31" s="87">
        <v>1</v>
      </c>
      <c r="J31" s="93">
        <v>3</v>
      </c>
      <c r="K31" s="86">
        <v>1</v>
      </c>
      <c r="L31" s="155">
        <v>3</v>
      </c>
      <c r="M31" s="86">
        <v>1</v>
      </c>
      <c r="N31" s="157">
        <v>3</v>
      </c>
      <c r="O31" s="83">
        <f t="shared" si="1"/>
        <v>15</v>
      </c>
      <c r="P31" s="83">
        <f t="shared" si="2"/>
        <v>245</v>
      </c>
      <c r="Q31" s="83">
        <f t="shared" si="3"/>
        <v>16</v>
      </c>
      <c r="R31" s="83">
        <f t="shared" si="4"/>
        <v>263</v>
      </c>
      <c r="S31" s="83">
        <f t="shared" si="5"/>
        <v>17</v>
      </c>
      <c r="T31" s="83">
        <f t="shared" si="6"/>
        <v>280</v>
      </c>
    </row>
    <row r="32" spans="2:20" ht="24.9" customHeight="1" x14ac:dyDescent="0.2">
      <c r="B32" s="7" t="s">
        <v>22</v>
      </c>
      <c r="C32" s="86">
        <v>18</v>
      </c>
      <c r="D32" s="93">
        <v>362</v>
      </c>
      <c r="E32" s="86">
        <v>18</v>
      </c>
      <c r="F32" s="155">
        <v>362</v>
      </c>
      <c r="G32" s="86">
        <v>18</v>
      </c>
      <c r="H32" s="155">
        <v>362</v>
      </c>
      <c r="I32" s="87">
        <v>0</v>
      </c>
      <c r="J32" s="93">
        <v>0</v>
      </c>
      <c r="K32" s="86">
        <v>0</v>
      </c>
      <c r="L32" s="155">
        <v>0</v>
      </c>
      <c r="M32" s="86">
        <v>0</v>
      </c>
      <c r="N32" s="157">
        <v>0</v>
      </c>
      <c r="O32" s="83">
        <f t="shared" si="1"/>
        <v>18</v>
      </c>
      <c r="P32" s="83">
        <f t="shared" si="2"/>
        <v>362</v>
      </c>
      <c r="Q32" s="83">
        <f t="shared" si="3"/>
        <v>18</v>
      </c>
      <c r="R32" s="83">
        <f t="shared" si="4"/>
        <v>362</v>
      </c>
      <c r="S32" s="83">
        <f t="shared" si="5"/>
        <v>18</v>
      </c>
      <c r="T32" s="83">
        <f t="shared" si="6"/>
        <v>362</v>
      </c>
    </row>
    <row r="33" spans="2:20" ht="24.9" customHeight="1" x14ac:dyDescent="0.2">
      <c r="B33" s="7" t="s">
        <v>24</v>
      </c>
      <c r="C33" s="89">
        <v>35</v>
      </c>
      <c r="D33" s="158">
        <v>970</v>
      </c>
      <c r="E33" s="89">
        <v>35</v>
      </c>
      <c r="F33" s="159">
        <v>970</v>
      </c>
      <c r="G33" s="89">
        <v>35</v>
      </c>
      <c r="H33" s="159">
        <v>970</v>
      </c>
      <c r="I33" s="90">
        <v>0</v>
      </c>
      <c r="J33" s="158">
        <v>0</v>
      </c>
      <c r="K33" s="89">
        <v>0</v>
      </c>
      <c r="L33" s="159">
        <v>0</v>
      </c>
      <c r="M33" s="89">
        <v>0</v>
      </c>
      <c r="N33" s="161">
        <v>0</v>
      </c>
      <c r="O33" s="83">
        <f t="shared" si="1"/>
        <v>35</v>
      </c>
      <c r="P33" s="83">
        <f t="shared" si="2"/>
        <v>970</v>
      </c>
      <c r="Q33" s="83">
        <f t="shared" si="3"/>
        <v>35</v>
      </c>
      <c r="R33" s="83">
        <f t="shared" si="4"/>
        <v>970</v>
      </c>
      <c r="S33" s="83">
        <f t="shared" si="5"/>
        <v>35</v>
      </c>
      <c r="T33" s="83">
        <f t="shared" si="6"/>
        <v>970</v>
      </c>
    </row>
    <row r="34" spans="2:20" ht="24.9" customHeight="1" x14ac:dyDescent="0.2">
      <c r="B34" s="7" t="s">
        <v>25</v>
      </c>
      <c r="C34" s="89">
        <v>26</v>
      </c>
      <c r="D34" s="158">
        <v>755</v>
      </c>
      <c r="E34" s="89">
        <v>27</v>
      </c>
      <c r="F34" s="159">
        <v>784</v>
      </c>
      <c r="G34" s="89">
        <v>28</v>
      </c>
      <c r="H34" s="159">
        <v>813</v>
      </c>
      <c r="I34" s="90">
        <v>1</v>
      </c>
      <c r="J34" s="158">
        <v>25</v>
      </c>
      <c r="K34" s="89">
        <v>1</v>
      </c>
      <c r="L34" s="159">
        <v>25</v>
      </c>
      <c r="M34" s="89">
        <v>1</v>
      </c>
      <c r="N34" s="161">
        <v>25</v>
      </c>
      <c r="O34" s="83">
        <f t="shared" si="1"/>
        <v>27</v>
      </c>
      <c r="P34" s="83">
        <f t="shared" si="2"/>
        <v>780</v>
      </c>
      <c r="Q34" s="83">
        <f t="shared" si="3"/>
        <v>28</v>
      </c>
      <c r="R34" s="83">
        <f t="shared" si="4"/>
        <v>809</v>
      </c>
      <c r="S34" s="83">
        <f t="shared" si="5"/>
        <v>29</v>
      </c>
      <c r="T34" s="83">
        <f t="shared" si="6"/>
        <v>838</v>
      </c>
    </row>
    <row r="35" spans="2:20" ht="24.9" customHeight="1" x14ac:dyDescent="0.2">
      <c r="B35" s="7" t="s">
        <v>26</v>
      </c>
      <c r="C35" s="86">
        <v>2</v>
      </c>
      <c r="D35" s="93">
        <v>20</v>
      </c>
      <c r="E35" s="86">
        <v>2</v>
      </c>
      <c r="F35" s="155">
        <v>20</v>
      </c>
      <c r="G35" s="86">
        <v>2</v>
      </c>
      <c r="H35" s="155">
        <v>20</v>
      </c>
      <c r="I35" s="87">
        <v>0</v>
      </c>
      <c r="J35" s="93">
        <v>0</v>
      </c>
      <c r="K35" s="86">
        <v>0</v>
      </c>
      <c r="L35" s="155">
        <v>0</v>
      </c>
      <c r="M35" s="86">
        <v>0</v>
      </c>
      <c r="N35" s="157">
        <v>0</v>
      </c>
      <c r="O35" s="83">
        <f t="shared" si="1"/>
        <v>2</v>
      </c>
      <c r="P35" s="83">
        <f t="shared" si="2"/>
        <v>20</v>
      </c>
      <c r="Q35" s="83">
        <f t="shared" si="3"/>
        <v>2</v>
      </c>
      <c r="R35" s="83">
        <f t="shared" si="4"/>
        <v>20</v>
      </c>
      <c r="S35" s="83">
        <f t="shared" si="5"/>
        <v>2</v>
      </c>
      <c r="T35" s="83">
        <f t="shared" si="6"/>
        <v>20</v>
      </c>
    </row>
    <row r="36" spans="2:20" ht="24.9" customHeight="1" x14ac:dyDescent="0.2">
      <c r="B36" s="7" t="s">
        <v>80</v>
      </c>
      <c r="C36" s="86">
        <v>2</v>
      </c>
      <c r="D36" s="93">
        <v>40</v>
      </c>
      <c r="E36" s="86">
        <v>2</v>
      </c>
      <c r="F36" s="155">
        <v>40</v>
      </c>
      <c r="G36" s="86">
        <v>2</v>
      </c>
      <c r="H36" s="155">
        <v>40</v>
      </c>
      <c r="I36" s="87">
        <v>0</v>
      </c>
      <c r="J36" s="93">
        <v>0</v>
      </c>
      <c r="K36" s="86">
        <v>0</v>
      </c>
      <c r="L36" s="155">
        <v>0</v>
      </c>
      <c r="M36" s="86">
        <v>0</v>
      </c>
      <c r="N36" s="157">
        <v>0</v>
      </c>
      <c r="O36" s="83">
        <f t="shared" si="1"/>
        <v>2</v>
      </c>
      <c r="P36" s="83">
        <f t="shared" si="2"/>
        <v>40</v>
      </c>
      <c r="Q36" s="83">
        <f t="shared" si="3"/>
        <v>2</v>
      </c>
      <c r="R36" s="83">
        <f t="shared" si="4"/>
        <v>40</v>
      </c>
      <c r="S36" s="83">
        <f t="shared" si="5"/>
        <v>2</v>
      </c>
      <c r="T36" s="83">
        <f t="shared" si="6"/>
        <v>40</v>
      </c>
    </row>
    <row r="37" spans="2:20" ht="24.9" customHeight="1" x14ac:dyDescent="0.2">
      <c r="B37" s="7" t="s">
        <v>28</v>
      </c>
      <c r="C37" s="86">
        <v>1</v>
      </c>
      <c r="D37" s="93">
        <v>56</v>
      </c>
      <c r="E37" s="86">
        <v>1</v>
      </c>
      <c r="F37" s="155">
        <v>58</v>
      </c>
      <c r="G37" s="86">
        <v>1</v>
      </c>
      <c r="H37" s="155">
        <v>59</v>
      </c>
      <c r="I37" s="87">
        <v>0</v>
      </c>
      <c r="J37" s="93">
        <v>0</v>
      </c>
      <c r="K37" s="86">
        <v>0</v>
      </c>
      <c r="L37" s="155">
        <v>0</v>
      </c>
      <c r="M37" s="86">
        <v>0</v>
      </c>
      <c r="N37" s="157">
        <v>0</v>
      </c>
      <c r="O37" s="83">
        <f t="shared" si="1"/>
        <v>1</v>
      </c>
      <c r="P37" s="83">
        <f t="shared" si="2"/>
        <v>56</v>
      </c>
      <c r="Q37" s="83">
        <f t="shared" si="3"/>
        <v>1</v>
      </c>
      <c r="R37" s="83">
        <f t="shared" si="4"/>
        <v>58</v>
      </c>
      <c r="S37" s="83">
        <f t="shared" si="5"/>
        <v>1</v>
      </c>
      <c r="T37" s="83">
        <f t="shared" si="6"/>
        <v>59</v>
      </c>
    </row>
    <row r="38" spans="2:20" ht="24.9" customHeight="1" x14ac:dyDescent="0.2">
      <c r="B38" s="7" t="s">
        <v>0</v>
      </c>
      <c r="C38" s="86">
        <v>336</v>
      </c>
      <c r="D38" s="93">
        <v>9844</v>
      </c>
      <c r="E38" s="86">
        <v>350</v>
      </c>
      <c r="F38" s="155">
        <v>10978</v>
      </c>
      <c r="G38" s="86">
        <v>364</v>
      </c>
      <c r="H38" s="155">
        <v>12242</v>
      </c>
      <c r="I38" s="87">
        <v>0</v>
      </c>
      <c r="J38" s="93">
        <v>0</v>
      </c>
      <c r="K38" s="86">
        <v>0</v>
      </c>
      <c r="L38" s="155">
        <v>0</v>
      </c>
      <c r="M38" s="86">
        <v>0</v>
      </c>
      <c r="N38" s="157">
        <v>0</v>
      </c>
      <c r="O38" s="83">
        <f t="shared" si="1"/>
        <v>336</v>
      </c>
      <c r="P38" s="83">
        <f t="shared" si="2"/>
        <v>9844</v>
      </c>
      <c r="Q38" s="83">
        <f t="shared" si="3"/>
        <v>350</v>
      </c>
      <c r="R38" s="83">
        <f t="shared" si="4"/>
        <v>10978</v>
      </c>
      <c r="S38" s="83">
        <f t="shared" si="5"/>
        <v>364</v>
      </c>
      <c r="T38" s="83">
        <f t="shared" si="6"/>
        <v>12242</v>
      </c>
    </row>
    <row r="39" spans="2:20" ht="24.9" customHeight="1" x14ac:dyDescent="0.2">
      <c r="B39" s="7" t="s">
        <v>29</v>
      </c>
      <c r="C39" s="86">
        <v>31</v>
      </c>
      <c r="D39" s="93">
        <v>634</v>
      </c>
      <c r="E39" s="86">
        <v>33</v>
      </c>
      <c r="F39" s="155">
        <v>675</v>
      </c>
      <c r="G39" s="86">
        <v>34</v>
      </c>
      <c r="H39" s="155">
        <v>696</v>
      </c>
      <c r="I39" s="87">
        <v>1</v>
      </c>
      <c r="J39" s="93">
        <v>2</v>
      </c>
      <c r="K39" s="86">
        <v>1</v>
      </c>
      <c r="L39" s="155">
        <v>2</v>
      </c>
      <c r="M39" s="86">
        <v>1</v>
      </c>
      <c r="N39" s="157">
        <v>2</v>
      </c>
      <c r="O39" s="83">
        <f t="shared" si="1"/>
        <v>32</v>
      </c>
      <c r="P39" s="83">
        <f t="shared" si="2"/>
        <v>636</v>
      </c>
      <c r="Q39" s="83">
        <f t="shared" si="3"/>
        <v>34</v>
      </c>
      <c r="R39" s="83">
        <f t="shared" si="4"/>
        <v>677</v>
      </c>
      <c r="S39" s="83">
        <f t="shared" si="5"/>
        <v>35</v>
      </c>
      <c r="T39" s="83">
        <f t="shared" si="6"/>
        <v>698</v>
      </c>
    </row>
    <row r="40" spans="2:20" ht="24.9" customHeight="1" x14ac:dyDescent="0.2">
      <c r="B40" s="7" t="s">
        <v>30</v>
      </c>
      <c r="C40" s="86">
        <v>42</v>
      </c>
      <c r="D40" s="93">
        <v>1605</v>
      </c>
      <c r="E40" s="86">
        <v>42</v>
      </c>
      <c r="F40" s="155">
        <v>1605</v>
      </c>
      <c r="G40" s="86">
        <v>42</v>
      </c>
      <c r="H40" s="155">
        <v>1605</v>
      </c>
      <c r="I40" s="87">
        <v>0</v>
      </c>
      <c r="J40" s="93">
        <v>0</v>
      </c>
      <c r="K40" s="86">
        <v>0</v>
      </c>
      <c r="L40" s="155">
        <v>0</v>
      </c>
      <c r="M40" s="86">
        <v>0</v>
      </c>
      <c r="N40" s="157">
        <v>0</v>
      </c>
      <c r="O40" s="83">
        <f t="shared" si="1"/>
        <v>42</v>
      </c>
      <c r="P40" s="83">
        <f t="shared" si="2"/>
        <v>1605</v>
      </c>
      <c r="Q40" s="83">
        <f t="shared" si="3"/>
        <v>42</v>
      </c>
      <c r="R40" s="83">
        <f t="shared" si="4"/>
        <v>1605</v>
      </c>
      <c r="S40" s="83">
        <f t="shared" si="5"/>
        <v>42</v>
      </c>
      <c r="T40" s="83">
        <f t="shared" si="6"/>
        <v>1605</v>
      </c>
    </row>
    <row r="41" spans="2:20" ht="24.9" customHeight="1" x14ac:dyDescent="0.2">
      <c r="B41" s="7" t="s">
        <v>31</v>
      </c>
      <c r="C41" s="89">
        <v>26</v>
      </c>
      <c r="D41" s="158">
        <v>673</v>
      </c>
      <c r="E41" s="89">
        <v>26</v>
      </c>
      <c r="F41" s="159">
        <v>673</v>
      </c>
      <c r="G41" s="89">
        <v>26</v>
      </c>
      <c r="H41" s="159">
        <v>673</v>
      </c>
      <c r="I41" s="87">
        <v>0</v>
      </c>
      <c r="J41" s="93">
        <v>0</v>
      </c>
      <c r="K41" s="86">
        <v>0</v>
      </c>
      <c r="L41" s="155">
        <v>0</v>
      </c>
      <c r="M41" s="86">
        <v>0</v>
      </c>
      <c r="N41" s="157">
        <v>0</v>
      </c>
      <c r="O41" s="83">
        <f t="shared" si="1"/>
        <v>26</v>
      </c>
      <c r="P41" s="83">
        <f t="shared" si="2"/>
        <v>673</v>
      </c>
      <c r="Q41" s="83">
        <f t="shared" si="3"/>
        <v>26</v>
      </c>
      <c r="R41" s="83">
        <f t="shared" si="4"/>
        <v>673</v>
      </c>
      <c r="S41" s="83">
        <f t="shared" si="5"/>
        <v>26</v>
      </c>
      <c r="T41" s="83">
        <f t="shared" si="6"/>
        <v>673</v>
      </c>
    </row>
    <row r="42" spans="2:20" ht="24.9" customHeight="1" x14ac:dyDescent="0.2">
      <c r="B42" s="7" t="s">
        <v>32</v>
      </c>
      <c r="C42" s="86">
        <v>7</v>
      </c>
      <c r="D42" s="93">
        <v>210</v>
      </c>
      <c r="E42" s="86">
        <v>7</v>
      </c>
      <c r="F42" s="155">
        <v>210</v>
      </c>
      <c r="G42" s="86">
        <v>7</v>
      </c>
      <c r="H42" s="155">
        <v>210</v>
      </c>
      <c r="I42" s="87">
        <v>0</v>
      </c>
      <c r="J42" s="93">
        <v>0</v>
      </c>
      <c r="K42" s="86">
        <v>0</v>
      </c>
      <c r="L42" s="155">
        <v>0</v>
      </c>
      <c r="M42" s="86">
        <v>0</v>
      </c>
      <c r="N42" s="157">
        <v>0</v>
      </c>
      <c r="O42" s="83">
        <f t="shared" si="1"/>
        <v>7</v>
      </c>
      <c r="P42" s="83">
        <f t="shared" si="2"/>
        <v>210</v>
      </c>
      <c r="Q42" s="83">
        <f t="shared" si="3"/>
        <v>7</v>
      </c>
      <c r="R42" s="83">
        <f t="shared" si="4"/>
        <v>210</v>
      </c>
      <c r="S42" s="83">
        <f t="shared" si="5"/>
        <v>7</v>
      </c>
      <c r="T42" s="83">
        <f t="shared" si="6"/>
        <v>210</v>
      </c>
    </row>
    <row r="43" spans="2:20" ht="24.9" customHeight="1" x14ac:dyDescent="0.2">
      <c r="B43" s="7" t="s">
        <v>33</v>
      </c>
      <c r="C43" s="86">
        <v>122</v>
      </c>
      <c r="D43" s="93">
        <v>2715</v>
      </c>
      <c r="E43" s="86">
        <v>132</v>
      </c>
      <c r="F43" s="155">
        <v>2938</v>
      </c>
      <c r="G43" s="86">
        <v>141</v>
      </c>
      <c r="H43" s="155">
        <v>3138</v>
      </c>
      <c r="I43" s="87">
        <v>0</v>
      </c>
      <c r="J43" s="93">
        <v>0</v>
      </c>
      <c r="K43" s="86">
        <v>0</v>
      </c>
      <c r="L43" s="155">
        <v>0</v>
      </c>
      <c r="M43" s="86">
        <v>0</v>
      </c>
      <c r="N43" s="157">
        <v>0</v>
      </c>
      <c r="O43" s="83">
        <f t="shared" si="1"/>
        <v>122</v>
      </c>
      <c r="P43" s="83">
        <f t="shared" si="2"/>
        <v>2715</v>
      </c>
      <c r="Q43" s="83">
        <f t="shared" si="3"/>
        <v>132</v>
      </c>
      <c r="R43" s="83">
        <f t="shared" si="4"/>
        <v>2938</v>
      </c>
      <c r="S43" s="83">
        <f t="shared" si="5"/>
        <v>141</v>
      </c>
      <c r="T43" s="83">
        <f t="shared" si="6"/>
        <v>3138</v>
      </c>
    </row>
    <row r="44" spans="2:20" ht="24.9" customHeight="1" x14ac:dyDescent="0.2">
      <c r="B44" s="7" t="s">
        <v>34</v>
      </c>
      <c r="C44" s="86">
        <v>41</v>
      </c>
      <c r="D44" s="93">
        <v>1427</v>
      </c>
      <c r="E44" s="86">
        <v>43</v>
      </c>
      <c r="F44" s="155">
        <v>1496</v>
      </c>
      <c r="G44" s="86">
        <v>45</v>
      </c>
      <c r="H44" s="155">
        <v>1566</v>
      </c>
      <c r="I44" s="87">
        <v>1</v>
      </c>
      <c r="J44" s="93">
        <v>32</v>
      </c>
      <c r="K44" s="86">
        <v>1</v>
      </c>
      <c r="L44" s="155">
        <v>32</v>
      </c>
      <c r="M44" s="86">
        <v>1</v>
      </c>
      <c r="N44" s="157">
        <v>32</v>
      </c>
      <c r="O44" s="83">
        <f t="shared" si="1"/>
        <v>42</v>
      </c>
      <c r="P44" s="83">
        <f t="shared" si="2"/>
        <v>1459</v>
      </c>
      <c r="Q44" s="83">
        <f t="shared" si="3"/>
        <v>44</v>
      </c>
      <c r="R44" s="83">
        <f t="shared" si="4"/>
        <v>1528</v>
      </c>
      <c r="S44" s="83">
        <f t="shared" si="5"/>
        <v>46</v>
      </c>
      <c r="T44" s="83">
        <f t="shared" si="6"/>
        <v>1598</v>
      </c>
    </row>
    <row r="45" spans="2:20" ht="24.9" customHeight="1" x14ac:dyDescent="0.2">
      <c r="B45" s="7" t="s">
        <v>35</v>
      </c>
      <c r="C45" s="86">
        <v>32</v>
      </c>
      <c r="D45" s="93">
        <v>501</v>
      </c>
      <c r="E45" s="86">
        <v>33</v>
      </c>
      <c r="F45" s="155">
        <v>517</v>
      </c>
      <c r="G45" s="86">
        <v>34</v>
      </c>
      <c r="H45" s="155">
        <v>533</v>
      </c>
      <c r="I45" s="87">
        <v>1</v>
      </c>
      <c r="J45" s="93">
        <v>8</v>
      </c>
      <c r="K45" s="86">
        <v>1</v>
      </c>
      <c r="L45" s="155">
        <v>8</v>
      </c>
      <c r="M45" s="86">
        <v>1</v>
      </c>
      <c r="N45" s="157">
        <v>8</v>
      </c>
      <c r="O45" s="83">
        <f t="shared" si="1"/>
        <v>33</v>
      </c>
      <c r="P45" s="83">
        <f t="shared" si="2"/>
        <v>509</v>
      </c>
      <c r="Q45" s="83">
        <f t="shared" si="3"/>
        <v>34</v>
      </c>
      <c r="R45" s="83">
        <f t="shared" si="4"/>
        <v>525</v>
      </c>
      <c r="S45" s="83">
        <f t="shared" si="5"/>
        <v>35</v>
      </c>
      <c r="T45" s="83">
        <f t="shared" si="6"/>
        <v>541</v>
      </c>
    </row>
    <row r="46" spans="2:20" ht="24.9" customHeight="1" x14ac:dyDescent="0.2">
      <c r="B46" s="7" t="s">
        <v>36</v>
      </c>
      <c r="C46" s="86">
        <v>18</v>
      </c>
      <c r="D46" s="93">
        <v>536</v>
      </c>
      <c r="E46" s="86">
        <v>18</v>
      </c>
      <c r="F46" s="155">
        <v>536</v>
      </c>
      <c r="G46" s="86">
        <v>18</v>
      </c>
      <c r="H46" s="155">
        <v>536</v>
      </c>
      <c r="I46" s="87">
        <v>0</v>
      </c>
      <c r="J46" s="93">
        <v>0</v>
      </c>
      <c r="K46" s="86">
        <v>0</v>
      </c>
      <c r="L46" s="155">
        <v>0</v>
      </c>
      <c r="M46" s="86">
        <v>0</v>
      </c>
      <c r="N46" s="157">
        <v>0</v>
      </c>
      <c r="O46" s="83">
        <f t="shared" si="1"/>
        <v>18</v>
      </c>
      <c r="P46" s="83">
        <f t="shared" si="2"/>
        <v>536</v>
      </c>
      <c r="Q46" s="83">
        <f t="shared" si="3"/>
        <v>18</v>
      </c>
      <c r="R46" s="83">
        <f t="shared" si="4"/>
        <v>536</v>
      </c>
      <c r="S46" s="83">
        <f t="shared" si="5"/>
        <v>18</v>
      </c>
      <c r="T46" s="83">
        <f t="shared" si="6"/>
        <v>536</v>
      </c>
    </row>
    <row r="47" spans="2:20" ht="24.9" customHeight="1" x14ac:dyDescent="0.2">
      <c r="B47" s="7" t="s">
        <v>37</v>
      </c>
      <c r="C47" s="86">
        <v>26</v>
      </c>
      <c r="D47" s="93">
        <v>695</v>
      </c>
      <c r="E47" s="86">
        <v>26</v>
      </c>
      <c r="F47" s="155">
        <v>702</v>
      </c>
      <c r="G47" s="86">
        <v>27</v>
      </c>
      <c r="H47" s="155">
        <v>709</v>
      </c>
      <c r="I47" s="87">
        <v>0</v>
      </c>
      <c r="J47" s="93">
        <v>0</v>
      </c>
      <c r="K47" s="86">
        <v>0</v>
      </c>
      <c r="L47" s="155">
        <v>0</v>
      </c>
      <c r="M47" s="86">
        <v>0</v>
      </c>
      <c r="N47" s="157">
        <v>0</v>
      </c>
      <c r="O47" s="83">
        <f t="shared" si="1"/>
        <v>26</v>
      </c>
      <c r="P47" s="83">
        <f t="shared" si="2"/>
        <v>695</v>
      </c>
      <c r="Q47" s="83">
        <f t="shared" si="3"/>
        <v>26</v>
      </c>
      <c r="R47" s="83">
        <f t="shared" si="4"/>
        <v>702</v>
      </c>
      <c r="S47" s="83">
        <f t="shared" si="5"/>
        <v>27</v>
      </c>
      <c r="T47" s="83">
        <f t="shared" si="6"/>
        <v>709</v>
      </c>
    </row>
    <row r="48" spans="2:20" ht="24.9" customHeight="1" x14ac:dyDescent="0.2">
      <c r="B48" s="7" t="s">
        <v>38</v>
      </c>
      <c r="C48" s="86">
        <v>11</v>
      </c>
      <c r="D48" s="93">
        <v>275</v>
      </c>
      <c r="E48" s="86">
        <v>12</v>
      </c>
      <c r="F48" s="155">
        <v>300</v>
      </c>
      <c r="G48" s="86">
        <v>12</v>
      </c>
      <c r="H48" s="155">
        <v>300</v>
      </c>
      <c r="I48" s="87">
        <v>0</v>
      </c>
      <c r="J48" s="93">
        <v>0</v>
      </c>
      <c r="K48" s="86">
        <v>0</v>
      </c>
      <c r="L48" s="155">
        <v>0</v>
      </c>
      <c r="M48" s="86">
        <v>0</v>
      </c>
      <c r="N48" s="157">
        <v>0</v>
      </c>
      <c r="O48" s="83">
        <f t="shared" si="1"/>
        <v>11</v>
      </c>
      <c r="P48" s="83">
        <f t="shared" si="2"/>
        <v>275</v>
      </c>
      <c r="Q48" s="83">
        <f t="shared" si="3"/>
        <v>12</v>
      </c>
      <c r="R48" s="83">
        <f t="shared" si="4"/>
        <v>300</v>
      </c>
      <c r="S48" s="83">
        <f t="shared" si="5"/>
        <v>12</v>
      </c>
      <c r="T48" s="83">
        <f t="shared" si="6"/>
        <v>300</v>
      </c>
    </row>
    <row r="49" spans="2:20" ht="24.9" customHeight="1" x14ac:dyDescent="0.2">
      <c r="B49" s="7" t="s">
        <v>39</v>
      </c>
      <c r="C49" s="89">
        <v>5</v>
      </c>
      <c r="D49" s="158">
        <v>187</v>
      </c>
      <c r="E49" s="89">
        <v>5</v>
      </c>
      <c r="F49" s="159">
        <v>187</v>
      </c>
      <c r="G49" s="89">
        <v>5</v>
      </c>
      <c r="H49" s="159">
        <v>187</v>
      </c>
      <c r="I49" s="90">
        <v>0</v>
      </c>
      <c r="J49" s="158">
        <v>0</v>
      </c>
      <c r="K49" s="89">
        <v>0</v>
      </c>
      <c r="L49" s="159">
        <v>0</v>
      </c>
      <c r="M49" s="89">
        <v>0</v>
      </c>
      <c r="N49" s="161">
        <v>0</v>
      </c>
      <c r="O49" s="83">
        <f t="shared" si="1"/>
        <v>5</v>
      </c>
      <c r="P49" s="83">
        <f t="shared" si="2"/>
        <v>187</v>
      </c>
      <c r="Q49" s="83">
        <f t="shared" si="3"/>
        <v>5</v>
      </c>
      <c r="R49" s="83">
        <f t="shared" si="4"/>
        <v>187</v>
      </c>
      <c r="S49" s="83">
        <f t="shared" si="5"/>
        <v>5</v>
      </c>
      <c r="T49" s="83">
        <f t="shared" si="6"/>
        <v>187</v>
      </c>
    </row>
    <row r="50" spans="2:20" ht="24.9" customHeight="1" thickBot="1" x14ac:dyDescent="0.25">
      <c r="B50" s="8" t="s">
        <v>40</v>
      </c>
      <c r="C50" s="94">
        <v>6</v>
      </c>
      <c r="D50" s="162">
        <v>200</v>
      </c>
      <c r="E50" s="94">
        <v>6</v>
      </c>
      <c r="F50" s="163">
        <v>200</v>
      </c>
      <c r="G50" s="94">
        <v>6</v>
      </c>
      <c r="H50" s="163">
        <v>200</v>
      </c>
      <c r="I50" s="95">
        <v>0</v>
      </c>
      <c r="J50" s="162">
        <v>0</v>
      </c>
      <c r="K50" s="94">
        <v>0</v>
      </c>
      <c r="L50" s="163">
        <v>0</v>
      </c>
      <c r="M50" s="94">
        <v>0</v>
      </c>
      <c r="N50" s="165">
        <v>0</v>
      </c>
      <c r="O50" s="83">
        <f t="shared" si="1"/>
        <v>6</v>
      </c>
      <c r="P50" s="83">
        <f t="shared" si="2"/>
        <v>200</v>
      </c>
      <c r="Q50" s="83">
        <f t="shared" si="3"/>
        <v>6</v>
      </c>
      <c r="R50" s="83">
        <f t="shared" si="4"/>
        <v>200</v>
      </c>
      <c r="S50" s="83">
        <f t="shared" si="5"/>
        <v>6</v>
      </c>
      <c r="T50" s="83">
        <f t="shared" si="6"/>
        <v>200</v>
      </c>
    </row>
    <row r="51" spans="2:20" s="10" customFormat="1" ht="37.5" customHeight="1" thickBot="1" x14ac:dyDescent="0.25">
      <c r="B51" s="12" t="s">
        <v>43</v>
      </c>
      <c r="C51" s="36">
        <f>SUM(C8:C50)</f>
        <v>3560</v>
      </c>
      <c r="D51" s="37">
        <f t="shared" ref="D51:N51" si="7">SUM(D8:D50)</f>
        <v>89911</v>
      </c>
      <c r="E51" s="36">
        <f t="shared" si="7"/>
        <v>3646</v>
      </c>
      <c r="F51" s="37">
        <f t="shared" si="7"/>
        <v>92633</v>
      </c>
      <c r="G51" s="36">
        <f t="shared" si="7"/>
        <v>3729</v>
      </c>
      <c r="H51" s="37">
        <f t="shared" si="7"/>
        <v>95398</v>
      </c>
      <c r="I51" s="38">
        <f t="shared" si="7"/>
        <v>27</v>
      </c>
      <c r="J51" s="37">
        <f t="shared" si="7"/>
        <v>437</v>
      </c>
      <c r="K51" s="36">
        <f t="shared" si="7"/>
        <v>27</v>
      </c>
      <c r="L51" s="37">
        <f t="shared" si="7"/>
        <v>442</v>
      </c>
      <c r="M51" s="36">
        <f t="shared" si="7"/>
        <v>28</v>
      </c>
      <c r="N51" s="154">
        <f t="shared" si="7"/>
        <v>446</v>
      </c>
    </row>
    <row r="52" spans="2:20" ht="24" customHeight="1" x14ac:dyDescent="0.2">
      <c r="B52" s="98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</row>
  </sheetData>
  <mergeCells count="11">
    <mergeCell ref="J3:N3"/>
    <mergeCell ref="B4:B7"/>
    <mergeCell ref="C4:N4"/>
    <mergeCell ref="C5:H5"/>
    <mergeCell ref="I5:N5"/>
    <mergeCell ref="C6:D6"/>
    <mergeCell ref="E6:F6"/>
    <mergeCell ref="G6:H6"/>
    <mergeCell ref="I6:J6"/>
    <mergeCell ref="K6:L6"/>
    <mergeCell ref="M6:N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1" orientation="landscape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Z52"/>
  <sheetViews>
    <sheetView view="pageBreakPreview" zoomScale="40" zoomScaleNormal="75" zoomScaleSheetLayoutView="40" workbookViewId="0">
      <pane xSplit="2" ySplit="7" topLeftCell="D8" activePane="bottomRight" state="frozen"/>
      <selection activeCell="AJ53" sqref="AJ53"/>
      <selection pane="topRight" activeCell="AJ53" sqref="AJ53"/>
      <selection pane="bottomLeft" activeCell="AJ53" sqref="AJ53"/>
      <selection pane="bottomRight" activeCell="U1" sqref="U1:Z1048576"/>
    </sheetView>
  </sheetViews>
  <sheetFormatPr defaultColWidth="9" defaultRowHeight="16.2" x14ac:dyDescent="0.2"/>
  <cols>
    <col min="1" max="1" width="19.5546875" style="9" customWidth="1"/>
    <col min="2" max="20" width="17.5546875" style="9" customWidth="1"/>
    <col min="21" max="26" width="0" style="9" hidden="1" customWidth="1"/>
    <col min="27" max="16384" width="9" style="9"/>
  </cols>
  <sheetData>
    <row r="1" spans="2:26" ht="36" customHeight="1" x14ac:dyDescent="0.2">
      <c r="B1" s="54" t="s">
        <v>60</v>
      </c>
    </row>
    <row r="2" spans="2:26" ht="32.25" customHeight="1" x14ac:dyDescent="0.2">
      <c r="B2" s="55" t="s">
        <v>70</v>
      </c>
    </row>
    <row r="3" spans="2:26" s="2" customFormat="1" ht="25.5" customHeight="1" thickBot="1" x14ac:dyDescent="0.25">
      <c r="B3" s="19"/>
      <c r="C3" s="19"/>
      <c r="D3" s="19"/>
      <c r="E3" s="19"/>
      <c r="F3" s="19"/>
      <c r="G3" s="19"/>
      <c r="L3" s="205"/>
      <c r="M3" s="205"/>
      <c r="N3" s="205"/>
      <c r="P3" s="184"/>
      <c r="Q3" s="206"/>
      <c r="R3" s="206"/>
      <c r="S3" s="206"/>
      <c r="T3" s="206"/>
    </row>
    <row r="4" spans="2:26" s="2" customFormat="1" ht="31.5" customHeight="1" thickBot="1" x14ac:dyDescent="0.25">
      <c r="B4" s="212" t="s">
        <v>42</v>
      </c>
      <c r="C4" s="216" t="s">
        <v>52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8"/>
    </row>
    <row r="5" spans="2:26" s="2" customFormat="1" ht="33.75" customHeight="1" thickBot="1" x14ac:dyDescent="0.25">
      <c r="B5" s="213"/>
      <c r="C5" s="219" t="s">
        <v>49</v>
      </c>
      <c r="D5" s="220"/>
      <c r="E5" s="221"/>
      <c r="F5" s="221"/>
      <c r="G5" s="222"/>
      <c r="H5" s="222"/>
      <c r="I5" s="207" t="s">
        <v>50</v>
      </c>
      <c r="J5" s="208"/>
      <c r="K5" s="209"/>
      <c r="L5" s="209"/>
      <c r="M5" s="210"/>
      <c r="N5" s="211"/>
      <c r="O5" s="220" t="s">
        <v>53</v>
      </c>
      <c r="P5" s="220"/>
      <c r="Q5" s="221"/>
      <c r="R5" s="221"/>
      <c r="S5" s="222"/>
      <c r="T5" s="223"/>
    </row>
    <row r="6" spans="2:26" s="2" customFormat="1" ht="33.75" customHeight="1" x14ac:dyDescent="0.2">
      <c r="B6" s="214"/>
      <c r="C6" s="188" t="s">
        <v>72</v>
      </c>
      <c r="D6" s="186"/>
      <c r="E6" s="182" t="s">
        <v>73</v>
      </c>
      <c r="F6" s="187"/>
      <c r="G6" s="182" t="s">
        <v>74</v>
      </c>
      <c r="H6" s="192"/>
      <c r="I6" s="188" t="s">
        <v>72</v>
      </c>
      <c r="J6" s="186"/>
      <c r="K6" s="182" t="s">
        <v>73</v>
      </c>
      <c r="L6" s="187"/>
      <c r="M6" s="182" t="s">
        <v>74</v>
      </c>
      <c r="N6" s="192"/>
      <c r="O6" s="188" t="s">
        <v>72</v>
      </c>
      <c r="P6" s="186"/>
      <c r="Q6" s="182" t="s">
        <v>73</v>
      </c>
      <c r="R6" s="187"/>
      <c r="S6" s="188" t="s">
        <v>74</v>
      </c>
      <c r="T6" s="186"/>
    </row>
    <row r="7" spans="2:26" s="2" customFormat="1" ht="42" customHeight="1" thickBot="1" x14ac:dyDescent="0.25">
      <c r="B7" s="215"/>
      <c r="C7" s="13" t="s">
        <v>56</v>
      </c>
      <c r="D7" s="14" t="s">
        <v>66</v>
      </c>
      <c r="E7" s="13" t="s">
        <v>56</v>
      </c>
      <c r="F7" s="14" t="s">
        <v>66</v>
      </c>
      <c r="G7" s="13" t="s">
        <v>56</v>
      </c>
      <c r="H7" s="14" t="s">
        <v>66</v>
      </c>
      <c r="I7" s="18" t="s">
        <v>56</v>
      </c>
      <c r="J7" s="14" t="s">
        <v>66</v>
      </c>
      <c r="K7" s="13" t="s">
        <v>56</v>
      </c>
      <c r="L7" s="14" t="s">
        <v>66</v>
      </c>
      <c r="M7" s="13" t="s">
        <v>56</v>
      </c>
      <c r="N7" s="16" t="s">
        <v>66</v>
      </c>
      <c r="O7" s="17" t="s">
        <v>56</v>
      </c>
      <c r="P7" s="14" t="s">
        <v>66</v>
      </c>
      <c r="Q7" s="13" t="s">
        <v>56</v>
      </c>
      <c r="R7" s="14" t="s">
        <v>66</v>
      </c>
      <c r="S7" s="13" t="s">
        <v>56</v>
      </c>
      <c r="T7" s="15" t="s">
        <v>66</v>
      </c>
    </row>
    <row r="8" spans="2:26" ht="24.9" customHeight="1" x14ac:dyDescent="0.2">
      <c r="B8" s="6" t="s">
        <v>44</v>
      </c>
      <c r="C8" s="86">
        <v>574</v>
      </c>
      <c r="D8" s="93">
        <v>12494</v>
      </c>
      <c r="E8" s="86">
        <v>656</v>
      </c>
      <c r="F8" s="155">
        <v>14280</v>
      </c>
      <c r="G8" s="86">
        <v>749</v>
      </c>
      <c r="H8" s="155">
        <v>16322</v>
      </c>
      <c r="I8" s="87">
        <v>63</v>
      </c>
      <c r="J8" s="93">
        <v>763</v>
      </c>
      <c r="K8" s="86">
        <v>72</v>
      </c>
      <c r="L8" s="155">
        <v>872</v>
      </c>
      <c r="M8" s="86">
        <v>82</v>
      </c>
      <c r="N8" s="156">
        <v>997</v>
      </c>
      <c r="O8" s="88">
        <v>18</v>
      </c>
      <c r="P8" s="93">
        <v>568</v>
      </c>
      <c r="Q8" s="86">
        <v>21</v>
      </c>
      <c r="R8" s="155">
        <v>650</v>
      </c>
      <c r="S8" s="86">
        <v>24</v>
      </c>
      <c r="T8" s="157">
        <v>742</v>
      </c>
      <c r="U8" s="83">
        <f t="shared" ref="U8:Z8" si="0">SUM(C8,I8,O8)</f>
        <v>655</v>
      </c>
      <c r="V8" s="83">
        <f t="shared" si="0"/>
        <v>13825</v>
      </c>
      <c r="W8" s="83">
        <f t="shared" si="0"/>
        <v>749</v>
      </c>
      <c r="X8" s="83">
        <f t="shared" si="0"/>
        <v>15802</v>
      </c>
      <c r="Y8" s="83">
        <f t="shared" si="0"/>
        <v>855</v>
      </c>
      <c r="Z8" s="83">
        <f t="shared" si="0"/>
        <v>18061</v>
      </c>
    </row>
    <row r="9" spans="2:26" ht="24.9" customHeight="1" x14ac:dyDescent="0.2">
      <c r="B9" s="7" t="s">
        <v>1</v>
      </c>
      <c r="C9" s="86">
        <v>2</v>
      </c>
      <c r="D9" s="93">
        <v>88</v>
      </c>
      <c r="E9" s="86">
        <v>3</v>
      </c>
      <c r="F9" s="155">
        <v>132</v>
      </c>
      <c r="G9" s="86">
        <v>4</v>
      </c>
      <c r="H9" s="155">
        <v>176</v>
      </c>
      <c r="I9" s="87">
        <v>0</v>
      </c>
      <c r="J9" s="93">
        <v>0</v>
      </c>
      <c r="K9" s="86">
        <v>0</v>
      </c>
      <c r="L9" s="155">
        <v>0</v>
      </c>
      <c r="M9" s="86">
        <v>0</v>
      </c>
      <c r="N9" s="156">
        <v>0</v>
      </c>
      <c r="O9" s="88">
        <v>0</v>
      </c>
      <c r="P9" s="93">
        <v>0</v>
      </c>
      <c r="Q9" s="86">
        <v>0</v>
      </c>
      <c r="R9" s="155">
        <v>0</v>
      </c>
      <c r="S9" s="86">
        <v>0</v>
      </c>
      <c r="T9" s="157">
        <v>0</v>
      </c>
      <c r="U9" s="83">
        <f t="shared" ref="U9:Z9" si="1">SUM(C9,I9,O9)</f>
        <v>2</v>
      </c>
      <c r="V9" s="83">
        <f t="shared" si="1"/>
        <v>88</v>
      </c>
      <c r="W9" s="83">
        <f t="shared" si="1"/>
        <v>3</v>
      </c>
      <c r="X9" s="83">
        <f t="shared" si="1"/>
        <v>132</v>
      </c>
      <c r="Y9" s="83">
        <f t="shared" si="1"/>
        <v>4</v>
      </c>
      <c r="Z9" s="83">
        <f t="shared" si="1"/>
        <v>176</v>
      </c>
    </row>
    <row r="10" spans="2:26" ht="24.9" customHeight="1" x14ac:dyDescent="0.2">
      <c r="B10" s="7" t="s">
        <v>2</v>
      </c>
      <c r="C10" s="86">
        <v>5</v>
      </c>
      <c r="D10" s="93">
        <v>245</v>
      </c>
      <c r="E10" s="86">
        <v>5</v>
      </c>
      <c r="F10" s="155">
        <v>245</v>
      </c>
      <c r="G10" s="86">
        <v>5</v>
      </c>
      <c r="H10" s="155">
        <v>245</v>
      </c>
      <c r="I10" s="87">
        <v>1</v>
      </c>
      <c r="J10" s="93">
        <v>42</v>
      </c>
      <c r="K10" s="86">
        <v>1</v>
      </c>
      <c r="L10" s="155">
        <v>42</v>
      </c>
      <c r="M10" s="86">
        <v>1</v>
      </c>
      <c r="N10" s="156">
        <v>42</v>
      </c>
      <c r="O10" s="88">
        <v>1</v>
      </c>
      <c r="P10" s="93">
        <v>42</v>
      </c>
      <c r="Q10" s="86">
        <v>1</v>
      </c>
      <c r="R10" s="155">
        <v>42</v>
      </c>
      <c r="S10" s="86">
        <v>1</v>
      </c>
      <c r="T10" s="157">
        <v>42</v>
      </c>
      <c r="U10" s="83">
        <f t="shared" ref="U10:U50" si="2">SUM(C10,I10,O10)</f>
        <v>7</v>
      </c>
      <c r="V10" s="83">
        <f t="shared" ref="V10:V50" si="3">SUM(D10,J10,P10)</f>
        <v>329</v>
      </c>
      <c r="W10" s="83">
        <f t="shared" ref="W10:W50" si="4">SUM(E10,K10,Q10)</f>
        <v>7</v>
      </c>
      <c r="X10" s="83">
        <f t="shared" ref="X10:X50" si="5">SUM(F10,L10,R10)</f>
        <v>329</v>
      </c>
      <c r="Y10" s="83">
        <f t="shared" ref="Y10:Y50" si="6">SUM(G10,M10,S10)</f>
        <v>7</v>
      </c>
      <c r="Z10" s="83">
        <f t="shared" ref="Z10:Z50" si="7">SUM(H10,N10,T10)</f>
        <v>329</v>
      </c>
    </row>
    <row r="11" spans="2:26" ht="24.9" customHeight="1" x14ac:dyDescent="0.2">
      <c r="B11" s="7" t="s">
        <v>75</v>
      </c>
      <c r="C11" s="86">
        <v>1</v>
      </c>
      <c r="D11" s="93">
        <v>10</v>
      </c>
      <c r="E11" s="86">
        <v>1</v>
      </c>
      <c r="F11" s="155">
        <v>10</v>
      </c>
      <c r="G11" s="86">
        <v>1</v>
      </c>
      <c r="H11" s="155">
        <v>10</v>
      </c>
      <c r="I11" s="87">
        <v>1</v>
      </c>
      <c r="J11" s="93">
        <v>10</v>
      </c>
      <c r="K11" s="86">
        <v>1</v>
      </c>
      <c r="L11" s="155">
        <v>10</v>
      </c>
      <c r="M11" s="86">
        <v>1</v>
      </c>
      <c r="N11" s="156">
        <v>10</v>
      </c>
      <c r="O11" s="88">
        <v>0</v>
      </c>
      <c r="P11" s="93">
        <v>0</v>
      </c>
      <c r="Q11" s="86">
        <v>0</v>
      </c>
      <c r="R11" s="155">
        <v>0</v>
      </c>
      <c r="S11" s="86">
        <v>0</v>
      </c>
      <c r="T11" s="157">
        <v>0</v>
      </c>
      <c r="U11" s="83">
        <f t="shared" si="2"/>
        <v>2</v>
      </c>
      <c r="V11" s="83">
        <f t="shared" si="3"/>
        <v>20</v>
      </c>
      <c r="W11" s="83">
        <f t="shared" si="4"/>
        <v>2</v>
      </c>
      <c r="X11" s="83">
        <f t="shared" si="5"/>
        <v>20</v>
      </c>
      <c r="Y11" s="83">
        <f t="shared" si="6"/>
        <v>2</v>
      </c>
      <c r="Z11" s="83">
        <f t="shared" si="7"/>
        <v>20</v>
      </c>
    </row>
    <row r="12" spans="2:26" ht="24.9" customHeight="1" x14ac:dyDescent="0.2">
      <c r="B12" s="7" t="s">
        <v>76</v>
      </c>
      <c r="C12" s="89">
        <v>0</v>
      </c>
      <c r="D12" s="158">
        <v>0</v>
      </c>
      <c r="E12" s="89">
        <v>0</v>
      </c>
      <c r="F12" s="159">
        <v>0</v>
      </c>
      <c r="G12" s="89">
        <v>0</v>
      </c>
      <c r="H12" s="159">
        <v>0</v>
      </c>
      <c r="I12" s="90">
        <v>0</v>
      </c>
      <c r="J12" s="158">
        <v>0</v>
      </c>
      <c r="K12" s="89">
        <v>0</v>
      </c>
      <c r="L12" s="159">
        <v>0</v>
      </c>
      <c r="M12" s="89">
        <v>0</v>
      </c>
      <c r="N12" s="160">
        <v>0</v>
      </c>
      <c r="O12" s="91">
        <v>0</v>
      </c>
      <c r="P12" s="158">
        <v>0</v>
      </c>
      <c r="Q12" s="89">
        <v>0</v>
      </c>
      <c r="R12" s="159">
        <v>0</v>
      </c>
      <c r="S12" s="89">
        <v>0</v>
      </c>
      <c r="T12" s="161">
        <v>0</v>
      </c>
      <c r="U12" s="83">
        <f t="shared" si="2"/>
        <v>0</v>
      </c>
      <c r="V12" s="83">
        <f t="shared" si="3"/>
        <v>0</v>
      </c>
      <c r="W12" s="83">
        <f t="shared" si="4"/>
        <v>0</v>
      </c>
      <c r="X12" s="83">
        <f t="shared" si="5"/>
        <v>0</v>
      </c>
      <c r="Y12" s="83">
        <f t="shared" si="6"/>
        <v>0</v>
      </c>
      <c r="Z12" s="83">
        <f t="shared" si="7"/>
        <v>0</v>
      </c>
    </row>
    <row r="13" spans="2:26" ht="24.9" customHeight="1" x14ac:dyDescent="0.2">
      <c r="B13" s="7" t="s">
        <v>5</v>
      </c>
      <c r="C13" s="86">
        <v>20</v>
      </c>
      <c r="D13" s="93">
        <v>1488</v>
      </c>
      <c r="E13" s="86">
        <v>22</v>
      </c>
      <c r="F13" s="155">
        <v>1637</v>
      </c>
      <c r="G13" s="86">
        <v>24</v>
      </c>
      <c r="H13" s="155">
        <v>1786</v>
      </c>
      <c r="I13" s="87">
        <v>2</v>
      </c>
      <c r="J13" s="93">
        <v>35</v>
      </c>
      <c r="K13" s="86">
        <v>2</v>
      </c>
      <c r="L13" s="155">
        <v>35</v>
      </c>
      <c r="M13" s="86">
        <v>2</v>
      </c>
      <c r="N13" s="156">
        <v>35</v>
      </c>
      <c r="O13" s="88">
        <v>0</v>
      </c>
      <c r="P13" s="93">
        <v>0</v>
      </c>
      <c r="Q13" s="86">
        <v>0</v>
      </c>
      <c r="R13" s="155">
        <v>0</v>
      </c>
      <c r="S13" s="86">
        <v>0</v>
      </c>
      <c r="T13" s="157">
        <v>0</v>
      </c>
      <c r="U13" s="83">
        <f t="shared" si="2"/>
        <v>22</v>
      </c>
      <c r="V13" s="83">
        <f t="shared" si="3"/>
        <v>1523</v>
      </c>
      <c r="W13" s="83">
        <f t="shared" si="4"/>
        <v>24</v>
      </c>
      <c r="X13" s="83">
        <f t="shared" si="5"/>
        <v>1672</v>
      </c>
      <c r="Y13" s="83">
        <f t="shared" si="6"/>
        <v>26</v>
      </c>
      <c r="Z13" s="83">
        <f t="shared" si="7"/>
        <v>1821</v>
      </c>
    </row>
    <row r="14" spans="2:26" ht="24.9" customHeight="1" x14ac:dyDescent="0.2">
      <c r="B14" s="7" t="s">
        <v>6</v>
      </c>
      <c r="C14" s="86">
        <v>285</v>
      </c>
      <c r="D14" s="93">
        <v>7162</v>
      </c>
      <c r="E14" s="86">
        <v>312</v>
      </c>
      <c r="F14" s="155">
        <v>7841</v>
      </c>
      <c r="G14" s="86">
        <v>339</v>
      </c>
      <c r="H14" s="155">
        <v>8519</v>
      </c>
      <c r="I14" s="87">
        <v>21</v>
      </c>
      <c r="J14" s="93">
        <v>550</v>
      </c>
      <c r="K14" s="86">
        <v>23</v>
      </c>
      <c r="L14" s="155">
        <v>602</v>
      </c>
      <c r="M14" s="86">
        <v>25</v>
      </c>
      <c r="N14" s="156">
        <v>655</v>
      </c>
      <c r="O14" s="88">
        <v>3</v>
      </c>
      <c r="P14" s="93">
        <v>114</v>
      </c>
      <c r="Q14" s="86">
        <v>3</v>
      </c>
      <c r="R14" s="155">
        <v>114</v>
      </c>
      <c r="S14" s="86">
        <v>3</v>
      </c>
      <c r="T14" s="157">
        <v>114</v>
      </c>
      <c r="U14" s="83">
        <f t="shared" si="2"/>
        <v>309</v>
      </c>
      <c r="V14" s="83">
        <f t="shared" si="3"/>
        <v>7826</v>
      </c>
      <c r="W14" s="83">
        <f t="shared" si="4"/>
        <v>338</v>
      </c>
      <c r="X14" s="83">
        <f t="shared" si="5"/>
        <v>8557</v>
      </c>
      <c r="Y14" s="83">
        <f t="shared" si="6"/>
        <v>367</v>
      </c>
      <c r="Z14" s="83">
        <f t="shared" si="7"/>
        <v>9288</v>
      </c>
    </row>
    <row r="15" spans="2:26" ht="24.9" customHeight="1" x14ac:dyDescent="0.2">
      <c r="B15" s="7" t="s">
        <v>7</v>
      </c>
      <c r="C15" s="86">
        <v>3</v>
      </c>
      <c r="D15" s="93">
        <v>143</v>
      </c>
      <c r="E15" s="86">
        <v>3</v>
      </c>
      <c r="F15" s="155">
        <v>150</v>
      </c>
      <c r="G15" s="86">
        <v>4</v>
      </c>
      <c r="H15" s="155">
        <v>158</v>
      </c>
      <c r="I15" s="87">
        <v>0</v>
      </c>
      <c r="J15" s="93">
        <v>0</v>
      </c>
      <c r="K15" s="86">
        <v>0</v>
      </c>
      <c r="L15" s="155">
        <v>0</v>
      </c>
      <c r="M15" s="86">
        <v>0</v>
      </c>
      <c r="N15" s="156">
        <v>0</v>
      </c>
      <c r="O15" s="88">
        <v>1</v>
      </c>
      <c r="P15" s="93">
        <v>31</v>
      </c>
      <c r="Q15" s="86">
        <v>1</v>
      </c>
      <c r="R15" s="155">
        <v>31</v>
      </c>
      <c r="S15" s="86">
        <v>1</v>
      </c>
      <c r="T15" s="157">
        <v>31</v>
      </c>
      <c r="U15" s="83">
        <f t="shared" si="2"/>
        <v>4</v>
      </c>
      <c r="V15" s="83">
        <f t="shared" si="3"/>
        <v>174</v>
      </c>
      <c r="W15" s="83">
        <f t="shared" si="4"/>
        <v>4</v>
      </c>
      <c r="X15" s="83">
        <f t="shared" si="5"/>
        <v>181</v>
      </c>
      <c r="Y15" s="83">
        <f t="shared" si="6"/>
        <v>5</v>
      </c>
      <c r="Z15" s="83">
        <f t="shared" si="7"/>
        <v>189</v>
      </c>
    </row>
    <row r="16" spans="2:26" ht="24.9" customHeight="1" x14ac:dyDescent="0.2">
      <c r="B16" s="7" t="s">
        <v>8</v>
      </c>
      <c r="C16" s="86">
        <v>9</v>
      </c>
      <c r="D16" s="93">
        <v>237</v>
      </c>
      <c r="E16" s="86">
        <v>10</v>
      </c>
      <c r="F16" s="155">
        <v>277</v>
      </c>
      <c r="G16" s="86">
        <v>11</v>
      </c>
      <c r="H16" s="155">
        <v>290</v>
      </c>
      <c r="I16" s="87">
        <v>0</v>
      </c>
      <c r="J16" s="93">
        <v>0</v>
      </c>
      <c r="K16" s="86">
        <v>0</v>
      </c>
      <c r="L16" s="155">
        <v>0</v>
      </c>
      <c r="M16" s="86">
        <v>0</v>
      </c>
      <c r="N16" s="156">
        <v>0</v>
      </c>
      <c r="O16" s="88">
        <v>1</v>
      </c>
      <c r="P16" s="93">
        <v>42</v>
      </c>
      <c r="Q16" s="86">
        <v>1</v>
      </c>
      <c r="R16" s="155">
        <v>44</v>
      </c>
      <c r="S16" s="86">
        <v>2</v>
      </c>
      <c r="T16" s="157">
        <v>84</v>
      </c>
      <c r="U16" s="83">
        <f t="shared" si="2"/>
        <v>10</v>
      </c>
      <c r="V16" s="83">
        <f t="shared" si="3"/>
        <v>279</v>
      </c>
      <c r="W16" s="83">
        <f t="shared" si="4"/>
        <v>11</v>
      </c>
      <c r="X16" s="83">
        <f t="shared" si="5"/>
        <v>321</v>
      </c>
      <c r="Y16" s="83">
        <f t="shared" si="6"/>
        <v>13</v>
      </c>
      <c r="Z16" s="83">
        <f t="shared" si="7"/>
        <v>374</v>
      </c>
    </row>
    <row r="17" spans="2:26" ht="24.9" customHeight="1" x14ac:dyDescent="0.2">
      <c r="B17" s="7" t="s">
        <v>10</v>
      </c>
      <c r="C17" s="86">
        <v>2</v>
      </c>
      <c r="D17" s="93">
        <v>12</v>
      </c>
      <c r="E17" s="86">
        <v>2</v>
      </c>
      <c r="F17" s="155">
        <v>12</v>
      </c>
      <c r="G17" s="86">
        <v>3</v>
      </c>
      <c r="H17" s="155">
        <v>18</v>
      </c>
      <c r="I17" s="87">
        <v>0</v>
      </c>
      <c r="J17" s="93">
        <v>0</v>
      </c>
      <c r="K17" s="86">
        <v>0</v>
      </c>
      <c r="L17" s="155">
        <v>0</v>
      </c>
      <c r="M17" s="86">
        <v>0</v>
      </c>
      <c r="N17" s="156">
        <v>0</v>
      </c>
      <c r="O17" s="88">
        <v>0</v>
      </c>
      <c r="P17" s="93">
        <v>0</v>
      </c>
      <c r="Q17" s="86">
        <v>0</v>
      </c>
      <c r="R17" s="155">
        <v>0</v>
      </c>
      <c r="S17" s="86">
        <v>0</v>
      </c>
      <c r="T17" s="157">
        <v>0</v>
      </c>
      <c r="U17" s="83">
        <f t="shared" si="2"/>
        <v>2</v>
      </c>
      <c r="V17" s="83">
        <f t="shared" si="3"/>
        <v>12</v>
      </c>
      <c r="W17" s="83">
        <f t="shared" si="4"/>
        <v>2</v>
      </c>
      <c r="X17" s="83">
        <f t="shared" si="5"/>
        <v>12</v>
      </c>
      <c r="Y17" s="83">
        <f t="shared" si="6"/>
        <v>3</v>
      </c>
      <c r="Z17" s="83">
        <f t="shared" si="7"/>
        <v>18</v>
      </c>
    </row>
    <row r="18" spans="2:26" ht="24.9" customHeight="1" x14ac:dyDescent="0.2">
      <c r="B18" s="7" t="s">
        <v>9</v>
      </c>
      <c r="C18" s="89">
        <v>11</v>
      </c>
      <c r="D18" s="158">
        <v>273</v>
      </c>
      <c r="E18" s="89">
        <v>12</v>
      </c>
      <c r="F18" s="159">
        <v>298</v>
      </c>
      <c r="G18" s="89">
        <v>13</v>
      </c>
      <c r="H18" s="159">
        <v>323</v>
      </c>
      <c r="I18" s="90">
        <v>2</v>
      </c>
      <c r="J18" s="158">
        <v>21</v>
      </c>
      <c r="K18" s="89">
        <v>2</v>
      </c>
      <c r="L18" s="159">
        <v>21</v>
      </c>
      <c r="M18" s="89">
        <v>3</v>
      </c>
      <c r="N18" s="160">
        <v>31</v>
      </c>
      <c r="O18" s="91">
        <v>0</v>
      </c>
      <c r="P18" s="158">
        <v>0</v>
      </c>
      <c r="Q18" s="89">
        <v>0</v>
      </c>
      <c r="R18" s="159">
        <v>0</v>
      </c>
      <c r="S18" s="89">
        <v>0</v>
      </c>
      <c r="T18" s="161">
        <v>0</v>
      </c>
      <c r="U18" s="83">
        <f t="shared" si="2"/>
        <v>13</v>
      </c>
      <c r="V18" s="83">
        <f t="shared" si="3"/>
        <v>294</v>
      </c>
      <c r="W18" s="83">
        <f t="shared" si="4"/>
        <v>14</v>
      </c>
      <c r="X18" s="83">
        <f t="shared" si="5"/>
        <v>319</v>
      </c>
      <c r="Y18" s="83">
        <f t="shared" si="6"/>
        <v>16</v>
      </c>
      <c r="Z18" s="83">
        <f t="shared" si="7"/>
        <v>354</v>
      </c>
    </row>
    <row r="19" spans="2:26" ht="24.9" customHeight="1" x14ac:dyDescent="0.2">
      <c r="B19" s="7" t="s">
        <v>11</v>
      </c>
      <c r="C19" s="86">
        <v>14</v>
      </c>
      <c r="D19" s="93">
        <v>626</v>
      </c>
      <c r="E19" s="86">
        <v>17</v>
      </c>
      <c r="F19" s="155">
        <v>681</v>
      </c>
      <c r="G19" s="86">
        <v>21</v>
      </c>
      <c r="H19" s="155">
        <v>740</v>
      </c>
      <c r="I19" s="87">
        <v>2</v>
      </c>
      <c r="J19" s="93">
        <v>28</v>
      </c>
      <c r="K19" s="86">
        <v>3</v>
      </c>
      <c r="L19" s="155">
        <v>35</v>
      </c>
      <c r="M19" s="86">
        <v>4</v>
      </c>
      <c r="N19" s="156">
        <v>42</v>
      </c>
      <c r="O19" s="88">
        <v>0</v>
      </c>
      <c r="P19" s="93">
        <v>0</v>
      </c>
      <c r="Q19" s="86">
        <v>0</v>
      </c>
      <c r="R19" s="155">
        <v>0</v>
      </c>
      <c r="S19" s="86">
        <v>0</v>
      </c>
      <c r="T19" s="157">
        <v>0</v>
      </c>
      <c r="U19" s="83">
        <f t="shared" si="2"/>
        <v>16</v>
      </c>
      <c r="V19" s="83">
        <f t="shared" si="3"/>
        <v>654</v>
      </c>
      <c r="W19" s="83">
        <f t="shared" si="4"/>
        <v>20</v>
      </c>
      <c r="X19" s="83">
        <f t="shared" si="5"/>
        <v>716</v>
      </c>
      <c r="Y19" s="83">
        <f t="shared" si="6"/>
        <v>25</v>
      </c>
      <c r="Z19" s="83">
        <f t="shared" si="7"/>
        <v>782</v>
      </c>
    </row>
    <row r="20" spans="2:26" ht="24.9" customHeight="1" x14ac:dyDescent="0.2">
      <c r="B20" s="7" t="s">
        <v>12</v>
      </c>
      <c r="C20" s="86">
        <v>34</v>
      </c>
      <c r="D20" s="93">
        <v>842</v>
      </c>
      <c r="E20" s="86">
        <v>36</v>
      </c>
      <c r="F20" s="155">
        <v>891</v>
      </c>
      <c r="G20" s="86">
        <v>38</v>
      </c>
      <c r="H20" s="155">
        <v>941</v>
      </c>
      <c r="I20" s="87">
        <v>4</v>
      </c>
      <c r="J20" s="93">
        <v>55</v>
      </c>
      <c r="K20" s="86">
        <v>5</v>
      </c>
      <c r="L20" s="155">
        <v>69</v>
      </c>
      <c r="M20" s="86">
        <v>6</v>
      </c>
      <c r="N20" s="156">
        <v>83</v>
      </c>
      <c r="O20" s="88">
        <v>2</v>
      </c>
      <c r="P20" s="93">
        <v>11</v>
      </c>
      <c r="Q20" s="86">
        <v>3</v>
      </c>
      <c r="R20" s="155">
        <v>17</v>
      </c>
      <c r="S20" s="86">
        <v>4</v>
      </c>
      <c r="T20" s="157">
        <v>22</v>
      </c>
      <c r="U20" s="83">
        <f t="shared" si="2"/>
        <v>40</v>
      </c>
      <c r="V20" s="83">
        <f t="shared" si="3"/>
        <v>908</v>
      </c>
      <c r="W20" s="83">
        <f t="shared" si="4"/>
        <v>44</v>
      </c>
      <c r="X20" s="83">
        <f t="shared" si="5"/>
        <v>977</v>
      </c>
      <c r="Y20" s="83">
        <f t="shared" si="6"/>
        <v>48</v>
      </c>
      <c r="Z20" s="83">
        <f t="shared" si="7"/>
        <v>1046</v>
      </c>
    </row>
    <row r="21" spans="2:26" s="180" customFormat="1" ht="24.9" customHeight="1" x14ac:dyDescent="0.2">
      <c r="B21" s="171" t="s">
        <v>81</v>
      </c>
      <c r="C21" s="172">
        <v>64</v>
      </c>
      <c r="D21" s="173">
        <v>1470</v>
      </c>
      <c r="E21" s="172">
        <v>72</v>
      </c>
      <c r="F21" s="174">
        <v>1661</v>
      </c>
      <c r="G21" s="172">
        <v>82</v>
      </c>
      <c r="H21" s="174">
        <v>1878</v>
      </c>
      <c r="I21" s="175">
        <v>1</v>
      </c>
      <c r="J21" s="173">
        <v>5</v>
      </c>
      <c r="K21" s="172">
        <v>1</v>
      </c>
      <c r="L21" s="174">
        <v>5</v>
      </c>
      <c r="M21" s="172">
        <v>1</v>
      </c>
      <c r="N21" s="176">
        <v>5</v>
      </c>
      <c r="O21" s="177">
        <v>1</v>
      </c>
      <c r="P21" s="173">
        <v>23</v>
      </c>
      <c r="Q21" s="172">
        <v>1</v>
      </c>
      <c r="R21" s="174">
        <v>23</v>
      </c>
      <c r="S21" s="172">
        <v>1</v>
      </c>
      <c r="T21" s="178">
        <v>23</v>
      </c>
      <c r="U21" s="181">
        <f t="shared" si="2"/>
        <v>66</v>
      </c>
      <c r="V21" s="181">
        <f t="shared" si="3"/>
        <v>1498</v>
      </c>
      <c r="W21" s="181">
        <f t="shared" si="4"/>
        <v>74</v>
      </c>
      <c r="X21" s="181">
        <f t="shared" si="5"/>
        <v>1689</v>
      </c>
      <c r="Y21" s="181">
        <f t="shared" si="6"/>
        <v>84</v>
      </c>
      <c r="Z21" s="181">
        <f t="shared" si="7"/>
        <v>1906</v>
      </c>
    </row>
    <row r="22" spans="2:26" ht="24.9" customHeight="1" x14ac:dyDescent="0.2">
      <c r="B22" s="7" t="s">
        <v>14</v>
      </c>
      <c r="C22" s="86">
        <v>26</v>
      </c>
      <c r="D22" s="93">
        <v>619</v>
      </c>
      <c r="E22" s="86">
        <v>27</v>
      </c>
      <c r="F22" s="155">
        <v>643</v>
      </c>
      <c r="G22" s="86">
        <v>28</v>
      </c>
      <c r="H22" s="155">
        <v>667</v>
      </c>
      <c r="I22" s="87">
        <v>1</v>
      </c>
      <c r="J22" s="93">
        <v>14</v>
      </c>
      <c r="K22" s="86">
        <v>2</v>
      </c>
      <c r="L22" s="155">
        <v>28</v>
      </c>
      <c r="M22" s="86">
        <v>2</v>
      </c>
      <c r="N22" s="156">
        <v>28</v>
      </c>
      <c r="O22" s="88">
        <v>0</v>
      </c>
      <c r="P22" s="93">
        <v>0</v>
      </c>
      <c r="Q22" s="86">
        <v>0</v>
      </c>
      <c r="R22" s="155">
        <v>0</v>
      </c>
      <c r="S22" s="86">
        <v>0</v>
      </c>
      <c r="T22" s="157">
        <v>0</v>
      </c>
      <c r="U22" s="83">
        <f t="shared" si="2"/>
        <v>27</v>
      </c>
      <c r="V22" s="83">
        <f t="shared" si="3"/>
        <v>633</v>
      </c>
      <c r="W22" s="83">
        <f t="shared" si="4"/>
        <v>29</v>
      </c>
      <c r="X22" s="83">
        <f t="shared" si="5"/>
        <v>671</v>
      </c>
      <c r="Y22" s="83">
        <f t="shared" si="6"/>
        <v>30</v>
      </c>
      <c r="Z22" s="83">
        <f t="shared" si="7"/>
        <v>695</v>
      </c>
    </row>
    <row r="23" spans="2:26" ht="24.9" customHeight="1" x14ac:dyDescent="0.2">
      <c r="B23" s="7" t="s">
        <v>15</v>
      </c>
      <c r="C23" s="86">
        <v>3</v>
      </c>
      <c r="D23" s="93">
        <v>14</v>
      </c>
      <c r="E23" s="86">
        <v>3</v>
      </c>
      <c r="F23" s="155">
        <v>14</v>
      </c>
      <c r="G23" s="86">
        <v>3</v>
      </c>
      <c r="H23" s="155">
        <v>14</v>
      </c>
      <c r="I23" s="87">
        <v>1</v>
      </c>
      <c r="J23" s="93">
        <v>10</v>
      </c>
      <c r="K23" s="86">
        <v>1</v>
      </c>
      <c r="L23" s="155">
        <v>10</v>
      </c>
      <c r="M23" s="86">
        <v>1</v>
      </c>
      <c r="N23" s="156">
        <v>10</v>
      </c>
      <c r="O23" s="88">
        <v>1</v>
      </c>
      <c r="P23" s="93">
        <v>10</v>
      </c>
      <c r="Q23" s="86">
        <v>1</v>
      </c>
      <c r="R23" s="155">
        <v>10</v>
      </c>
      <c r="S23" s="86">
        <v>1</v>
      </c>
      <c r="T23" s="157">
        <v>10</v>
      </c>
      <c r="U23" s="83">
        <f t="shared" si="2"/>
        <v>5</v>
      </c>
      <c r="V23" s="83">
        <f t="shared" si="3"/>
        <v>34</v>
      </c>
      <c r="W23" s="83">
        <f t="shared" si="4"/>
        <v>5</v>
      </c>
      <c r="X23" s="83">
        <f t="shared" si="5"/>
        <v>34</v>
      </c>
      <c r="Y23" s="83">
        <f t="shared" si="6"/>
        <v>5</v>
      </c>
      <c r="Z23" s="83">
        <f t="shared" si="7"/>
        <v>34</v>
      </c>
    </row>
    <row r="24" spans="2:26" ht="24.9" customHeight="1" x14ac:dyDescent="0.2">
      <c r="B24" s="7" t="s">
        <v>41</v>
      </c>
      <c r="C24" s="86">
        <v>9</v>
      </c>
      <c r="D24" s="93">
        <v>271</v>
      </c>
      <c r="E24" s="86">
        <v>10</v>
      </c>
      <c r="F24" s="155">
        <v>291</v>
      </c>
      <c r="G24" s="86">
        <v>11</v>
      </c>
      <c r="H24" s="155">
        <v>311</v>
      </c>
      <c r="I24" s="87">
        <v>1</v>
      </c>
      <c r="J24" s="93">
        <v>5</v>
      </c>
      <c r="K24" s="86">
        <v>1</v>
      </c>
      <c r="L24" s="155">
        <v>5</v>
      </c>
      <c r="M24" s="86">
        <v>1</v>
      </c>
      <c r="N24" s="156">
        <v>5</v>
      </c>
      <c r="O24" s="88">
        <v>0</v>
      </c>
      <c r="P24" s="93">
        <v>0</v>
      </c>
      <c r="Q24" s="86">
        <v>0</v>
      </c>
      <c r="R24" s="155">
        <v>0</v>
      </c>
      <c r="S24" s="86">
        <v>0</v>
      </c>
      <c r="T24" s="157">
        <v>0</v>
      </c>
      <c r="U24" s="83">
        <f t="shared" si="2"/>
        <v>10</v>
      </c>
      <c r="V24" s="83">
        <f t="shared" si="3"/>
        <v>276</v>
      </c>
      <c r="W24" s="83">
        <f t="shared" si="4"/>
        <v>11</v>
      </c>
      <c r="X24" s="83">
        <f t="shared" si="5"/>
        <v>296</v>
      </c>
      <c r="Y24" s="83">
        <f t="shared" si="6"/>
        <v>12</v>
      </c>
      <c r="Z24" s="83">
        <f t="shared" si="7"/>
        <v>316</v>
      </c>
    </row>
    <row r="25" spans="2:26" ht="24.9" customHeight="1" x14ac:dyDescent="0.2">
      <c r="B25" s="7" t="s">
        <v>16</v>
      </c>
      <c r="C25" s="86">
        <v>4</v>
      </c>
      <c r="D25" s="93">
        <v>354</v>
      </c>
      <c r="E25" s="86">
        <v>4</v>
      </c>
      <c r="F25" s="155">
        <v>354</v>
      </c>
      <c r="G25" s="86">
        <v>5</v>
      </c>
      <c r="H25" s="155">
        <v>443</v>
      </c>
      <c r="I25" s="87">
        <v>0</v>
      </c>
      <c r="J25" s="93">
        <v>0</v>
      </c>
      <c r="K25" s="86">
        <v>0</v>
      </c>
      <c r="L25" s="155">
        <v>0</v>
      </c>
      <c r="M25" s="86">
        <v>0</v>
      </c>
      <c r="N25" s="156">
        <v>0</v>
      </c>
      <c r="O25" s="88">
        <v>1</v>
      </c>
      <c r="P25" s="93">
        <v>11</v>
      </c>
      <c r="Q25" s="86">
        <v>1</v>
      </c>
      <c r="R25" s="155">
        <v>11</v>
      </c>
      <c r="S25" s="86">
        <v>1</v>
      </c>
      <c r="T25" s="157">
        <v>11</v>
      </c>
      <c r="U25" s="83">
        <f t="shared" si="2"/>
        <v>5</v>
      </c>
      <c r="V25" s="83">
        <f t="shared" si="3"/>
        <v>365</v>
      </c>
      <c r="W25" s="83">
        <f t="shared" si="4"/>
        <v>5</v>
      </c>
      <c r="X25" s="83">
        <f t="shared" si="5"/>
        <v>365</v>
      </c>
      <c r="Y25" s="83">
        <f t="shared" si="6"/>
        <v>6</v>
      </c>
      <c r="Z25" s="83">
        <f t="shared" si="7"/>
        <v>454</v>
      </c>
    </row>
    <row r="26" spans="2:26" ht="24.9" customHeight="1" x14ac:dyDescent="0.2">
      <c r="B26" s="7" t="s">
        <v>17</v>
      </c>
      <c r="C26" s="89">
        <v>30</v>
      </c>
      <c r="D26" s="158">
        <v>823</v>
      </c>
      <c r="E26" s="89">
        <v>39</v>
      </c>
      <c r="F26" s="159">
        <v>1045</v>
      </c>
      <c r="G26" s="89">
        <v>49</v>
      </c>
      <c r="H26" s="159">
        <v>1327</v>
      </c>
      <c r="I26" s="90">
        <v>2</v>
      </c>
      <c r="J26" s="158">
        <v>10</v>
      </c>
      <c r="K26" s="89">
        <v>2</v>
      </c>
      <c r="L26" s="159">
        <v>10</v>
      </c>
      <c r="M26" s="89">
        <v>2</v>
      </c>
      <c r="N26" s="160">
        <v>10</v>
      </c>
      <c r="O26" s="91">
        <v>1</v>
      </c>
      <c r="P26" s="158">
        <v>8</v>
      </c>
      <c r="Q26" s="89">
        <v>1</v>
      </c>
      <c r="R26" s="159">
        <v>8</v>
      </c>
      <c r="S26" s="89">
        <v>1</v>
      </c>
      <c r="T26" s="161">
        <v>8</v>
      </c>
      <c r="U26" s="83">
        <f t="shared" si="2"/>
        <v>33</v>
      </c>
      <c r="V26" s="83">
        <f t="shared" si="3"/>
        <v>841</v>
      </c>
      <c r="W26" s="83">
        <f t="shared" si="4"/>
        <v>42</v>
      </c>
      <c r="X26" s="83">
        <f t="shared" si="5"/>
        <v>1063</v>
      </c>
      <c r="Y26" s="83">
        <f t="shared" si="6"/>
        <v>52</v>
      </c>
      <c r="Z26" s="83">
        <f t="shared" si="7"/>
        <v>1345</v>
      </c>
    </row>
    <row r="27" spans="2:26" ht="24.9" customHeight="1" x14ac:dyDescent="0.2">
      <c r="B27" s="7" t="s">
        <v>77</v>
      </c>
      <c r="C27" s="89">
        <v>126</v>
      </c>
      <c r="D27" s="158">
        <v>3713</v>
      </c>
      <c r="E27" s="89">
        <v>141</v>
      </c>
      <c r="F27" s="159">
        <v>4155</v>
      </c>
      <c r="G27" s="89">
        <v>156</v>
      </c>
      <c r="H27" s="159">
        <v>4597</v>
      </c>
      <c r="I27" s="90">
        <v>10</v>
      </c>
      <c r="J27" s="158">
        <v>218</v>
      </c>
      <c r="K27" s="89">
        <v>10</v>
      </c>
      <c r="L27" s="159">
        <v>218</v>
      </c>
      <c r="M27" s="89">
        <v>10</v>
      </c>
      <c r="N27" s="160">
        <v>218</v>
      </c>
      <c r="O27" s="91">
        <v>1</v>
      </c>
      <c r="P27" s="158">
        <v>6</v>
      </c>
      <c r="Q27" s="89">
        <v>2</v>
      </c>
      <c r="R27" s="159">
        <v>12</v>
      </c>
      <c r="S27" s="89">
        <v>2</v>
      </c>
      <c r="T27" s="161">
        <v>12</v>
      </c>
      <c r="U27" s="83">
        <f t="shared" si="2"/>
        <v>137</v>
      </c>
      <c r="V27" s="83">
        <f t="shared" si="3"/>
        <v>3937</v>
      </c>
      <c r="W27" s="83">
        <f t="shared" si="4"/>
        <v>153</v>
      </c>
      <c r="X27" s="83">
        <f t="shared" si="5"/>
        <v>4385</v>
      </c>
      <c r="Y27" s="83">
        <f t="shared" si="6"/>
        <v>168</v>
      </c>
      <c r="Z27" s="83">
        <f t="shared" si="7"/>
        <v>4827</v>
      </c>
    </row>
    <row r="28" spans="2:26" ht="24.9" customHeight="1" x14ac:dyDescent="0.2">
      <c r="B28" s="7" t="s">
        <v>78</v>
      </c>
      <c r="C28" s="89">
        <v>34</v>
      </c>
      <c r="D28" s="158">
        <v>850</v>
      </c>
      <c r="E28" s="89">
        <v>37</v>
      </c>
      <c r="F28" s="159">
        <v>925</v>
      </c>
      <c r="G28" s="89">
        <v>41</v>
      </c>
      <c r="H28" s="159">
        <v>1025</v>
      </c>
      <c r="I28" s="90">
        <v>0</v>
      </c>
      <c r="J28" s="158">
        <v>0</v>
      </c>
      <c r="K28" s="89">
        <v>0</v>
      </c>
      <c r="L28" s="159">
        <v>0</v>
      </c>
      <c r="M28" s="89">
        <v>0</v>
      </c>
      <c r="N28" s="160">
        <v>0</v>
      </c>
      <c r="O28" s="91">
        <v>0</v>
      </c>
      <c r="P28" s="158">
        <v>0</v>
      </c>
      <c r="Q28" s="89">
        <v>0</v>
      </c>
      <c r="R28" s="159">
        <v>0</v>
      </c>
      <c r="S28" s="89">
        <v>0</v>
      </c>
      <c r="T28" s="161">
        <v>0</v>
      </c>
      <c r="U28" s="83">
        <f t="shared" si="2"/>
        <v>34</v>
      </c>
      <c r="V28" s="83">
        <f t="shared" si="3"/>
        <v>850</v>
      </c>
      <c r="W28" s="83">
        <f t="shared" si="4"/>
        <v>37</v>
      </c>
      <c r="X28" s="83">
        <f t="shared" si="5"/>
        <v>925</v>
      </c>
      <c r="Y28" s="83">
        <f t="shared" si="6"/>
        <v>41</v>
      </c>
      <c r="Z28" s="83">
        <f t="shared" si="7"/>
        <v>1025</v>
      </c>
    </row>
    <row r="29" spans="2:26" ht="24.9" customHeight="1" x14ac:dyDescent="0.2">
      <c r="B29" s="7" t="s">
        <v>79</v>
      </c>
      <c r="C29" s="86">
        <v>23</v>
      </c>
      <c r="D29" s="93">
        <v>567</v>
      </c>
      <c r="E29" s="86">
        <v>24</v>
      </c>
      <c r="F29" s="155">
        <v>591</v>
      </c>
      <c r="G29" s="86">
        <v>25</v>
      </c>
      <c r="H29" s="155">
        <v>615</v>
      </c>
      <c r="I29" s="87">
        <v>2</v>
      </c>
      <c r="J29" s="93">
        <v>41</v>
      </c>
      <c r="K29" s="86">
        <v>2</v>
      </c>
      <c r="L29" s="155">
        <v>41</v>
      </c>
      <c r="M29" s="86">
        <v>2</v>
      </c>
      <c r="N29" s="156">
        <v>41</v>
      </c>
      <c r="O29" s="88">
        <v>0</v>
      </c>
      <c r="P29" s="93">
        <v>0</v>
      </c>
      <c r="Q29" s="86">
        <v>0</v>
      </c>
      <c r="R29" s="155">
        <v>0</v>
      </c>
      <c r="S29" s="86">
        <v>0</v>
      </c>
      <c r="T29" s="157">
        <v>0</v>
      </c>
      <c r="U29" s="83">
        <f t="shared" si="2"/>
        <v>25</v>
      </c>
      <c r="V29" s="83">
        <f t="shared" si="3"/>
        <v>608</v>
      </c>
      <c r="W29" s="83">
        <f t="shared" si="4"/>
        <v>26</v>
      </c>
      <c r="X29" s="83">
        <f t="shared" si="5"/>
        <v>632</v>
      </c>
      <c r="Y29" s="83">
        <f t="shared" si="6"/>
        <v>27</v>
      </c>
      <c r="Z29" s="83">
        <f t="shared" si="7"/>
        <v>656</v>
      </c>
    </row>
    <row r="30" spans="2:26" ht="24.9" customHeight="1" x14ac:dyDescent="0.2">
      <c r="B30" s="7" t="s">
        <v>21</v>
      </c>
      <c r="C30" s="86">
        <v>22</v>
      </c>
      <c r="D30" s="93">
        <v>915</v>
      </c>
      <c r="E30" s="86">
        <v>23</v>
      </c>
      <c r="F30" s="155">
        <v>957</v>
      </c>
      <c r="G30" s="86">
        <v>24</v>
      </c>
      <c r="H30" s="155">
        <v>998</v>
      </c>
      <c r="I30" s="87">
        <v>3</v>
      </c>
      <c r="J30" s="93">
        <v>155</v>
      </c>
      <c r="K30" s="86">
        <v>3</v>
      </c>
      <c r="L30" s="155">
        <v>155</v>
      </c>
      <c r="M30" s="86">
        <v>3</v>
      </c>
      <c r="N30" s="156">
        <v>155</v>
      </c>
      <c r="O30" s="88">
        <v>0</v>
      </c>
      <c r="P30" s="93">
        <v>0</v>
      </c>
      <c r="Q30" s="86">
        <v>0</v>
      </c>
      <c r="R30" s="155">
        <v>0</v>
      </c>
      <c r="S30" s="86">
        <v>0</v>
      </c>
      <c r="T30" s="157">
        <v>0</v>
      </c>
      <c r="U30" s="83">
        <f t="shared" si="2"/>
        <v>25</v>
      </c>
      <c r="V30" s="83">
        <f t="shared" si="3"/>
        <v>1070</v>
      </c>
      <c r="W30" s="83">
        <f t="shared" si="4"/>
        <v>26</v>
      </c>
      <c r="X30" s="83">
        <f t="shared" si="5"/>
        <v>1112</v>
      </c>
      <c r="Y30" s="83">
        <f t="shared" si="6"/>
        <v>27</v>
      </c>
      <c r="Z30" s="83">
        <f t="shared" si="7"/>
        <v>1153</v>
      </c>
    </row>
    <row r="31" spans="2:26" ht="24.9" customHeight="1" x14ac:dyDescent="0.2">
      <c r="B31" s="7" t="s">
        <v>23</v>
      </c>
      <c r="C31" s="86">
        <v>8</v>
      </c>
      <c r="D31" s="93">
        <v>279</v>
      </c>
      <c r="E31" s="86">
        <v>9</v>
      </c>
      <c r="F31" s="155">
        <v>314</v>
      </c>
      <c r="G31" s="86">
        <v>10</v>
      </c>
      <c r="H31" s="155">
        <v>349</v>
      </c>
      <c r="I31" s="87">
        <v>5</v>
      </c>
      <c r="J31" s="93">
        <v>149</v>
      </c>
      <c r="K31" s="86">
        <v>6</v>
      </c>
      <c r="L31" s="155">
        <v>208</v>
      </c>
      <c r="M31" s="86">
        <v>7</v>
      </c>
      <c r="N31" s="156">
        <v>268</v>
      </c>
      <c r="O31" s="88">
        <v>0</v>
      </c>
      <c r="P31" s="93">
        <v>0</v>
      </c>
      <c r="Q31" s="86">
        <v>0</v>
      </c>
      <c r="R31" s="155">
        <v>0</v>
      </c>
      <c r="S31" s="86">
        <v>0</v>
      </c>
      <c r="T31" s="157">
        <v>0</v>
      </c>
      <c r="U31" s="83">
        <f t="shared" si="2"/>
        <v>13</v>
      </c>
      <c r="V31" s="83">
        <f t="shared" si="3"/>
        <v>428</v>
      </c>
      <c r="W31" s="83">
        <f t="shared" si="4"/>
        <v>15</v>
      </c>
      <c r="X31" s="83">
        <f t="shared" si="5"/>
        <v>522</v>
      </c>
      <c r="Y31" s="83">
        <f t="shared" si="6"/>
        <v>17</v>
      </c>
      <c r="Z31" s="83">
        <f t="shared" si="7"/>
        <v>617</v>
      </c>
    </row>
    <row r="32" spans="2:26" ht="24.9" customHeight="1" x14ac:dyDescent="0.2">
      <c r="B32" s="7" t="s">
        <v>22</v>
      </c>
      <c r="C32" s="86">
        <v>10</v>
      </c>
      <c r="D32" s="93">
        <v>342</v>
      </c>
      <c r="E32" s="86">
        <v>11</v>
      </c>
      <c r="F32" s="155">
        <v>376</v>
      </c>
      <c r="G32" s="86">
        <v>12</v>
      </c>
      <c r="H32" s="155">
        <v>410</v>
      </c>
      <c r="I32" s="87">
        <v>1</v>
      </c>
      <c r="J32" s="93">
        <v>24</v>
      </c>
      <c r="K32" s="86">
        <v>1</v>
      </c>
      <c r="L32" s="155">
        <v>24</v>
      </c>
      <c r="M32" s="86">
        <v>1</v>
      </c>
      <c r="N32" s="156">
        <v>24</v>
      </c>
      <c r="O32" s="88">
        <v>0</v>
      </c>
      <c r="P32" s="93">
        <v>0</v>
      </c>
      <c r="Q32" s="86">
        <v>0</v>
      </c>
      <c r="R32" s="155">
        <v>0</v>
      </c>
      <c r="S32" s="86">
        <v>0</v>
      </c>
      <c r="T32" s="157">
        <v>0</v>
      </c>
      <c r="U32" s="83">
        <f t="shared" si="2"/>
        <v>11</v>
      </c>
      <c r="V32" s="83">
        <f t="shared" si="3"/>
        <v>366</v>
      </c>
      <c r="W32" s="83">
        <f t="shared" si="4"/>
        <v>12</v>
      </c>
      <c r="X32" s="83">
        <f t="shared" si="5"/>
        <v>400</v>
      </c>
      <c r="Y32" s="83">
        <f t="shared" si="6"/>
        <v>13</v>
      </c>
      <c r="Z32" s="83">
        <f t="shared" si="7"/>
        <v>434</v>
      </c>
    </row>
    <row r="33" spans="2:26" ht="24.9" customHeight="1" x14ac:dyDescent="0.2">
      <c r="B33" s="7" t="s">
        <v>24</v>
      </c>
      <c r="C33" s="89">
        <v>38</v>
      </c>
      <c r="D33" s="158">
        <v>648</v>
      </c>
      <c r="E33" s="89">
        <v>42</v>
      </c>
      <c r="F33" s="159">
        <v>707</v>
      </c>
      <c r="G33" s="89">
        <v>44</v>
      </c>
      <c r="H33" s="159">
        <v>752</v>
      </c>
      <c r="I33" s="90">
        <v>6</v>
      </c>
      <c r="J33" s="158">
        <v>54</v>
      </c>
      <c r="K33" s="89">
        <v>6</v>
      </c>
      <c r="L33" s="159">
        <v>59</v>
      </c>
      <c r="M33" s="89">
        <v>7</v>
      </c>
      <c r="N33" s="160">
        <v>62</v>
      </c>
      <c r="O33" s="91">
        <v>0</v>
      </c>
      <c r="P33" s="158">
        <v>0</v>
      </c>
      <c r="Q33" s="89">
        <v>0</v>
      </c>
      <c r="R33" s="159">
        <v>0</v>
      </c>
      <c r="S33" s="89">
        <v>0</v>
      </c>
      <c r="T33" s="161">
        <v>0</v>
      </c>
      <c r="U33" s="83">
        <f t="shared" si="2"/>
        <v>44</v>
      </c>
      <c r="V33" s="83">
        <f t="shared" si="3"/>
        <v>702</v>
      </c>
      <c r="W33" s="83">
        <f t="shared" si="4"/>
        <v>48</v>
      </c>
      <c r="X33" s="83">
        <f t="shared" si="5"/>
        <v>766</v>
      </c>
      <c r="Y33" s="83">
        <f t="shared" si="6"/>
        <v>51</v>
      </c>
      <c r="Z33" s="83">
        <f t="shared" si="7"/>
        <v>814</v>
      </c>
    </row>
    <row r="34" spans="2:26" ht="24.9" customHeight="1" x14ac:dyDescent="0.2">
      <c r="B34" s="7" t="s">
        <v>25</v>
      </c>
      <c r="C34" s="89">
        <v>4</v>
      </c>
      <c r="D34" s="158">
        <v>183</v>
      </c>
      <c r="E34" s="89">
        <v>4</v>
      </c>
      <c r="F34" s="159">
        <v>183</v>
      </c>
      <c r="G34" s="89">
        <v>4</v>
      </c>
      <c r="H34" s="159">
        <v>183</v>
      </c>
      <c r="I34" s="90">
        <v>0</v>
      </c>
      <c r="J34" s="158">
        <v>0</v>
      </c>
      <c r="K34" s="89">
        <v>0</v>
      </c>
      <c r="L34" s="159">
        <v>0</v>
      </c>
      <c r="M34" s="89">
        <v>0</v>
      </c>
      <c r="N34" s="160">
        <v>0</v>
      </c>
      <c r="O34" s="91">
        <v>0</v>
      </c>
      <c r="P34" s="158">
        <v>0</v>
      </c>
      <c r="Q34" s="89">
        <v>0</v>
      </c>
      <c r="R34" s="159">
        <v>0</v>
      </c>
      <c r="S34" s="89">
        <v>0</v>
      </c>
      <c r="T34" s="161">
        <v>0</v>
      </c>
      <c r="U34" s="83">
        <f t="shared" si="2"/>
        <v>4</v>
      </c>
      <c r="V34" s="83">
        <f t="shared" si="3"/>
        <v>183</v>
      </c>
      <c r="W34" s="83">
        <f t="shared" si="4"/>
        <v>4</v>
      </c>
      <c r="X34" s="83">
        <f t="shared" si="5"/>
        <v>183</v>
      </c>
      <c r="Y34" s="83">
        <f t="shared" si="6"/>
        <v>4</v>
      </c>
      <c r="Z34" s="83">
        <f t="shared" si="7"/>
        <v>183</v>
      </c>
    </row>
    <row r="35" spans="2:26" ht="24.9" customHeight="1" x14ac:dyDescent="0.2">
      <c r="B35" s="7" t="s">
        <v>26</v>
      </c>
      <c r="C35" s="86">
        <v>2</v>
      </c>
      <c r="D35" s="93">
        <v>160</v>
      </c>
      <c r="E35" s="86">
        <v>2</v>
      </c>
      <c r="F35" s="155">
        <v>160</v>
      </c>
      <c r="G35" s="86">
        <v>2</v>
      </c>
      <c r="H35" s="155">
        <v>160</v>
      </c>
      <c r="I35" s="87">
        <v>1</v>
      </c>
      <c r="J35" s="93">
        <v>20</v>
      </c>
      <c r="K35" s="86">
        <v>1</v>
      </c>
      <c r="L35" s="155">
        <v>20</v>
      </c>
      <c r="M35" s="86">
        <v>1</v>
      </c>
      <c r="N35" s="156">
        <v>20</v>
      </c>
      <c r="O35" s="88">
        <v>0</v>
      </c>
      <c r="P35" s="93">
        <v>0</v>
      </c>
      <c r="Q35" s="86">
        <v>0</v>
      </c>
      <c r="R35" s="155">
        <v>0</v>
      </c>
      <c r="S35" s="86">
        <v>0</v>
      </c>
      <c r="T35" s="157">
        <v>0</v>
      </c>
      <c r="U35" s="83">
        <f t="shared" si="2"/>
        <v>3</v>
      </c>
      <c r="V35" s="83">
        <f t="shared" si="3"/>
        <v>180</v>
      </c>
      <c r="W35" s="83">
        <f t="shared" si="4"/>
        <v>3</v>
      </c>
      <c r="X35" s="83">
        <f t="shared" si="5"/>
        <v>180</v>
      </c>
      <c r="Y35" s="83">
        <f t="shared" si="6"/>
        <v>3</v>
      </c>
      <c r="Z35" s="83">
        <f t="shared" si="7"/>
        <v>180</v>
      </c>
    </row>
    <row r="36" spans="2:26" ht="24.9" customHeight="1" x14ac:dyDescent="0.2">
      <c r="B36" s="7" t="s">
        <v>80</v>
      </c>
      <c r="C36" s="86">
        <v>1</v>
      </c>
      <c r="D36" s="93">
        <v>50</v>
      </c>
      <c r="E36" s="86">
        <v>1</v>
      </c>
      <c r="F36" s="155">
        <v>50</v>
      </c>
      <c r="G36" s="86">
        <v>1</v>
      </c>
      <c r="H36" s="155">
        <v>50</v>
      </c>
      <c r="I36" s="87">
        <v>1</v>
      </c>
      <c r="J36" s="93">
        <v>20</v>
      </c>
      <c r="K36" s="86">
        <v>1</v>
      </c>
      <c r="L36" s="155">
        <v>20</v>
      </c>
      <c r="M36" s="86">
        <v>1</v>
      </c>
      <c r="N36" s="156">
        <v>20</v>
      </c>
      <c r="O36" s="88">
        <v>0</v>
      </c>
      <c r="P36" s="93">
        <v>0</v>
      </c>
      <c r="Q36" s="86">
        <v>0</v>
      </c>
      <c r="R36" s="155">
        <v>0</v>
      </c>
      <c r="S36" s="86">
        <v>0</v>
      </c>
      <c r="T36" s="157">
        <v>0</v>
      </c>
      <c r="U36" s="83">
        <f t="shared" si="2"/>
        <v>2</v>
      </c>
      <c r="V36" s="83">
        <f t="shared" si="3"/>
        <v>70</v>
      </c>
      <c r="W36" s="83">
        <f t="shared" si="4"/>
        <v>2</v>
      </c>
      <c r="X36" s="83">
        <f t="shared" si="5"/>
        <v>70</v>
      </c>
      <c r="Y36" s="83">
        <f t="shared" si="6"/>
        <v>2</v>
      </c>
      <c r="Z36" s="83">
        <f t="shared" si="7"/>
        <v>70</v>
      </c>
    </row>
    <row r="37" spans="2:26" ht="24.9" customHeight="1" x14ac:dyDescent="0.2">
      <c r="B37" s="7" t="s">
        <v>28</v>
      </c>
      <c r="C37" s="86">
        <v>0</v>
      </c>
      <c r="D37" s="93">
        <v>0</v>
      </c>
      <c r="E37" s="86">
        <v>0</v>
      </c>
      <c r="F37" s="155">
        <v>0</v>
      </c>
      <c r="G37" s="86">
        <v>0</v>
      </c>
      <c r="H37" s="155">
        <v>0</v>
      </c>
      <c r="I37" s="87">
        <v>0</v>
      </c>
      <c r="J37" s="93">
        <v>0</v>
      </c>
      <c r="K37" s="86">
        <v>0</v>
      </c>
      <c r="L37" s="155">
        <v>0</v>
      </c>
      <c r="M37" s="86">
        <v>0</v>
      </c>
      <c r="N37" s="156">
        <v>0</v>
      </c>
      <c r="O37" s="88">
        <v>0</v>
      </c>
      <c r="P37" s="93">
        <v>0</v>
      </c>
      <c r="Q37" s="86">
        <v>0</v>
      </c>
      <c r="R37" s="155">
        <v>0</v>
      </c>
      <c r="S37" s="86">
        <v>0</v>
      </c>
      <c r="T37" s="157">
        <v>0</v>
      </c>
      <c r="U37" s="83">
        <f t="shared" si="2"/>
        <v>0</v>
      </c>
      <c r="V37" s="83">
        <f t="shared" si="3"/>
        <v>0</v>
      </c>
      <c r="W37" s="83">
        <f t="shared" si="4"/>
        <v>0</v>
      </c>
      <c r="X37" s="83">
        <f t="shared" si="5"/>
        <v>0</v>
      </c>
      <c r="Y37" s="83">
        <f t="shared" si="6"/>
        <v>0</v>
      </c>
      <c r="Z37" s="83">
        <f t="shared" si="7"/>
        <v>0</v>
      </c>
    </row>
    <row r="38" spans="2:26" ht="24.9" customHeight="1" x14ac:dyDescent="0.2">
      <c r="B38" s="7" t="s">
        <v>0</v>
      </c>
      <c r="C38" s="86">
        <v>124</v>
      </c>
      <c r="D38" s="93">
        <v>3554</v>
      </c>
      <c r="E38" s="86">
        <v>141</v>
      </c>
      <c r="F38" s="155">
        <v>4164</v>
      </c>
      <c r="G38" s="86">
        <v>160</v>
      </c>
      <c r="H38" s="155">
        <v>4879</v>
      </c>
      <c r="I38" s="87">
        <v>5</v>
      </c>
      <c r="J38" s="93">
        <v>72</v>
      </c>
      <c r="K38" s="86">
        <v>4</v>
      </c>
      <c r="L38" s="155">
        <v>85</v>
      </c>
      <c r="M38" s="86">
        <v>3</v>
      </c>
      <c r="N38" s="156">
        <v>99</v>
      </c>
      <c r="O38" s="88">
        <v>1</v>
      </c>
      <c r="P38" s="93">
        <v>52</v>
      </c>
      <c r="Q38" s="86">
        <v>1</v>
      </c>
      <c r="R38" s="155">
        <v>61</v>
      </c>
      <c r="S38" s="86">
        <v>1</v>
      </c>
      <c r="T38" s="157">
        <v>72</v>
      </c>
      <c r="U38" s="83">
        <f t="shared" si="2"/>
        <v>130</v>
      </c>
      <c r="V38" s="83">
        <f t="shared" si="3"/>
        <v>3678</v>
      </c>
      <c r="W38" s="83">
        <f t="shared" si="4"/>
        <v>146</v>
      </c>
      <c r="X38" s="83">
        <f t="shared" si="5"/>
        <v>4310</v>
      </c>
      <c r="Y38" s="83">
        <f t="shared" si="6"/>
        <v>164</v>
      </c>
      <c r="Z38" s="83">
        <f t="shared" si="7"/>
        <v>5050</v>
      </c>
    </row>
    <row r="39" spans="2:26" ht="24.9" customHeight="1" x14ac:dyDescent="0.2">
      <c r="B39" s="7" t="s">
        <v>29</v>
      </c>
      <c r="C39" s="86">
        <v>8</v>
      </c>
      <c r="D39" s="93">
        <v>195</v>
      </c>
      <c r="E39" s="86">
        <v>9</v>
      </c>
      <c r="F39" s="155">
        <v>219</v>
      </c>
      <c r="G39" s="86">
        <v>9</v>
      </c>
      <c r="H39" s="155">
        <v>219</v>
      </c>
      <c r="I39" s="87">
        <v>0</v>
      </c>
      <c r="J39" s="93">
        <v>0</v>
      </c>
      <c r="K39" s="86">
        <v>0</v>
      </c>
      <c r="L39" s="155">
        <v>0</v>
      </c>
      <c r="M39" s="86">
        <v>0</v>
      </c>
      <c r="N39" s="156">
        <v>0</v>
      </c>
      <c r="O39" s="88">
        <v>0</v>
      </c>
      <c r="P39" s="93">
        <v>0</v>
      </c>
      <c r="Q39" s="86">
        <v>0</v>
      </c>
      <c r="R39" s="155">
        <v>0</v>
      </c>
      <c r="S39" s="86">
        <v>0</v>
      </c>
      <c r="T39" s="157">
        <v>0</v>
      </c>
      <c r="U39" s="83">
        <f t="shared" si="2"/>
        <v>8</v>
      </c>
      <c r="V39" s="83">
        <f t="shared" si="3"/>
        <v>195</v>
      </c>
      <c r="W39" s="83">
        <f t="shared" si="4"/>
        <v>9</v>
      </c>
      <c r="X39" s="83">
        <f t="shared" si="5"/>
        <v>219</v>
      </c>
      <c r="Y39" s="83">
        <f t="shared" si="6"/>
        <v>9</v>
      </c>
      <c r="Z39" s="83">
        <f t="shared" si="7"/>
        <v>219</v>
      </c>
    </row>
    <row r="40" spans="2:26" ht="24.9" customHeight="1" x14ac:dyDescent="0.2">
      <c r="B40" s="7" t="s">
        <v>30</v>
      </c>
      <c r="C40" s="86">
        <v>37</v>
      </c>
      <c r="D40" s="93">
        <v>998</v>
      </c>
      <c r="E40" s="86">
        <v>49</v>
      </c>
      <c r="F40" s="155">
        <v>1218</v>
      </c>
      <c r="G40" s="86">
        <v>65</v>
      </c>
      <c r="H40" s="155">
        <v>1486</v>
      </c>
      <c r="I40" s="87">
        <v>2</v>
      </c>
      <c r="J40" s="93">
        <v>20</v>
      </c>
      <c r="K40" s="86">
        <v>2</v>
      </c>
      <c r="L40" s="155">
        <v>20</v>
      </c>
      <c r="M40" s="86">
        <v>2</v>
      </c>
      <c r="N40" s="156">
        <v>20</v>
      </c>
      <c r="O40" s="88">
        <v>0</v>
      </c>
      <c r="P40" s="93">
        <v>0</v>
      </c>
      <c r="Q40" s="86">
        <v>0</v>
      </c>
      <c r="R40" s="155">
        <v>0</v>
      </c>
      <c r="S40" s="86">
        <v>0</v>
      </c>
      <c r="T40" s="157">
        <v>0</v>
      </c>
      <c r="U40" s="83">
        <f t="shared" si="2"/>
        <v>39</v>
      </c>
      <c r="V40" s="83">
        <f t="shared" si="3"/>
        <v>1018</v>
      </c>
      <c r="W40" s="83">
        <f t="shared" si="4"/>
        <v>51</v>
      </c>
      <c r="X40" s="83">
        <f t="shared" si="5"/>
        <v>1238</v>
      </c>
      <c r="Y40" s="83">
        <f t="shared" si="6"/>
        <v>67</v>
      </c>
      <c r="Z40" s="83">
        <f t="shared" si="7"/>
        <v>1506</v>
      </c>
    </row>
    <row r="41" spans="2:26" ht="24.9" customHeight="1" x14ac:dyDescent="0.2">
      <c r="B41" s="7" t="s">
        <v>31</v>
      </c>
      <c r="C41" s="89">
        <v>4</v>
      </c>
      <c r="D41" s="158">
        <v>130</v>
      </c>
      <c r="E41" s="89">
        <v>4</v>
      </c>
      <c r="F41" s="159">
        <v>130</v>
      </c>
      <c r="G41" s="89">
        <v>4</v>
      </c>
      <c r="H41" s="159">
        <v>130</v>
      </c>
      <c r="I41" s="90">
        <v>1</v>
      </c>
      <c r="J41" s="158">
        <v>20</v>
      </c>
      <c r="K41" s="89">
        <v>1</v>
      </c>
      <c r="L41" s="159">
        <v>20</v>
      </c>
      <c r="M41" s="89">
        <v>1</v>
      </c>
      <c r="N41" s="160">
        <v>20</v>
      </c>
      <c r="O41" s="91">
        <v>0</v>
      </c>
      <c r="P41" s="158">
        <v>0</v>
      </c>
      <c r="Q41" s="89">
        <v>0</v>
      </c>
      <c r="R41" s="159">
        <v>0</v>
      </c>
      <c r="S41" s="89">
        <v>0</v>
      </c>
      <c r="T41" s="161">
        <v>0</v>
      </c>
      <c r="U41" s="83">
        <f t="shared" si="2"/>
        <v>5</v>
      </c>
      <c r="V41" s="83">
        <f t="shared" si="3"/>
        <v>150</v>
      </c>
      <c r="W41" s="83">
        <f t="shared" si="4"/>
        <v>5</v>
      </c>
      <c r="X41" s="83">
        <f t="shared" si="5"/>
        <v>150</v>
      </c>
      <c r="Y41" s="83">
        <f t="shared" si="6"/>
        <v>5</v>
      </c>
      <c r="Z41" s="83">
        <f t="shared" si="7"/>
        <v>150</v>
      </c>
    </row>
    <row r="42" spans="2:26" ht="24.9" customHeight="1" x14ac:dyDescent="0.2">
      <c r="B42" s="7" t="s">
        <v>32</v>
      </c>
      <c r="C42" s="86">
        <v>0</v>
      </c>
      <c r="D42" s="93">
        <v>0</v>
      </c>
      <c r="E42" s="86">
        <v>0</v>
      </c>
      <c r="F42" s="155">
        <v>0</v>
      </c>
      <c r="G42" s="86">
        <v>0</v>
      </c>
      <c r="H42" s="155">
        <v>0</v>
      </c>
      <c r="I42" s="87">
        <v>1</v>
      </c>
      <c r="J42" s="93">
        <v>20</v>
      </c>
      <c r="K42" s="86">
        <v>1</v>
      </c>
      <c r="L42" s="155">
        <v>20</v>
      </c>
      <c r="M42" s="86">
        <v>1</v>
      </c>
      <c r="N42" s="156">
        <v>20</v>
      </c>
      <c r="O42" s="88">
        <v>0</v>
      </c>
      <c r="P42" s="93">
        <v>0</v>
      </c>
      <c r="Q42" s="86">
        <v>0</v>
      </c>
      <c r="R42" s="155">
        <v>0</v>
      </c>
      <c r="S42" s="86">
        <v>0</v>
      </c>
      <c r="T42" s="157">
        <v>0</v>
      </c>
      <c r="U42" s="83">
        <f t="shared" si="2"/>
        <v>1</v>
      </c>
      <c r="V42" s="83">
        <f t="shared" si="3"/>
        <v>20</v>
      </c>
      <c r="W42" s="83">
        <f t="shared" si="4"/>
        <v>1</v>
      </c>
      <c r="X42" s="83">
        <f t="shared" si="5"/>
        <v>20</v>
      </c>
      <c r="Y42" s="83">
        <f t="shared" si="6"/>
        <v>1</v>
      </c>
      <c r="Z42" s="83">
        <f t="shared" si="7"/>
        <v>20</v>
      </c>
    </row>
    <row r="43" spans="2:26" ht="24.9" customHeight="1" x14ac:dyDescent="0.2">
      <c r="B43" s="7" t="s">
        <v>33</v>
      </c>
      <c r="C43" s="86">
        <v>2</v>
      </c>
      <c r="D43" s="93">
        <v>48</v>
      </c>
      <c r="E43" s="86">
        <v>2</v>
      </c>
      <c r="F43" s="155">
        <v>48</v>
      </c>
      <c r="G43" s="86">
        <v>2</v>
      </c>
      <c r="H43" s="155">
        <v>48</v>
      </c>
      <c r="I43" s="87">
        <v>0</v>
      </c>
      <c r="J43" s="93">
        <v>0</v>
      </c>
      <c r="K43" s="86">
        <v>0</v>
      </c>
      <c r="L43" s="155">
        <v>0</v>
      </c>
      <c r="M43" s="86">
        <v>0</v>
      </c>
      <c r="N43" s="156">
        <v>0</v>
      </c>
      <c r="O43" s="88">
        <v>0</v>
      </c>
      <c r="P43" s="93">
        <v>0</v>
      </c>
      <c r="Q43" s="86">
        <v>0</v>
      </c>
      <c r="R43" s="155">
        <v>0</v>
      </c>
      <c r="S43" s="86">
        <v>0</v>
      </c>
      <c r="T43" s="157">
        <v>0</v>
      </c>
      <c r="U43" s="83">
        <f t="shared" si="2"/>
        <v>2</v>
      </c>
      <c r="V43" s="83">
        <f t="shared" si="3"/>
        <v>48</v>
      </c>
      <c r="W43" s="83">
        <f t="shared" si="4"/>
        <v>2</v>
      </c>
      <c r="X43" s="83">
        <f t="shared" si="5"/>
        <v>48</v>
      </c>
      <c r="Y43" s="83">
        <f t="shared" si="6"/>
        <v>2</v>
      </c>
      <c r="Z43" s="83">
        <f t="shared" si="7"/>
        <v>48</v>
      </c>
    </row>
    <row r="44" spans="2:26" ht="24.9" customHeight="1" x14ac:dyDescent="0.2">
      <c r="B44" s="7" t="s">
        <v>34</v>
      </c>
      <c r="C44" s="86">
        <v>1</v>
      </c>
      <c r="D44" s="93">
        <v>5</v>
      </c>
      <c r="E44" s="86">
        <v>1</v>
      </c>
      <c r="F44" s="155">
        <v>5</v>
      </c>
      <c r="G44" s="86">
        <v>1</v>
      </c>
      <c r="H44" s="155">
        <v>5</v>
      </c>
      <c r="I44" s="87">
        <v>0</v>
      </c>
      <c r="J44" s="93">
        <v>0</v>
      </c>
      <c r="K44" s="86">
        <v>0</v>
      </c>
      <c r="L44" s="155">
        <v>0</v>
      </c>
      <c r="M44" s="86">
        <v>0</v>
      </c>
      <c r="N44" s="156">
        <v>0</v>
      </c>
      <c r="O44" s="88">
        <v>0</v>
      </c>
      <c r="P44" s="93">
        <v>0</v>
      </c>
      <c r="Q44" s="86">
        <v>0</v>
      </c>
      <c r="R44" s="155">
        <v>0</v>
      </c>
      <c r="S44" s="86">
        <v>0</v>
      </c>
      <c r="T44" s="157">
        <v>0</v>
      </c>
      <c r="U44" s="83">
        <f t="shared" si="2"/>
        <v>1</v>
      </c>
      <c r="V44" s="83">
        <f t="shared" si="3"/>
        <v>5</v>
      </c>
      <c r="W44" s="83">
        <f t="shared" si="4"/>
        <v>1</v>
      </c>
      <c r="X44" s="83">
        <f t="shared" si="5"/>
        <v>5</v>
      </c>
      <c r="Y44" s="83">
        <f t="shared" si="6"/>
        <v>1</v>
      </c>
      <c r="Z44" s="83">
        <f t="shared" si="7"/>
        <v>5</v>
      </c>
    </row>
    <row r="45" spans="2:26" ht="24.9" customHeight="1" x14ac:dyDescent="0.2">
      <c r="B45" s="7" t="s">
        <v>35</v>
      </c>
      <c r="C45" s="86">
        <v>5</v>
      </c>
      <c r="D45" s="93">
        <v>154</v>
      </c>
      <c r="E45" s="86">
        <v>5</v>
      </c>
      <c r="F45" s="155">
        <v>154</v>
      </c>
      <c r="G45" s="86">
        <v>5</v>
      </c>
      <c r="H45" s="155">
        <v>154</v>
      </c>
      <c r="I45" s="87">
        <v>0</v>
      </c>
      <c r="J45" s="93">
        <v>0</v>
      </c>
      <c r="K45" s="86">
        <v>0</v>
      </c>
      <c r="L45" s="155">
        <v>0</v>
      </c>
      <c r="M45" s="86">
        <v>0</v>
      </c>
      <c r="N45" s="156">
        <v>0</v>
      </c>
      <c r="O45" s="88">
        <v>0</v>
      </c>
      <c r="P45" s="93">
        <v>0</v>
      </c>
      <c r="Q45" s="86">
        <v>0</v>
      </c>
      <c r="R45" s="155">
        <v>0</v>
      </c>
      <c r="S45" s="86">
        <v>0</v>
      </c>
      <c r="T45" s="157">
        <v>0</v>
      </c>
      <c r="U45" s="83">
        <f t="shared" si="2"/>
        <v>5</v>
      </c>
      <c r="V45" s="83">
        <f t="shared" si="3"/>
        <v>154</v>
      </c>
      <c r="W45" s="83">
        <f t="shared" si="4"/>
        <v>5</v>
      </c>
      <c r="X45" s="83">
        <f t="shared" si="5"/>
        <v>154</v>
      </c>
      <c r="Y45" s="83">
        <f t="shared" si="6"/>
        <v>5</v>
      </c>
      <c r="Z45" s="83">
        <f t="shared" si="7"/>
        <v>154</v>
      </c>
    </row>
    <row r="46" spans="2:26" ht="24.9" customHeight="1" x14ac:dyDescent="0.2">
      <c r="B46" s="7" t="s">
        <v>36</v>
      </c>
      <c r="C46" s="86">
        <v>17</v>
      </c>
      <c r="D46" s="93">
        <v>636</v>
      </c>
      <c r="E46" s="86">
        <v>18</v>
      </c>
      <c r="F46" s="155">
        <v>673</v>
      </c>
      <c r="G46" s="86">
        <v>18</v>
      </c>
      <c r="H46" s="155">
        <v>673</v>
      </c>
      <c r="I46" s="87">
        <v>3</v>
      </c>
      <c r="J46" s="93">
        <v>61</v>
      </c>
      <c r="K46" s="86">
        <v>4</v>
      </c>
      <c r="L46" s="155">
        <v>82</v>
      </c>
      <c r="M46" s="86">
        <v>4</v>
      </c>
      <c r="N46" s="156">
        <v>82</v>
      </c>
      <c r="O46" s="88">
        <v>0</v>
      </c>
      <c r="P46" s="93">
        <v>0</v>
      </c>
      <c r="Q46" s="86">
        <v>0</v>
      </c>
      <c r="R46" s="155">
        <v>0</v>
      </c>
      <c r="S46" s="86">
        <v>0</v>
      </c>
      <c r="T46" s="157">
        <v>0</v>
      </c>
      <c r="U46" s="83">
        <f t="shared" si="2"/>
        <v>20</v>
      </c>
      <c r="V46" s="83">
        <f t="shared" si="3"/>
        <v>697</v>
      </c>
      <c r="W46" s="83">
        <f t="shared" si="4"/>
        <v>22</v>
      </c>
      <c r="X46" s="83">
        <f t="shared" si="5"/>
        <v>755</v>
      </c>
      <c r="Y46" s="83">
        <f t="shared" si="6"/>
        <v>22</v>
      </c>
      <c r="Z46" s="83">
        <f t="shared" si="7"/>
        <v>755</v>
      </c>
    </row>
    <row r="47" spans="2:26" ht="24.9" customHeight="1" x14ac:dyDescent="0.2">
      <c r="B47" s="7" t="s">
        <v>37</v>
      </c>
      <c r="C47" s="86">
        <v>21</v>
      </c>
      <c r="D47" s="93">
        <v>884</v>
      </c>
      <c r="E47" s="86">
        <v>23</v>
      </c>
      <c r="F47" s="155">
        <v>973</v>
      </c>
      <c r="G47" s="86">
        <v>23</v>
      </c>
      <c r="H47" s="155">
        <v>982</v>
      </c>
      <c r="I47" s="87">
        <v>3</v>
      </c>
      <c r="J47" s="93">
        <v>128</v>
      </c>
      <c r="K47" s="86">
        <v>3</v>
      </c>
      <c r="L47" s="155">
        <v>141</v>
      </c>
      <c r="M47" s="86">
        <v>4</v>
      </c>
      <c r="N47" s="156">
        <v>142</v>
      </c>
      <c r="O47" s="88">
        <v>0</v>
      </c>
      <c r="P47" s="93">
        <v>0</v>
      </c>
      <c r="Q47" s="86">
        <v>0</v>
      </c>
      <c r="R47" s="155">
        <v>0</v>
      </c>
      <c r="S47" s="86">
        <v>0</v>
      </c>
      <c r="T47" s="157">
        <v>0</v>
      </c>
      <c r="U47" s="83">
        <f t="shared" si="2"/>
        <v>24</v>
      </c>
      <c r="V47" s="83">
        <f t="shared" si="3"/>
        <v>1012</v>
      </c>
      <c r="W47" s="83">
        <f t="shared" si="4"/>
        <v>26</v>
      </c>
      <c r="X47" s="83">
        <f t="shared" si="5"/>
        <v>1114</v>
      </c>
      <c r="Y47" s="83">
        <f t="shared" si="6"/>
        <v>27</v>
      </c>
      <c r="Z47" s="83">
        <f t="shared" si="7"/>
        <v>1124</v>
      </c>
    </row>
    <row r="48" spans="2:26" ht="24.9" customHeight="1" x14ac:dyDescent="0.2">
      <c r="B48" s="7" t="s">
        <v>38</v>
      </c>
      <c r="C48" s="86">
        <v>2</v>
      </c>
      <c r="D48" s="93">
        <v>60</v>
      </c>
      <c r="E48" s="86">
        <v>2</v>
      </c>
      <c r="F48" s="155">
        <v>60</v>
      </c>
      <c r="G48" s="86">
        <v>2</v>
      </c>
      <c r="H48" s="155">
        <v>60</v>
      </c>
      <c r="I48" s="87">
        <v>0</v>
      </c>
      <c r="J48" s="93">
        <v>0</v>
      </c>
      <c r="K48" s="86">
        <v>0</v>
      </c>
      <c r="L48" s="155">
        <v>0</v>
      </c>
      <c r="M48" s="86">
        <v>0</v>
      </c>
      <c r="N48" s="156">
        <v>0</v>
      </c>
      <c r="O48" s="88">
        <v>0</v>
      </c>
      <c r="P48" s="93">
        <v>0</v>
      </c>
      <c r="Q48" s="86">
        <v>0</v>
      </c>
      <c r="R48" s="155">
        <v>0</v>
      </c>
      <c r="S48" s="86">
        <v>0</v>
      </c>
      <c r="T48" s="157">
        <v>0</v>
      </c>
      <c r="U48" s="83">
        <f t="shared" si="2"/>
        <v>2</v>
      </c>
      <c r="V48" s="83">
        <f t="shared" si="3"/>
        <v>60</v>
      </c>
      <c r="W48" s="83">
        <f t="shared" si="4"/>
        <v>2</v>
      </c>
      <c r="X48" s="83">
        <f t="shared" si="5"/>
        <v>60</v>
      </c>
      <c r="Y48" s="83">
        <f t="shared" si="6"/>
        <v>2</v>
      </c>
      <c r="Z48" s="83">
        <f t="shared" si="7"/>
        <v>60</v>
      </c>
    </row>
    <row r="49" spans="2:26" ht="24.9" customHeight="1" x14ac:dyDescent="0.2">
      <c r="B49" s="7" t="s">
        <v>39</v>
      </c>
      <c r="C49" s="89">
        <v>0</v>
      </c>
      <c r="D49" s="158">
        <v>0</v>
      </c>
      <c r="E49" s="89">
        <v>0</v>
      </c>
      <c r="F49" s="159">
        <v>0</v>
      </c>
      <c r="G49" s="89">
        <v>0</v>
      </c>
      <c r="H49" s="159">
        <v>0</v>
      </c>
      <c r="I49" s="90">
        <v>0</v>
      </c>
      <c r="J49" s="158">
        <v>0</v>
      </c>
      <c r="K49" s="89">
        <v>0</v>
      </c>
      <c r="L49" s="159">
        <v>0</v>
      </c>
      <c r="M49" s="89">
        <v>0</v>
      </c>
      <c r="N49" s="160">
        <v>0</v>
      </c>
      <c r="O49" s="91">
        <v>0</v>
      </c>
      <c r="P49" s="158">
        <v>0</v>
      </c>
      <c r="Q49" s="89">
        <v>0</v>
      </c>
      <c r="R49" s="159">
        <v>0</v>
      </c>
      <c r="S49" s="89">
        <v>0</v>
      </c>
      <c r="T49" s="161">
        <v>0</v>
      </c>
      <c r="U49" s="83">
        <f t="shared" si="2"/>
        <v>0</v>
      </c>
      <c r="V49" s="83">
        <f t="shared" si="3"/>
        <v>0</v>
      </c>
      <c r="W49" s="83">
        <f t="shared" si="4"/>
        <v>0</v>
      </c>
      <c r="X49" s="83">
        <f t="shared" si="5"/>
        <v>0</v>
      </c>
      <c r="Y49" s="83">
        <f t="shared" si="6"/>
        <v>0</v>
      </c>
      <c r="Z49" s="83">
        <f t="shared" si="7"/>
        <v>0</v>
      </c>
    </row>
    <row r="50" spans="2:26" ht="24.9" customHeight="1" thickBot="1" x14ac:dyDescent="0.25">
      <c r="B50" s="8" t="s">
        <v>40</v>
      </c>
      <c r="C50" s="94">
        <v>8</v>
      </c>
      <c r="D50" s="162">
        <v>180</v>
      </c>
      <c r="E50" s="94">
        <v>6</v>
      </c>
      <c r="F50" s="163">
        <v>180</v>
      </c>
      <c r="G50" s="94">
        <v>6</v>
      </c>
      <c r="H50" s="163">
        <v>180</v>
      </c>
      <c r="I50" s="95">
        <v>0</v>
      </c>
      <c r="J50" s="162">
        <v>0</v>
      </c>
      <c r="K50" s="97">
        <v>0</v>
      </c>
      <c r="L50" s="163">
        <v>0</v>
      </c>
      <c r="M50" s="94">
        <v>0</v>
      </c>
      <c r="N50" s="164">
        <v>0</v>
      </c>
      <c r="O50" s="96">
        <v>0</v>
      </c>
      <c r="P50" s="162">
        <v>0</v>
      </c>
      <c r="Q50" s="94">
        <v>0</v>
      </c>
      <c r="R50" s="163">
        <v>0</v>
      </c>
      <c r="S50" s="94">
        <v>0</v>
      </c>
      <c r="T50" s="165">
        <v>0</v>
      </c>
      <c r="U50" s="83">
        <f t="shared" si="2"/>
        <v>8</v>
      </c>
      <c r="V50" s="83">
        <f t="shared" si="3"/>
        <v>180</v>
      </c>
      <c r="W50" s="83">
        <f t="shared" si="4"/>
        <v>6</v>
      </c>
      <c r="X50" s="83">
        <f t="shared" si="5"/>
        <v>180</v>
      </c>
      <c r="Y50" s="83">
        <f t="shared" si="6"/>
        <v>6</v>
      </c>
      <c r="Z50" s="83">
        <f t="shared" si="7"/>
        <v>180</v>
      </c>
    </row>
    <row r="51" spans="2:26" s="10" customFormat="1" ht="37.5" customHeight="1" thickBot="1" x14ac:dyDescent="0.25">
      <c r="B51" s="12" t="s">
        <v>43</v>
      </c>
      <c r="C51" s="36">
        <f>SUM(C8:C50)</f>
        <v>1593</v>
      </c>
      <c r="D51" s="37">
        <f t="shared" ref="D51:T51" si="8">SUM(D8:D50)</f>
        <v>41722</v>
      </c>
      <c r="E51" s="36">
        <f t="shared" si="8"/>
        <v>1788</v>
      </c>
      <c r="F51" s="37">
        <f t="shared" si="8"/>
        <v>46704</v>
      </c>
      <c r="G51" s="36">
        <f t="shared" si="8"/>
        <v>2004</v>
      </c>
      <c r="H51" s="37">
        <f t="shared" si="8"/>
        <v>52123</v>
      </c>
      <c r="I51" s="38">
        <f t="shared" si="8"/>
        <v>146</v>
      </c>
      <c r="J51" s="37">
        <f t="shared" si="8"/>
        <v>2550</v>
      </c>
      <c r="K51" s="40">
        <f t="shared" si="8"/>
        <v>161</v>
      </c>
      <c r="L51" s="37">
        <f t="shared" si="8"/>
        <v>2857</v>
      </c>
      <c r="M51" s="36">
        <f t="shared" si="8"/>
        <v>178</v>
      </c>
      <c r="N51" s="168">
        <f t="shared" si="8"/>
        <v>3144</v>
      </c>
      <c r="O51" s="39">
        <f t="shared" si="8"/>
        <v>32</v>
      </c>
      <c r="P51" s="37">
        <f t="shared" si="8"/>
        <v>918</v>
      </c>
      <c r="Q51" s="36">
        <f t="shared" si="8"/>
        <v>37</v>
      </c>
      <c r="R51" s="37">
        <f t="shared" si="8"/>
        <v>1023</v>
      </c>
      <c r="S51" s="36">
        <f t="shared" si="8"/>
        <v>42</v>
      </c>
      <c r="T51" s="154">
        <f t="shared" si="8"/>
        <v>1171</v>
      </c>
    </row>
    <row r="52" spans="2:26" ht="24" customHeight="1" x14ac:dyDescent="0.2">
      <c r="B52" s="98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</row>
  </sheetData>
  <mergeCells count="16">
    <mergeCell ref="L3:N3"/>
    <mergeCell ref="M6:N6"/>
    <mergeCell ref="P3:T3"/>
    <mergeCell ref="B4:B7"/>
    <mergeCell ref="C4:T4"/>
    <mergeCell ref="C5:H5"/>
    <mergeCell ref="I5:N5"/>
    <mergeCell ref="O5:T5"/>
    <mergeCell ref="C6:D6"/>
    <mergeCell ref="E6:F6"/>
    <mergeCell ref="G6:H6"/>
    <mergeCell ref="I6:J6"/>
    <mergeCell ref="K6:L6"/>
    <mergeCell ref="O6:P6"/>
    <mergeCell ref="Q6:R6"/>
    <mergeCell ref="S6:T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39" orientation="landscape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F52"/>
  <sheetViews>
    <sheetView tabSelected="1" view="pageBreakPreview" zoomScale="40" zoomScaleNormal="75" zoomScaleSheetLayoutView="40" workbookViewId="0">
      <pane xSplit="2" ySplit="7" topLeftCell="C8" activePane="bottomRight" state="frozen"/>
      <selection activeCell="AJ53" sqref="AJ53"/>
      <selection pane="topRight" activeCell="AJ53" sqref="AJ53"/>
      <selection pane="bottomLeft" activeCell="AJ53" sqref="AJ53"/>
      <selection pane="bottomRight" activeCell="AA1" sqref="AA1:AF1048576"/>
    </sheetView>
  </sheetViews>
  <sheetFormatPr defaultColWidth="9" defaultRowHeight="13.2" x14ac:dyDescent="0.2"/>
  <cols>
    <col min="1" max="1" width="18.77734375" style="20" customWidth="1"/>
    <col min="2" max="2" width="17.5546875" style="20" customWidth="1"/>
    <col min="3" max="26" width="19.21875" style="20" customWidth="1"/>
    <col min="27" max="32" width="0" style="20" hidden="1" customWidth="1"/>
    <col min="33" max="16384" width="9" style="20"/>
  </cols>
  <sheetData>
    <row r="1" spans="2:32" ht="33" customHeight="1" x14ac:dyDescent="0.2">
      <c r="B1" s="54" t="s">
        <v>59</v>
      </c>
    </row>
    <row r="2" spans="2:32" ht="31.5" customHeight="1" x14ac:dyDescent="0.2">
      <c r="B2" s="55" t="s">
        <v>71</v>
      </c>
      <c r="C2" s="2"/>
      <c r="D2" s="2"/>
      <c r="E2" s="2"/>
      <c r="F2" s="2"/>
      <c r="G2" s="2"/>
    </row>
    <row r="3" spans="2:32" s="2" customFormat="1" ht="27.75" customHeight="1" thickBot="1" x14ac:dyDescent="0.25">
      <c r="B3" s="19"/>
      <c r="C3" s="19"/>
      <c r="D3" s="19"/>
      <c r="E3" s="19"/>
      <c r="F3" s="19"/>
      <c r="G3" s="19"/>
      <c r="L3" s="205"/>
      <c r="M3" s="205"/>
      <c r="N3" s="205"/>
      <c r="P3" s="184"/>
      <c r="Q3" s="206"/>
      <c r="R3" s="206"/>
      <c r="S3" s="206"/>
      <c r="T3" s="206"/>
      <c r="U3" s="184"/>
      <c r="V3" s="184"/>
      <c r="W3" s="184"/>
      <c r="X3" s="184"/>
      <c r="Y3" s="184"/>
      <c r="Z3" s="184"/>
    </row>
    <row r="4" spans="2:32" s="2" customFormat="1" ht="27.75" customHeight="1" thickBot="1" x14ac:dyDescent="0.25">
      <c r="B4" s="212" t="s">
        <v>42</v>
      </c>
      <c r="C4" s="216" t="s">
        <v>54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8"/>
    </row>
    <row r="5" spans="2:32" s="2" customFormat="1" ht="33" customHeight="1" thickBot="1" x14ac:dyDescent="0.25">
      <c r="B5" s="213"/>
      <c r="C5" s="219" t="s">
        <v>48</v>
      </c>
      <c r="D5" s="220"/>
      <c r="E5" s="221"/>
      <c r="F5" s="221"/>
      <c r="G5" s="222"/>
      <c r="H5" s="222"/>
      <c r="I5" s="207" t="s">
        <v>49</v>
      </c>
      <c r="J5" s="208"/>
      <c r="K5" s="209"/>
      <c r="L5" s="209"/>
      <c r="M5" s="210"/>
      <c r="N5" s="211"/>
      <c r="O5" s="207" t="s">
        <v>50</v>
      </c>
      <c r="P5" s="208"/>
      <c r="Q5" s="209"/>
      <c r="R5" s="209"/>
      <c r="S5" s="210"/>
      <c r="T5" s="211"/>
      <c r="U5" s="220" t="s">
        <v>53</v>
      </c>
      <c r="V5" s="220"/>
      <c r="W5" s="221"/>
      <c r="X5" s="221"/>
      <c r="Y5" s="222"/>
      <c r="Z5" s="223"/>
    </row>
    <row r="6" spans="2:32" s="2" customFormat="1" ht="33" customHeight="1" x14ac:dyDescent="0.2">
      <c r="B6" s="214"/>
      <c r="C6" s="188" t="s">
        <v>72</v>
      </c>
      <c r="D6" s="186"/>
      <c r="E6" s="182" t="s">
        <v>73</v>
      </c>
      <c r="F6" s="187"/>
      <c r="G6" s="182" t="s">
        <v>74</v>
      </c>
      <c r="H6" s="192"/>
      <c r="I6" s="185" t="s">
        <v>72</v>
      </c>
      <c r="J6" s="186"/>
      <c r="K6" s="188" t="s">
        <v>73</v>
      </c>
      <c r="L6" s="186"/>
      <c r="M6" s="188" t="s">
        <v>74</v>
      </c>
      <c r="N6" s="203"/>
      <c r="O6" s="185" t="s">
        <v>72</v>
      </c>
      <c r="P6" s="186"/>
      <c r="Q6" s="182" t="s">
        <v>73</v>
      </c>
      <c r="R6" s="187"/>
      <c r="S6" s="182" t="s">
        <v>74</v>
      </c>
      <c r="T6" s="192"/>
      <c r="U6" s="185" t="s">
        <v>72</v>
      </c>
      <c r="V6" s="186"/>
      <c r="W6" s="182" t="s">
        <v>73</v>
      </c>
      <c r="X6" s="187"/>
      <c r="Y6" s="188" t="s">
        <v>74</v>
      </c>
      <c r="Z6" s="186"/>
    </row>
    <row r="7" spans="2:32" s="2" customFormat="1" ht="42" customHeight="1" thickBot="1" x14ac:dyDescent="0.25">
      <c r="B7" s="215"/>
      <c r="C7" s="13" t="s">
        <v>56</v>
      </c>
      <c r="D7" s="14" t="s">
        <v>66</v>
      </c>
      <c r="E7" s="13" t="s">
        <v>56</v>
      </c>
      <c r="F7" s="14" t="s">
        <v>66</v>
      </c>
      <c r="G7" s="13" t="s">
        <v>56</v>
      </c>
      <c r="H7" s="14" t="s">
        <v>66</v>
      </c>
      <c r="I7" s="18" t="s">
        <v>56</v>
      </c>
      <c r="J7" s="14" t="s">
        <v>66</v>
      </c>
      <c r="K7" s="13" t="s">
        <v>56</v>
      </c>
      <c r="L7" s="14" t="s">
        <v>66</v>
      </c>
      <c r="M7" s="13" t="s">
        <v>56</v>
      </c>
      <c r="N7" s="16" t="s">
        <v>66</v>
      </c>
      <c r="O7" s="18" t="s">
        <v>56</v>
      </c>
      <c r="P7" s="14" t="s">
        <v>66</v>
      </c>
      <c r="Q7" s="13" t="s">
        <v>56</v>
      </c>
      <c r="R7" s="14" t="s">
        <v>66</v>
      </c>
      <c r="S7" s="13" t="s">
        <v>56</v>
      </c>
      <c r="T7" s="16" t="s">
        <v>66</v>
      </c>
      <c r="U7" s="17" t="s">
        <v>56</v>
      </c>
      <c r="V7" s="14" t="s">
        <v>66</v>
      </c>
      <c r="W7" s="13" t="s">
        <v>56</v>
      </c>
      <c r="X7" s="14" t="s">
        <v>66</v>
      </c>
      <c r="Y7" s="13" t="s">
        <v>56</v>
      </c>
      <c r="Z7" s="15" t="s">
        <v>66</v>
      </c>
    </row>
    <row r="8" spans="2:32" ht="24.9" customHeight="1" x14ac:dyDescent="0.2">
      <c r="B8" s="6" t="s">
        <v>44</v>
      </c>
      <c r="C8" s="86">
        <v>0</v>
      </c>
      <c r="D8" s="93">
        <v>0</v>
      </c>
      <c r="E8" s="86">
        <v>0</v>
      </c>
      <c r="F8" s="155">
        <v>0</v>
      </c>
      <c r="G8" s="86">
        <v>0</v>
      </c>
      <c r="H8" s="155">
        <v>0</v>
      </c>
      <c r="I8" s="87">
        <v>0</v>
      </c>
      <c r="J8" s="93">
        <v>0</v>
      </c>
      <c r="K8" s="86">
        <v>0</v>
      </c>
      <c r="L8" s="155">
        <v>0</v>
      </c>
      <c r="M8" s="86">
        <v>0</v>
      </c>
      <c r="N8" s="156">
        <v>0</v>
      </c>
      <c r="O8" s="87">
        <v>0</v>
      </c>
      <c r="P8" s="93">
        <v>0</v>
      </c>
      <c r="Q8" s="86">
        <v>0</v>
      </c>
      <c r="R8" s="155">
        <v>0</v>
      </c>
      <c r="S8" s="86">
        <v>0</v>
      </c>
      <c r="T8" s="156">
        <v>0</v>
      </c>
      <c r="U8" s="88">
        <v>0</v>
      </c>
      <c r="V8" s="93">
        <v>0</v>
      </c>
      <c r="W8" s="86">
        <v>0</v>
      </c>
      <c r="X8" s="155">
        <v>0</v>
      </c>
      <c r="Y8" s="86">
        <v>0</v>
      </c>
      <c r="Z8" s="157">
        <v>0</v>
      </c>
      <c r="AA8" s="73">
        <f>SUM(C8,I8,O8,U8)</f>
        <v>0</v>
      </c>
      <c r="AB8" s="73">
        <f t="shared" ref="AB8:AF23" si="0">SUM(D8,J8,P8,V8)</f>
        <v>0</v>
      </c>
      <c r="AC8" s="73">
        <f t="shared" si="0"/>
        <v>0</v>
      </c>
      <c r="AD8" s="73">
        <f t="shared" si="0"/>
        <v>0</v>
      </c>
      <c r="AE8" s="73">
        <f t="shared" si="0"/>
        <v>0</v>
      </c>
      <c r="AF8" s="73">
        <f t="shared" si="0"/>
        <v>0</v>
      </c>
    </row>
    <row r="9" spans="2:32" s="3" customFormat="1" ht="24.9" customHeight="1" x14ac:dyDescent="0.2">
      <c r="B9" s="7" t="s">
        <v>1</v>
      </c>
      <c r="C9" s="86">
        <v>0</v>
      </c>
      <c r="D9" s="155">
        <v>0</v>
      </c>
      <c r="E9" s="86">
        <v>0</v>
      </c>
      <c r="F9" s="93">
        <v>0</v>
      </c>
      <c r="G9" s="86">
        <v>0</v>
      </c>
      <c r="H9" s="156">
        <v>0</v>
      </c>
      <c r="I9" s="88">
        <v>0</v>
      </c>
      <c r="J9" s="157">
        <v>0</v>
      </c>
      <c r="K9" s="86">
        <v>0</v>
      </c>
      <c r="L9" s="155">
        <v>0</v>
      </c>
      <c r="M9" s="86">
        <v>0</v>
      </c>
      <c r="N9" s="156">
        <v>0</v>
      </c>
      <c r="O9" s="87">
        <v>0</v>
      </c>
      <c r="P9" s="93">
        <v>0</v>
      </c>
      <c r="Q9" s="86">
        <v>0</v>
      </c>
      <c r="R9" s="155">
        <v>0</v>
      </c>
      <c r="S9" s="86">
        <v>0</v>
      </c>
      <c r="T9" s="156">
        <v>0</v>
      </c>
      <c r="U9" s="88">
        <v>0</v>
      </c>
      <c r="V9" s="93">
        <v>0</v>
      </c>
      <c r="W9" s="86">
        <v>0</v>
      </c>
      <c r="X9" s="155">
        <v>0</v>
      </c>
      <c r="Y9" s="86">
        <v>0</v>
      </c>
      <c r="Z9" s="157">
        <v>0</v>
      </c>
      <c r="AA9" s="73">
        <f t="shared" ref="AA9:AA50" si="1">SUM(C9,I9,O9,U9)</f>
        <v>0</v>
      </c>
      <c r="AB9" s="73">
        <f t="shared" si="0"/>
        <v>0</v>
      </c>
      <c r="AC9" s="73">
        <f t="shared" si="0"/>
        <v>0</v>
      </c>
      <c r="AD9" s="73">
        <f t="shared" si="0"/>
        <v>0</v>
      </c>
      <c r="AE9" s="73">
        <f t="shared" si="0"/>
        <v>0</v>
      </c>
      <c r="AF9" s="73">
        <f t="shared" si="0"/>
        <v>0</v>
      </c>
    </row>
    <row r="10" spans="2:32" s="3" customFormat="1" ht="24.9" customHeight="1" x14ac:dyDescent="0.2">
      <c r="B10" s="7" t="s">
        <v>2</v>
      </c>
      <c r="C10" s="86">
        <v>0</v>
      </c>
      <c r="D10" s="93">
        <v>0</v>
      </c>
      <c r="E10" s="86">
        <v>0</v>
      </c>
      <c r="F10" s="155">
        <v>0</v>
      </c>
      <c r="G10" s="86">
        <v>0</v>
      </c>
      <c r="H10" s="155">
        <v>0</v>
      </c>
      <c r="I10" s="87">
        <v>0</v>
      </c>
      <c r="J10" s="93">
        <v>0</v>
      </c>
      <c r="K10" s="86">
        <v>0</v>
      </c>
      <c r="L10" s="155">
        <v>0</v>
      </c>
      <c r="M10" s="86">
        <v>0</v>
      </c>
      <c r="N10" s="156">
        <v>0</v>
      </c>
      <c r="O10" s="87">
        <v>0</v>
      </c>
      <c r="P10" s="93">
        <v>0</v>
      </c>
      <c r="Q10" s="86">
        <v>0</v>
      </c>
      <c r="R10" s="155">
        <v>0</v>
      </c>
      <c r="S10" s="86">
        <v>0</v>
      </c>
      <c r="T10" s="156">
        <v>0</v>
      </c>
      <c r="U10" s="88">
        <v>0</v>
      </c>
      <c r="V10" s="93">
        <v>0</v>
      </c>
      <c r="W10" s="86">
        <v>0</v>
      </c>
      <c r="X10" s="155">
        <v>0</v>
      </c>
      <c r="Y10" s="86">
        <v>0</v>
      </c>
      <c r="Z10" s="157">
        <v>0</v>
      </c>
      <c r="AA10" s="73">
        <f t="shared" si="1"/>
        <v>0</v>
      </c>
      <c r="AB10" s="73">
        <f t="shared" si="0"/>
        <v>0</v>
      </c>
      <c r="AC10" s="73">
        <f t="shared" si="0"/>
        <v>0</v>
      </c>
      <c r="AD10" s="73">
        <f t="shared" si="0"/>
        <v>0</v>
      </c>
      <c r="AE10" s="73">
        <f t="shared" si="0"/>
        <v>0</v>
      </c>
      <c r="AF10" s="73">
        <f t="shared" si="0"/>
        <v>0</v>
      </c>
    </row>
    <row r="11" spans="2:32" s="3" customFormat="1" ht="24.9" customHeight="1" x14ac:dyDescent="0.2">
      <c r="B11" s="7" t="s">
        <v>75</v>
      </c>
      <c r="C11" s="86">
        <v>0</v>
      </c>
      <c r="D11" s="93">
        <v>0</v>
      </c>
      <c r="E11" s="86">
        <v>0</v>
      </c>
      <c r="F11" s="155">
        <v>0</v>
      </c>
      <c r="G11" s="86">
        <v>0</v>
      </c>
      <c r="H11" s="155">
        <v>0</v>
      </c>
      <c r="I11" s="87">
        <v>0</v>
      </c>
      <c r="J11" s="93">
        <v>0</v>
      </c>
      <c r="K11" s="86">
        <v>0</v>
      </c>
      <c r="L11" s="155">
        <v>0</v>
      </c>
      <c r="M11" s="86">
        <v>0</v>
      </c>
      <c r="N11" s="156">
        <v>0</v>
      </c>
      <c r="O11" s="87">
        <v>0</v>
      </c>
      <c r="P11" s="93">
        <v>0</v>
      </c>
      <c r="Q11" s="86">
        <v>0</v>
      </c>
      <c r="R11" s="155">
        <v>0</v>
      </c>
      <c r="S11" s="86">
        <v>0</v>
      </c>
      <c r="T11" s="156">
        <v>0</v>
      </c>
      <c r="U11" s="88">
        <v>0</v>
      </c>
      <c r="V11" s="93">
        <v>0</v>
      </c>
      <c r="W11" s="86">
        <v>0</v>
      </c>
      <c r="X11" s="155">
        <v>0</v>
      </c>
      <c r="Y11" s="86">
        <v>0</v>
      </c>
      <c r="Z11" s="157">
        <v>0</v>
      </c>
      <c r="AA11" s="73">
        <f t="shared" si="1"/>
        <v>0</v>
      </c>
      <c r="AB11" s="73">
        <f t="shared" si="0"/>
        <v>0</v>
      </c>
      <c r="AC11" s="73">
        <f t="shared" si="0"/>
        <v>0</v>
      </c>
      <c r="AD11" s="73">
        <f t="shared" si="0"/>
        <v>0</v>
      </c>
      <c r="AE11" s="73">
        <f t="shared" si="0"/>
        <v>0</v>
      </c>
      <c r="AF11" s="73">
        <f t="shared" si="0"/>
        <v>0</v>
      </c>
    </row>
    <row r="12" spans="2:32" s="3" customFormat="1" ht="24.9" customHeight="1" x14ac:dyDescent="0.2">
      <c r="B12" s="7" t="s">
        <v>76</v>
      </c>
      <c r="C12" s="89">
        <v>0</v>
      </c>
      <c r="D12" s="158">
        <v>0</v>
      </c>
      <c r="E12" s="89">
        <v>0</v>
      </c>
      <c r="F12" s="159">
        <v>0</v>
      </c>
      <c r="G12" s="89">
        <v>0</v>
      </c>
      <c r="H12" s="159">
        <v>0</v>
      </c>
      <c r="I12" s="90">
        <v>0</v>
      </c>
      <c r="J12" s="158">
        <v>0</v>
      </c>
      <c r="K12" s="89">
        <v>0</v>
      </c>
      <c r="L12" s="159">
        <v>0</v>
      </c>
      <c r="M12" s="89">
        <v>0</v>
      </c>
      <c r="N12" s="160">
        <v>0</v>
      </c>
      <c r="O12" s="90">
        <v>0</v>
      </c>
      <c r="P12" s="158">
        <v>0</v>
      </c>
      <c r="Q12" s="89">
        <v>0</v>
      </c>
      <c r="R12" s="159">
        <v>0</v>
      </c>
      <c r="S12" s="89">
        <v>0</v>
      </c>
      <c r="T12" s="160">
        <v>0</v>
      </c>
      <c r="U12" s="91">
        <v>0</v>
      </c>
      <c r="V12" s="158">
        <v>0</v>
      </c>
      <c r="W12" s="89">
        <v>0</v>
      </c>
      <c r="X12" s="159">
        <v>0</v>
      </c>
      <c r="Y12" s="89">
        <v>0</v>
      </c>
      <c r="Z12" s="161">
        <v>0</v>
      </c>
      <c r="AA12" s="73">
        <f t="shared" si="1"/>
        <v>0</v>
      </c>
      <c r="AB12" s="73">
        <f t="shared" si="0"/>
        <v>0</v>
      </c>
      <c r="AC12" s="73">
        <f t="shared" si="0"/>
        <v>0</v>
      </c>
      <c r="AD12" s="73">
        <f t="shared" si="0"/>
        <v>0</v>
      </c>
      <c r="AE12" s="73">
        <f t="shared" si="0"/>
        <v>0</v>
      </c>
      <c r="AF12" s="73">
        <f t="shared" si="0"/>
        <v>0</v>
      </c>
    </row>
    <row r="13" spans="2:32" s="3" customFormat="1" ht="24.9" customHeight="1" x14ac:dyDescent="0.2">
      <c r="B13" s="7" t="s">
        <v>5</v>
      </c>
      <c r="C13" s="86">
        <v>0</v>
      </c>
      <c r="D13" s="93">
        <v>0</v>
      </c>
      <c r="E13" s="86">
        <v>0</v>
      </c>
      <c r="F13" s="155">
        <v>0</v>
      </c>
      <c r="G13" s="86">
        <v>0</v>
      </c>
      <c r="H13" s="155">
        <v>0</v>
      </c>
      <c r="I13" s="87">
        <v>0</v>
      </c>
      <c r="J13" s="93">
        <v>0</v>
      </c>
      <c r="K13" s="86">
        <v>0</v>
      </c>
      <c r="L13" s="155">
        <v>0</v>
      </c>
      <c r="M13" s="86">
        <v>0</v>
      </c>
      <c r="N13" s="156">
        <v>0</v>
      </c>
      <c r="O13" s="87">
        <v>0</v>
      </c>
      <c r="P13" s="93">
        <v>0</v>
      </c>
      <c r="Q13" s="86">
        <v>0</v>
      </c>
      <c r="R13" s="155">
        <v>0</v>
      </c>
      <c r="S13" s="86">
        <v>0</v>
      </c>
      <c r="T13" s="156">
        <v>0</v>
      </c>
      <c r="U13" s="88">
        <v>0</v>
      </c>
      <c r="V13" s="93">
        <v>0</v>
      </c>
      <c r="W13" s="86">
        <v>0</v>
      </c>
      <c r="X13" s="155">
        <v>0</v>
      </c>
      <c r="Y13" s="86">
        <v>0</v>
      </c>
      <c r="Z13" s="157">
        <v>0</v>
      </c>
      <c r="AA13" s="73">
        <f t="shared" si="1"/>
        <v>0</v>
      </c>
      <c r="AB13" s="73">
        <f t="shared" si="0"/>
        <v>0</v>
      </c>
      <c r="AC13" s="73">
        <f t="shared" si="0"/>
        <v>0</v>
      </c>
      <c r="AD13" s="73">
        <f t="shared" si="0"/>
        <v>0</v>
      </c>
      <c r="AE13" s="73">
        <f t="shared" si="0"/>
        <v>0</v>
      </c>
      <c r="AF13" s="73">
        <f t="shared" si="0"/>
        <v>0</v>
      </c>
    </row>
    <row r="14" spans="2:32" s="3" customFormat="1" ht="24.9" customHeight="1" x14ac:dyDescent="0.2">
      <c r="B14" s="7" t="s">
        <v>6</v>
      </c>
      <c r="C14" s="86">
        <v>1</v>
      </c>
      <c r="D14" s="93">
        <v>240</v>
      </c>
      <c r="E14" s="86">
        <v>1</v>
      </c>
      <c r="F14" s="155">
        <v>240</v>
      </c>
      <c r="G14" s="86">
        <v>1</v>
      </c>
      <c r="H14" s="155">
        <v>240</v>
      </c>
      <c r="I14" s="87">
        <v>1</v>
      </c>
      <c r="J14" s="93">
        <v>240</v>
      </c>
      <c r="K14" s="86">
        <v>1</v>
      </c>
      <c r="L14" s="155">
        <v>240</v>
      </c>
      <c r="M14" s="86">
        <v>1</v>
      </c>
      <c r="N14" s="156">
        <v>240</v>
      </c>
      <c r="O14" s="87">
        <v>0</v>
      </c>
      <c r="P14" s="93">
        <v>0</v>
      </c>
      <c r="Q14" s="86">
        <v>0</v>
      </c>
      <c r="R14" s="155">
        <v>0</v>
      </c>
      <c r="S14" s="86">
        <v>0</v>
      </c>
      <c r="T14" s="156">
        <v>0</v>
      </c>
      <c r="U14" s="88">
        <v>0</v>
      </c>
      <c r="V14" s="93">
        <v>0</v>
      </c>
      <c r="W14" s="86">
        <v>0</v>
      </c>
      <c r="X14" s="155">
        <v>0</v>
      </c>
      <c r="Y14" s="86">
        <v>0</v>
      </c>
      <c r="Z14" s="157">
        <v>0</v>
      </c>
      <c r="AA14" s="73">
        <f t="shared" si="1"/>
        <v>2</v>
      </c>
      <c r="AB14" s="73">
        <f t="shared" si="0"/>
        <v>480</v>
      </c>
      <c r="AC14" s="73">
        <f t="shared" si="0"/>
        <v>2</v>
      </c>
      <c r="AD14" s="73">
        <f t="shared" si="0"/>
        <v>480</v>
      </c>
      <c r="AE14" s="73">
        <f t="shared" si="0"/>
        <v>2</v>
      </c>
      <c r="AF14" s="73">
        <f t="shared" si="0"/>
        <v>480</v>
      </c>
    </row>
    <row r="15" spans="2:32" s="3" customFormat="1" ht="24.9" customHeight="1" x14ac:dyDescent="0.2">
      <c r="B15" s="7" t="s">
        <v>7</v>
      </c>
      <c r="C15" s="86">
        <v>0</v>
      </c>
      <c r="D15" s="93">
        <v>0</v>
      </c>
      <c r="E15" s="86">
        <v>0</v>
      </c>
      <c r="F15" s="155">
        <v>0</v>
      </c>
      <c r="G15" s="86">
        <v>0</v>
      </c>
      <c r="H15" s="155">
        <v>0</v>
      </c>
      <c r="I15" s="87">
        <v>0</v>
      </c>
      <c r="J15" s="93">
        <v>0</v>
      </c>
      <c r="K15" s="86">
        <v>0</v>
      </c>
      <c r="L15" s="155">
        <v>0</v>
      </c>
      <c r="M15" s="86">
        <v>0</v>
      </c>
      <c r="N15" s="156">
        <v>0</v>
      </c>
      <c r="O15" s="87">
        <v>0</v>
      </c>
      <c r="P15" s="93">
        <v>0</v>
      </c>
      <c r="Q15" s="86">
        <v>0</v>
      </c>
      <c r="R15" s="155">
        <v>0</v>
      </c>
      <c r="S15" s="86">
        <v>0</v>
      </c>
      <c r="T15" s="156">
        <v>0</v>
      </c>
      <c r="U15" s="88">
        <v>0</v>
      </c>
      <c r="V15" s="93">
        <v>0</v>
      </c>
      <c r="W15" s="86">
        <v>0</v>
      </c>
      <c r="X15" s="155">
        <v>0</v>
      </c>
      <c r="Y15" s="86">
        <v>0</v>
      </c>
      <c r="Z15" s="157">
        <v>0</v>
      </c>
      <c r="AA15" s="73">
        <f t="shared" si="1"/>
        <v>0</v>
      </c>
      <c r="AB15" s="73">
        <f t="shared" si="0"/>
        <v>0</v>
      </c>
      <c r="AC15" s="73">
        <f t="shared" si="0"/>
        <v>0</v>
      </c>
      <c r="AD15" s="73">
        <f t="shared" si="0"/>
        <v>0</v>
      </c>
      <c r="AE15" s="73">
        <f t="shared" si="0"/>
        <v>0</v>
      </c>
      <c r="AF15" s="73">
        <f t="shared" si="0"/>
        <v>0</v>
      </c>
    </row>
    <row r="16" spans="2:32" s="3" customFormat="1" ht="24.9" customHeight="1" x14ac:dyDescent="0.2">
      <c r="B16" s="7" t="s">
        <v>8</v>
      </c>
      <c r="C16" s="86">
        <v>0</v>
      </c>
      <c r="D16" s="93">
        <v>0</v>
      </c>
      <c r="E16" s="86">
        <v>0</v>
      </c>
      <c r="F16" s="155">
        <v>0</v>
      </c>
      <c r="G16" s="86">
        <v>0</v>
      </c>
      <c r="H16" s="155">
        <v>0</v>
      </c>
      <c r="I16" s="87">
        <v>0</v>
      </c>
      <c r="J16" s="93">
        <v>0</v>
      </c>
      <c r="K16" s="86">
        <v>0</v>
      </c>
      <c r="L16" s="155">
        <v>0</v>
      </c>
      <c r="M16" s="86">
        <v>0</v>
      </c>
      <c r="N16" s="156">
        <v>0</v>
      </c>
      <c r="O16" s="87">
        <v>0</v>
      </c>
      <c r="P16" s="93">
        <v>0</v>
      </c>
      <c r="Q16" s="86">
        <v>0</v>
      </c>
      <c r="R16" s="155">
        <v>0</v>
      </c>
      <c r="S16" s="86">
        <v>0</v>
      </c>
      <c r="T16" s="156">
        <v>0</v>
      </c>
      <c r="U16" s="88">
        <v>0</v>
      </c>
      <c r="V16" s="93">
        <v>0</v>
      </c>
      <c r="W16" s="86">
        <v>0</v>
      </c>
      <c r="X16" s="155">
        <v>0</v>
      </c>
      <c r="Y16" s="86">
        <v>0</v>
      </c>
      <c r="Z16" s="157">
        <v>0</v>
      </c>
      <c r="AA16" s="73">
        <f t="shared" si="1"/>
        <v>0</v>
      </c>
      <c r="AB16" s="73">
        <f t="shared" si="0"/>
        <v>0</v>
      </c>
      <c r="AC16" s="73">
        <f t="shared" si="0"/>
        <v>0</v>
      </c>
      <c r="AD16" s="73">
        <f t="shared" si="0"/>
        <v>0</v>
      </c>
      <c r="AE16" s="73">
        <f t="shared" si="0"/>
        <v>0</v>
      </c>
      <c r="AF16" s="73">
        <f t="shared" si="0"/>
        <v>0</v>
      </c>
    </row>
    <row r="17" spans="2:32" s="3" customFormat="1" ht="24.9" customHeight="1" x14ac:dyDescent="0.2">
      <c r="B17" s="7" t="s">
        <v>10</v>
      </c>
      <c r="C17" s="86">
        <v>0</v>
      </c>
      <c r="D17" s="93">
        <v>0</v>
      </c>
      <c r="E17" s="86">
        <v>0</v>
      </c>
      <c r="F17" s="155">
        <v>0</v>
      </c>
      <c r="G17" s="86">
        <v>0</v>
      </c>
      <c r="H17" s="155">
        <v>0</v>
      </c>
      <c r="I17" s="87">
        <v>0</v>
      </c>
      <c r="J17" s="93">
        <v>0</v>
      </c>
      <c r="K17" s="86">
        <v>0</v>
      </c>
      <c r="L17" s="155">
        <v>0</v>
      </c>
      <c r="M17" s="86">
        <v>0</v>
      </c>
      <c r="N17" s="156">
        <v>0</v>
      </c>
      <c r="O17" s="87">
        <v>0</v>
      </c>
      <c r="P17" s="93">
        <v>0</v>
      </c>
      <c r="Q17" s="86">
        <v>0</v>
      </c>
      <c r="R17" s="155">
        <v>0</v>
      </c>
      <c r="S17" s="86">
        <v>0</v>
      </c>
      <c r="T17" s="156">
        <v>0</v>
      </c>
      <c r="U17" s="88">
        <v>0</v>
      </c>
      <c r="V17" s="93">
        <v>0</v>
      </c>
      <c r="W17" s="86">
        <v>0</v>
      </c>
      <c r="X17" s="155">
        <v>0</v>
      </c>
      <c r="Y17" s="86">
        <v>0</v>
      </c>
      <c r="Z17" s="157">
        <v>0</v>
      </c>
      <c r="AA17" s="73">
        <f t="shared" si="1"/>
        <v>0</v>
      </c>
      <c r="AB17" s="73">
        <f t="shared" si="0"/>
        <v>0</v>
      </c>
      <c r="AC17" s="73">
        <f t="shared" si="0"/>
        <v>0</v>
      </c>
      <c r="AD17" s="73">
        <f t="shared" si="0"/>
        <v>0</v>
      </c>
      <c r="AE17" s="73">
        <f t="shared" si="0"/>
        <v>0</v>
      </c>
      <c r="AF17" s="73">
        <f t="shared" si="0"/>
        <v>0</v>
      </c>
    </row>
    <row r="18" spans="2:32" s="3" customFormat="1" ht="24.9" customHeight="1" x14ac:dyDescent="0.2">
      <c r="B18" s="7" t="s">
        <v>9</v>
      </c>
      <c r="C18" s="89">
        <v>0</v>
      </c>
      <c r="D18" s="158">
        <v>0</v>
      </c>
      <c r="E18" s="89">
        <v>0</v>
      </c>
      <c r="F18" s="159">
        <v>0</v>
      </c>
      <c r="G18" s="89">
        <v>0</v>
      </c>
      <c r="H18" s="159">
        <v>0</v>
      </c>
      <c r="I18" s="90">
        <v>0</v>
      </c>
      <c r="J18" s="158">
        <v>0</v>
      </c>
      <c r="K18" s="89">
        <v>0</v>
      </c>
      <c r="L18" s="159">
        <v>0</v>
      </c>
      <c r="M18" s="89">
        <v>0</v>
      </c>
      <c r="N18" s="160">
        <v>0</v>
      </c>
      <c r="O18" s="90">
        <v>0</v>
      </c>
      <c r="P18" s="158">
        <v>0</v>
      </c>
      <c r="Q18" s="89">
        <v>0</v>
      </c>
      <c r="R18" s="159">
        <v>0</v>
      </c>
      <c r="S18" s="89">
        <v>0</v>
      </c>
      <c r="T18" s="160">
        <v>0</v>
      </c>
      <c r="U18" s="91">
        <v>0</v>
      </c>
      <c r="V18" s="158">
        <v>0</v>
      </c>
      <c r="W18" s="89">
        <v>0</v>
      </c>
      <c r="X18" s="159">
        <v>0</v>
      </c>
      <c r="Y18" s="89">
        <v>0</v>
      </c>
      <c r="Z18" s="161">
        <v>0</v>
      </c>
      <c r="AA18" s="73">
        <f t="shared" si="1"/>
        <v>0</v>
      </c>
      <c r="AB18" s="73">
        <f t="shared" si="0"/>
        <v>0</v>
      </c>
      <c r="AC18" s="73">
        <f t="shared" si="0"/>
        <v>0</v>
      </c>
      <c r="AD18" s="73">
        <f t="shared" si="0"/>
        <v>0</v>
      </c>
      <c r="AE18" s="73">
        <f t="shared" si="0"/>
        <v>0</v>
      </c>
      <c r="AF18" s="73">
        <f t="shared" si="0"/>
        <v>0</v>
      </c>
    </row>
    <row r="19" spans="2:32" s="3" customFormat="1" ht="24.9" customHeight="1" x14ac:dyDescent="0.2">
      <c r="B19" s="7" t="s">
        <v>11</v>
      </c>
      <c r="C19" s="86">
        <v>0</v>
      </c>
      <c r="D19" s="93">
        <v>0</v>
      </c>
      <c r="E19" s="86">
        <v>0</v>
      </c>
      <c r="F19" s="155">
        <v>0</v>
      </c>
      <c r="G19" s="86">
        <v>0</v>
      </c>
      <c r="H19" s="155">
        <v>0</v>
      </c>
      <c r="I19" s="87">
        <v>0</v>
      </c>
      <c r="J19" s="93">
        <v>0</v>
      </c>
      <c r="K19" s="86">
        <v>0</v>
      </c>
      <c r="L19" s="155">
        <v>0</v>
      </c>
      <c r="M19" s="86">
        <v>0</v>
      </c>
      <c r="N19" s="156">
        <v>0</v>
      </c>
      <c r="O19" s="87">
        <v>0</v>
      </c>
      <c r="P19" s="93">
        <v>0</v>
      </c>
      <c r="Q19" s="86">
        <v>0</v>
      </c>
      <c r="R19" s="155">
        <v>0</v>
      </c>
      <c r="S19" s="86">
        <v>0</v>
      </c>
      <c r="T19" s="156">
        <v>0</v>
      </c>
      <c r="U19" s="88">
        <v>0</v>
      </c>
      <c r="V19" s="93">
        <v>0</v>
      </c>
      <c r="W19" s="86">
        <v>0</v>
      </c>
      <c r="X19" s="155">
        <v>0</v>
      </c>
      <c r="Y19" s="86">
        <v>0</v>
      </c>
      <c r="Z19" s="157">
        <v>0</v>
      </c>
      <c r="AA19" s="73">
        <f t="shared" si="1"/>
        <v>0</v>
      </c>
      <c r="AB19" s="73">
        <f t="shared" si="0"/>
        <v>0</v>
      </c>
      <c r="AC19" s="73">
        <f t="shared" si="0"/>
        <v>0</v>
      </c>
      <c r="AD19" s="73">
        <f t="shared" si="0"/>
        <v>0</v>
      </c>
      <c r="AE19" s="73">
        <f t="shared" si="0"/>
        <v>0</v>
      </c>
      <c r="AF19" s="73">
        <f t="shared" si="0"/>
        <v>0</v>
      </c>
    </row>
    <row r="20" spans="2:32" s="3" customFormat="1" ht="24.9" customHeight="1" x14ac:dyDescent="0.2">
      <c r="B20" s="7" t="s">
        <v>12</v>
      </c>
      <c r="C20" s="86">
        <v>4</v>
      </c>
      <c r="D20" s="93">
        <v>888</v>
      </c>
      <c r="E20" s="86">
        <v>4</v>
      </c>
      <c r="F20" s="155">
        <v>928</v>
      </c>
      <c r="G20" s="86">
        <v>4</v>
      </c>
      <c r="H20" s="155">
        <v>968</v>
      </c>
      <c r="I20" s="87">
        <v>2</v>
      </c>
      <c r="J20" s="93">
        <v>560</v>
      </c>
      <c r="K20" s="86">
        <v>2</v>
      </c>
      <c r="L20" s="155">
        <v>580</v>
      </c>
      <c r="M20" s="86">
        <v>2</v>
      </c>
      <c r="N20" s="156">
        <v>600</v>
      </c>
      <c r="O20" s="87">
        <v>0</v>
      </c>
      <c r="P20" s="93">
        <v>0</v>
      </c>
      <c r="Q20" s="86">
        <v>0</v>
      </c>
      <c r="R20" s="155">
        <v>0</v>
      </c>
      <c r="S20" s="86">
        <v>0</v>
      </c>
      <c r="T20" s="156">
        <v>0</v>
      </c>
      <c r="U20" s="88">
        <v>0</v>
      </c>
      <c r="V20" s="93">
        <v>0</v>
      </c>
      <c r="W20" s="86">
        <v>0</v>
      </c>
      <c r="X20" s="155">
        <v>0</v>
      </c>
      <c r="Y20" s="86">
        <v>0</v>
      </c>
      <c r="Z20" s="157">
        <v>0</v>
      </c>
      <c r="AA20" s="73">
        <f t="shared" si="1"/>
        <v>6</v>
      </c>
      <c r="AB20" s="73">
        <f t="shared" si="0"/>
        <v>1448</v>
      </c>
      <c r="AC20" s="73">
        <f t="shared" si="0"/>
        <v>6</v>
      </c>
      <c r="AD20" s="73">
        <f t="shared" si="0"/>
        <v>1508</v>
      </c>
      <c r="AE20" s="73">
        <f t="shared" si="0"/>
        <v>6</v>
      </c>
      <c r="AF20" s="73">
        <f t="shared" si="0"/>
        <v>1568</v>
      </c>
    </row>
    <row r="21" spans="2:32" s="170" customFormat="1" ht="24.9" customHeight="1" x14ac:dyDescent="0.2">
      <c r="B21" s="171" t="s">
        <v>81</v>
      </c>
      <c r="C21" s="172">
        <v>0</v>
      </c>
      <c r="D21" s="173">
        <v>0</v>
      </c>
      <c r="E21" s="172">
        <v>0</v>
      </c>
      <c r="F21" s="174">
        <v>0</v>
      </c>
      <c r="G21" s="172">
        <v>0</v>
      </c>
      <c r="H21" s="174">
        <v>0</v>
      </c>
      <c r="I21" s="175">
        <v>0</v>
      </c>
      <c r="J21" s="173">
        <v>0</v>
      </c>
      <c r="K21" s="172">
        <v>0</v>
      </c>
      <c r="L21" s="174">
        <v>0</v>
      </c>
      <c r="M21" s="172">
        <v>0</v>
      </c>
      <c r="N21" s="176">
        <v>0</v>
      </c>
      <c r="O21" s="175">
        <v>0</v>
      </c>
      <c r="P21" s="173">
        <v>0</v>
      </c>
      <c r="Q21" s="172">
        <v>0</v>
      </c>
      <c r="R21" s="174">
        <v>0</v>
      </c>
      <c r="S21" s="172">
        <v>0</v>
      </c>
      <c r="T21" s="176">
        <v>0</v>
      </c>
      <c r="U21" s="177">
        <v>0</v>
      </c>
      <c r="V21" s="173">
        <v>0</v>
      </c>
      <c r="W21" s="172">
        <v>0</v>
      </c>
      <c r="X21" s="174">
        <v>0</v>
      </c>
      <c r="Y21" s="172">
        <v>0</v>
      </c>
      <c r="Z21" s="178">
        <v>0</v>
      </c>
      <c r="AA21" s="73">
        <f t="shared" ref="AA21" si="2">SUM(C21,I21,O21,U21)</f>
        <v>0</v>
      </c>
      <c r="AB21" s="73">
        <f t="shared" ref="AB21" si="3">SUM(D21,J21,P21,V21)</f>
        <v>0</v>
      </c>
      <c r="AC21" s="73">
        <f t="shared" ref="AC21" si="4">SUM(E21,K21,Q21,W21)</f>
        <v>0</v>
      </c>
      <c r="AD21" s="73">
        <f t="shared" ref="AD21" si="5">SUM(F21,L21,R21,X21)</f>
        <v>0</v>
      </c>
      <c r="AE21" s="73">
        <f t="shared" ref="AE21" si="6">SUM(G21,M21,S21,Y21)</f>
        <v>0</v>
      </c>
      <c r="AF21" s="73">
        <f t="shared" ref="AF21" si="7">SUM(H21,N21,T21,Z21)</f>
        <v>0</v>
      </c>
    </row>
    <row r="22" spans="2:32" s="3" customFormat="1" ht="24.9" customHeight="1" x14ac:dyDescent="0.2">
      <c r="B22" s="7" t="s">
        <v>14</v>
      </c>
      <c r="C22" s="86">
        <v>0</v>
      </c>
      <c r="D22" s="93">
        <v>0</v>
      </c>
      <c r="E22" s="86">
        <v>0</v>
      </c>
      <c r="F22" s="155">
        <v>0</v>
      </c>
      <c r="G22" s="86">
        <v>0</v>
      </c>
      <c r="H22" s="155">
        <v>0</v>
      </c>
      <c r="I22" s="87">
        <v>0</v>
      </c>
      <c r="J22" s="93">
        <v>0</v>
      </c>
      <c r="K22" s="86">
        <v>0</v>
      </c>
      <c r="L22" s="155">
        <v>0</v>
      </c>
      <c r="M22" s="86">
        <v>0</v>
      </c>
      <c r="N22" s="156">
        <v>0</v>
      </c>
      <c r="O22" s="87">
        <v>0</v>
      </c>
      <c r="P22" s="93">
        <v>0</v>
      </c>
      <c r="Q22" s="86">
        <v>0</v>
      </c>
      <c r="R22" s="155">
        <v>0</v>
      </c>
      <c r="S22" s="86">
        <v>0</v>
      </c>
      <c r="T22" s="156">
        <v>0</v>
      </c>
      <c r="U22" s="88">
        <v>0</v>
      </c>
      <c r="V22" s="93">
        <v>0</v>
      </c>
      <c r="W22" s="86">
        <v>0</v>
      </c>
      <c r="X22" s="155">
        <v>0</v>
      </c>
      <c r="Y22" s="86">
        <v>0</v>
      </c>
      <c r="Z22" s="157">
        <v>0</v>
      </c>
      <c r="AA22" s="73">
        <f t="shared" si="1"/>
        <v>0</v>
      </c>
      <c r="AB22" s="73">
        <f t="shared" si="0"/>
        <v>0</v>
      </c>
      <c r="AC22" s="73">
        <f t="shared" si="0"/>
        <v>0</v>
      </c>
      <c r="AD22" s="73">
        <f t="shared" si="0"/>
        <v>0</v>
      </c>
      <c r="AE22" s="73">
        <f t="shared" si="0"/>
        <v>0</v>
      </c>
      <c r="AF22" s="73">
        <f t="shared" si="0"/>
        <v>0</v>
      </c>
    </row>
    <row r="23" spans="2:32" s="3" customFormat="1" ht="24.9" customHeight="1" x14ac:dyDescent="0.2">
      <c r="B23" s="7" t="s">
        <v>15</v>
      </c>
      <c r="C23" s="86">
        <v>1</v>
      </c>
      <c r="D23" s="93">
        <v>300</v>
      </c>
      <c r="E23" s="86">
        <v>1</v>
      </c>
      <c r="F23" s="155">
        <v>300</v>
      </c>
      <c r="G23" s="86">
        <v>1</v>
      </c>
      <c r="H23" s="155">
        <v>300</v>
      </c>
      <c r="I23" s="87">
        <v>1</v>
      </c>
      <c r="J23" s="93">
        <v>200</v>
      </c>
      <c r="K23" s="86">
        <v>1</v>
      </c>
      <c r="L23" s="155">
        <v>200</v>
      </c>
      <c r="M23" s="86">
        <v>1</v>
      </c>
      <c r="N23" s="156">
        <v>200</v>
      </c>
      <c r="O23" s="87">
        <v>1</v>
      </c>
      <c r="P23" s="93">
        <v>80</v>
      </c>
      <c r="Q23" s="86">
        <v>1</v>
      </c>
      <c r="R23" s="155">
        <v>80</v>
      </c>
      <c r="S23" s="86">
        <v>1</v>
      </c>
      <c r="T23" s="156">
        <v>80</v>
      </c>
      <c r="U23" s="88">
        <v>1</v>
      </c>
      <c r="V23" s="93">
        <v>200</v>
      </c>
      <c r="W23" s="86">
        <v>1</v>
      </c>
      <c r="X23" s="155">
        <v>200</v>
      </c>
      <c r="Y23" s="86">
        <v>1</v>
      </c>
      <c r="Z23" s="157">
        <v>200</v>
      </c>
      <c r="AA23" s="73">
        <f t="shared" si="1"/>
        <v>4</v>
      </c>
      <c r="AB23" s="73">
        <f t="shared" si="0"/>
        <v>780</v>
      </c>
      <c r="AC23" s="73">
        <f t="shared" si="0"/>
        <v>4</v>
      </c>
      <c r="AD23" s="73">
        <f t="shared" si="0"/>
        <v>780</v>
      </c>
      <c r="AE23" s="73">
        <f t="shared" si="0"/>
        <v>4</v>
      </c>
      <c r="AF23" s="73">
        <f t="shared" si="0"/>
        <v>780</v>
      </c>
    </row>
    <row r="24" spans="2:32" s="3" customFormat="1" ht="24.9" customHeight="1" x14ac:dyDescent="0.2">
      <c r="B24" s="7" t="s">
        <v>41</v>
      </c>
      <c r="C24" s="86">
        <v>0</v>
      </c>
      <c r="D24" s="93">
        <v>0</v>
      </c>
      <c r="E24" s="86">
        <v>0</v>
      </c>
      <c r="F24" s="155">
        <v>0</v>
      </c>
      <c r="G24" s="86">
        <v>0</v>
      </c>
      <c r="H24" s="155">
        <v>0</v>
      </c>
      <c r="I24" s="87">
        <v>0</v>
      </c>
      <c r="J24" s="93">
        <v>0</v>
      </c>
      <c r="K24" s="86">
        <v>0</v>
      </c>
      <c r="L24" s="155">
        <v>0</v>
      </c>
      <c r="M24" s="86">
        <v>0</v>
      </c>
      <c r="N24" s="156">
        <v>0</v>
      </c>
      <c r="O24" s="87">
        <v>0</v>
      </c>
      <c r="P24" s="93">
        <v>0</v>
      </c>
      <c r="Q24" s="86">
        <v>0</v>
      </c>
      <c r="R24" s="155">
        <v>0</v>
      </c>
      <c r="S24" s="86">
        <v>0</v>
      </c>
      <c r="T24" s="156">
        <v>0</v>
      </c>
      <c r="U24" s="88">
        <v>0</v>
      </c>
      <c r="V24" s="93">
        <v>0</v>
      </c>
      <c r="W24" s="86">
        <v>0</v>
      </c>
      <c r="X24" s="155">
        <v>0</v>
      </c>
      <c r="Y24" s="86">
        <v>0</v>
      </c>
      <c r="Z24" s="157">
        <v>0</v>
      </c>
      <c r="AA24" s="73">
        <f t="shared" si="1"/>
        <v>0</v>
      </c>
      <c r="AB24" s="73">
        <f t="shared" ref="AB24:AB50" si="8">SUM(D24,J24,P24,V24)</f>
        <v>0</v>
      </c>
      <c r="AC24" s="73">
        <f t="shared" ref="AC24:AC50" si="9">SUM(E24,K24,Q24,W24)</f>
        <v>0</v>
      </c>
      <c r="AD24" s="73">
        <f t="shared" ref="AD24:AD50" si="10">SUM(F24,L24,R24,X24)</f>
        <v>0</v>
      </c>
      <c r="AE24" s="73">
        <f t="shared" ref="AE24:AE50" si="11">SUM(G24,M24,S24,Y24)</f>
        <v>0</v>
      </c>
      <c r="AF24" s="73">
        <f t="shared" ref="AF24:AF50" si="12">SUM(H24,N24,T24,Z24)</f>
        <v>0</v>
      </c>
    </row>
    <row r="25" spans="2:32" s="3" customFormat="1" ht="24.9" customHeight="1" x14ac:dyDescent="0.2">
      <c r="B25" s="7" t="s">
        <v>16</v>
      </c>
      <c r="C25" s="86">
        <v>0</v>
      </c>
      <c r="D25" s="93">
        <v>0</v>
      </c>
      <c r="E25" s="86">
        <v>0</v>
      </c>
      <c r="F25" s="155">
        <v>0</v>
      </c>
      <c r="G25" s="86">
        <v>0</v>
      </c>
      <c r="H25" s="155">
        <v>0</v>
      </c>
      <c r="I25" s="87">
        <v>0</v>
      </c>
      <c r="J25" s="93">
        <v>0</v>
      </c>
      <c r="K25" s="86">
        <v>0</v>
      </c>
      <c r="L25" s="155">
        <v>0</v>
      </c>
      <c r="M25" s="86">
        <v>0</v>
      </c>
      <c r="N25" s="156">
        <v>0</v>
      </c>
      <c r="O25" s="87">
        <v>0</v>
      </c>
      <c r="P25" s="93">
        <v>0</v>
      </c>
      <c r="Q25" s="86">
        <v>0</v>
      </c>
      <c r="R25" s="155">
        <v>0</v>
      </c>
      <c r="S25" s="86">
        <v>0</v>
      </c>
      <c r="T25" s="156">
        <v>0</v>
      </c>
      <c r="U25" s="88">
        <v>0</v>
      </c>
      <c r="V25" s="93">
        <v>0</v>
      </c>
      <c r="W25" s="86">
        <v>0</v>
      </c>
      <c r="X25" s="155">
        <v>0</v>
      </c>
      <c r="Y25" s="86">
        <v>0</v>
      </c>
      <c r="Z25" s="157">
        <v>0</v>
      </c>
      <c r="AA25" s="73">
        <f t="shared" si="1"/>
        <v>0</v>
      </c>
      <c r="AB25" s="73">
        <f t="shared" si="8"/>
        <v>0</v>
      </c>
      <c r="AC25" s="73">
        <f t="shared" si="9"/>
        <v>0</v>
      </c>
      <c r="AD25" s="73">
        <f t="shared" si="10"/>
        <v>0</v>
      </c>
      <c r="AE25" s="73">
        <f t="shared" si="11"/>
        <v>0</v>
      </c>
      <c r="AF25" s="73">
        <f t="shared" si="12"/>
        <v>0</v>
      </c>
    </row>
    <row r="26" spans="2:32" s="3" customFormat="1" ht="24.9" customHeight="1" x14ac:dyDescent="0.2">
      <c r="B26" s="7" t="s">
        <v>17</v>
      </c>
      <c r="C26" s="89">
        <v>0</v>
      </c>
      <c r="D26" s="158">
        <v>0</v>
      </c>
      <c r="E26" s="89">
        <v>0</v>
      </c>
      <c r="F26" s="159">
        <v>0</v>
      </c>
      <c r="G26" s="89">
        <v>0</v>
      </c>
      <c r="H26" s="159">
        <v>0</v>
      </c>
      <c r="I26" s="90">
        <v>0</v>
      </c>
      <c r="J26" s="158">
        <v>0</v>
      </c>
      <c r="K26" s="89">
        <v>0</v>
      </c>
      <c r="L26" s="159">
        <v>0</v>
      </c>
      <c r="M26" s="89">
        <v>0</v>
      </c>
      <c r="N26" s="160">
        <v>0</v>
      </c>
      <c r="O26" s="90">
        <v>0</v>
      </c>
      <c r="P26" s="158">
        <v>0</v>
      </c>
      <c r="Q26" s="89">
        <v>0</v>
      </c>
      <c r="R26" s="159">
        <v>0</v>
      </c>
      <c r="S26" s="89">
        <v>0</v>
      </c>
      <c r="T26" s="160">
        <v>0</v>
      </c>
      <c r="U26" s="91">
        <v>0</v>
      </c>
      <c r="V26" s="158">
        <v>0</v>
      </c>
      <c r="W26" s="89">
        <v>0</v>
      </c>
      <c r="X26" s="159">
        <v>0</v>
      </c>
      <c r="Y26" s="89">
        <v>0</v>
      </c>
      <c r="Z26" s="161">
        <v>0</v>
      </c>
      <c r="AA26" s="73">
        <f t="shared" si="1"/>
        <v>0</v>
      </c>
      <c r="AB26" s="73">
        <f t="shared" si="8"/>
        <v>0</v>
      </c>
      <c r="AC26" s="73">
        <f t="shared" si="9"/>
        <v>0</v>
      </c>
      <c r="AD26" s="73">
        <f t="shared" si="10"/>
        <v>0</v>
      </c>
      <c r="AE26" s="73">
        <f t="shared" si="11"/>
        <v>0</v>
      </c>
      <c r="AF26" s="73">
        <f t="shared" si="12"/>
        <v>0</v>
      </c>
    </row>
    <row r="27" spans="2:32" s="3" customFormat="1" ht="24.9" customHeight="1" x14ac:dyDescent="0.2">
      <c r="B27" s="7" t="s">
        <v>77</v>
      </c>
      <c r="C27" s="89">
        <v>0</v>
      </c>
      <c r="D27" s="158">
        <v>0</v>
      </c>
      <c r="E27" s="89">
        <v>0</v>
      </c>
      <c r="F27" s="159">
        <v>0</v>
      </c>
      <c r="G27" s="89">
        <v>0</v>
      </c>
      <c r="H27" s="159">
        <v>0</v>
      </c>
      <c r="I27" s="90">
        <v>0</v>
      </c>
      <c r="J27" s="158">
        <v>0</v>
      </c>
      <c r="K27" s="89">
        <v>0</v>
      </c>
      <c r="L27" s="159">
        <v>0</v>
      </c>
      <c r="M27" s="89">
        <v>0</v>
      </c>
      <c r="N27" s="160">
        <v>0</v>
      </c>
      <c r="O27" s="90">
        <v>0</v>
      </c>
      <c r="P27" s="158">
        <v>0</v>
      </c>
      <c r="Q27" s="89">
        <v>0</v>
      </c>
      <c r="R27" s="159">
        <v>0</v>
      </c>
      <c r="S27" s="89">
        <v>0</v>
      </c>
      <c r="T27" s="160">
        <v>0</v>
      </c>
      <c r="U27" s="91">
        <v>0</v>
      </c>
      <c r="V27" s="158">
        <v>0</v>
      </c>
      <c r="W27" s="89">
        <v>0</v>
      </c>
      <c r="X27" s="159">
        <v>0</v>
      </c>
      <c r="Y27" s="89">
        <v>0</v>
      </c>
      <c r="Z27" s="161">
        <v>0</v>
      </c>
      <c r="AA27" s="73">
        <f t="shared" si="1"/>
        <v>0</v>
      </c>
      <c r="AB27" s="73">
        <f t="shared" si="8"/>
        <v>0</v>
      </c>
      <c r="AC27" s="73">
        <f t="shared" si="9"/>
        <v>0</v>
      </c>
      <c r="AD27" s="73">
        <f t="shared" si="10"/>
        <v>0</v>
      </c>
      <c r="AE27" s="73">
        <f t="shared" si="11"/>
        <v>0</v>
      </c>
      <c r="AF27" s="73">
        <f t="shared" si="12"/>
        <v>0</v>
      </c>
    </row>
    <row r="28" spans="2:32" s="3" customFormat="1" ht="24.9" customHeight="1" x14ac:dyDescent="0.2">
      <c r="B28" s="7" t="s">
        <v>78</v>
      </c>
      <c r="C28" s="89">
        <v>0</v>
      </c>
      <c r="D28" s="158">
        <v>0</v>
      </c>
      <c r="E28" s="89">
        <v>0</v>
      </c>
      <c r="F28" s="159">
        <v>0</v>
      </c>
      <c r="G28" s="89">
        <v>0</v>
      </c>
      <c r="H28" s="159">
        <v>0</v>
      </c>
      <c r="I28" s="90">
        <v>0</v>
      </c>
      <c r="J28" s="158">
        <v>0</v>
      </c>
      <c r="K28" s="89">
        <v>0</v>
      </c>
      <c r="L28" s="159">
        <v>0</v>
      </c>
      <c r="M28" s="89">
        <v>0</v>
      </c>
      <c r="N28" s="160">
        <v>0</v>
      </c>
      <c r="O28" s="90">
        <v>0</v>
      </c>
      <c r="P28" s="158">
        <v>0</v>
      </c>
      <c r="Q28" s="89">
        <v>0</v>
      </c>
      <c r="R28" s="159">
        <v>0</v>
      </c>
      <c r="S28" s="89">
        <v>0</v>
      </c>
      <c r="T28" s="160">
        <v>0</v>
      </c>
      <c r="U28" s="91">
        <v>0</v>
      </c>
      <c r="V28" s="158">
        <v>0</v>
      </c>
      <c r="W28" s="89">
        <v>0</v>
      </c>
      <c r="X28" s="159">
        <v>0</v>
      </c>
      <c r="Y28" s="89">
        <v>0</v>
      </c>
      <c r="Z28" s="161">
        <v>0</v>
      </c>
      <c r="AA28" s="73">
        <f t="shared" si="1"/>
        <v>0</v>
      </c>
      <c r="AB28" s="73">
        <f t="shared" si="8"/>
        <v>0</v>
      </c>
      <c r="AC28" s="73">
        <f t="shared" si="9"/>
        <v>0</v>
      </c>
      <c r="AD28" s="73">
        <f t="shared" si="10"/>
        <v>0</v>
      </c>
      <c r="AE28" s="73">
        <f t="shared" si="11"/>
        <v>0</v>
      </c>
      <c r="AF28" s="73">
        <f t="shared" si="12"/>
        <v>0</v>
      </c>
    </row>
    <row r="29" spans="2:32" s="3" customFormat="1" ht="24.9" customHeight="1" x14ac:dyDescent="0.2">
      <c r="B29" s="7" t="s">
        <v>79</v>
      </c>
      <c r="C29" s="86">
        <v>0</v>
      </c>
      <c r="D29" s="93">
        <v>0</v>
      </c>
      <c r="E29" s="86">
        <v>0</v>
      </c>
      <c r="F29" s="155">
        <v>0</v>
      </c>
      <c r="G29" s="86">
        <v>0</v>
      </c>
      <c r="H29" s="155">
        <v>0</v>
      </c>
      <c r="I29" s="87">
        <v>0</v>
      </c>
      <c r="J29" s="93">
        <v>0</v>
      </c>
      <c r="K29" s="86">
        <v>0</v>
      </c>
      <c r="L29" s="155">
        <v>0</v>
      </c>
      <c r="M29" s="86">
        <v>0</v>
      </c>
      <c r="N29" s="156">
        <v>0</v>
      </c>
      <c r="O29" s="87">
        <v>0</v>
      </c>
      <c r="P29" s="93">
        <v>0</v>
      </c>
      <c r="Q29" s="86">
        <v>0</v>
      </c>
      <c r="R29" s="155">
        <v>0</v>
      </c>
      <c r="S29" s="86">
        <v>0</v>
      </c>
      <c r="T29" s="156">
        <v>0</v>
      </c>
      <c r="U29" s="88">
        <v>0</v>
      </c>
      <c r="V29" s="93">
        <v>0</v>
      </c>
      <c r="W29" s="86">
        <v>0</v>
      </c>
      <c r="X29" s="155">
        <v>0</v>
      </c>
      <c r="Y29" s="86">
        <v>0</v>
      </c>
      <c r="Z29" s="157">
        <v>0</v>
      </c>
      <c r="AA29" s="73">
        <f t="shared" si="1"/>
        <v>0</v>
      </c>
      <c r="AB29" s="73">
        <f t="shared" si="8"/>
        <v>0</v>
      </c>
      <c r="AC29" s="73">
        <f t="shared" si="9"/>
        <v>0</v>
      </c>
      <c r="AD29" s="73">
        <f t="shared" si="10"/>
        <v>0</v>
      </c>
      <c r="AE29" s="73">
        <f t="shared" si="11"/>
        <v>0</v>
      </c>
      <c r="AF29" s="73">
        <f t="shared" si="12"/>
        <v>0</v>
      </c>
    </row>
    <row r="30" spans="2:32" s="3" customFormat="1" ht="24.9" customHeight="1" x14ac:dyDescent="0.2">
      <c r="B30" s="7" t="s">
        <v>21</v>
      </c>
      <c r="C30" s="86">
        <v>0</v>
      </c>
      <c r="D30" s="93">
        <v>0</v>
      </c>
      <c r="E30" s="86">
        <v>0</v>
      </c>
      <c r="F30" s="155">
        <v>0</v>
      </c>
      <c r="G30" s="86">
        <v>0</v>
      </c>
      <c r="H30" s="155">
        <v>0</v>
      </c>
      <c r="I30" s="87">
        <v>0</v>
      </c>
      <c r="J30" s="93">
        <v>0</v>
      </c>
      <c r="K30" s="86">
        <v>0</v>
      </c>
      <c r="L30" s="155">
        <v>0</v>
      </c>
      <c r="M30" s="86">
        <v>0</v>
      </c>
      <c r="N30" s="156">
        <v>0</v>
      </c>
      <c r="O30" s="87">
        <v>0</v>
      </c>
      <c r="P30" s="93">
        <v>0</v>
      </c>
      <c r="Q30" s="86">
        <v>0</v>
      </c>
      <c r="R30" s="155">
        <v>0</v>
      </c>
      <c r="S30" s="86">
        <v>0</v>
      </c>
      <c r="T30" s="156">
        <v>0</v>
      </c>
      <c r="U30" s="88">
        <v>0</v>
      </c>
      <c r="V30" s="93">
        <v>0</v>
      </c>
      <c r="W30" s="86">
        <v>0</v>
      </c>
      <c r="X30" s="155">
        <v>0</v>
      </c>
      <c r="Y30" s="86">
        <v>0</v>
      </c>
      <c r="Z30" s="157">
        <v>0</v>
      </c>
      <c r="AA30" s="73">
        <f t="shared" si="1"/>
        <v>0</v>
      </c>
      <c r="AB30" s="73">
        <f t="shared" si="8"/>
        <v>0</v>
      </c>
      <c r="AC30" s="73">
        <f t="shared" si="9"/>
        <v>0</v>
      </c>
      <c r="AD30" s="73">
        <f t="shared" si="10"/>
        <v>0</v>
      </c>
      <c r="AE30" s="73">
        <f t="shared" si="11"/>
        <v>0</v>
      </c>
      <c r="AF30" s="73">
        <f t="shared" si="12"/>
        <v>0</v>
      </c>
    </row>
    <row r="31" spans="2:32" s="3" customFormat="1" ht="24.9" customHeight="1" x14ac:dyDescent="0.2">
      <c r="B31" s="7" t="s">
        <v>23</v>
      </c>
      <c r="C31" s="86">
        <v>0</v>
      </c>
      <c r="D31" s="93">
        <v>0</v>
      </c>
      <c r="E31" s="86">
        <v>0</v>
      </c>
      <c r="F31" s="155">
        <v>0</v>
      </c>
      <c r="G31" s="86">
        <v>0</v>
      </c>
      <c r="H31" s="155">
        <v>0</v>
      </c>
      <c r="I31" s="87">
        <v>0</v>
      </c>
      <c r="J31" s="93">
        <v>0</v>
      </c>
      <c r="K31" s="86">
        <v>0</v>
      </c>
      <c r="L31" s="155">
        <v>0</v>
      </c>
      <c r="M31" s="86">
        <v>0</v>
      </c>
      <c r="N31" s="156">
        <v>0</v>
      </c>
      <c r="O31" s="87">
        <v>0</v>
      </c>
      <c r="P31" s="93">
        <v>0</v>
      </c>
      <c r="Q31" s="86">
        <v>0</v>
      </c>
      <c r="R31" s="155">
        <v>0</v>
      </c>
      <c r="S31" s="86">
        <v>0</v>
      </c>
      <c r="T31" s="156">
        <v>0</v>
      </c>
      <c r="U31" s="88">
        <v>0</v>
      </c>
      <c r="V31" s="93">
        <v>0</v>
      </c>
      <c r="W31" s="86">
        <v>0</v>
      </c>
      <c r="X31" s="155">
        <v>0</v>
      </c>
      <c r="Y31" s="86">
        <v>0</v>
      </c>
      <c r="Z31" s="157">
        <v>0</v>
      </c>
      <c r="AA31" s="73">
        <f t="shared" si="1"/>
        <v>0</v>
      </c>
      <c r="AB31" s="73">
        <f t="shared" si="8"/>
        <v>0</v>
      </c>
      <c r="AC31" s="73">
        <f t="shared" si="9"/>
        <v>0</v>
      </c>
      <c r="AD31" s="73">
        <f t="shared" si="10"/>
        <v>0</v>
      </c>
      <c r="AE31" s="73">
        <f t="shared" si="11"/>
        <v>0</v>
      </c>
      <c r="AF31" s="73">
        <f t="shared" si="12"/>
        <v>0</v>
      </c>
    </row>
    <row r="32" spans="2:32" s="3" customFormat="1" ht="24.9" customHeight="1" x14ac:dyDescent="0.2">
      <c r="B32" s="7" t="s">
        <v>22</v>
      </c>
      <c r="C32" s="86">
        <v>0</v>
      </c>
      <c r="D32" s="93">
        <v>0</v>
      </c>
      <c r="E32" s="86">
        <v>0</v>
      </c>
      <c r="F32" s="155">
        <v>0</v>
      </c>
      <c r="G32" s="86">
        <v>0</v>
      </c>
      <c r="H32" s="155">
        <v>0</v>
      </c>
      <c r="I32" s="87">
        <v>0</v>
      </c>
      <c r="J32" s="93">
        <v>0</v>
      </c>
      <c r="K32" s="86">
        <v>0</v>
      </c>
      <c r="L32" s="155">
        <v>0</v>
      </c>
      <c r="M32" s="86">
        <v>0</v>
      </c>
      <c r="N32" s="156">
        <v>0</v>
      </c>
      <c r="O32" s="87">
        <v>0</v>
      </c>
      <c r="P32" s="93">
        <v>0</v>
      </c>
      <c r="Q32" s="86">
        <v>0</v>
      </c>
      <c r="R32" s="155">
        <v>0</v>
      </c>
      <c r="S32" s="86">
        <v>0</v>
      </c>
      <c r="T32" s="156">
        <v>0</v>
      </c>
      <c r="U32" s="88">
        <v>0</v>
      </c>
      <c r="V32" s="93">
        <v>0</v>
      </c>
      <c r="W32" s="86">
        <v>0</v>
      </c>
      <c r="X32" s="155">
        <v>0</v>
      </c>
      <c r="Y32" s="86">
        <v>0</v>
      </c>
      <c r="Z32" s="157">
        <v>0</v>
      </c>
      <c r="AA32" s="73">
        <f t="shared" si="1"/>
        <v>0</v>
      </c>
      <c r="AB32" s="73">
        <f t="shared" si="8"/>
        <v>0</v>
      </c>
      <c r="AC32" s="73">
        <f t="shared" si="9"/>
        <v>0</v>
      </c>
      <c r="AD32" s="73">
        <f t="shared" si="10"/>
        <v>0</v>
      </c>
      <c r="AE32" s="73">
        <f t="shared" si="11"/>
        <v>0</v>
      </c>
      <c r="AF32" s="73">
        <f t="shared" si="12"/>
        <v>0</v>
      </c>
    </row>
    <row r="33" spans="2:32" s="3" customFormat="1" ht="24.9" customHeight="1" x14ac:dyDescent="0.2">
      <c r="B33" s="7" t="s">
        <v>24</v>
      </c>
      <c r="C33" s="89">
        <v>0</v>
      </c>
      <c r="D33" s="158">
        <v>0</v>
      </c>
      <c r="E33" s="89">
        <v>0</v>
      </c>
      <c r="F33" s="159">
        <v>0</v>
      </c>
      <c r="G33" s="89">
        <v>0</v>
      </c>
      <c r="H33" s="159">
        <v>0</v>
      </c>
      <c r="I33" s="90">
        <v>0</v>
      </c>
      <c r="J33" s="159">
        <v>0</v>
      </c>
      <c r="K33" s="89">
        <v>0</v>
      </c>
      <c r="L33" s="159">
        <v>0</v>
      </c>
      <c r="M33" s="89">
        <v>0</v>
      </c>
      <c r="N33" s="160">
        <v>0</v>
      </c>
      <c r="O33" s="90">
        <v>0</v>
      </c>
      <c r="P33" s="159">
        <v>0</v>
      </c>
      <c r="Q33" s="89">
        <v>0</v>
      </c>
      <c r="R33" s="159">
        <v>0</v>
      </c>
      <c r="S33" s="89">
        <v>0</v>
      </c>
      <c r="T33" s="160">
        <v>0</v>
      </c>
      <c r="U33" s="91">
        <v>0</v>
      </c>
      <c r="V33" s="159">
        <v>0</v>
      </c>
      <c r="W33" s="89">
        <v>0</v>
      </c>
      <c r="X33" s="159">
        <v>0</v>
      </c>
      <c r="Y33" s="89">
        <v>0</v>
      </c>
      <c r="Z33" s="161">
        <v>0</v>
      </c>
      <c r="AA33" s="73">
        <f t="shared" si="1"/>
        <v>0</v>
      </c>
      <c r="AB33" s="73">
        <f t="shared" si="8"/>
        <v>0</v>
      </c>
      <c r="AC33" s="73">
        <f t="shared" si="9"/>
        <v>0</v>
      </c>
      <c r="AD33" s="73">
        <f t="shared" si="10"/>
        <v>0</v>
      </c>
      <c r="AE33" s="73">
        <f t="shared" si="11"/>
        <v>0</v>
      </c>
      <c r="AF33" s="73">
        <f t="shared" si="12"/>
        <v>0</v>
      </c>
    </row>
    <row r="34" spans="2:32" s="3" customFormat="1" ht="24.9" customHeight="1" x14ac:dyDescent="0.2">
      <c r="B34" s="7" t="s">
        <v>25</v>
      </c>
      <c r="C34" s="89">
        <v>0</v>
      </c>
      <c r="D34" s="158">
        <v>0</v>
      </c>
      <c r="E34" s="89">
        <v>0</v>
      </c>
      <c r="F34" s="159">
        <v>0</v>
      </c>
      <c r="G34" s="89">
        <v>0</v>
      </c>
      <c r="H34" s="159">
        <v>0</v>
      </c>
      <c r="I34" s="90">
        <v>0</v>
      </c>
      <c r="J34" s="158">
        <v>0</v>
      </c>
      <c r="K34" s="89">
        <v>0</v>
      </c>
      <c r="L34" s="159">
        <v>0</v>
      </c>
      <c r="M34" s="89">
        <v>0</v>
      </c>
      <c r="N34" s="160">
        <v>0</v>
      </c>
      <c r="O34" s="90">
        <v>0</v>
      </c>
      <c r="P34" s="158">
        <v>0</v>
      </c>
      <c r="Q34" s="89">
        <v>0</v>
      </c>
      <c r="R34" s="159">
        <v>0</v>
      </c>
      <c r="S34" s="89">
        <v>0</v>
      </c>
      <c r="T34" s="160">
        <v>0</v>
      </c>
      <c r="U34" s="91">
        <v>0</v>
      </c>
      <c r="V34" s="158">
        <v>0</v>
      </c>
      <c r="W34" s="89">
        <v>0</v>
      </c>
      <c r="X34" s="159">
        <v>0</v>
      </c>
      <c r="Y34" s="89">
        <v>0</v>
      </c>
      <c r="Z34" s="161">
        <v>0</v>
      </c>
      <c r="AA34" s="73">
        <f t="shared" si="1"/>
        <v>0</v>
      </c>
      <c r="AB34" s="73">
        <f t="shared" si="8"/>
        <v>0</v>
      </c>
      <c r="AC34" s="73">
        <f t="shared" si="9"/>
        <v>0</v>
      </c>
      <c r="AD34" s="73">
        <f t="shared" si="10"/>
        <v>0</v>
      </c>
      <c r="AE34" s="73">
        <f t="shared" si="11"/>
        <v>0</v>
      </c>
      <c r="AF34" s="73">
        <f t="shared" si="12"/>
        <v>0</v>
      </c>
    </row>
    <row r="35" spans="2:32" s="3" customFormat="1" ht="24.9" customHeight="1" x14ac:dyDescent="0.2">
      <c r="B35" s="7" t="s">
        <v>26</v>
      </c>
      <c r="C35" s="86">
        <v>0</v>
      </c>
      <c r="D35" s="93">
        <v>0</v>
      </c>
      <c r="E35" s="86">
        <v>0</v>
      </c>
      <c r="F35" s="155">
        <v>0</v>
      </c>
      <c r="G35" s="86">
        <v>0</v>
      </c>
      <c r="H35" s="155">
        <v>0</v>
      </c>
      <c r="I35" s="87">
        <v>0</v>
      </c>
      <c r="J35" s="93">
        <v>0</v>
      </c>
      <c r="K35" s="86">
        <v>0</v>
      </c>
      <c r="L35" s="155">
        <v>0</v>
      </c>
      <c r="M35" s="86">
        <v>0</v>
      </c>
      <c r="N35" s="156">
        <v>0</v>
      </c>
      <c r="O35" s="87">
        <v>0</v>
      </c>
      <c r="P35" s="93">
        <v>0</v>
      </c>
      <c r="Q35" s="86">
        <v>0</v>
      </c>
      <c r="R35" s="155">
        <v>0</v>
      </c>
      <c r="S35" s="86">
        <v>0</v>
      </c>
      <c r="T35" s="156">
        <v>0</v>
      </c>
      <c r="U35" s="88">
        <v>0</v>
      </c>
      <c r="V35" s="93">
        <v>0</v>
      </c>
      <c r="W35" s="86">
        <v>0</v>
      </c>
      <c r="X35" s="155">
        <v>0</v>
      </c>
      <c r="Y35" s="86">
        <v>0</v>
      </c>
      <c r="Z35" s="157">
        <v>0</v>
      </c>
      <c r="AA35" s="73">
        <f t="shared" si="1"/>
        <v>0</v>
      </c>
      <c r="AB35" s="73">
        <f t="shared" si="8"/>
        <v>0</v>
      </c>
      <c r="AC35" s="73">
        <f t="shared" si="9"/>
        <v>0</v>
      </c>
      <c r="AD35" s="73">
        <f t="shared" si="10"/>
        <v>0</v>
      </c>
      <c r="AE35" s="73">
        <f t="shared" si="11"/>
        <v>0</v>
      </c>
      <c r="AF35" s="73">
        <f t="shared" si="12"/>
        <v>0</v>
      </c>
    </row>
    <row r="36" spans="2:32" s="3" customFormat="1" ht="24.9" customHeight="1" x14ac:dyDescent="0.2">
      <c r="B36" s="7" t="s">
        <v>80</v>
      </c>
      <c r="C36" s="86">
        <v>0</v>
      </c>
      <c r="D36" s="93">
        <v>0</v>
      </c>
      <c r="E36" s="86">
        <v>0</v>
      </c>
      <c r="F36" s="155">
        <v>0</v>
      </c>
      <c r="G36" s="86">
        <v>0</v>
      </c>
      <c r="H36" s="155">
        <v>0</v>
      </c>
      <c r="I36" s="87">
        <v>0</v>
      </c>
      <c r="J36" s="93">
        <v>0</v>
      </c>
      <c r="K36" s="86">
        <v>0</v>
      </c>
      <c r="L36" s="155">
        <v>0</v>
      </c>
      <c r="M36" s="86">
        <v>0</v>
      </c>
      <c r="N36" s="156">
        <v>0</v>
      </c>
      <c r="O36" s="87">
        <v>0</v>
      </c>
      <c r="P36" s="93">
        <v>0</v>
      </c>
      <c r="Q36" s="86">
        <v>0</v>
      </c>
      <c r="R36" s="155">
        <v>0</v>
      </c>
      <c r="S36" s="86">
        <v>0</v>
      </c>
      <c r="T36" s="156">
        <v>0</v>
      </c>
      <c r="U36" s="88">
        <v>0</v>
      </c>
      <c r="V36" s="93">
        <v>0</v>
      </c>
      <c r="W36" s="86">
        <v>0</v>
      </c>
      <c r="X36" s="155">
        <v>0</v>
      </c>
      <c r="Y36" s="86">
        <v>0</v>
      </c>
      <c r="Z36" s="157">
        <v>0</v>
      </c>
      <c r="AA36" s="73">
        <f t="shared" si="1"/>
        <v>0</v>
      </c>
      <c r="AB36" s="73">
        <f t="shared" si="8"/>
        <v>0</v>
      </c>
      <c r="AC36" s="73">
        <f t="shared" si="9"/>
        <v>0</v>
      </c>
      <c r="AD36" s="73">
        <f t="shared" si="10"/>
        <v>0</v>
      </c>
      <c r="AE36" s="73">
        <f t="shared" si="11"/>
        <v>0</v>
      </c>
      <c r="AF36" s="73">
        <f t="shared" si="12"/>
        <v>0</v>
      </c>
    </row>
    <row r="37" spans="2:32" s="3" customFormat="1" ht="24.9" customHeight="1" x14ac:dyDescent="0.2">
      <c r="B37" s="7" t="s">
        <v>28</v>
      </c>
      <c r="C37" s="86">
        <v>0</v>
      </c>
      <c r="D37" s="93">
        <v>0</v>
      </c>
      <c r="E37" s="86">
        <v>0</v>
      </c>
      <c r="F37" s="155">
        <v>0</v>
      </c>
      <c r="G37" s="86">
        <v>0</v>
      </c>
      <c r="H37" s="155">
        <v>0</v>
      </c>
      <c r="I37" s="87">
        <v>0</v>
      </c>
      <c r="J37" s="93">
        <v>0</v>
      </c>
      <c r="K37" s="86">
        <v>0</v>
      </c>
      <c r="L37" s="155">
        <v>0</v>
      </c>
      <c r="M37" s="86">
        <v>0</v>
      </c>
      <c r="N37" s="156">
        <v>0</v>
      </c>
      <c r="O37" s="87">
        <v>0</v>
      </c>
      <c r="P37" s="93">
        <v>0</v>
      </c>
      <c r="Q37" s="86">
        <v>0</v>
      </c>
      <c r="R37" s="155">
        <v>0</v>
      </c>
      <c r="S37" s="86">
        <v>0</v>
      </c>
      <c r="T37" s="156">
        <v>0</v>
      </c>
      <c r="U37" s="88">
        <v>0</v>
      </c>
      <c r="V37" s="93">
        <v>0</v>
      </c>
      <c r="W37" s="86">
        <v>0</v>
      </c>
      <c r="X37" s="155">
        <v>0</v>
      </c>
      <c r="Y37" s="86">
        <v>0</v>
      </c>
      <c r="Z37" s="157">
        <v>0</v>
      </c>
      <c r="AA37" s="73">
        <f t="shared" si="1"/>
        <v>0</v>
      </c>
      <c r="AB37" s="73">
        <f t="shared" si="8"/>
        <v>0</v>
      </c>
      <c r="AC37" s="73">
        <f t="shared" si="9"/>
        <v>0</v>
      </c>
      <c r="AD37" s="73">
        <f t="shared" si="10"/>
        <v>0</v>
      </c>
      <c r="AE37" s="73">
        <f t="shared" si="11"/>
        <v>0</v>
      </c>
      <c r="AF37" s="73">
        <f t="shared" si="12"/>
        <v>0</v>
      </c>
    </row>
    <row r="38" spans="2:32" s="3" customFormat="1" ht="24.9" customHeight="1" x14ac:dyDescent="0.2">
      <c r="B38" s="7" t="s">
        <v>0</v>
      </c>
      <c r="C38" s="86">
        <v>0</v>
      </c>
      <c r="D38" s="93">
        <v>0</v>
      </c>
      <c r="E38" s="86">
        <v>0</v>
      </c>
      <c r="F38" s="155">
        <v>0</v>
      </c>
      <c r="G38" s="86">
        <v>0</v>
      </c>
      <c r="H38" s="155">
        <v>0</v>
      </c>
      <c r="I38" s="87">
        <v>0</v>
      </c>
      <c r="J38" s="93">
        <v>0</v>
      </c>
      <c r="K38" s="86">
        <v>0</v>
      </c>
      <c r="L38" s="155">
        <v>0</v>
      </c>
      <c r="M38" s="86">
        <v>0</v>
      </c>
      <c r="N38" s="156">
        <v>0</v>
      </c>
      <c r="O38" s="87">
        <v>0</v>
      </c>
      <c r="P38" s="93">
        <v>0</v>
      </c>
      <c r="Q38" s="86">
        <v>0</v>
      </c>
      <c r="R38" s="155">
        <v>0</v>
      </c>
      <c r="S38" s="86">
        <v>0</v>
      </c>
      <c r="T38" s="156">
        <v>0</v>
      </c>
      <c r="U38" s="88">
        <v>0</v>
      </c>
      <c r="V38" s="93">
        <v>0</v>
      </c>
      <c r="W38" s="86">
        <v>0</v>
      </c>
      <c r="X38" s="155">
        <v>0</v>
      </c>
      <c r="Y38" s="86">
        <v>0</v>
      </c>
      <c r="Z38" s="157">
        <v>0</v>
      </c>
      <c r="AA38" s="73">
        <f t="shared" si="1"/>
        <v>0</v>
      </c>
      <c r="AB38" s="73">
        <f t="shared" si="8"/>
        <v>0</v>
      </c>
      <c r="AC38" s="73">
        <f t="shared" si="9"/>
        <v>0</v>
      </c>
      <c r="AD38" s="73">
        <f t="shared" si="10"/>
        <v>0</v>
      </c>
      <c r="AE38" s="73">
        <f t="shared" si="11"/>
        <v>0</v>
      </c>
      <c r="AF38" s="73">
        <f t="shared" si="12"/>
        <v>0</v>
      </c>
    </row>
    <row r="39" spans="2:32" s="3" customFormat="1" ht="24.9" customHeight="1" x14ac:dyDescent="0.2">
      <c r="B39" s="7" t="s">
        <v>29</v>
      </c>
      <c r="C39" s="86">
        <v>0</v>
      </c>
      <c r="D39" s="93">
        <v>0</v>
      </c>
      <c r="E39" s="86">
        <v>0</v>
      </c>
      <c r="F39" s="155">
        <v>0</v>
      </c>
      <c r="G39" s="86">
        <v>0</v>
      </c>
      <c r="H39" s="155">
        <v>0</v>
      </c>
      <c r="I39" s="87">
        <v>0</v>
      </c>
      <c r="J39" s="93">
        <v>0</v>
      </c>
      <c r="K39" s="86">
        <v>0</v>
      </c>
      <c r="L39" s="155">
        <v>0</v>
      </c>
      <c r="M39" s="86">
        <v>0</v>
      </c>
      <c r="N39" s="156">
        <v>0</v>
      </c>
      <c r="O39" s="87">
        <v>0</v>
      </c>
      <c r="P39" s="93">
        <v>0</v>
      </c>
      <c r="Q39" s="86">
        <v>0</v>
      </c>
      <c r="R39" s="155">
        <v>0</v>
      </c>
      <c r="S39" s="86">
        <v>0</v>
      </c>
      <c r="T39" s="156">
        <v>0</v>
      </c>
      <c r="U39" s="88">
        <v>0</v>
      </c>
      <c r="V39" s="93">
        <v>0</v>
      </c>
      <c r="W39" s="86">
        <v>0</v>
      </c>
      <c r="X39" s="155">
        <v>0</v>
      </c>
      <c r="Y39" s="86">
        <v>0</v>
      </c>
      <c r="Z39" s="157">
        <v>0</v>
      </c>
      <c r="AA39" s="73">
        <f t="shared" si="1"/>
        <v>0</v>
      </c>
      <c r="AB39" s="73">
        <f t="shared" si="8"/>
        <v>0</v>
      </c>
      <c r="AC39" s="73">
        <f t="shared" si="9"/>
        <v>0</v>
      </c>
      <c r="AD39" s="73">
        <f t="shared" si="10"/>
        <v>0</v>
      </c>
      <c r="AE39" s="73">
        <f t="shared" si="11"/>
        <v>0</v>
      </c>
      <c r="AF39" s="73">
        <f t="shared" si="12"/>
        <v>0</v>
      </c>
    </row>
    <row r="40" spans="2:32" s="3" customFormat="1" ht="24.9" customHeight="1" x14ac:dyDescent="0.2">
      <c r="B40" s="7" t="s">
        <v>30</v>
      </c>
      <c r="C40" s="86">
        <v>0</v>
      </c>
      <c r="D40" s="93">
        <v>0</v>
      </c>
      <c r="E40" s="86">
        <v>0</v>
      </c>
      <c r="F40" s="155">
        <v>0</v>
      </c>
      <c r="G40" s="86">
        <v>0</v>
      </c>
      <c r="H40" s="155">
        <v>0</v>
      </c>
      <c r="I40" s="87">
        <v>0</v>
      </c>
      <c r="J40" s="93">
        <v>0</v>
      </c>
      <c r="K40" s="86">
        <v>0</v>
      </c>
      <c r="L40" s="155">
        <v>0</v>
      </c>
      <c r="M40" s="86">
        <v>0</v>
      </c>
      <c r="N40" s="156">
        <v>0</v>
      </c>
      <c r="O40" s="87">
        <v>0</v>
      </c>
      <c r="P40" s="93">
        <v>0</v>
      </c>
      <c r="Q40" s="86">
        <v>0</v>
      </c>
      <c r="R40" s="155">
        <v>0</v>
      </c>
      <c r="S40" s="86">
        <v>0</v>
      </c>
      <c r="T40" s="156">
        <v>0</v>
      </c>
      <c r="U40" s="88">
        <v>0</v>
      </c>
      <c r="V40" s="93">
        <v>0</v>
      </c>
      <c r="W40" s="86">
        <v>0</v>
      </c>
      <c r="X40" s="155">
        <v>0</v>
      </c>
      <c r="Y40" s="86">
        <v>0</v>
      </c>
      <c r="Z40" s="157">
        <v>0</v>
      </c>
      <c r="AA40" s="73">
        <f t="shared" si="1"/>
        <v>0</v>
      </c>
      <c r="AB40" s="73">
        <f t="shared" si="8"/>
        <v>0</v>
      </c>
      <c r="AC40" s="73">
        <f t="shared" si="9"/>
        <v>0</v>
      </c>
      <c r="AD40" s="73">
        <f t="shared" si="10"/>
        <v>0</v>
      </c>
      <c r="AE40" s="73">
        <f t="shared" si="11"/>
        <v>0</v>
      </c>
      <c r="AF40" s="73">
        <f t="shared" si="12"/>
        <v>0</v>
      </c>
    </row>
    <row r="41" spans="2:32" s="3" customFormat="1" ht="24.9" customHeight="1" x14ac:dyDescent="0.2">
      <c r="B41" s="7" t="s">
        <v>31</v>
      </c>
      <c r="C41" s="89">
        <v>0</v>
      </c>
      <c r="D41" s="158">
        <v>0</v>
      </c>
      <c r="E41" s="89">
        <v>0</v>
      </c>
      <c r="F41" s="159">
        <v>0</v>
      </c>
      <c r="G41" s="89">
        <v>0</v>
      </c>
      <c r="H41" s="159">
        <v>0</v>
      </c>
      <c r="I41" s="90">
        <v>0</v>
      </c>
      <c r="J41" s="158">
        <v>0</v>
      </c>
      <c r="K41" s="89">
        <v>0</v>
      </c>
      <c r="L41" s="159">
        <v>0</v>
      </c>
      <c r="M41" s="89">
        <v>0</v>
      </c>
      <c r="N41" s="160">
        <v>0</v>
      </c>
      <c r="O41" s="90">
        <v>0</v>
      </c>
      <c r="P41" s="158">
        <v>0</v>
      </c>
      <c r="Q41" s="89">
        <v>0</v>
      </c>
      <c r="R41" s="159">
        <v>0</v>
      </c>
      <c r="S41" s="89">
        <v>0</v>
      </c>
      <c r="T41" s="160">
        <v>0</v>
      </c>
      <c r="U41" s="91">
        <v>0</v>
      </c>
      <c r="V41" s="158">
        <v>0</v>
      </c>
      <c r="W41" s="89">
        <v>0</v>
      </c>
      <c r="X41" s="159">
        <v>0</v>
      </c>
      <c r="Y41" s="89">
        <v>0</v>
      </c>
      <c r="Z41" s="161">
        <v>0</v>
      </c>
      <c r="AA41" s="73">
        <f t="shared" si="1"/>
        <v>0</v>
      </c>
      <c r="AB41" s="73">
        <f t="shared" si="8"/>
        <v>0</v>
      </c>
      <c r="AC41" s="73">
        <f t="shared" si="9"/>
        <v>0</v>
      </c>
      <c r="AD41" s="73">
        <f t="shared" si="10"/>
        <v>0</v>
      </c>
      <c r="AE41" s="73">
        <f t="shared" si="11"/>
        <v>0</v>
      </c>
      <c r="AF41" s="73">
        <f t="shared" si="12"/>
        <v>0</v>
      </c>
    </row>
    <row r="42" spans="2:32" s="3" customFormat="1" ht="24.9" customHeight="1" x14ac:dyDescent="0.2">
      <c r="B42" s="7" t="s">
        <v>32</v>
      </c>
      <c r="C42" s="86">
        <v>0</v>
      </c>
      <c r="D42" s="93">
        <v>0</v>
      </c>
      <c r="E42" s="86">
        <v>0</v>
      </c>
      <c r="F42" s="155">
        <v>0</v>
      </c>
      <c r="G42" s="86">
        <v>0</v>
      </c>
      <c r="H42" s="155">
        <v>0</v>
      </c>
      <c r="I42" s="87">
        <v>0</v>
      </c>
      <c r="J42" s="93">
        <v>0</v>
      </c>
      <c r="K42" s="86">
        <v>0</v>
      </c>
      <c r="L42" s="155">
        <v>0</v>
      </c>
      <c r="M42" s="86">
        <v>0</v>
      </c>
      <c r="N42" s="156">
        <v>0</v>
      </c>
      <c r="O42" s="87">
        <v>0</v>
      </c>
      <c r="P42" s="93">
        <v>0</v>
      </c>
      <c r="Q42" s="86">
        <v>0</v>
      </c>
      <c r="R42" s="155">
        <v>0</v>
      </c>
      <c r="S42" s="86">
        <v>0</v>
      </c>
      <c r="T42" s="156">
        <v>0</v>
      </c>
      <c r="U42" s="88">
        <v>0</v>
      </c>
      <c r="V42" s="93">
        <v>0</v>
      </c>
      <c r="W42" s="86">
        <v>0</v>
      </c>
      <c r="X42" s="155">
        <v>0</v>
      </c>
      <c r="Y42" s="86">
        <v>0</v>
      </c>
      <c r="Z42" s="157">
        <v>0</v>
      </c>
      <c r="AA42" s="73">
        <f t="shared" si="1"/>
        <v>0</v>
      </c>
      <c r="AB42" s="73">
        <f t="shared" si="8"/>
        <v>0</v>
      </c>
      <c r="AC42" s="73">
        <f t="shared" si="9"/>
        <v>0</v>
      </c>
      <c r="AD42" s="73">
        <f t="shared" si="10"/>
        <v>0</v>
      </c>
      <c r="AE42" s="73">
        <f t="shared" si="11"/>
        <v>0</v>
      </c>
      <c r="AF42" s="73">
        <f t="shared" si="12"/>
        <v>0</v>
      </c>
    </row>
    <row r="43" spans="2:32" s="3" customFormat="1" ht="24.9" customHeight="1" x14ac:dyDescent="0.2">
      <c r="B43" s="7" t="s">
        <v>33</v>
      </c>
      <c r="C43" s="86">
        <v>0</v>
      </c>
      <c r="D43" s="93">
        <v>0</v>
      </c>
      <c r="E43" s="86">
        <v>0</v>
      </c>
      <c r="F43" s="155">
        <v>0</v>
      </c>
      <c r="G43" s="86">
        <v>0</v>
      </c>
      <c r="H43" s="155">
        <v>0</v>
      </c>
      <c r="I43" s="87">
        <v>0</v>
      </c>
      <c r="J43" s="93">
        <v>0</v>
      </c>
      <c r="K43" s="92">
        <v>0</v>
      </c>
      <c r="L43" s="157">
        <v>0</v>
      </c>
      <c r="M43" s="93">
        <v>0</v>
      </c>
      <c r="N43" s="156">
        <v>0</v>
      </c>
      <c r="O43" s="87">
        <v>0</v>
      </c>
      <c r="P43" s="93">
        <v>0</v>
      </c>
      <c r="Q43" s="86">
        <v>0</v>
      </c>
      <c r="R43" s="155">
        <v>0</v>
      </c>
      <c r="S43" s="86">
        <v>0</v>
      </c>
      <c r="T43" s="156">
        <v>0</v>
      </c>
      <c r="U43" s="88">
        <v>0</v>
      </c>
      <c r="V43" s="93">
        <v>0</v>
      </c>
      <c r="W43" s="86">
        <v>0</v>
      </c>
      <c r="X43" s="155">
        <v>0</v>
      </c>
      <c r="Y43" s="86">
        <v>0</v>
      </c>
      <c r="Z43" s="157">
        <v>0</v>
      </c>
      <c r="AA43" s="73">
        <f t="shared" si="1"/>
        <v>0</v>
      </c>
      <c r="AB43" s="73">
        <f t="shared" si="8"/>
        <v>0</v>
      </c>
      <c r="AC43" s="73">
        <f t="shared" si="9"/>
        <v>0</v>
      </c>
      <c r="AD43" s="73">
        <f t="shared" si="10"/>
        <v>0</v>
      </c>
      <c r="AE43" s="73">
        <f t="shared" si="11"/>
        <v>0</v>
      </c>
      <c r="AF43" s="73">
        <f t="shared" si="12"/>
        <v>0</v>
      </c>
    </row>
    <row r="44" spans="2:32" s="3" customFormat="1" ht="24.9" customHeight="1" x14ac:dyDescent="0.2">
      <c r="B44" s="7" t="s">
        <v>34</v>
      </c>
      <c r="C44" s="86">
        <v>0</v>
      </c>
      <c r="D44" s="93">
        <v>0</v>
      </c>
      <c r="E44" s="86">
        <v>0</v>
      </c>
      <c r="F44" s="155">
        <v>0</v>
      </c>
      <c r="G44" s="86">
        <v>0</v>
      </c>
      <c r="H44" s="155">
        <v>0</v>
      </c>
      <c r="I44" s="87">
        <v>0</v>
      </c>
      <c r="J44" s="93">
        <v>0</v>
      </c>
      <c r="K44" s="86">
        <v>0</v>
      </c>
      <c r="L44" s="155">
        <v>0</v>
      </c>
      <c r="M44" s="86">
        <v>0</v>
      </c>
      <c r="N44" s="156">
        <v>0</v>
      </c>
      <c r="O44" s="87">
        <v>0</v>
      </c>
      <c r="P44" s="93">
        <v>0</v>
      </c>
      <c r="Q44" s="86">
        <v>0</v>
      </c>
      <c r="R44" s="155">
        <v>0</v>
      </c>
      <c r="S44" s="86">
        <v>0</v>
      </c>
      <c r="T44" s="156">
        <v>0</v>
      </c>
      <c r="U44" s="88">
        <v>0</v>
      </c>
      <c r="V44" s="93">
        <v>0</v>
      </c>
      <c r="W44" s="86">
        <v>0</v>
      </c>
      <c r="X44" s="155">
        <v>0</v>
      </c>
      <c r="Y44" s="86">
        <v>0</v>
      </c>
      <c r="Z44" s="157">
        <v>0</v>
      </c>
      <c r="AA44" s="73">
        <f t="shared" si="1"/>
        <v>0</v>
      </c>
      <c r="AB44" s="73">
        <f t="shared" si="8"/>
        <v>0</v>
      </c>
      <c r="AC44" s="73">
        <f t="shared" si="9"/>
        <v>0</v>
      </c>
      <c r="AD44" s="73">
        <f t="shared" si="10"/>
        <v>0</v>
      </c>
      <c r="AE44" s="73">
        <f t="shared" si="11"/>
        <v>0</v>
      </c>
      <c r="AF44" s="73">
        <f t="shared" si="12"/>
        <v>0</v>
      </c>
    </row>
    <row r="45" spans="2:32" s="3" customFormat="1" ht="24.9" customHeight="1" x14ac:dyDescent="0.2">
      <c r="B45" s="7" t="s">
        <v>35</v>
      </c>
      <c r="C45" s="86">
        <v>0</v>
      </c>
      <c r="D45" s="93">
        <v>0</v>
      </c>
      <c r="E45" s="86">
        <v>0</v>
      </c>
      <c r="F45" s="155">
        <v>0</v>
      </c>
      <c r="G45" s="86">
        <v>0</v>
      </c>
      <c r="H45" s="155">
        <v>0</v>
      </c>
      <c r="I45" s="87">
        <v>0</v>
      </c>
      <c r="J45" s="93">
        <v>0</v>
      </c>
      <c r="K45" s="86">
        <v>0</v>
      </c>
      <c r="L45" s="155">
        <v>0</v>
      </c>
      <c r="M45" s="86">
        <v>0</v>
      </c>
      <c r="N45" s="156">
        <v>0</v>
      </c>
      <c r="O45" s="87">
        <v>0</v>
      </c>
      <c r="P45" s="93">
        <v>0</v>
      </c>
      <c r="Q45" s="86">
        <v>0</v>
      </c>
      <c r="R45" s="155">
        <v>0</v>
      </c>
      <c r="S45" s="86">
        <v>0</v>
      </c>
      <c r="T45" s="156">
        <v>0</v>
      </c>
      <c r="U45" s="88">
        <v>0</v>
      </c>
      <c r="V45" s="93">
        <v>0</v>
      </c>
      <c r="W45" s="86">
        <v>0</v>
      </c>
      <c r="X45" s="155">
        <v>0</v>
      </c>
      <c r="Y45" s="86">
        <v>0</v>
      </c>
      <c r="Z45" s="157">
        <v>0</v>
      </c>
      <c r="AA45" s="73">
        <f t="shared" si="1"/>
        <v>0</v>
      </c>
      <c r="AB45" s="73">
        <f t="shared" si="8"/>
        <v>0</v>
      </c>
      <c r="AC45" s="73">
        <f t="shared" si="9"/>
        <v>0</v>
      </c>
      <c r="AD45" s="73">
        <f t="shared" si="10"/>
        <v>0</v>
      </c>
      <c r="AE45" s="73">
        <f t="shared" si="11"/>
        <v>0</v>
      </c>
      <c r="AF45" s="73">
        <f t="shared" si="12"/>
        <v>0</v>
      </c>
    </row>
    <row r="46" spans="2:32" s="3" customFormat="1" ht="24.9" customHeight="1" x14ac:dyDescent="0.2">
      <c r="B46" s="7" t="s">
        <v>36</v>
      </c>
      <c r="C46" s="86">
        <v>0</v>
      </c>
      <c r="D46" s="93">
        <v>0</v>
      </c>
      <c r="E46" s="86">
        <v>0</v>
      </c>
      <c r="F46" s="155">
        <v>0</v>
      </c>
      <c r="G46" s="86">
        <v>0</v>
      </c>
      <c r="H46" s="155">
        <v>0</v>
      </c>
      <c r="I46" s="87">
        <v>0</v>
      </c>
      <c r="J46" s="93">
        <v>0</v>
      </c>
      <c r="K46" s="86">
        <v>0</v>
      </c>
      <c r="L46" s="155">
        <v>0</v>
      </c>
      <c r="M46" s="86">
        <v>0</v>
      </c>
      <c r="N46" s="156">
        <v>0</v>
      </c>
      <c r="O46" s="87">
        <v>0</v>
      </c>
      <c r="P46" s="93">
        <v>0</v>
      </c>
      <c r="Q46" s="86">
        <v>0</v>
      </c>
      <c r="R46" s="155">
        <v>0</v>
      </c>
      <c r="S46" s="86">
        <v>0</v>
      </c>
      <c r="T46" s="156">
        <v>0</v>
      </c>
      <c r="U46" s="88">
        <v>0</v>
      </c>
      <c r="V46" s="93">
        <v>0</v>
      </c>
      <c r="W46" s="86">
        <v>0</v>
      </c>
      <c r="X46" s="155">
        <v>0</v>
      </c>
      <c r="Y46" s="86">
        <v>0</v>
      </c>
      <c r="Z46" s="157">
        <v>0</v>
      </c>
      <c r="AA46" s="73">
        <f t="shared" si="1"/>
        <v>0</v>
      </c>
      <c r="AB46" s="73">
        <f t="shared" si="8"/>
        <v>0</v>
      </c>
      <c r="AC46" s="73">
        <f t="shared" si="9"/>
        <v>0</v>
      </c>
      <c r="AD46" s="73">
        <f t="shared" si="10"/>
        <v>0</v>
      </c>
      <c r="AE46" s="73">
        <f t="shared" si="11"/>
        <v>0</v>
      </c>
      <c r="AF46" s="73">
        <f t="shared" si="12"/>
        <v>0</v>
      </c>
    </row>
    <row r="47" spans="2:32" s="3" customFormat="1" ht="24.9" customHeight="1" x14ac:dyDescent="0.2">
      <c r="B47" s="7" t="s">
        <v>37</v>
      </c>
      <c r="C47" s="86">
        <v>0</v>
      </c>
      <c r="D47" s="93">
        <v>0</v>
      </c>
      <c r="E47" s="86">
        <v>0</v>
      </c>
      <c r="F47" s="155">
        <v>0</v>
      </c>
      <c r="G47" s="86">
        <v>0</v>
      </c>
      <c r="H47" s="155">
        <v>0</v>
      </c>
      <c r="I47" s="87">
        <v>0</v>
      </c>
      <c r="J47" s="93">
        <v>0</v>
      </c>
      <c r="K47" s="86">
        <v>0</v>
      </c>
      <c r="L47" s="155">
        <v>0</v>
      </c>
      <c r="M47" s="86">
        <v>0</v>
      </c>
      <c r="N47" s="156">
        <v>0</v>
      </c>
      <c r="O47" s="87">
        <v>0</v>
      </c>
      <c r="P47" s="93">
        <v>0</v>
      </c>
      <c r="Q47" s="86">
        <v>0</v>
      </c>
      <c r="R47" s="155">
        <v>0</v>
      </c>
      <c r="S47" s="86">
        <v>0</v>
      </c>
      <c r="T47" s="156">
        <v>0</v>
      </c>
      <c r="U47" s="88">
        <v>0</v>
      </c>
      <c r="V47" s="93">
        <v>0</v>
      </c>
      <c r="W47" s="86">
        <v>0</v>
      </c>
      <c r="X47" s="155">
        <v>0</v>
      </c>
      <c r="Y47" s="86">
        <v>0</v>
      </c>
      <c r="Z47" s="157">
        <v>0</v>
      </c>
      <c r="AA47" s="73">
        <f t="shared" si="1"/>
        <v>0</v>
      </c>
      <c r="AB47" s="73">
        <f t="shared" si="8"/>
        <v>0</v>
      </c>
      <c r="AC47" s="73">
        <f t="shared" si="9"/>
        <v>0</v>
      </c>
      <c r="AD47" s="73">
        <f t="shared" si="10"/>
        <v>0</v>
      </c>
      <c r="AE47" s="73">
        <f t="shared" si="11"/>
        <v>0</v>
      </c>
      <c r="AF47" s="73">
        <f t="shared" si="12"/>
        <v>0</v>
      </c>
    </row>
    <row r="48" spans="2:32" s="3" customFormat="1" ht="24.9" customHeight="1" x14ac:dyDescent="0.2">
      <c r="B48" s="7" t="s">
        <v>38</v>
      </c>
      <c r="C48" s="86">
        <v>0</v>
      </c>
      <c r="D48" s="93">
        <v>0</v>
      </c>
      <c r="E48" s="86">
        <v>0</v>
      </c>
      <c r="F48" s="155">
        <v>0</v>
      </c>
      <c r="G48" s="86">
        <v>0</v>
      </c>
      <c r="H48" s="155">
        <v>0</v>
      </c>
      <c r="I48" s="87">
        <v>0</v>
      </c>
      <c r="J48" s="93">
        <v>0</v>
      </c>
      <c r="K48" s="86">
        <v>0</v>
      </c>
      <c r="L48" s="155">
        <v>0</v>
      </c>
      <c r="M48" s="86">
        <v>0</v>
      </c>
      <c r="N48" s="156">
        <v>0</v>
      </c>
      <c r="O48" s="87">
        <v>0</v>
      </c>
      <c r="P48" s="93">
        <v>0</v>
      </c>
      <c r="Q48" s="86">
        <v>0</v>
      </c>
      <c r="R48" s="155">
        <v>0</v>
      </c>
      <c r="S48" s="86">
        <v>0</v>
      </c>
      <c r="T48" s="156">
        <v>0</v>
      </c>
      <c r="U48" s="88">
        <v>0</v>
      </c>
      <c r="V48" s="93">
        <v>0</v>
      </c>
      <c r="W48" s="86">
        <v>0</v>
      </c>
      <c r="X48" s="155">
        <v>0</v>
      </c>
      <c r="Y48" s="86">
        <v>0</v>
      </c>
      <c r="Z48" s="157">
        <v>0</v>
      </c>
      <c r="AA48" s="73">
        <f t="shared" si="1"/>
        <v>0</v>
      </c>
      <c r="AB48" s="73">
        <f t="shared" si="8"/>
        <v>0</v>
      </c>
      <c r="AC48" s="73">
        <f t="shared" si="9"/>
        <v>0</v>
      </c>
      <c r="AD48" s="73">
        <f t="shared" si="10"/>
        <v>0</v>
      </c>
      <c r="AE48" s="73">
        <f t="shared" si="11"/>
        <v>0</v>
      </c>
      <c r="AF48" s="73">
        <f t="shared" si="12"/>
        <v>0</v>
      </c>
    </row>
    <row r="49" spans="2:32" s="3" customFormat="1" ht="24.9" customHeight="1" x14ac:dyDescent="0.2">
      <c r="B49" s="7" t="s">
        <v>39</v>
      </c>
      <c r="C49" s="89">
        <v>0</v>
      </c>
      <c r="D49" s="158">
        <v>0</v>
      </c>
      <c r="E49" s="89">
        <v>0</v>
      </c>
      <c r="F49" s="159">
        <v>0</v>
      </c>
      <c r="G49" s="89">
        <v>0</v>
      </c>
      <c r="H49" s="159">
        <v>0</v>
      </c>
      <c r="I49" s="90">
        <v>0</v>
      </c>
      <c r="J49" s="158">
        <v>0</v>
      </c>
      <c r="K49" s="89">
        <v>0</v>
      </c>
      <c r="L49" s="159">
        <v>0</v>
      </c>
      <c r="M49" s="89">
        <v>0</v>
      </c>
      <c r="N49" s="160">
        <v>0</v>
      </c>
      <c r="O49" s="90">
        <v>0</v>
      </c>
      <c r="P49" s="158">
        <v>0</v>
      </c>
      <c r="Q49" s="89">
        <v>0</v>
      </c>
      <c r="R49" s="159">
        <v>0</v>
      </c>
      <c r="S49" s="89">
        <v>0</v>
      </c>
      <c r="T49" s="160">
        <v>0</v>
      </c>
      <c r="U49" s="91">
        <v>0</v>
      </c>
      <c r="V49" s="158">
        <v>0</v>
      </c>
      <c r="W49" s="89">
        <v>0</v>
      </c>
      <c r="X49" s="159">
        <v>0</v>
      </c>
      <c r="Y49" s="89">
        <v>0</v>
      </c>
      <c r="Z49" s="161">
        <v>0</v>
      </c>
      <c r="AA49" s="73">
        <f t="shared" si="1"/>
        <v>0</v>
      </c>
      <c r="AB49" s="73">
        <f t="shared" si="8"/>
        <v>0</v>
      </c>
      <c r="AC49" s="73">
        <f t="shared" si="9"/>
        <v>0</v>
      </c>
      <c r="AD49" s="73">
        <f t="shared" si="10"/>
        <v>0</v>
      </c>
      <c r="AE49" s="73">
        <f t="shared" si="11"/>
        <v>0</v>
      </c>
      <c r="AF49" s="73">
        <f t="shared" si="12"/>
        <v>0</v>
      </c>
    </row>
    <row r="50" spans="2:32" s="3" customFormat="1" ht="24.9" customHeight="1" thickBot="1" x14ac:dyDescent="0.25">
      <c r="B50" s="8" t="s">
        <v>40</v>
      </c>
      <c r="C50" s="94">
        <v>0</v>
      </c>
      <c r="D50" s="162">
        <v>0</v>
      </c>
      <c r="E50" s="94">
        <v>0</v>
      </c>
      <c r="F50" s="163">
        <v>0</v>
      </c>
      <c r="G50" s="94">
        <v>0</v>
      </c>
      <c r="H50" s="163">
        <v>0</v>
      </c>
      <c r="I50" s="95">
        <v>0</v>
      </c>
      <c r="J50" s="162">
        <v>0</v>
      </c>
      <c r="K50" s="94">
        <v>0</v>
      </c>
      <c r="L50" s="163">
        <v>0</v>
      </c>
      <c r="M50" s="94">
        <v>0</v>
      </c>
      <c r="N50" s="164">
        <v>0</v>
      </c>
      <c r="O50" s="95">
        <v>0</v>
      </c>
      <c r="P50" s="162">
        <v>0</v>
      </c>
      <c r="Q50" s="94">
        <v>0</v>
      </c>
      <c r="R50" s="163">
        <v>0</v>
      </c>
      <c r="S50" s="94">
        <v>0</v>
      </c>
      <c r="T50" s="164">
        <v>0</v>
      </c>
      <c r="U50" s="96">
        <v>0</v>
      </c>
      <c r="V50" s="162">
        <v>0</v>
      </c>
      <c r="W50" s="94">
        <v>0</v>
      </c>
      <c r="X50" s="163">
        <v>0</v>
      </c>
      <c r="Y50" s="94">
        <v>0</v>
      </c>
      <c r="Z50" s="165">
        <v>0</v>
      </c>
      <c r="AA50" s="73">
        <f t="shared" si="1"/>
        <v>0</v>
      </c>
      <c r="AB50" s="73">
        <f t="shared" si="8"/>
        <v>0</v>
      </c>
      <c r="AC50" s="73">
        <f t="shared" si="9"/>
        <v>0</v>
      </c>
      <c r="AD50" s="73">
        <f t="shared" si="10"/>
        <v>0</v>
      </c>
      <c r="AE50" s="73">
        <f t="shared" si="11"/>
        <v>0</v>
      </c>
      <c r="AF50" s="73">
        <f t="shared" si="12"/>
        <v>0</v>
      </c>
    </row>
    <row r="51" spans="2:32" s="4" customFormat="1" ht="36.75" customHeight="1" thickBot="1" x14ac:dyDescent="0.25">
      <c r="B51" s="11" t="s">
        <v>43</v>
      </c>
      <c r="C51" s="36">
        <f t="shared" ref="C51:Z51" si="13">SUM(C8:C50)</f>
        <v>6</v>
      </c>
      <c r="D51" s="154">
        <f t="shared" si="13"/>
        <v>1428</v>
      </c>
      <c r="E51" s="37">
        <f t="shared" si="13"/>
        <v>6</v>
      </c>
      <c r="F51" s="154">
        <f t="shared" si="13"/>
        <v>1468</v>
      </c>
      <c r="G51" s="37">
        <f t="shared" si="13"/>
        <v>6</v>
      </c>
      <c r="H51" s="37">
        <f t="shared" si="13"/>
        <v>1508</v>
      </c>
      <c r="I51" s="38">
        <f t="shared" si="13"/>
        <v>4</v>
      </c>
      <c r="J51" s="154">
        <f t="shared" si="13"/>
        <v>1000</v>
      </c>
      <c r="K51" s="37">
        <f t="shared" si="13"/>
        <v>4</v>
      </c>
      <c r="L51" s="154">
        <f t="shared" si="13"/>
        <v>1020</v>
      </c>
      <c r="M51" s="37">
        <f t="shared" si="13"/>
        <v>4</v>
      </c>
      <c r="N51" s="168">
        <f t="shared" si="13"/>
        <v>1040</v>
      </c>
      <c r="O51" s="38">
        <f t="shared" si="13"/>
        <v>1</v>
      </c>
      <c r="P51" s="154">
        <f t="shared" si="13"/>
        <v>80</v>
      </c>
      <c r="Q51" s="37">
        <f t="shared" si="13"/>
        <v>1</v>
      </c>
      <c r="R51" s="154">
        <f t="shared" si="13"/>
        <v>80</v>
      </c>
      <c r="S51" s="37">
        <f t="shared" si="13"/>
        <v>1</v>
      </c>
      <c r="T51" s="168">
        <f t="shared" si="13"/>
        <v>80</v>
      </c>
      <c r="U51" s="39">
        <f t="shared" si="13"/>
        <v>1</v>
      </c>
      <c r="V51" s="154">
        <f t="shared" si="13"/>
        <v>200</v>
      </c>
      <c r="W51" s="37">
        <f t="shared" si="13"/>
        <v>1</v>
      </c>
      <c r="X51" s="154">
        <f t="shared" si="13"/>
        <v>200</v>
      </c>
      <c r="Y51" s="37">
        <f t="shared" si="13"/>
        <v>1</v>
      </c>
      <c r="Z51" s="154">
        <f t="shared" si="13"/>
        <v>200</v>
      </c>
    </row>
    <row r="52" spans="2:32" ht="23.25" customHeight="1" x14ac:dyDescent="0.2">
      <c r="B52" s="98"/>
      <c r="C52" s="100"/>
      <c r="D52" s="100"/>
      <c r="E52" s="100"/>
      <c r="F52" s="100"/>
      <c r="G52" s="100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</row>
  </sheetData>
  <mergeCells count="21">
    <mergeCell ref="B4:B7"/>
    <mergeCell ref="C4:Z4"/>
    <mergeCell ref="C5:H5"/>
    <mergeCell ref="I5:N5"/>
    <mergeCell ref="O5:T5"/>
    <mergeCell ref="U5:Z5"/>
    <mergeCell ref="U6:V6"/>
    <mergeCell ref="Y6:Z6"/>
    <mergeCell ref="Q6:R6"/>
    <mergeCell ref="E6:F6"/>
    <mergeCell ref="C6:D6"/>
    <mergeCell ref="M6:N6"/>
    <mergeCell ref="O6:P6"/>
    <mergeCell ref="W6:X6"/>
    <mergeCell ref="S6:T6"/>
    <mergeCell ref="L3:N3"/>
    <mergeCell ref="P3:T3"/>
    <mergeCell ref="G6:H6"/>
    <mergeCell ref="U3:Z3"/>
    <mergeCell ref="I6:J6"/>
    <mergeCell ref="K6:L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28" orientation="landscape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合計</vt:lpstr>
      <vt:lpstr>居宅介護</vt:lpstr>
      <vt:lpstr>重度訪問介護</vt:lpstr>
      <vt:lpstr>同行援護</vt:lpstr>
      <vt:lpstr>行動援護</vt:lpstr>
      <vt:lpstr>重度障がい者等包括支援</vt:lpstr>
      <vt:lpstr>居宅介護!Print_Area</vt:lpstr>
      <vt:lpstr>行動援護!Print_Area</vt:lpstr>
      <vt:lpstr>合計!Print_Area</vt:lpstr>
      <vt:lpstr>重度障がい者等包括支援!Print_Area</vt:lpstr>
      <vt:lpstr>重度訪問介護!Print_Area</vt:lpstr>
      <vt:lpstr>同行援護!Print_Area</vt:lpstr>
      <vt:lpstr>居宅介護!Print_Titles</vt:lpstr>
      <vt:lpstr>重度障がい者等包括支援!Print_Titles</vt:lpstr>
      <vt:lpstr>重度訪問介護!Print_Titles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2024-04-08T02:27:48Z</dcterms:created>
  <dcterms:modified xsi:type="dcterms:W3CDTF">2024-04-10T03:04:29Z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