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0000SV0NS101\D10140w$\作業用\03_人材育成課\03_1_委託訓練G（常勤職員のみ）\【プロポーザル関係】\R6年度プロポーザル\01_離職\02_追加募集\02_要領等\"/>
    </mc:Choice>
  </mc:AlternateContent>
  <xr:revisionPtr revIDLastSave="0" documentId="13_ncr:1_{3378F8E4-8A46-452E-BB42-E9D8B7D2FA50}" xr6:coauthVersionLast="47" xr6:coauthVersionMax="47" xr10:uidLastSave="{00000000-0000-0000-0000-000000000000}"/>
  <bookViews>
    <workbookView xWindow="768" yWindow="768" windowWidth="7500" windowHeight="9084" tabRatio="775" firstSheet="1" activeTab="1" xr2:uid="{00000000-000D-0000-FFFF-FFFF00000000}"/>
  </bookViews>
  <sheets>
    <sheet name="令和6年度開講予定科目一覧" sheetId="32" state="hidden" r:id="rId1"/>
    <sheet name="共通入力シート" sheetId="11" r:id="rId2"/>
    <sheet name="A-01" sheetId="1" r:id="rId3"/>
    <sheet name="A-03" sheetId="3" r:id="rId4"/>
    <sheet name="A-04" sheetId="33" r:id="rId5"/>
    <sheet name="A-06" sheetId="13" r:id="rId6"/>
    <sheet name="A-07" sheetId="5" r:id="rId7"/>
    <sheet name="A-10" sheetId="26" r:id="rId8"/>
    <sheet name="A-11" sheetId="27" r:id="rId9"/>
    <sheet name="A-13" sheetId="22" r:id="rId10"/>
    <sheet name="A-14" sheetId="24" r:id="rId11"/>
    <sheet name="A-15" sheetId="23" r:id="rId12"/>
    <sheet name="A-16" sheetId="8" r:id="rId13"/>
    <sheet name="A-18" sheetId="31" r:id="rId14"/>
  </sheets>
  <definedNames>
    <definedName name="_xlnm.Print_Area" localSheetId="2">'A-01'!$A$1:$H$39</definedName>
    <definedName name="_xlnm.Print_Area" localSheetId="3">'A-03'!$A$1:$G$40</definedName>
    <definedName name="_xlnm.Print_Area" localSheetId="4">'A-04'!$A$1:$B$31</definedName>
    <definedName name="_xlnm.Print_Area" localSheetId="5">'A-06'!$A$1:$G$32</definedName>
    <definedName name="_xlnm.Print_Area" localSheetId="6">'A-07'!$A$1:$F$32</definedName>
    <definedName name="_xlnm.Print_Area" localSheetId="7">'A-10'!$A$1:$L$29</definedName>
    <definedName name="_xlnm.Print_Area" localSheetId="8">'A-11'!$A$1:$L$29</definedName>
    <definedName name="_xlnm.Print_Area" localSheetId="9">'A-13'!$A$1:$I$40</definedName>
    <definedName name="_xlnm.Print_Area" localSheetId="10">'A-14'!$A$1:$I$40</definedName>
    <definedName name="_xlnm.Print_Area" localSheetId="11">'A-15'!$A$1:$H$35</definedName>
    <definedName name="_xlnm.Print_Area" localSheetId="13">'A-18'!$A$1:$J$16</definedName>
    <definedName name="_xlnm.Print_Area" localSheetId="1">共通入力シート!$A$1:$B$9</definedName>
    <definedName name="_xlnm.Print_Area" localSheetId="0">令和6年度開講予定科目一覧!$A$1:$S$26</definedName>
    <definedName name="_xlnm.Print_Titles" localSheetId="0">令和6年度開講予定科目一覧!$1:$3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32" l="1"/>
  <c r="S24" i="32"/>
  <c r="S23" i="32"/>
  <c r="S22" i="32"/>
  <c r="S21" i="32"/>
  <c r="S20" i="32"/>
  <c r="S19" i="32"/>
  <c r="S18" i="32"/>
  <c r="S17" i="32"/>
  <c r="S16" i="32"/>
  <c r="S15" i="32"/>
  <c r="S14" i="32"/>
  <c r="S13" i="32"/>
  <c r="S12" i="32"/>
  <c r="S11" i="32"/>
  <c r="S10" i="32"/>
  <c r="Q9" i="32"/>
  <c r="S9" i="32" s="1"/>
  <c r="S8" i="32"/>
  <c r="S7" i="32"/>
  <c r="S6" i="32"/>
  <c r="S5" i="32"/>
  <c r="Q4" i="32"/>
  <c r="Q26" i="32" s="1"/>
  <c r="P26" i="32"/>
  <c r="O26" i="32"/>
  <c r="N26" i="32"/>
  <c r="M26" i="32"/>
  <c r="L26" i="32"/>
  <c r="K26" i="32"/>
  <c r="J26" i="32"/>
  <c r="I26" i="32"/>
  <c r="H26" i="32"/>
  <c r="G26" i="32"/>
  <c r="F26" i="32"/>
  <c r="E26" i="32"/>
  <c r="S4" i="32" l="1"/>
  <c r="S26" i="32" s="1"/>
  <c r="B4" i="23" l="1"/>
  <c r="B4" i="8"/>
  <c r="D4" i="31"/>
  <c r="B14" i="1"/>
  <c r="D9" i="1"/>
  <c r="D8" i="1"/>
  <c r="D7" i="1"/>
  <c r="D21" i="1" l="1"/>
  <c r="F7" i="23"/>
  <c r="E7" i="24"/>
  <c r="E7" i="22"/>
  <c r="D7" i="8"/>
  <c r="E6" i="22"/>
  <c r="E6" i="24"/>
  <c r="F6" i="23"/>
  <c r="D6" i="8"/>
  <c r="H6" i="31"/>
  <c r="H5" i="31"/>
  <c r="B4" i="11"/>
  <c r="F4" i="27" l="1"/>
  <c r="F4" i="26"/>
  <c r="H4" i="31"/>
  <c r="B18" i="1"/>
  <c r="D4" i="8"/>
  <c r="K29" i="27" l="1"/>
  <c r="H29" i="27"/>
  <c r="E29" i="27"/>
  <c r="K28" i="27"/>
  <c r="K29" i="26" l="1"/>
  <c r="H29" i="26"/>
  <c r="E29" i="26"/>
  <c r="K28" i="26"/>
  <c r="B4" i="24" l="1"/>
  <c r="D27" i="5" l="1"/>
  <c r="E19" i="5" l="1"/>
  <c r="D30" i="5" s="1"/>
  <c r="B28" i="3" l="1"/>
  <c r="B29" i="3"/>
  <c r="B4" i="22" l="1"/>
  <c r="D20" i="3" l="1"/>
  <c r="E14" i="3"/>
  <c r="B9" i="22" l="1"/>
  <c r="B9" i="24"/>
  <c r="E4" i="24" l="1"/>
  <c r="F4" i="23"/>
  <c r="D4" i="5"/>
  <c r="E4" i="22"/>
  <c r="B5" i="3" l="1"/>
  <c r="E5" i="3" l="1"/>
  <c r="E19" i="3" l="1"/>
  <c r="E18" i="3"/>
  <c r="E17" i="3"/>
  <c r="E16" i="3"/>
  <c r="E15" i="3"/>
  <c r="E20" i="3" l="1"/>
  <c r="C15" i="8" l="1"/>
  <c r="C16" i="8" s="1"/>
  <c r="E27" i="3" l="1"/>
  <c r="B30" i="3" l="1"/>
  <c r="B31" i="3"/>
  <c r="B32" i="3"/>
  <c r="B33" i="3"/>
  <c r="E28" i="3"/>
  <c r="E29" i="3"/>
  <c r="E30" i="3"/>
  <c r="E31" i="3"/>
  <c r="E32" i="3"/>
  <c r="D28" i="8" l="1"/>
  <c r="D26" i="8"/>
  <c r="D24" i="8"/>
  <c r="A22" i="8"/>
  <c r="C17" i="8" l="1"/>
  <c r="C18" i="8" s="1"/>
  <c r="B25" i="1" s="1"/>
  <c r="E7" i="13"/>
  <c r="E6" i="13"/>
  <c r="E4" i="13"/>
  <c r="B4" i="13"/>
  <c r="E8" i="13"/>
  <c r="D7" i="5" l="1"/>
  <c r="D6" i="5"/>
  <c r="B4" i="5"/>
  <c r="E8" i="3" l="1"/>
  <c r="E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8" authorId="0" shapeId="0" xr:uid="{00000000-0006-0000-0B00-00000100000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<sst xmlns="http://schemas.openxmlformats.org/spreadsheetml/2006/main" count="528" uniqueCount="370">
  <si>
    <t>様式第Ａ－１号</t>
  </si>
  <si>
    <t>大　阪　府　知　事　様</t>
  </si>
  <si>
    <t xml:space="preserve">  大阪府が実施する次の委託訓練を受託したく企画提案書を提出します。</t>
  </si>
  <si>
    <t>１　訓練の種別</t>
  </si>
  <si>
    <t>２　科目番号</t>
  </si>
  <si>
    <t>３　枝番</t>
  </si>
  <si>
    <t>枝　　番</t>
  </si>
  <si>
    <t>Ａ</t>
  </si>
  <si>
    <t>Ｂ</t>
  </si>
  <si>
    <t>Ｃ</t>
  </si>
  <si>
    <t>Ｄ</t>
  </si>
  <si>
    <t>受託希望</t>
  </si>
  <si>
    <t>４　科目名</t>
  </si>
  <si>
    <t>５　訓練実施施設名</t>
  </si>
  <si>
    <t>７　受託上限枝番数</t>
  </si>
  <si>
    <t>９　企画提案書添付書類</t>
  </si>
  <si>
    <t>団体名・企業名</t>
  </si>
  <si>
    <t>所在市町村名</t>
  </si>
  <si>
    <t>（　）</t>
  </si>
  <si>
    <t>様式第Ａ－３号</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</si>
  <si>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</si>
  <si>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</si>
  <si>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</si>
  <si>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</si>
  <si>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</si>
  <si>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</si>
  <si>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</si>
  <si>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</si>
  <si>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</si>
  <si>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</si>
  <si>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</si>
  <si>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</si>
  <si>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</si>
  <si>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</si>
  <si>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</si>
  <si>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</si>
  <si>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</si>
  <si>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t>価格(税込)</t>
  </si>
  <si>
    <t>使用科目（分野）</t>
  </si>
  <si>
    <t>備考</t>
  </si>
  <si>
    <t>合計金額（税込額）</t>
  </si>
  <si>
    <t>総　合　計</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</si>
  <si>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</si>
  <si>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</si>
  <si>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</si>
  <si>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</si>
  <si>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</si>
  <si>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</si>
  <si>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</si>
  <si>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</si>
  <si>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</si>
  <si>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</si>
  <si>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</si>
  <si>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注)「1人１月当たり経費（A）」、「消費税１０％（B）」欄については端数が生じた場合、小数点以下を切り捨てること。</t>
  </si>
  <si>
    <t>～</t>
  </si>
  <si>
    <t>機関(法人)名</t>
  </si>
  <si>
    <t>様式Ａ　共通項目入力シート</t>
    <rPh sb="0" eb="2">
      <t>ヨウシキ</t>
    </rPh>
    <rPh sb="4" eb="6">
      <t>キョウツウ</t>
    </rPh>
    <rPh sb="6" eb="8">
      <t>コウモク</t>
    </rPh>
    <rPh sb="8" eb="10">
      <t>ニュウリョク</t>
    </rPh>
    <phoneticPr fontId="33"/>
  </si>
  <si>
    <t>住所</t>
    <rPh sb="0" eb="2">
      <t>ジュウショ</t>
    </rPh>
    <phoneticPr fontId="33"/>
  </si>
  <si>
    <t>提出日</t>
    <rPh sb="0" eb="2">
      <t>テイシュツ</t>
    </rPh>
    <rPh sb="2" eb="3">
      <t>ビ</t>
    </rPh>
    <phoneticPr fontId="33"/>
  </si>
  <si>
    <t>代表者職・氏名</t>
    <phoneticPr fontId="25"/>
  </si>
  <si>
    <t>知識等習得コース</t>
    <phoneticPr fontId="25"/>
  </si>
  <si>
    <t>企業実習付コース</t>
    <phoneticPr fontId="25"/>
  </si>
  <si>
    <t>※（　）内は、１コース当たりの申込者数が定員の５割以下で開講可能な人数を記入すること。</t>
    <phoneticPr fontId="25"/>
  </si>
  <si>
    <t>住　　　　　所</t>
    <rPh sb="0" eb="1">
      <t>ジュウ</t>
    </rPh>
    <rPh sb="6" eb="7">
      <t>ショ</t>
    </rPh>
    <phoneticPr fontId="25"/>
  </si>
  <si>
    <t>機関（法人）名</t>
    <phoneticPr fontId="25"/>
  </si>
  <si>
    <t>※受託可能な上限の枝番数を記入すること。（枝番内の開講月（コース）は全て受託すること。）</t>
    <phoneticPr fontId="25"/>
  </si>
  <si>
    <t>円</t>
    <rPh sb="0" eb="1">
      <t>エン</t>
    </rPh>
    <phoneticPr fontId="25"/>
  </si>
  <si>
    <t>□</t>
  </si>
  <si>
    <t>訓練実施施設名</t>
    <rPh sb="0" eb="2">
      <t>クンレン</t>
    </rPh>
    <rPh sb="2" eb="4">
      <t>ジッシ</t>
    </rPh>
    <rPh sb="4" eb="6">
      <t>シセツ</t>
    </rPh>
    <rPh sb="6" eb="7">
      <t>メイ</t>
    </rPh>
    <phoneticPr fontId="33"/>
  </si>
  <si>
    <t>～</t>
    <phoneticPr fontId="33"/>
  </si>
  <si>
    <t>科目番号：</t>
    <phoneticPr fontId="33"/>
  </si>
  <si>
    <t>機関(法人)名：</t>
    <phoneticPr fontId="33"/>
  </si>
  <si>
    <t>訓練実施施設名：</t>
    <phoneticPr fontId="33"/>
  </si>
  <si>
    <t>科目名：</t>
    <phoneticPr fontId="33"/>
  </si>
  <si>
    <t>科目名</t>
    <rPh sb="0" eb="3">
      <t>カモクメイ</t>
    </rPh>
    <phoneticPr fontId="33"/>
  </si>
  <si>
    <t>科目番号</t>
    <rPh sb="0" eb="2">
      <t>カモク</t>
    </rPh>
    <rPh sb="2" eb="4">
      <t>バンゴウ</t>
    </rPh>
    <phoneticPr fontId="33"/>
  </si>
  <si>
    <t xml:space="preserve"> 面積合計/教室数</t>
    <rPh sb="1" eb="3">
      <t>メンセキ</t>
    </rPh>
    <rPh sb="3" eb="5">
      <t>ゴウケイ</t>
    </rPh>
    <rPh sb="6" eb="8">
      <t>キョウシツ</t>
    </rPh>
    <rPh sb="8" eb="9">
      <t>スウ</t>
    </rPh>
    <phoneticPr fontId="33"/>
  </si>
  <si>
    <t>⑦</t>
    <phoneticPr fontId="33"/>
  </si>
  <si>
    <t>⑤</t>
    <phoneticPr fontId="33"/>
  </si>
  <si>
    <t>⑧</t>
    <phoneticPr fontId="33"/>
  </si>
  <si>
    <t>円</t>
    <rPh sb="0" eb="1">
      <t>エン</t>
    </rPh>
    <phoneticPr fontId="33"/>
  </si>
  <si>
    <t>（１）テキスト・参考書等</t>
    <phoneticPr fontId="33"/>
  </si>
  <si>
    <t>講師名簿</t>
  </si>
  <si>
    <t>講師の氏名</t>
  </si>
  <si>
    <t>担当予定科目</t>
  </si>
  <si>
    <t>現在</t>
    <rPh sb="0" eb="2">
      <t>ゲンザイ</t>
    </rPh>
    <phoneticPr fontId="33"/>
  </si>
  <si>
    <t>委託訓練カリキュラム</t>
  </si>
  <si>
    <t>科　目　の　内　容</t>
  </si>
  <si>
    <t>時　間</t>
  </si>
  <si>
    <t>就職支援</t>
  </si>
  <si>
    <t>就職先の
職務・仕事</t>
    <phoneticPr fontId="33"/>
  </si>
  <si>
    <t>時間</t>
    <rPh sb="0" eb="2">
      <t>ジカン</t>
    </rPh>
    <phoneticPr fontId="33"/>
  </si>
  <si>
    <t>訓練時間総合計</t>
  </si>
  <si>
    <t>学科</t>
    <phoneticPr fontId="33"/>
  </si>
  <si>
    <t>実技</t>
    <phoneticPr fontId="33"/>
  </si>
  <si>
    <t>訓練科名</t>
    <phoneticPr fontId="33"/>
  </si>
  <si>
    <t>訓練導入講習</t>
    <rPh sb="0" eb="2">
      <t>クンレン</t>
    </rPh>
    <rPh sb="2" eb="4">
      <t>ドウニュウ</t>
    </rPh>
    <rPh sb="4" eb="6">
      <t>コウシュウ</t>
    </rPh>
    <phoneticPr fontId="33"/>
  </si>
  <si>
    <t>施設内訓練</t>
    <rPh sb="0" eb="2">
      <t>シセツ</t>
    </rPh>
    <rPh sb="2" eb="3">
      <t>ナイ</t>
    </rPh>
    <rPh sb="3" eb="5">
      <t>クンレン</t>
    </rPh>
    <phoneticPr fontId="33"/>
  </si>
  <si>
    <t>企業実習</t>
    <rPh sb="0" eb="2">
      <t>キギョウ</t>
    </rPh>
    <rPh sb="2" eb="4">
      <t>ジッシュウ</t>
    </rPh>
    <phoneticPr fontId="33"/>
  </si>
  <si>
    <t>安全衛生</t>
    <rPh sb="0" eb="4">
      <t>アンゼンエイセイ</t>
    </rPh>
    <phoneticPr fontId="33"/>
  </si>
  <si>
    <t>就職支援</t>
    <rPh sb="0" eb="2">
      <t>シュウショク</t>
    </rPh>
    <rPh sb="2" eb="4">
      <t>シエン</t>
    </rPh>
    <phoneticPr fontId="33"/>
  </si>
  <si>
    <t>（企業実習付コース）</t>
    <rPh sb="1" eb="5">
      <t>キギョウジッシュウ</t>
    </rPh>
    <rPh sb="5" eb="6">
      <t>ツキ</t>
    </rPh>
    <phoneticPr fontId="33"/>
  </si>
  <si>
    <t>時間</t>
    <phoneticPr fontId="33"/>
  </si>
  <si>
    <t>委託訓練カリキュラムの作成に関する調書</t>
  </si>
  <si>
    <t>訓練科目名</t>
  </si>
  <si>
    <t>科目番号：</t>
  </si>
  <si>
    <t>経　費</t>
    <rPh sb="0" eb="1">
      <t>ヘ</t>
    </rPh>
    <rPh sb="2" eb="3">
      <t>ヒ</t>
    </rPh>
    <phoneticPr fontId="33"/>
  </si>
  <si>
    <t>１人１月当たり
訓練実施経費（Ａ＋Ｂ）</t>
    <rPh sb="1" eb="2">
      <t>ニン</t>
    </rPh>
    <rPh sb="3" eb="4">
      <t>ツキ</t>
    </rPh>
    <rPh sb="4" eb="5">
      <t>ア</t>
    </rPh>
    <rPh sb="8" eb="10">
      <t>クンレン</t>
    </rPh>
    <rPh sb="10" eb="12">
      <t>ジッシ</t>
    </rPh>
    <rPh sb="12" eb="14">
      <t>ケイヒ</t>
    </rPh>
    <phoneticPr fontId="33"/>
  </si>
  <si>
    <t>項　　　　目</t>
    <phoneticPr fontId="33"/>
  </si>
  <si>
    <t>様式第Ａ－６号</t>
    <phoneticPr fontId="33"/>
  </si>
  <si>
    <t>様式第Ａ－７号</t>
    <phoneticPr fontId="33"/>
  </si>
  <si>
    <t>就職支援体制に関する調書</t>
    <rPh sb="7" eb="8">
      <t>カン</t>
    </rPh>
    <rPh sb="10" eb="12">
      <t>チョウショ</t>
    </rPh>
    <phoneticPr fontId="33"/>
  </si>
  <si>
    <t>Ｅ</t>
    <phoneticPr fontId="25"/>
  </si>
  <si>
    <t>Ｆ</t>
    <phoneticPr fontId="25"/>
  </si>
  <si>
    <t>枝番数：</t>
    <rPh sb="0" eb="2">
      <t>エダバン</t>
    </rPh>
    <rPh sb="2" eb="3">
      <t>スウ</t>
    </rPh>
    <phoneticPr fontId="25"/>
  </si>
  <si>
    <t>事業所名</t>
    <rPh sb="0" eb="3">
      <t>ジギョウショ</t>
    </rPh>
    <rPh sb="3" eb="4">
      <t>メイ</t>
    </rPh>
    <phoneticPr fontId="40"/>
  </si>
  <si>
    <t>000-000-0000</t>
    <phoneticPr fontId="40"/>
  </si>
  <si>
    <t>実施予定日、受入人数については調整中。</t>
    <rPh sb="0" eb="2">
      <t>ジッシ</t>
    </rPh>
    <rPh sb="2" eb="5">
      <t>ヨテイビ</t>
    </rPh>
    <rPh sb="6" eb="8">
      <t>ウケイレ</t>
    </rPh>
    <rPh sb="8" eb="10">
      <t>ニンズウ</t>
    </rPh>
    <rPh sb="15" eb="17">
      <t>チョウセイ</t>
    </rPh>
    <rPh sb="17" eb="18">
      <t>チュウ</t>
    </rPh>
    <phoneticPr fontId="40"/>
  </si>
  <si>
    <t>備考</t>
    <rPh sb="0" eb="2">
      <t>ビコウ</t>
    </rPh>
    <phoneticPr fontId="33"/>
  </si>
  <si>
    <t>　　（開講可能最少人数）</t>
    <phoneticPr fontId="25"/>
  </si>
  <si>
    <t>６　１コース当たりの定員</t>
    <phoneticPr fontId="25"/>
  </si>
  <si>
    <t>10　託児可能人数</t>
    <phoneticPr fontId="25"/>
  </si>
  <si>
    <t>11　託児実施施設名</t>
    <phoneticPr fontId="25"/>
  </si>
  <si>
    <t>機関(法人)　名</t>
    <phoneticPr fontId="33"/>
  </si>
  <si>
    <t>代表者職・氏名</t>
    <phoneticPr fontId="33"/>
  </si>
  <si>
    <t>※使用する教室の平面図を添付してください。</t>
    <phoneticPr fontId="33"/>
  </si>
  <si>
    <t>住　　　　　所</t>
    <rPh sb="0" eb="1">
      <t>ジュウ</t>
    </rPh>
    <rPh sb="6" eb="7">
      <t>ショ</t>
    </rPh>
    <phoneticPr fontId="33"/>
  </si>
  <si>
    <t>定員
(人)</t>
    <rPh sb="0" eb="2">
      <t>テイイン</t>
    </rPh>
    <rPh sb="4" eb="5">
      <t>ヒト</t>
    </rPh>
    <phoneticPr fontId="33"/>
  </si>
  <si>
    <r>
      <t xml:space="preserve">教室面積
(㎡)
</t>
    </r>
    <r>
      <rPr>
        <sz val="8"/>
        <color rgb="FF000000"/>
        <rFont val="ＭＳ ゴシック"/>
        <family val="3"/>
        <charset val="128"/>
      </rPr>
      <t>※事務所・休憩エリアは含まない</t>
    </r>
    <phoneticPr fontId="33"/>
  </si>
  <si>
    <t>％</t>
    <phoneticPr fontId="33"/>
  </si>
  <si>
    <t>目標とする就職率を記入してください。</t>
  </si>
  <si>
    <t>□</t>
    <phoneticPr fontId="33"/>
  </si>
  <si>
    <t>１　実施を予定している就職支援項目にチェックしてください。（複数選択可）</t>
  </si>
  <si>
    <t>就職支援計画</t>
  </si>
  <si>
    <t>訓練生１人
当たりの面積
(㎡)</t>
    <rPh sb="0" eb="2">
      <t>クンレン</t>
    </rPh>
    <phoneticPr fontId="33"/>
  </si>
  <si>
    <t>訓練科目番号</t>
    <rPh sb="0" eb="2">
      <t>クンレン</t>
    </rPh>
    <rPh sb="2" eb="4">
      <t>カモク</t>
    </rPh>
    <rPh sb="4" eb="6">
      <t>バンゴウ</t>
    </rPh>
    <phoneticPr fontId="51"/>
  </si>
  <si>
    <t>科目名</t>
    <rPh sb="0" eb="3">
      <t>カモクメイ</t>
    </rPh>
    <phoneticPr fontId="51"/>
  </si>
  <si>
    <t>訓練期間
(月数）</t>
    <rPh sb="0" eb="2">
      <t>クンレン</t>
    </rPh>
    <rPh sb="2" eb="4">
      <t>キカン</t>
    </rPh>
    <rPh sb="6" eb="7">
      <t>ツキ</t>
    </rPh>
    <rPh sb="7" eb="8">
      <t>スウ</t>
    </rPh>
    <phoneticPr fontId="51"/>
  </si>
  <si>
    <t>コース数</t>
    <rPh sb="3" eb="4">
      <t>スウ</t>
    </rPh>
    <phoneticPr fontId="51"/>
  </si>
  <si>
    <t>定員
（各・人）</t>
    <rPh sb="0" eb="2">
      <t>テイイン</t>
    </rPh>
    <rPh sb="4" eb="5">
      <t>カク</t>
    </rPh>
    <rPh sb="6" eb="7">
      <t>ヒト</t>
    </rPh>
    <phoneticPr fontId="51"/>
  </si>
  <si>
    <t>年間予定
総定員
（各・人）</t>
    <rPh sb="0" eb="2">
      <t>ネンカン</t>
    </rPh>
    <rPh sb="2" eb="4">
      <t>ヨテイ</t>
    </rPh>
    <rPh sb="5" eb="6">
      <t>ソウ</t>
    </rPh>
    <rPh sb="6" eb="8">
      <t>テイイン</t>
    </rPh>
    <rPh sb="10" eb="11">
      <t>カク</t>
    </rPh>
    <rPh sb="12" eb="13">
      <t>ヒト</t>
    </rPh>
    <phoneticPr fontId="51"/>
  </si>
  <si>
    <t>科目番号</t>
    <rPh sb="0" eb="2">
      <t>カモク</t>
    </rPh>
    <rPh sb="2" eb="4">
      <t>バンゴウ</t>
    </rPh>
    <phoneticPr fontId="51"/>
  </si>
  <si>
    <t>枝番</t>
    <rPh sb="0" eb="2">
      <t>エダバン</t>
    </rPh>
    <phoneticPr fontId="51"/>
  </si>
  <si>
    <t>A</t>
    <phoneticPr fontId="51"/>
  </si>
  <si>
    <t>様式第Ａ－14号</t>
    <phoneticPr fontId="33"/>
  </si>
  <si>
    <t>様式第Ａ－13号</t>
    <phoneticPr fontId="33"/>
  </si>
  <si>
    <t>様式第Ａ－11号</t>
    <phoneticPr fontId="33"/>
  </si>
  <si>
    <t>様式第Ａ－10号</t>
    <phoneticPr fontId="33"/>
  </si>
  <si>
    <t>様式第Ａ－15号</t>
    <phoneticPr fontId="33"/>
  </si>
  <si>
    <t>様式第Ａ－16号</t>
    <phoneticPr fontId="33"/>
  </si>
  <si>
    <t>提案カリキュラムの時間配分</t>
  </si>
  <si>
    <t>３　本科目で主な訓練対象者として想定する者を明示するとともに、対象者として想定した理由及びその者が就職できない要因について具体的に記載してください。　※複数の対象者を想定する場合は、それぞれについて記載してください。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3" eb="44">
      <t>オヨ</t>
    </rPh>
    <rPh sb="47" eb="48">
      <t>シャ</t>
    </rPh>
    <rPh sb="76" eb="78">
      <t>フクスウ</t>
    </rPh>
    <rPh sb="79" eb="82">
      <t>タイショウシャ</t>
    </rPh>
    <rPh sb="83" eb="85">
      <t>ソウテイ</t>
    </rPh>
    <rPh sb="87" eb="89">
      <t>バアイ</t>
    </rPh>
    <rPh sb="99" eb="101">
      <t>キサイ</t>
    </rPh>
    <phoneticPr fontId="33"/>
  </si>
  <si>
    <t>【訓練対象者】</t>
    <phoneticPr fontId="33"/>
  </si>
  <si>
    <t xml:space="preserve">【対象者として想定した理由】
</t>
    <phoneticPr fontId="33"/>
  </si>
  <si>
    <t>【就職できない要因】</t>
    <phoneticPr fontId="33"/>
  </si>
  <si>
    <t>必要に応じて、行を追加してください（A4 2枚を制限とする）。</t>
    <rPh sb="22" eb="23">
      <t>マイ</t>
    </rPh>
    <rPh sb="24" eb="26">
      <t>セイゲン</t>
    </rPh>
    <phoneticPr fontId="33"/>
  </si>
  <si>
    <t>文字サイズ10.5ポイント以上で記入してください。</t>
    <phoneticPr fontId="33"/>
  </si>
  <si>
    <t>①キャリア・コンサルティングの実施</t>
    <phoneticPr fontId="33"/>
  </si>
  <si>
    <t>②職務経歴書・履歴書等の作成指導</t>
    <phoneticPr fontId="33"/>
  </si>
  <si>
    <t>③面接指導</t>
    <phoneticPr fontId="33"/>
  </si>
  <si>
    <t>④職業相談　　</t>
    <phoneticPr fontId="33"/>
  </si>
  <si>
    <t>⑤求人情報の提供</t>
    <phoneticPr fontId="33"/>
  </si>
  <si>
    <t>⑥求人企業の開拓</t>
    <phoneticPr fontId="33"/>
  </si>
  <si>
    <t>⑦自ら収集した求人情報の提供</t>
    <phoneticPr fontId="33"/>
  </si>
  <si>
    <t>⑧開拓求人企業による企業説明会の実施　</t>
    <phoneticPr fontId="33"/>
  </si>
  <si>
    <t>⑨企業の人事担当者等による就職講話・懇談会の実施</t>
    <phoneticPr fontId="33"/>
  </si>
  <si>
    <t>⑩その他 （　）内に記載すること（項目：　　　　　　　　　　　　　　　　　 ）</t>
    <phoneticPr fontId="33"/>
  </si>
  <si>
    <t>具体的内容</t>
    <rPh sb="0" eb="3">
      <t>グタイテキ</t>
    </rPh>
    <rPh sb="3" eb="5">
      <t>ナイヨウ</t>
    </rPh>
    <phoneticPr fontId="33"/>
  </si>
  <si>
    <t>得られる効果</t>
    <rPh sb="0" eb="1">
      <t>エ</t>
    </rPh>
    <rPh sb="4" eb="6">
      <t>コウカ</t>
    </rPh>
    <phoneticPr fontId="33"/>
  </si>
  <si>
    <t>①</t>
    <phoneticPr fontId="33"/>
  </si>
  <si>
    <t>②</t>
    <phoneticPr fontId="33"/>
  </si>
  <si>
    <t>③</t>
    <phoneticPr fontId="33"/>
  </si>
  <si>
    <t>④</t>
    <phoneticPr fontId="33"/>
  </si>
  <si>
    <t>⑥</t>
    <phoneticPr fontId="33"/>
  </si>
  <si>
    <t>⑨</t>
    <phoneticPr fontId="33"/>
  </si>
  <si>
    <t>⑩</t>
    <phoneticPr fontId="33"/>
  </si>
  <si>
    <t>３　上記２に記載したほか、充実した就職支援を行うために工夫する点があれば、具体的に記載してください。</t>
    <rPh sb="6" eb="8">
      <t>キサイ</t>
    </rPh>
    <rPh sb="17" eb="21">
      <t>シュウショクシエン</t>
    </rPh>
    <phoneticPr fontId="33"/>
  </si>
  <si>
    <r>
      <rPr>
        <sz val="12"/>
        <rFont val="ＭＳ ゴシック"/>
        <family val="3"/>
        <charset val="128"/>
      </rPr>
      <t>開講月</t>
    </r>
    <r>
      <rPr>
        <sz val="10"/>
        <rFont val="ＭＳ ゴシック"/>
        <family val="3"/>
        <charset val="128"/>
      </rPr>
      <t xml:space="preserve">
（●は開講月を表し、1開講月あたり１コースを開講）</t>
    </r>
    <rPh sb="0" eb="2">
      <t>カイコウ</t>
    </rPh>
    <rPh sb="2" eb="3">
      <t>ツキ</t>
    </rPh>
    <rPh sb="7" eb="9">
      <t>カイコウ</t>
    </rPh>
    <rPh sb="9" eb="10">
      <t>ツキ</t>
    </rPh>
    <rPh sb="11" eb="12">
      <t>アラワ</t>
    </rPh>
    <rPh sb="15" eb="17">
      <t>カイコウ</t>
    </rPh>
    <rPh sb="17" eb="18">
      <t>ツキ</t>
    </rPh>
    <rPh sb="26" eb="28">
      <t>カイコウ</t>
    </rPh>
    <phoneticPr fontId="51"/>
  </si>
  <si>
    <t>●</t>
    <phoneticPr fontId="51"/>
  </si>
  <si>
    <t>計</t>
    <rPh sb="0" eb="1">
      <t>ケイ</t>
    </rPh>
    <phoneticPr fontId="51"/>
  </si>
  <si>
    <r>
      <t>　（副題）</t>
    </r>
    <r>
      <rPr>
        <sz val="10"/>
        <color rgb="FF000000"/>
        <rFont val="ＭＳ ゴシック"/>
        <family val="3"/>
        <charset val="128"/>
      </rPr>
      <t>※40字以内</t>
    </r>
    <rPh sb="2" eb="4">
      <t>フクダイ</t>
    </rPh>
    <rPh sb="8" eb="9">
      <t>ジ</t>
    </rPh>
    <rPh sb="9" eb="11">
      <t>イナイ</t>
    </rPh>
    <phoneticPr fontId="25"/>
  </si>
  <si>
    <t>（企業実習付コース）</t>
    <rPh sb="1" eb="3">
      <t>キギョウ</t>
    </rPh>
    <rPh sb="3" eb="5">
      <t>ジッシュウ</t>
    </rPh>
    <rPh sb="5" eb="6">
      <t>ツ</t>
    </rPh>
    <phoneticPr fontId="33"/>
  </si>
  <si>
    <t>訓練導入講習</t>
    <rPh sb="2" eb="4">
      <t>ドウニュウ</t>
    </rPh>
    <rPh sb="4" eb="6">
      <t>コウシュウ</t>
    </rPh>
    <phoneticPr fontId="33"/>
  </si>
  <si>
    <t>人</t>
    <rPh sb="0" eb="1">
      <t>ニン</t>
    </rPh>
    <phoneticPr fontId="25"/>
  </si>
  <si>
    <t>【企業実習付訓練 企業実習受入先及び所在市町村名】</t>
    <phoneticPr fontId="25"/>
  </si>
  <si>
    <t>※託児サービス提供機関が複数となり、枠内に書ききれない場合は別紙（任意様式）に記入し添付すること。</t>
    <rPh sb="1" eb="3">
      <t>タクジ</t>
    </rPh>
    <rPh sb="7" eb="11">
      <t>テイキョウキカン</t>
    </rPh>
    <rPh sb="12" eb="14">
      <t>フクスウ</t>
    </rPh>
    <phoneticPr fontId="25"/>
  </si>
  <si>
    <t>別紙様式第Ａ－３号から第Ｃ－11号まで及び任意様式のとおり</t>
    <phoneticPr fontId="25"/>
  </si>
  <si>
    <t>◆本様式は、提案する科目番号ごとに１枚作成すること。</t>
    <phoneticPr fontId="25"/>
  </si>
  <si>
    <r>
      <t>①　休講曜日：原則として　</t>
    </r>
    <r>
      <rPr>
        <u/>
        <sz val="10.5"/>
        <color rgb="FF000000"/>
        <rFont val="ＭＳ ゴシック"/>
        <family val="3"/>
        <charset val="128"/>
      </rPr>
      <t>土・日・祝日　</t>
    </r>
    <phoneticPr fontId="33"/>
  </si>
  <si>
    <t>人</t>
    <rPh sb="0" eb="1">
      <t>ニン</t>
    </rPh>
    <phoneticPr fontId="25"/>
  </si>
  <si>
    <t>うち訓練生負担額</t>
    <rPh sb="2" eb="5">
      <t>クンレンセイ</t>
    </rPh>
    <phoneticPr fontId="33"/>
  </si>
  <si>
    <t>２　様式第Ａ－13（Ａ－14号）３で本科目の主な訓練対象者と想定した者に対して実施する、上記１の就職支援項目について、チェックした項目の具体的取組内容と得られる効果を記載してください。　
※①～⑩は上記１に対応した番号</t>
    <rPh sb="18" eb="19">
      <t>ホン</t>
    </rPh>
    <rPh sb="19" eb="21">
      <t>カモク</t>
    </rPh>
    <rPh sb="22" eb="23">
      <t>オモ</t>
    </rPh>
    <rPh sb="24" eb="26">
      <t>クンレン</t>
    </rPh>
    <rPh sb="26" eb="29">
      <t>タイショウシャ</t>
    </rPh>
    <rPh sb="30" eb="32">
      <t>ソウテイ</t>
    </rPh>
    <rPh sb="34" eb="35">
      <t>シャ</t>
    </rPh>
    <rPh sb="36" eb="37">
      <t>タイ</t>
    </rPh>
    <rPh sb="39" eb="41">
      <t>ジッシ</t>
    </rPh>
    <rPh sb="44" eb="46">
      <t>ジョウキ</t>
    </rPh>
    <rPh sb="65" eb="67">
      <t>コウモク</t>
    </rPh>
    <rPh sb="68" eb="71">
      <t>グタイテキ</t>
    </rPh>
    <rPh sb="71" eb="73">
      <t>トリク</t>
    </rPh>
    <rPh sb="73" eb="75">
      <t>ナイヨウ</t>
    </rPh>
    <rPh sb="76" eb="77">
      <t>エ</t>
    </rPh>
    <rPh sb="80" eb="82">
      <t>コウカ</t>
    </rPh>
    <rPh sb="99" eb="101">
      <t>ジョウキ</t>
    </rPh>
    <rPh sb="103" eb="105">
      <t>タイオウ</t>
    </rPh>
    <rPh sb="107" eb="109">
      <t>バンゴウ</t>
    </rPh>
    <phoneticPr fontId="33"/>
  </si>
  <si>
    <t>実技</t>
    <rPh sb="0" eb="2">
      <t>ジツギ</t>
    </rPh>
    <phoneticPr fontId="33"/>
  </si>
  <si>
    <t>働くことの基本ルール</t>
    <rPh sb="0" eb="1">
      <t>ハタラ</t>
    </rPh>
    <rPh sb="5" eb="7">
      <t>キホン</t>
    </rPh>
    <phoneticPr fontId="33"/>
  </si>
  <si>
    <t>訓　　　　練　　　　内　　　容</t>
    <phoneticPr fontId="51"/>
  </si>
  <si>
    <t>名称（　　　　　　　　　　　　　　　　　　　　　　　　　　　　　　）認定機関（　　　　　　　　　　　　　　）
名称（　　　　　　　　　　　　　　　　　　　　　　　　　　　　　　）認定機関（　　　　　　　　　　　　　　）
名称（　　　　　　　　　　　　　　　　　　　　　　　　　　　　　　）認定機関（　　　　　　　　　　　　　　）
名称（　　　　　　　　　　　　　　　　　　　　　　　　　　　　　　）認定機関（　　　　　　　　　　　　　　）
名称（　　　　　　　　　　　　　　　　　　　　　　　　　　　　　　）認定機関（　　　　　　　　　　　　　　）</t>
    <rPh sb="0" eb="2">
      <t>メイショウ</t>
    </rPh>
    <rPh sb="34" eb="36">
      <t>ニンテイ</t>
    </rPh>
    <rPh sb="36" eb="38">
      <t>キカン</t>
    </rPh>
    <phoneticPr fontId="51"/>
  </si>
  <si>
    <t>訓練概要</t>
    <rPh sb="0" eb="2">
      <t>クンレン</t>
    </rPh>
    <rPh sb="2" eb="4">
      <t>ガイヨウ</t>
    </rPh>
    <phoneticPr fontId="51"/>
  </si>
  <si>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rPh sb="79" eb="81">
      <t>シュッテン</t>
    </rPh>
    <rPh sb="81" eb="82">
      <t>モト</t>
    </rPh>
    <rPh sb="82" eb="83">
      <t>トウ</t>
    </rPh>
    <rPh sb="84" eb="86">
      <t>キサイ</t>
    </rPh>
    <phoneticPr fontId="50"/>
  </si>
  <si>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phoneticPr fontId="50"/>
  </si>
  <si>
    <t>（いずれかに○を選択すること）</t>
    <rPh sb="8" eb="10">
      <t>センタク</t>
    </rPh>
    <phoneticPr fontId="25"/>
  </si>
  <si>
    <t>科目番号の枝番は複数提案可能のため、受託を希望する枝番には全て〇を選択すること。</t>
    <rPh sb="33" eb="35">
      <t>センタク</t>
    </rPh>
    <phoneticPr fontId="25"/>
  </si>
  <si>
    <r>
      <t>　　</t>
    </r>
    <r>
      <rPr>
        <u/>
        <sz val="10.5"/>
        <color rgb="FF000000"/>
        <rFont val="ＭＳ ゴシック"/>
        <family val="3"/>
        <charset val="128"/>
      </rPr>
      <t>訓練実施経費</t>
    </r>
    <phoneticPr fontId="25"/>
  </si>
  <si>
    <t>８　１コース１人当たりの</t>
    <rPh sb="7" eb="8">
      <t>ニン</t>
    </rPh>
    <phoneticPr fontId="25"/>
  </si>
  <si>
    <t>（　人）</t>
    <phoneticPr fontId="25"/>
  </si>
  <si>
    <t>（※様式第Ａ－16号の１人１月当たり訓練実施経費（Ａ＋Ｂ）を記入すること。）</t>
    <rPh sb="18" eb="20">
      <t>クンレン</t>
    </rPh>
    <rPh sb="20" eb="22">
      <t>ジッシ</t>
    </rPh>
    <rPh sb="22" eb="24">
      <t>ケイヒ</t>
    </rPh>
    <phoneticPr fontId="25"/>
  </si>
  <si>
    <t>※訓練導入講習は原則委託先機関において実施とするが、再委託する場合は、訪問先企業を記入すること。</t>
    <rPh sb="8" eb="10">
      <t>ゲンソク</t>
    </rPh>
    <rPh sb="10" eb="13">
      <t>イタクサキ</t>
    </rPh>
    <rPh sb="13" eb="15">
      <t>キカン</t>
    </rPh>
    <rPh sb="19" eb="21">
      <t>ジッシ</t>
    </rPh>
    <rPh sb="26" eb="27">
      <t>サイ</t>
    </rPh>
    <rPh sb="27" eb="29">
      <t>イタク</t>
    </rPh>
    <rPh sb="31" eb="33">
      <t>バアイ</t>
    </rPh>
    <phoneticPr fontId="25"/>
  </si>
  <si>
    <t>※枠内に書ききれない場合は別紙（任意様式）に記入し添付すること。</t>
    <phoneticPr fontId="25"/>
  </si>
  <si>
    <t>使用教材等一覧表</t>
    <rPh sb="4" eb="5">
      <t>トウ</t>
    </rPh>
    <phoneticPr fontId="33"/>
  </si>
  <si>
    <t>（２）訓練生が負担するその他費用</t>
    <rPh sb="3" eb="6">
      <t>クンレンセイ</t>
    </rPh>
    <rPh sb="7" eb="9">
      <t>フタン</t>
    </rPh>
    <rPh sb="13" eb="14">
      <t>タ</t>
    </rPh>
    <rPh sb="14" eb="16">
      <t>ヒヨウ</t>
    </rPh>
    <phoneticPr fontId="33"/>
  </si>
  <si>
    <t>うえ、表紙の教材名をコピーし「価格表示なし」と記載し、写しを添付してください。</t>
    <rPh sb="27" eb="28">
      <t>ウツ</t>
    </rPh>
    <rPh sb="30" eb="32">
      <t>テンプ</t>
    </rPh>
    <phoneticPr fontId="33"/>
  </si>
  <si>
    <t>　オリジナル教材等に係る印刷費用等を訓練生負担とする場合は、価格欄に記載してください。</t>
    <rPh sb="6" eb="8">
      <t>キョウザイ</t>
    </rPh>
    <rPh sb="8" eb="9">
      <t>トウ</t>
    </rPh>
    <rPh sb="10" eb="11">
      <t>カカ</t>
    </rPh>
    <rPh sb="12" eb="16">
      <t>インサツヒヨウ</t>
    </rPh>
    <rPh sb="16" eb="17">
      <t>トウ</t>
    </rPh>
    <rPh sb="18" eb="21">
      <t>クンレンセイ</t>
    </rPh>
    <rPh sb="21" eb="23">
      <t>フタン</t>
    </rPh>
    <rPh sb="26" eb="28">
      <t>バアイ</t>
    </rPh>
    <rPh sb="30" eb="32">
      <t>カカク</t>
    </rPh>
    <rPh sb="32" eb="33">
      <t>ラン</t>
    </rPh>
    <rPh sb="34" eb="36">
      <t>キサイ</t>
    </rPh>
    <phoneticPr fontId="33"/>
  </si>
  <si>
    <t>名称</t>
    <rPh sb="0" eb="2">
      <t>メイショウ</t>
    </rPh>
    <phoneticPr fontId="33"/>
  </si>
  <si>
    <t>※実習着、ジャージ、帽子、靴、傷害保険料、受験料等、自己の所有に帰属するもの以外は受託者負担</t>
    <rPh sb="24" eb="25">
      <t>ナド</t>
    </rPh>
    <rPh sb="38" eb="40">
      <t>イガイ</t>
    </rPh>
    <rPh sb="41" eb="44">
      <t>ジュタクシャ</t>
    </rPh>
    <rPh sb="44" eb="46">
      <t>フタン</t>
    </rPh>
    <phoneticPr fontId="33"/>
  </si>
  <si>
    <t>　　としてください。</t>
    <phoneticPr fontId="33"/>
  </si>
  <si>
    <t>有</t>
    <rPh sb="0" eb="1">
      <t>ア</t>
    </rPh>
    <phoneticPr fontId="25"/>
  </si>
  <si>
    <t>無</t>
    <rPh sb="0" eb="1">
      <t>ナ</t>
    </rPh>
    <phoneticPr fontId="25"/>
  </si>
  <si>
    <t>代表者職・氏名　</t>
    <phoneticPr fontId="33"/>
  </si>
  <si>
    <t>（所在地：　　　　　　                        　　）</t>
    <phoneticPr fontId="25"/>
  </si>
  <si>
    <r>
      <t>【託児サービスの提案】
いずれかにチェックし、</t>
    </r>
    <r>
      <rPr>
        <sz val="11"/>
        <color rgb="FF000000"/>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5"/>
  </si>
  <si>
    <t>※オリジナル教材（レジュメ）等価格の明らかでないものに関してはページ数を備考欄に記載の</t>
    <phoneticPr fontId="33"/>
  </si>
  <si>
    <t>※開講月及び訓練期間を選択できる科目については、開講月及び訓練期間を選択すること</t>
    <rPh sb="1" eb="3">
      <t>カイコウ</t>
    </rPh>
    <rPh sb="3" eb="4">
      <t>ヅキ</t>
    </rPh>
    <rPh sb="4" eb="5">
      <t>オヨ</t>
    </rPh>
    <rPh sb="6" eb="8">
      <t>クンレン</t>
    </rPh>
    <rPh sb="8" eb="10">
      <t>キカン</t>
    </rPh>
    <rPh sb="11" eb="13">
      <t>センタク</t>
    </rPh>
    <rPh sb="16" eb="18">
      <t>カモク</t>
    </rPh>
    <rPh sb="24" eb="26">
      <t>カイコウ</t>
    </rPh>
    <rPh sb="26" eb="27">
      <t>ツキ</t>
    </rPh>
    <rPh sb="27" eb="28">
      <t>オヨ</t>
    </rPh>
    <rPh sb="29" eb="33">
      <t>クンレンキカン</t>
    </rPh>
    <rPh sb="34" eb="36">
      <t>センタク</t>
    </rPh>
    <phoneticPr fontId="25"/>
  </si>
  <si>
    <t>訓練期間</t>
    <rPh sb="0" eb="4">
      <t>クンレンキカン</t>
    </rPh>
    <phoneticPr fontId="25"/>
  </si>
  <si>
    <t>開講月</t>
    <rPh sb="0" eb="2">
      <t>カイコウ</t>
    </rPh>
    <rPh sb="2" eb="3">
      <t>ヅキ</t>
    </rPh>
    <phoneticPr fontId="25"/>
  </si>
  <si>
    <t>２　把握・分析した求人ニーズ・求職ニーズを踏まえ、訓練目標（仕上がり像）に対応した人材とするために、カリキュラムの設定や時間配分等をどのように工夫したのかを具体的に記載してください。</t>
    <rPh sb="34" eb="35">
      <t>ゾウ</t>
    </rPh>
    <rPh sb="37" eb="39">
      <t>タイオウ</t>
    </rPh>
    <rPh sb="41" eb="43">
      <t>ジンザイ</t>
    </rPh>
    <phoneticPr fontId="50"/>
  </si>
  <si>
    <t>デジタル職場実習実施計画書</t>
    <rPh sb="4" eb="6">
      <t>ショクバ</t>
    </rPh>
    <rPh sb="6" eb="8">
      <t>ジッシュウ</t>
    </rPh>
    <rPh sb="8" eb="10">
      <t>ジッシ</t>
    </rPh>
    <rPh sb="10" eb="13">
      <t>ケイカクショ</t>
    </rPh>
    <phoneticPr fontId="51"/>
  </si>
  <si>
    <t>No</t>
    <phoneticPr fontId="51"/>
  </si>
  <si>
    <t>所在地</t>
    <rPh sb="0" eb="3">
      <t>ショザイチ</t>
    </rPh>
    <phoneticPr fontId="51"/>
  </si>
  <si>
    <t>連絡先</t>
    <rPh sb="0" eb="3">
      <t>レンラクサキ</t>
    </rPh>
    <phoneticPr fontId="51"/>
  </si>
  <si>
    <t>実習内容</t>
    <rPh sb="0" eb="2">
      <t>ジッシュウ</t>
    </rPh>
    <rPh sb="2" eb="4">
      <t>ナイヨウ</t>
    </rPh>
    <phoneticPr fontId="51"/>
  </si>
  <si>
    <t>実施予定日</t>
    <rPh sb="0" eb="2">
      <t>ジッシ</t>
    </rPh>
    <rPh sb="2" eb="4">
      <t>ヨテイ</t>
    </rPh>
    <rPh sb="4" eb="5">
      <t>ビ</t>
    </rPh>
    <phoneticPr fontId="51"/>
  </si>
  <si>
    <t>実施予定日数</t>
    <rPh sb="0" eb="2">
      <t>ジッシ</t>
    </rPh>
    <rPh sb="2" eb="4">
      <t>ヨテイ</t>
    </rPh>
    <rPh sb="4" eb="6">
      <t>ニッスウ</t>
    </rPh>
    <phoneticPr fontId="51"/>
  </si>
  <si>
    <t>受入予定人数</t>
    <rPh sb="0" eb="2">
      <t>ウケイレ</t>
    </rPh>
    <rPh sb="2" eb="4">
      <t>ヨテイ</t>
    </rPh>
    <rPh sb="4" eb="6">
      <t>ニンズウ</t>
    </rPh>
    <phoneticPr fontId="51"/>
  </si>
  <si>
    <t>備考（注）</t>
    <rPh sb="0" eb="2">
      <t>ビコウ</t>
    </rPh>
    <rPh sb="3" eb="4">
      <t>チュウ</t>
    </rPh>
    <phoneticPr fontId="40"/>
  </si>
  <si>
    <t>(株）○○</t>
    <rPh sb="1" eb="2">
      <t>カブ</t>
    </rPh>
    <phoneticPr fontId="40"/>
  </si>
  <si>
    <t>●●</t>
    <phoneticPr fontId="40"/>
  </si>
  <si>
    <t>15日</t>
    <rPh sb="2" eb="3">
      <t>ニチ</t>
    </rPh>
    <phoneticPr fontId="51"/>
  </si>
  <si>
    <t>10人</t>
    <rPh sb="2" eb="3">
      <t>ニン</t>
    </rPh>
    <phoneticPr fontId="40"/>
  </si>
  <si>
    <t>（注）調整中の事項については備考欄にその状況を記載すること。</t>
    <rPh sb="1" eb="2">
      <t>チュウ</t>
    </rPh>
    <rPh sb="3" eb="5">
      <t>チョウセイ</t>
    </rPh>
    <rPh sb="5" eb="6">
      <t>チュウ</t>
    </rPh>
    <rPh sb="7" eb="9">
      <t>ジコウ</t>
    </rPh>
    <rPh sb="14" eb="17">
      <t>ビコウラン</t>
    </rPh>
    <rPh sb="20" eb="22">
      <t>ジョウキョウ</t>
    </rPh>
    <rPh sb="23" eb="25">
      <t>キサイ</t>
    </rPh>
    <phoneticPr fontId="40"/>
  </si>
  <si>
    <t>○年○月○日
～○年○月○日</t>
    <rPh sb="1" eb="2">
      <t>ネン</t>
    </rPh>
    <rPh sb="3" eb="4">
      <t>ガツ</t>
    </rPh>
    <rPh sb="5" eb="6">
      <t>ニチ</t>
    </rPh>
    <rPh sb="9" eb="10">
      <t>ネン</t>
    </rPh>
    <rPh sb="11" eb="12">
      <t>ガツ</t>
    </rPh>
    <rPh sb="13" eb="14">
      <t>ニチ</t>
    </rPh>
    <phoneticPr fontId="40"/>
  </si>
  <si>
    <r>
      <rPr>
        <b/>
        <u/>
        <sz val="11"/>
        <color rgb="FF000000"/>
        <rFont val="ＭＳ ゴシック"/>
        <family val="3"/>
        <charset val="128"/>
      </rPr>
      <t xml:space="preserve">教材のタイトル
</t>
    </r>
    <r>
      <rPr>
        <sz val="11"/>
        <color rgb="FF000000"/>
        <rFont val="ＭＳ ゴシック"/>
        <family val="3"/>
        <charset val="128"/>
      </rPr>
      <t>（テキスト名・出版社名及び価格が確認できる表紙、裏表紙等写しを添付すること）</t>
    </r>
    <rPh sb="0" eb="2">
      <t>キョウザイ</t>
    </rPh>
    <rPh sb="13" eb="14">
      <t>メイ</t>
    </rPh>
    <rPh sb="15" eb="19">
      <t>シュッパンシャメイ</t>
    </rPh>
    <rPh sb="36" eb="37">
      <t>ウツ</t>
    </rPh>
    <rPh sb="39" eb="41">
      <t>テンプ</t>
    </rPh>
    <phoneticPr fontId="33"/>
  </si>
  <si>
    <t>（知識等習得コース・長期高度人材育成コース）</t>
    <rPh sb="1" eb="4">
      <t>チシキトウ</t>
    </rPh>
    <rPh sb="4" eb="6">
      <t>シュウトク</t>
    </rPh>
    <rPh sb="10" eb="12">
      <t>チョウキ</t>
    </rPh>
    <rPh sb="12" eb="14">
      <t>コウド</t>
    </rPh>
    <rPh sb="14" eb="16">
      <t>ジンザイ</t>
    </rPh>
    <rPh sb="16" eb="18">
      <t>イクセイ</t>
    </rPh>
    <phoneticPr fontId="33"/>
  </si>
  <si>
    <r>
      <t>大阪府委託訓練事業（知識等習得・企業実習付</t>
    </r>
    <r>
      <rPr>
        <b/>
        <sz val="14"/>
        <color rgb="FF000000"/>
        <rFont val="ＭＳ ゴシック"/>
        <family val="3"/>
        <charset val="128"/>
      </rPr>
      <t>コース）企画提案書</t>
    </r>
    <phoneticPr fontId="25"/>
  </si>
  <si>
    <t>担当科目
講師
経験年数
（注１）</t>
    <rPh sb="5" eb="7">
      <t>コウシ</t>
    </rPh>
    <rPh sb="14" eb="15">
      <t>チュウ</t>
    </rPh>
    <phoneticPr fontId="33"/>
  </si>
  <si>
    <t>担当予定科目に関する
資格・免許等（注３）</t>
    <rPh sb="0" eb="2">
      <t>タントウ</t>
    </rPh>
    <rPh sb="2" eb="6">
      <t>ヨテイカモク</t>
    </rPh>
    <rPh sb="7" eb="8">
      <t>カン</t>
    </rPh>
    <rPh sb="11" eb="13">
      <t>シカク</t>
    </rPh>
    <rPh sb="14" eb="16">
      <t>メンキョ</t>
    </rPh>
    <rPh sb="16" eb="17">
      <t>トウ</t>
    </rPh>
    <rPh sb="18" eb="19">
      <t>チュウ</t>
    </rPh>
    <phoneticPr fontId="33"/>
  </si>
  <si>
    <t>常勤･非常勤の別</t>
    <phoneticPr fontId="33"/>
  </si>
  <si>
    <t>注１）講師として担当予定科目に従事した年数を記載</t>
    <rPh sb="3" eb="5">
      <t>コウシ</t>
    </rPh>
    <rPh sb="8" eb="10">
      <t>タントウ</t>
    </rPh>
    <rPh sb="10" eb="12">
      <t>ヨテイ</t>
    </rPh>
    <rPh sb="12" eb="14">
      <t>カモク</t>
    </rPh>
    <rPh sb="15" eb="17">
      <t>ジュウジ</t>
    </rPh>
    <rPh sb="19" eb="21">
      <t>ネンスウ</t>
    </rPh>
    <rPh sb="22" eb="24">
      <t>キサイ</t>
    </rPh>
    <phoneticPr fontId="33"/>
  </si>
  <si>
    <t>注３）担当予定科目に関係する国家資格、公的資格等及び教諭免許（職業訓練指導員免許を含む。）について取得している場合、記載すること。</t>
    <rPh sb="49" eb="51">
      <t>シュトク</t>
    </rPh>
    <rPh sb="55" eb="57">
      <t>バアイ</t>
    </rPh>
    <rPh sb="58" eb="60">
      <t>キサイ</t>
    </rPh>
    <phoneticPr fontId="33"/>
  </si>
  <si>
    <t>注２）職務経歴において担当予定科目に従事した実務経験があれば記載</t>
    <rPh sb="3" eb="7">
      <t>ショクムケイレキ</t>
    </rPh>
    <rPh sb="18" eb="20">
      <t>ジュウジ</t>
    </rPh>
    <rPh sb="22" eb="26">
      <t>ジツムケイケン</t>
    </rPh>
    <rPh sb="30" eb="32">
      <t>キサイ</t>
    </rPh>
    <phoneticPr fontId="33"/>
  </si>
  <si>
    <t>　</t>
    <phoneticPr fontId="33"/>
  </si>
  <si>
    <t>※講師の人数に応じて行を追加すること。また、Ａ４用紙２枚以上となってもよい。</t>
    <rPh sb="1" eb="3">
      <t>コウシ</t>
    </rPh>
    <rPh sb="4" eb="6">
      <t>ニンズウ</t>
    </rPh>
    <rPh sb="7" eb="8">
      <t>オウ</t>
    </rPh>
    <rPh sb="10" eb="11">
      <t>ギョウ</t>
    </rPh>
    <rPh sb="12" eb="14">
      <t>ツイカ</t>
    </rPh>
    <rPh sb="24" eb="26">
      <t>ヨウシ</t>
    </rPh>
    <rPh sb="27" eb="28">
      <t>マイ</t>
    </rPh>
    <rPh sb="28" eb="30">
      <t>イジョウ</t>
    </rPh>
    <phoneticPr fontId="33"/>
  </si>
  <si>
    <r>
      <t>※訓練生負担額の上限は、２、３か月訓練は</t>
    </r>
    <r>
      <rPr>
        <sz val="10.5"/>
        <color rgb="FFFF0000"/>
        <rFont val="ＭＳ ゴシック"/>
        <family val="3"/>
        <charset val="128"/>
      </rPr>
      <t>1.5万円</t>
    </r>
    <r>
      <rPr>
        <sz val="10.5"/>
        <color rgb="FF000000"/>
        <rFont val="ＭＳ ゴシック"/>
        <family val="3"/>
        <charset val="128"/>
      </rPr>
      <t>、４、５、６か月訓練は2万円とし、
　上限額を超える場合は、受託者が負担するものとする。</t>
    </r>
    <rPh sb="1" eb="4">
      <t>クンレンセイ</t>
    </rPh>
    <phoneticPr fontId="33"/>
  </si>
  <si>
    <t>（※文字サイズ10.5ポイント以上、行追加可、上限A4片面2枚）</t>
    <rPh sb="18" eb="19">
      <t>ギョウ</t>
    </rPh>
    <rPh sb="19" eb="21">
      <t>ツイカ</t>
    </rPh>
    <rPh sb="21" eb="22">
      <t>カ</t>
    </rPh>
    <rPh sb="23" eb="25">
      <t>ジョウゲン</t>
    </rPh>
    <rPh sb="27" eb="29">
      <t>カタメン</t>
    </rPh>
    <rPh sb="30" eb="31">
      <t>マイ</t>
    </rPh>
    <phoneticPr fontId="33"/>
  </si>
  <si>
    <t>様式第Ａ－18号</t>
    <rPh sb="0" eb="2">
      <t>ヨウシキ</t>
    </rPh>
    <rPh sb="2" eb="3">
      <t>ダイ</t>
    </rPh>
    <rPh sb="7" eb="8">
      <t>ゴウ</t>
    </rPh>
    <phoneticPr fontId="40"/>
  </si>
  <si>
    <t>科目</t>
    <rPh sb="0" eb="2">
      <t>カモク</t>
    </rPh>
    <phoneticPr fontId="51"/>
  </si>
  <si>
    <t>　(　　人)</t>
    <rPh sb="4" eb="5">
      <t>ニン</t>
    </rPh>
    <phoneticPr fontId="51"/>
  </si>
  <si>
    <t>４　上記３で想定した訓練対象者が就職できない要因を踏まえ、就職に結びつけるために工夫する点を具体的に記載してください。</t>
    <rPh sb="2" eb="4">
      <t>ジョウキ</t>
    </rPh>
    <rPh sb="6" eb="8">
      <t>ソウテイ</t>
    </rPh>
    <rPh sb="10" eb="12">
      <t>クンレン</t>
    </rPh>
    <rPh sb="12" eb="15">
      <t>タイショウシャ</t>
    </rPh>
    <rPh sb="29" eb="31">
      <t>シュウショク</t>
    </rPh>
    <rPh sb="32" eb="33">
      <t>ムス</t>
    </rPh>
    <phoneticPr fontId="33"/>
  </si>
  <si>
    <t>（知識等習得コース）</t>
    <rPh sb="1" eb="3">
      <t>チシキ</t>
    </rPh>
    <rPh sb="3" eb="4">
      <t>トウ</t>
    </rPh>
    <rPh sb="4" eb="6">
      <t>シュウトク</t>
    </rPh>
    <phoneticPr fontId="33"/>
  </si>
  <si>
    <t>訓練期間　(定員)</t>
    <phoneticPr fontId="33"/>
  </si>
  <si>
    <t>訓練受講生の条件</t>
    <phoneticPr fontId="33"/>
  </si>
  <si>
    <t>訓練目標
（仕上がり像）</t>
    <rPh sb="6" eb="8">
      <t>シア</t>
    </rPh>
    <rPh sb="10" eb="11">
      <t>ゾウ</t>
    </rPh>
    <phoneticPr fontId="51"/>
  </si>
  <si>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51"/>
  </si>
  <si>
    <t>　名称（　　　　　　　　　　　　　　　　　　　　　　　　　　　　　　）認定機関（　　　　　　　　　　　　　　）
　名称（　　　　　　　　　　　　　　　　　　　　　　　　　　　　　　）認定機関（　　　　　　　　　　　　　　）
　名称（　　　　　　　　　　　　　　　　　　　　　　　　　　　　　　）認定機関（　　　　　　　　　　　　　　）
　名称（　　　　　　　　　　　　　　　　　　　　　　　　　　　　　　）認定機関（　　　　　　　　　　　　　　）
　名称（　　　　　　　　　　　　　　　　　　　　　　　　　　　　　　）認定機関（　　　　　　　　　　　　　　）</t>
    <rPh sb="1" eb="3">
      <t>メイショウ</t>
    </rPh>
    <rPh sb="35" eb="37">
      <t>ニンテイ</t>
    </rPh>
    <rPh sb="37" eb="39">
      <t>キカン</t>
    </rPh>
    <phoneticPr fontId="51"/>
  </si>
  <si>
    <t>※</t>
  </si>
  <si>
    <t>科　　　　目</t>
  </si>
  <si>
    <t>学科</t>
    <rPh sb="0" eb="2">
      <t>ガッカ</t>
    </rPh>
    <phoneticPr fontId="51"/>
  </si>
  <si>
    <t>学科</t>
  </si>
  <si>
    <t>就職支援</t>
    <rPh sb="2" eb="4">
      <t>シエン</t>
    </rPh>
    <phoneticPr fontId="33"/>
  </si>
  <si>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51"/>
  </si>
  <si>
    <t>訓練の種別
（該当する項目は「✓」印）</t>
    <phoneticPr fontId="51"/>
  </si>
  <si>
    <t>資格の取得をめざす訓練　</t>
    <phoneticPr fontId="51"/>
  </si>
  <si>
    <r>
      <t xml:space="preserve">訓練目標
</t>
    </r>
    <r>
      <rPr>
        <sz val="9"/>
        <color rgb="FF000000"/>
        <rFont val="ＭＳ Ｐゴシック"/>
        <family val="3"/>
        <charset val="128"/>
      </rPr>
      <t>(仕上がり像)</t>
    </r>
    <rPh sb="6" eb="8">
      <t>シア</t>
    </rPh>
    <rPh sb="10" eb="11">
      <t>ゾウ</t>
    </rPh>
    <phoneticPr fontId="33"/>
  </si>
  <si>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51"/>
  </si>
  <si>
    <t>か月</t>
    <phoneticPr fontId="33"/>
  </si>
  <si>
    <t>か月</t>
    <phoneticPr fontId="51"/>
  </si>
  <si>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</si>
  <si>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51"/>
  </si>
  <si>
    <t>令和６年度開講予定科目一覧</t>
    <rPh sb="0" eb="2">
      <t>レイワ</t>
    </rPh>
    <rPh sb="3" eb="4">
      <t>ネン</t>
    </rPh>
    <rPh sb="4" eb="5">
      <t>ド</t>
    </rPh>
    <rPh sb="5" eb="7">
      <t>カイコウ</t>
    </rPh>
    <rPh sb="7" eb="9">
      <t>ヨテイ</t>
    </rPh>
    <rPh sb="9" eb="11">
      <t>カモク</t>
    </rPh>
    <rPh sb="11" eb="13">
      <t>イチラン</t>
    </rPh>
    <phoneticPr fontId="51"/>
  </si>
  <si>
    <t>●</t>
  </si>
  <si>
    <t>例</t>
    <rPh sb="0" eb="1">
      <t>レイ</t>
    </rPh>
    <phoneticPr fontId="33"/>
  </si>
  <si>
    <t>担当科目
実務
経験年数
（注２）</t>
    <rPh sb="5" eb="7">
      <t>ジツム</t>
    </rPh>
    <rPh sb="14" eb="15">
      <t>チュウ</t>
    </rPh>
    <phoneticPr fontId="33"/>
  </si>
  <si>
    <t>DL</t>
  </si>
  <si>
    <t>職場実習</t>
    <rPh sb="0" eb="2">
      <t>ショクバ</t>
    </rPh>
    <phoneticPr fontId="33"/>
  </si>
  <si>
    <t>〇</t>
  </si>
  <si>
    <r>
      <t>①　パソコンの設置の有無　（　有　・　無　）</t>
    </r>
    <r>
      <rPr>
        <u/>
        <sz val="10.5"/>
        <color rgb="FF000000"/>
        <rFont val="ＭＳ ゴシック"/>
        <family val="3"/>
        <charset val="128"/>
      </rPr>
      <t>　</t>
    </r>
    <rPh sb="7" eb="9">
      <t>セッチ</t>
    </rPh>
    <rPh sb="10" eb="12">
      <t>ウム</t>
    </rPh>
    <rPh sb="15" eb="16">
      <t>ユウ</t>
    </rPh>
    <rPh sb="19" eb="20">
      <t>ム</t>
    </rPh>
    <phoneticPr fontId="33"/>
  </si>
  <si>
    <t>②（パソコンを設置している場合）設置台数　（　　　　　台）</t>
    <rPh sb="7" eb="9">
      <t>セッチ</t>
    </rPh>
    <rPh sb="13" eb="15">
      <t>バアイ</t>
    </rPh>
    <rPh sb="16" eb="18">
      <t>セッチ</t>
    </rPh>
    <rPh sb="18" eb="20">
      <t>ダイスウ</t>
    </rPh>
    <rPh sb="27" eb="28">
      <t>ダイ</t>
    </rPh>
    <phoneticPr fontId="33"/>
  </si>
  <si>
    <t>（経費）／（定員×訓練月数）</t>
    <rPh sb="1" eb="3">
      <t>ケイヒ</t>
    </rPh>
    <rPh sb="11" eb="13">
      <t>ツキスウ</t>
    </rPh>
    <phoneticPr fontId="33"/>
  </si>
  <si>
    <t>訓練実施施設の教室面積と開講時間等</t>
    <rPh sb="16" eb="17">
      <t>トウ</t>
    </rPh>
    <phoneticPr fontId="33"/>
  </si>
  <si>
    <t>令和　　年　　月　　日</t>
    <rPh sb="0" eb="2">
      <t>レイワ</t>
    </rPh>
    <rPh sb="4" eb="5">
      <t>ネン</t>
    </rPh>
    <rPh sb="7" eb="8">
      <t>ツキ</t>
    </rPh>
    <rPh sb="10" eb="11">
      <t>ヒ</t>
    </rPh>
    <phoneticPr fontId="25"/>
  </si>
  <si>
    <t>（※権限を委任している場合は受任者の名前で記載してください。）</t>
    <rPh sb="2" eb="4">
      <t>ケンゲン</t>
    </rPh>
    <rPh sb="5" eb="7">
      <t>イニン</t>
    </rPh>
    <rPh sb="11" eb="13">
      <t>バアイ</t>
    </rPh>
    <rPh sb="14" eb="17">
      <t>ジュニンシャ</t>
    </rPh>
    <rPh sb="18" eb="20">
      <t>ナマエ</t>
    </rPh>
    <rPh sb="21" eb="23">
      <t>キサイ</t>
    </rPh>
    <phoneticPr fontId="25"/>
  </si>
  <si>
    <t>訓練で使用するパソコンの設置状況</t>
    <rPh sb="0" eb="2">
      <t>クンレン</t>
    </rPh>
    <rPh sb="3" eb="5">
      <t>シヨウ</t>
    </rPh>
    <rPh sb="12" eb="14">
      <t>セッチ</t>
    </rPh>
    <rPh sb="14" eb="16">
      <t>ジョウキョウ</t>
    </rPh>
    <phoneticPr fontId="33"/>
  </si>
  <si>
    <t>（様式第B-4号に記載する求人情報閲覧用パソコンとは別に設置するもの）</t>
    <phoneticPr fontId="33"/>
  </si>
  <si>
    <t>※　実際のデジタル機器の操作だけではなく、操作方法、活用方法の説明等もデジタルリテラシーに含みます。</t>
  </si>
  <si>
    <t>・その他【項目　　　　】</t>
  </si>
  <si>
    <t>　　顧客等のデジタルデータを扱う際の個人情報保護法、画像等のデジタルデータを扱
　う際の著作権などのルール等</t>
    <phoneticPr fontId="51"/>
  </si>
  <si>
    <t>・就職先業界のデジタルデータを扱う際の法令遵守【項目16】</t>
  </si>
  <si>
    <t>　　投稿内容、ネットエチケット等の注意点</t>
    <phoneticPr fontId="51"/>
  </si>
  <si>
    <t>・就職先で想定されるインターネット、SNS等を利用する際の注意点【項目15】</t>
  </si>
  <si>
    <t>　　デジタルデータに係る情報セキュリティの重要性、情報セキュリティ事故の原因、
　個人がとるべきセキュリティ対策等</t>
    <phoneticPr fontId="51"/>
  </si>
  <si>
    <t>・就職先で想定される情報セキュリティ関係【項目14】</t>
  </si>
  <si>
    <t>　　会計ソフト、医療事務システム、CADシステムなどの利用方法・紹介等</t>
    <phoneticPr fontId="51"/>
  </si>
  <si>
    <t>・就職先で想定されるツール利用方法【項目13】</t>
  </si>
  <si>
    <t>　　オフィスソフトの操作（就職先での報告書やリーフレット等の作成で使用が想定さ
　れる文字のサイズやフォントを変更した文書作成、就職先での資料作成、データ管理
　等で使用が想定される基本的な関数、表作成などのレベルのものに限る）等</t>
    <phoneticPr fontId="51"/>
  </si>
  <si>
    <t>・就職先で想定される日常業務に関するパソコン等のツールの利用方法【項目13】</t>
  </si>
  <si>
    <t>　　POSシステム、キャッシュレス決済、モバイルPOSレジ、電子カルテ、介護ソフト、
　施工管理や勤怠管理のICT化導入、生成ＡＩの活用事例の紹介等</t>
    <phoneticPr fontId="51"/>
  </si>
  <si>
    <t>・就職先で想定されるデータ・デジタル技術の活用事例【項目12】</t>
  </si>
  <si>
    <t>　　ZOOM、Teams等の代表的なWEB会議用ソフト、グループウェアの利用方法・紹介等</t>
    <phoneticPr fontId="51"/>
  </si>
  <si>
    <t>・就職先で想定されるインターネットサービスの活用【項目11】</t>
  </si>
  <si>
    <t>　　小売・流通業界・観光業界等の事例の紹介等</t>
    <phoneticPr fontId="51"/>
  </si>
  <si>
    <t>・就職先業界のデジタル技術の活用による競争環境変化の具体的事例【項目３】</t>
  </si>
  <si>
    <t>　　eコマース、デリバリーサービス等の事例の紹介等</t>
    <phoneticPr fontId="51"/>
  </si>
  <si>
    <t>・就職先業界の顧客・ユーザーを取り巻くデジタルサービス【項目２】</t>
  </si>
  <si>
    <t>　　効果的なSNS広報の事例、データ・デジタル技術を活用した顧客・ユーザー行動の
　分析の紹介等</t>
    <phoneticPr fontId="51"/>
  </si>
  <si>
    <t>・就職先業界の顧客・ユーザーの行動変化と変化への対応【項目２】</t>
  </si>
  <si>
    <t>　　介護・美容・飲食・病院・流通等のデジタル活用による効率化の事例の紹介等</t>
    <phoneticPr fontId="51"/>
  </si>
  <si>
    <t>・就職先業界の社会課題とデータやデジタルによる解決【項目１】</t>
  </si>
  <si>
    <t>チェック欄（☑）</t>
  </si>
  <si>
    <t>デジタルリテラシーを含むカリキュラムの例</t>
  </si>
  <si>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４を参考に検討したカリキュラム内容とDXリテラシー標準の該当項目の番号を記載してください。
　複数の欄にチェックしていただいても差し支えありません。</t>
    <phoneticPr fontId="51"/>
  </si>
  <si>
    <t>デジタルリテラシーを含むカリキュラムチェックシート</t>
  </si>
  <si>
    <t>※　【項目】の番号は企画提案公募要領（別紙）DXリテラシー標準のどの項目に該当するか示しています。</t>
    <rPh sb="10" eb="14">
      <t>キカクテイアン</t>
    </rPh>
    <rPh sb="14" eb="16">
      <t>コウボ</t>
    </rPh>
    <rPh sb="16" eb="18">
      <t>ヨウリョウ</t>
    </rPh>
    <phoneticPr fontId="51"/>
  </si>
  <si>
    <t>様式第Ａ－４号</t>
    <phoneticPr fontId="33"/>
  </si>
  <si>
    <t>R01</t>
  </si>
  <si>
    <t>R02</t>
  </si>
  <si>
    <t>R03</t>
  </si>
  <si>
    <t>R04</t>
  </si>
  <si>
    <t>R05</t>
  </si>
  <si>
    <t>R06</t>
  </si>
  <si>
    <t>R07</t>
  </si>
  <si>
    <t>R08</t>
  </si>
  <si>
    <t>R09</t>
  </si>
  <si>
    <t>R10</t>
  </si>
  <si>
    <t>R11</t>
  </si>
  <si>
    <t>R12</t>
  </si>
  <si>
    <t>R13</t>
  </si>
  <si>
    <t>R14</t>
  </si>
  <si>
    <t>R15</t>
  </si>
  <si>
    <t>R16</t>
  </si>
  <si>
    <t>R17</t>
  </si>
  <si>
    <t>R18</t>
  </si>
  <si>
    <t>R19</t>
  </si>
  <si>
    <t>R20</t>
  </si>
  <si>
    <t>R21</t>
  </si>
  <si>
    <t>D01</t>
  </si>
  <si>
    <t>Webﾃﾞｻﾞｲﾝ＋ﾌﾟﾛｸﾞﾗﾐﾝｸﾞ基礎科（4か月）</t>
    <rPh sb="20" eb="22">
      <t>キソ</t>
    </rPh>
    <rPh sb="22" eb="23">
      <t>カ</t>
    </rPh>
    <phoneticPr fontId="1"/>
  </si>
  <si>
    <t>ｵﾌｨｽｿﾌﾄ＋Webｻｲﾄ制作基礎科（4か月）</t>
    <rPh sb="16" eb="19">
      <t>キソカ</t>
    </rPh>
    <phoneticPr fontId="1"/>
  </si>
  <si>
    <t>ﾈｯﾄｼｮｯﾌﾟ・Webｻｲﾄ運営科（6か月）</t>
    <rPh sb="15" eb="17">
      <t>ウンエイ</t>
    </rPh>
    <rPh sb="17" eb="18">
      <t>カ</t>
    </rPh>
    <rPh sb="21" eb="22">
      <t>ツキ</t>
    </rPh>
    <phoneticPr fontId="1"/>
  </si>
  <si>
    <t>ﾃﾞｼﾞﾀﾙ化推進人材育成科（4か月）【20人定員】</t>
    <rPh sb="6" eb="7">
      <t>カ</t>
    </rPh>
    <rPh sb="7" eb="11">
      <t>スイシンジンザイ</t>
    </rPh>
    <rPh sb="11" eb="12">
      <t>カ</t>
    </rPh>
    <rPh sb="12" eb="13">
      <t>（</t>
    </rPh>
    <rPh sb="13" eb="14">
      <t>４</t>
    </rPh>
    <phoneticPr fontId="1"/>
  </si>
  <si>
    <r>
      <t>ﾃﾞｼﾞﾀﾙ人材育成科</t>
    </r>
    <r>
      <rPr>
        <b/>
        <sz val="14"/>
        <color theme="1"/>
        <rFont val="ＭＳ ゴシック"/>
        <family val="3"/>
        <charset val="128"/>
      </rPr>
      <t>（自由提案）</t>
    </r>
    <r>
      <rPr>
        <sz val="14"/>
        <color theme="1"/>
        <rFont val="ＭＳ ゴシック"/>
        <family val="3"/>
        <charset val="128"/>
      </rPr>
      <t>（4か月）【20人定員】</t>
    </r>
    <rPh sb="6" eb="8">
      <t>ジンザイ</t>
    </rPh>
    <rPh sb="25" eb="26">
      <t>ニン</t>
    </rPh>
    <rPh sb="26" eb="28">
      <t>テイイン</t>
    </rPh>
    <phoneticPr fontId="1"/>
  </si>
  <si>
    <r>
      <t>ﾃﾞｼﾞﾀﾙ人材育成課</t>
    </r>
    <r>
      <rPr>
        <b/>
        <sz val="14"/>
        <color theme="1"/>
        <rFont val="ＭＳ ゴシック"/>
        <family val="3"/>
        <charset val="128"/>
      </rPr>
      <t>（自由提案）</t>
    </r>
    <r>
      <rPr>
        <sz val="14"/>
        <color theme="1"/>
        <rFont val="ＭＳ ゴシック"/>
        <family val="3"/>
        <charset val="128"/>
      </rPr>
      <t>（4か月）【20人定員】</t>
    </r>
    <rPh sb="6" eb="8">
      <t>ジンザイ</t>
    </rPh>
    <rPh sb="8" eb="11">
      <t>イクセイカ</t>
    </rPh>
    <rPh sb="12" eb="16">
      <t>ジユウテイアン</t>
    </rPh>
    <phoneticPr fontId="1"/>
  </si>
  <si>
    <r>
      <t>ﾃﾞｼﾞﾀﾙ人材育成課</t>
    </r>
    <r>
      <rPr>
        <b/>
        <sz val="14"/>
        <color theme="1"/>
        <rFont val="ＭＳ ゴシック"/>
        <family val="3"/>
        <charset val="128"/>
      </rPr>
      <t>（自由提案）</t>
    </r>
    <r>
      <rPr>
        <sz val="14"/>
        <color theme="1"/>
        <rFont val="ＭＳ ゴシック"/>
        <family val="3"/>
        <charset val="128"/>
      </rPr>
      <t>（4か月）</t>
    </r>
    <rPh sb="6" eb="8">
      <t>ジンザイ</t>
    </rPh>
    <rPh sb="8" eb="11">
      <t>イクセイカ</t>
    </rPh>
    <rPh sb="12" eb="16">
      <t>ジユウテイアン</t>
    </rPh>
    <phoneticPr fontId="1"/>
  </si>
  <si>
    <r>
      <t>ﾃﾞｼﾞﾀﾙ人材育成科</t>
    </r>
    <r>
      <rPr>
        <b/>
        <sz val="14"/>
        <color theme="1"/>
        <rFont val="ＭＳ ゴシック"/>
        <family val="3"/>
        <charset val="128"/>
      </rPr>
      <t>（自由提案）</t>
    </r>
    <r>
      <rPr>
        <sz val="14"/>
        <color theme="1"/>
        <rFont val="ＭＳ ゴシック"/>
        <family val="3"/>
        <charset val="128"/>
      </rPr>
      <t>【20人定員】</t>
    </r>
    <rPh sb="6" eb="8">
      <t>ジンザイ</t>
    </rPh>
    <phoneticPr fontId="1"/>
  </si>
  <si>
    <r>
      <t>ﾃﾞｼﾞﾀﾙ人材育成科</t>
    </r>
    <r>
      <rPr>
        <b/>
        <sz val="14"/>
        <color theme="1"/>
        <rFont val="ＭＳ ゴシック"/>
        <family val="3"/>
        <charset val="128"/>
      </rPr>
      <t>（自由提案）</t>
    </r>
    <rPh sb="6" eb="8">
      <t>ジンザイ</t>
    </rPh>
    <phoneticPr fontId="1"/>
  </si>
  <si>
    <r>
      <t>ﾌｨﾅﾝｼｬﾙﾌﾟﾗﾝﾅｰ養成科（4か月）</t>
    </r>
    <r>
      <rPr>
        <b/>
        <sz val="14"/>
        <color theme="1"/>
        <rFont val="ＭＳ ゴシック"/>
        <family val="3"/>
        <charset val="128"/>
      </rPr>
      <t>【短時間訓練】</t>
    </r>
    <r>
      <rPr>
        <sz val="14"/>
        <color theme="1"/>
        <rFont val="ＭＳ ゴシック"/>
        <family val="3"/>
        <charset val="128"/>
      </rPr>
      <t>【20人定員】</t>
    </r>
    <rPh sb="13" eb="16">
      <t>ヨウセイカ</t>
    </rPh>
    <rPh sb="19" eb="20">
      <t>）</t>
    </rPh>
    <rPh sb="22" eb="24">
      <t>ジカン</t>
    </rPh>
    <rPh sb="24" eb="26">
      <t>クンレン</t>
    </rPh>
    <rPh sb="26" eb="27">
      <t>）</t>
    </rPh>
    <rPh sb="31" eb="32">
      <t>ニン</t>
    </rPh>
    <rPh sb="32" eb="34">
      <t>テイイン</t>
    </rPh>
    <phoneticPr fontId="1"/>
  </si>
  <si>
    <t>福祉住環境＋福祉用具科（3か月）【20人定員】</t>
    <rPh sb="0" eb="2">
      <t>フクシ</t>
    </rPh>
    <rPh sb="2" eb="5">
      <t>ジュウカンキョウ</t>
    </rPh>
    <rPh sb="6" eb="8">
      <t>フクシ</t>
    </rPh>
    <rPh sb="8" eb="10">
      <t>ヨウグ</t>
    </rPh>
    <rPh sb="10" eb="11">
      <t>カ</t>
    </rPh>
    <rPh sb="14" eb="15">
      <t>ゲツ</t>
    </rPh>
    <phoneticPr fontId="1"/>
  </si>
  <si>
    <t>宅建士・FP・簿記マスター科（３か月）【39歳以下の方対象】【20人定員】</t>
  </si>
  <si>
    <r>
      <t>ﾊﾟｿｺﾝｽｷﾙ習得科（4か月）</t>
    </r>
    <r>
      <rPr>
        <b/>
        <sz val="14"/>
        <color theme="1"/>
        <rFont val="ＭＳ ゴシック"/>
        <family val="3"/>
        <charset val="128"/>
      </rPr>
      <t>【短時間訓練】</t>
    </r>
    <r>
      <rPr>
        <sz val="14"/>
        <color theme="1"/>
        <rFont val="ＭＳ ゴシック"/>
        <family val="3"/>
        <charset val="128"/>
      </rPr>
      <t>【40歳以上の方対象】</t>
    </r>
    <rPh sb="17" eb="20">
      <t>タンジカン</t>
    </rPh>
    <rPh sb="20" eb="22">
      <t>クンレン</t>
    </rPh>
    <phoneticPr fontId="1"/>
  </si>
  <si>
    <t>経理事務実践科（4か月）</t>
    <rPh sb="0" eb="2">
      <t>ケイリ</t>
    </rPh>
    <rPh sb="2" eb="4">
      <t>ジム</t>
    </rPh>
    <rPh sb="4" eb="6">
      <t>ジッセン</t>
    </rPh>
    <rPh sb="6" eb="7">
      <t>カ</t>
    </rPh>
    <rPh sb="10" eb="11">
      <t>ゲツ</t>
    </rPh>
    <phoneticPr fontId="1"/>
  </si>
  <si>
    <t>経理事務実践科（4か月）【20人定員】</t>
    <rPh sb="0" eb="2">
      <t>ケイリ</t>
    </rPh>
    <rPh sb="2" eb="4">
      <t>ジム</t>
    </rPh>
    <rPh sb="4" eb="6">
      <t>ジッセン</t>
    </rPh>
    <rPh sb="6" eb="7">
      <t>カ</t>
    </rPh>
    <rPh sb="10" eb="11">
      <t>ゲツ</t>
    </rPh>
    <phoneticPr fontId="1"/>
  </si>
  <si>
    <t>総務・経理事務科（3か月）</t>
    <rPh sb="0" eb="2">
      <t>ソウム</t>
    </rPh>
    <rPh sb="3" eb="5">
      <t>ケイリ</t>
    </rPh>
    <rPh sb="5" eb="7">
      <t>ジム</t>
    </rPh>
    <rPh sb="7" eb="8">
      <t>カ</t>
    </rPh>
    <rPh sb="11" eb="12">
      <t>ゲツ</t>
    </rPh>
    <phoneticPr fontId="1"/>
  </si>
  <si>
    <r>
      <t>観光人材養成科</t>
    </r>
    <r>
      <rPr>
        <b/>
        <sz val="14"/>
        <color theme="1"/>
        <rFont val="ＭＳ ゴシック"/>
        <family val="3"/>
        <charset val="128"/>
      </rPr>
      <t>（自由提案）</t>
    </r>
    <r>
      <rPr>
        <sz val="14"/>
        <color theme="1"/>
        <rFont val="ＭＳ ゴシック"/>
        <family val="3"/>
        <charset val="128"/>
      </rPr>
      <t>【15人定員】</t>
    </r>
    <rPh sb="0" eb="2">
      <t>カンコウ</t>
    </rPh>
    <rPh sb="2" eb="4">
      <t>ジンザイ</t>
    </rPh>
    <rPh sb="4" eb="7">
      <t>ヨウセイカ</t>
    </rPh>
    <rPh sb="8" eb="10">
      <t>ジユウ</t>
    </rPh>
    <rPh sb="10" eb="12">
      <t>テイアン</t>
    </rPh>
    <rPh sb="16" eb="17">
      <t>ニン</t>
    </rPh>
    <rPh sb="17" eb="19">
      <t>テイイン</t>
    </rPh>
    <phoneticPr fontId="1"/>
  </si>
  <si>
    <t>経理事務ｴｷｽﾊﾟｰﾄ実践科（5か月）【49歳以下の方対象】【20人定員】</t>
    <rPh sb="0" eb="2">
      <t>ケイリ</t>
    </rPh>
    <rPh sb="2" eb="4">
      <t>ジム</t>
    </rPh>
    <rPh sb="11" eb="14">
      <t>ジッセンカ</t>
    </rPh>
    <rPh sb="17" eb="18">
      <t>ツキ</t>
    </rPh>
    <rPh sb="22" eb="23">
      <t>サイ</t>
    </rPh>
    <rPh sb="23" eb="25">
      <t>イカ</t>
    </rPh>
    <rPh sb="26" eb="27">
      <t>カタ</t>
    </rPh>
    <rPh sb="27" eb="29">
      <t>タイショウ</t>
    </rPh>
    <phoneticPr fontId="1"/>
  </si>
  <si>
    <t>5か月又は6か月のいずれかを選択</t>
    <rPh sb="2" eb="3">
      <t>ツキ</t>
    </rPh>
    <rPh sb="3" eb="4">
      <t>マタ</t>
    </rPh>
    <rPh sb="7" eb="8">
      <t>ゲツ</t>
    </rPh>
    <rPh sb="14" eb="16">
      <t>センタク</t>
    </rPh>
    <phoneticPr fontId="1"/>
  </si>
  <si>
    <t>3か月から6か月のいずれかを選択</t>
    <rPh sb="2" eb="3">
      <t>ツキ</t>
    </rPh>
    <rPh sb="7" eb="8">
      <t>ツキ</t>
    </rPh>
    <rPh sb="14" eb="16">
      <t>センタク</t>
    </rPh>
    <phoneticPr fontId="1"/>
  </si>
  <si>
    <t>9月から12月のいずれか1開講月を選択</t>
    <rPh sb="1" eb="2">
      <t>ガツ</t>
    </rPh>
    <rPh sb="6" eb="7">
      <t>ガツ</t>
    </rPh>
    <rPh sb="13" eb="15">
      <t>カイコウ</t>
    </rPh>
    <rPh sb="15" eb="16">
      <t>ツキ</t>
    </rPh>
    <rPh sb="17" eb="19">
      <t>センタク</t>
    </rPh>
    <phoneticPr fontId="51"/>
  </si>
  <si>
    <t>1月から3月のいずれか1開講月を選択</t>
    <phoneticPr fontId="51"/>
  </si>
  <si>
    <t>9月から3月のいずれか2開講月を選択</t>
    <rPh sb="1" eb="2">
      <t>ガツ</t>
    </rPh>
    <rPh sb="5" eb="6">
      <t>ガツ</t>
    </rPh>
    <rPh sb="12" eb="14">
      <t>カイコウ</t>
    </rPh>
    <rPh sb="14" eb="15">
      <t>ツキ</t>
    </rPh>
    <rPh sb="16" eb="18">
      <t>センタク</t>
    </rPh>
    <phoneticPr fontId="51"/>
  </si>
  <si>
    <t>9月から1月のいずれか1開講月を選択</t>
    <rPh sb="1" eb="2">
      <t>ガツ</t>
    </rPh>
    <rPh sb="5" eb="6">
      <t>ガツ</t>
    </rPh>
    <rPh sb="12" eb="14">
      <t>カイコウ</t>
    </rPh>
    <rPh sb="14" eb="15">
      <t>ツキ</t>
    </rPh>
    <rPh sb="16" eb="18">
      <t>センタク</t>
    </rPh>
    <phoneticPr fontId="51"/>
  </si>
  <si>
    <t>10月から2月のいずれか1開講月を選択</t>
    <rPh sb="2" eb="3">
      <t>ガツ</t>
    </rPh>
    <rPh sb="6" eb="7">
      <t>ガツ</t>
    </rPh>
    <rPh sb="13" eb="15">
      <t>カイコウ</t>
    </rPh>
    <rPh sb="15" eb="16">
      <t>ツキ</t>
    </rPh>
    <rPh sb="17" eb="19">
      <t>センタク</t>
    </rPh>
    <phoneticPr fontId="51"/>
  </si>
  <si>
    <t>11月から3月のいずれか1開講月を選択</t>
    <rPh sb="2" eb="3">
      <t>ガツ</t>
    </rPh>
    <rPh sb="6" eb="7">
      <t>ガツ</t>
    </rPh>
    <rPh sb="13" eb="15">
      <t>カイコウ</t>
    </rPh>
    <rPh sb="15" eb="16">
      <t>ツキ</t>
    </rPh>
    <rPh sb="17" eb="19">
      <t>センタク</t>
    </rPh>
    <phoneticPr fontId="51"/>
  </si>
  <si>
    <t>9月から3月のいずれか２開講月を選択</t>
    <rPh sb="1" eb="2">
      <t>ガツ</t>
    </rPh>
    <rPh sb="5" eb="6">
      <t>ガツ</t>
    </rPh>
    <rPh sb="12" eb="14">
      <t>カイコウ</t>
    </rPh>
    <rPh sb="14" eb="15">
      <t>ツキ</t>
    </rPh>
    <rPh sb="16" eb="18">
      <t>センタク</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</si>
</sst>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DBNum3]ggge&quot;年&quot;m&quot;月&quot;d&quot;日&quot;"/>
    <numFmt numFmtId="177" formatCode="[DBNum3]#,##0"/>
    <numFmt numFmtId="178" formatCode="@&quot;名&quot;"/>
    <numFmt numFmtId="179" formatCode="h:mm;@"/>
    <numFmt numFmtId="180" formatCode="&quot;【定員&quot;@&quot;人】&quot;"/>
    <numFmt numFmtId="181" formatCode="&quot;【訓練&quot;@&quot;か月】&quot;"/>
    <numFmt numFmtId="182" formatCode="0.00_ "/>
    <numFmt numFmtId="183" formatCode="#,###&quot;円&quot;"/>
  </numFmts>
  <fonts count="94">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2"/>
      <charset val="128"/>
    </font>
    <font>
      <sz val="6"/>
      <color rgb="FF000000"/>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20"/>
      <name val="ＭＳ ゴシック"/>
      <family val="3"/>
      <charset val="128"/>
    </font>
    <font>
      <sz val="12"/>
      <color theme="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9"/>
      <color rgb="FF000000"/>
      <name val="ＭＳ Ｐゴシック"/>
      <family val="3"/>
      <charset val="128"/>
    </font>
    <font>
      <b/>
      <u/>
      <sz val="14"/>
      <color theme="1"/>
      <name val="ＭＳ ゴシック"/>
      <family val="3"/>
      <charset val="128"/>
    </font>
    <font>
      <b/>
      <sz val="12"/>
      <color theme="1"/>
      <name val="ＭＳ ゴシック"/>
      <family val="3"/>
      <charset val="128"/>
    </font>
    <font>
      <b/>
      <sz val="11"/>
      <color theme="1"/>
      <name val="ＭＳ ゴシック"/>
      <family val="3"/>
      <charset val="128"/>
    </font>
    <font>
      <sz val="16"/>
      <color theme="1"/>
      <name val="ＭＳ ゴシック"/>
      <family val="3"/>
      <charset val="128"/>
    </font>
    <font>
      <sz val="14"/>
      <color theme="1"/>
      <name val="ＭＳ ゴシック"/>
      <family val="3"/>
      <charset val="128"/>
    </font>
    <font>
      <b/>
      <sz val="14"/>
      <color theme="1"/>
      <name val="ＭＳ ゴシック"/>
      <family val="3"/>
      <charset val="128"/>
    </font>
    <font>
      <b/>
      <u/>
      <sz val="12"/>
      <color rgb="FF000000"/>
      <name val="ＭＳ ゴシック"/>
      <family val="3"/>
      <charset val="128"/>
    </font>
    <font>
      <b/>
      <u/>
      <sz val="11"/>
      <color rgb="FF000000"/>
      <name val="ＭＳ ゴシック"/>
      <family val="3"/>
      <charset val="128"/>
    </font>
    <font>
      <sz val="14"/>
      <color rgb="FF000000"/>
      <name val="游ゴシック"/>
      <family val="3"/>
      <charset val="128"/>
      <scheme val="minor"/>
    </font>
    <font>
      <u/>
      <sz val="12"/>
      <color rgb="FF000000"/>
      <name val="ＭＳ ゴシック"/>
      <family val="3"/>
      <charset val="128"/>
    </font>
    <font>
      <b/>
      <u/>
      <sz val="14"/>
      <color rgb="FF000000"/>
      <name val="ＭＳ ゴシック"/>
      <family val="3"/>
      <charset val="128"/>
    </font>
    <font>
      <b/>
      <sz val="10.5"/>
      <color rgb="FF000000"/>
      <name val="ＭＳ ゴシック"/>
      <family val="3"/>
      <charset val="128"/>
    </font>
    <font>
      <u/>
      <sz val="14"/>
      <color rgb="FF000000"/>
      <name val="ＭＳ ゴシック"/>
      <family val="3"/>
      <charset val="128"/>
    </font>
    <font>
      <u/>
      <sz val="10.5"/>
      <color theme="1"/>
      <name val="ＭＳ ゴシック"/>
      <family val="3"/>
      <charset val="128"/>
    </font>
    <font>
      <u/>
      <sz val="11"/>
      <color rgb="FF000000"/>
      <name val="游ゴシック"/>
      <family val="3"/>
      <charset val="128"/>
      <scheme val="minor"/>
    </font>
    <font>
      <b/>
      <sz val="12"/>
      <color rgb="FFFF0000"/>
      <name val="ＭＳ ゴシック"/>
      <family val="3"/>
      <charset val="128"/>
    </font>
    <font>
      <sz val="12"/>
      <color rgb="FFFF0000"/>
      <name val="ＭＳ ゴシック"/>
      <family val="3"/>
      <charset val="128"/>
    </font>
    <font>
      <sz val="10.5"/>
      <color rgb="FFFF0000"/>
      <name val="ＭＳ ゴシック"/>
      <family val="3"/>
      <charset val="128"/>
    </font>
    <font>
      <sz val="8"/>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CCECFF"/>
        <bgColor indexed="64"/>
      </patternFill>
    </fill>
  </fills>
  <borders count="1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indexed="64"/>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auto="1"/>
      </bottom>
      <diagonal/>
    </border>
    <border>
      <left style="double">
        <color indexed="64"/>
      </left>
      <right/>
      <top style="thin">
        <color auto="1"/>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diagonal/>
    </border>
    <border>
      <left style="medium">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s>
  <cellStyleXfs count="90">
    <xf numFmtId="0" fontId="0" fillId="0" borderId="0">
      <alignment vertical="center"/>
    </xf>
    <xf numFmtId="0" fontId="9" fillId="0" borderId="0" applyNumberFormat="0" applyFill="0" applyBorder="0" applyAlignment="0" applyProtection="0">
      <alignment vertical="center"/>
    </xf>
    <xf numFmtId="0" fontId="10" fillId="0" borderId="1"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4" applyNumberFormat="0" applyAlignment="0" applyProtection="0">
      <alignment vertical="center"/>
    </xf>
    <xf numFmtId="0" fontId="17" fillId="6" borderId="5" applyNumberFormat="0" applyAlignment="0" applyProtection="0">
      <alignment vertical="center"/>
    </xf>
    <xf numFmtId="0" fontId="18" fillId="6" borderId="4" applyNumberFormat="0" applyAlignment="0" applyProtection="0">
      <alignment vertical="center"/>
    </xf>
    <xf numFmtId="0" fontId="19" fillId="0" borderId="6" applyNumberFormat="0" applyFill="0" applyAlignment="0" applyProtection="0">
      <alignment vertical="center"/>
    </xf>
    <xf numFmtId="0" fontId="20" fillId="7" borderId="7" applyNumberFormat="0" applyAlignment="0" applyProtection="0">
      <alignment vertical="center"/>
    </xf>
    <xf numFmtId="0" fontId="21" fillId="0" borderId="0" applyNumberFormat="0" applyFill="0" applyBorder="0" applyAlignment="0" applyProtection="0">
      <alignment vertical="center"/>
    </xf>
    <xf numFmtId="0" fontId="8" fillId="8"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2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39" fillId="0" borderId="0"/>
    <xf numFmtId="0" fontId="41" fillId="0" borderId="0">
      <alignment vertical="center"/>
    </xf>
    <xf numFmtId="38" fontId="45" fillId="0" borderId="0" applyFont="0" applyFill="0" applyBorder="0" applyAlignment="0" applyProtection="0">
      <alignment vertical="center"/>
    </xf>
    <xf numFmtId="0" fontId="58" fillId="0" borderId="0">
      <alignment vertical="center"/>
    </xf>
    <xf numFmtId="0" fontId="58" fillId="0" borderId="0">
      <alignment vertical="center"/>
    </xf>
    <xf numFmtId="0" fontId="60" fillId="0" borderId="0"/>
    <xf numFmtId="9" fontId="39" fillId="0" borderId="0" applyFont="0" applyFill="0" applyBorder="0" applyAlignment="0" applyProtection="0"/>
    <xf numFmtId="9" fontId="62" fillId="0" borderId="0" applyFont="0" applyFill="0" applyBorder="0" applyAlignment="0" applyProtection="0">
      <alignment vertical="center"/>
    </xf>
    <xf numFmtId="0" fontId="63" fillId="0" borderId="0" applyNumberFormat="0" applyFill="0" applyBorder="0" applyAlignment="0" applyProtection="0">
      <alignment vertical="top"/>
      <protection locked="0"/>
    </xf>
    <xf numFmtId="38" fontId="61" fillId="0" borderId="0" applyFont="0" applyFill="0" applyBorder="0" applyAlignment="0" applyProtection="0">
      <alignment vertical="center"/>
    </xf>
    <xf numFmtId="38" fontId="62" fillId="0" borderId="0" applyFont="0" applyFill="0" applyBorder="0" applyAlignment="0" applyProtection="0">
      <alignment vertical="center"/>
    </xf>
    <xf numFmtId="38" fontId="39" fillId="0" borderId="0" applyFont="0" applyFill="0" applyBorder="0" applyAlignment="0" applyProtection="0"/>
    <xf numFmtId="38" fontId="62" fillId="0" borderId="0" applyFont="0" applyFill="0" applyBorder="0" applyAlignment="0" applyProtection="0">
      <alignment vertical="center"/>
    </xf>
    <xf numFmtId="6" fontId="39" fillId="0" borderId="0" applyFont="0" applyFill="0" applyBorder="0" applyAlignment="0" applyProtection="0"/>
    <xf numFmtId="0" fontId="61" fillId="0" borderId="0">
      <alignment vertical="center"/>
    </xf>
    <xf numFmtId="0" fontId="60" fillId="0" borderId="0"/>
    <xf numFmtId="0" fontId="61" fillId="0" borderId="0">
      <alignment vertical="center"/>
    </xf>
    <xf numFmtId="0" fontId="39" fillId="0" borderId="0">
      <alignment vertical="center"/>
    </xf>
    <xf numFmtId="0" fontId="62" fillId="0" borderId="0">
      <alignment vertical="center"/>
    </xf>
    <xf numFmtId="0" fontId="61" fillId="0" borderId="0">
      <alignment vertical="center"/>
    </xf>
    <xf numFmtId="0" fontId="64" fillId="0" borderId="0"/>
    <xf numFmtId="0" fontId="58" fillId="0" borderId="0">
      <alignment vertical="center"/>
    </xf>
    <xf numFmtId="0" fontId="39" fillId="0" borderId="0">
      <alignment vertical="center"/>
    </xf>
    <xf numFmtId="0" fontId="58" fillId="0" borderId="0">
      <alignment vertical="center"/>
    </xf>
    <xf numFmtId="0" fontId="58" fillId="0" borderId="0">
      <alignment vertical="center"/>
    </xf>
    <xf numFmtId="0" fontId="58" fillId="0" borderId="0">
      <alignment vertical="center"/>
    </xf>
    <xf numFmtId="0" fontId="62" fillId="0" borderId="0">
      <alignment vertical="center"/>
    </xf>
    <xf numFmtId="0" fontId="39" fillId="0" borderId="0"/>
    <xf numFmtId="38" fontId="60" fillId="0" borderId="0" applyFont="0" applyFill="0" applyBorder="0" applyAlignment="0" applyProtection="0">
      <alignment vertical="center"/>
    </xf>
    <xf numFmtId="38" fontId="39"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60" fillId="0" borderId="0" applyFont="0" applyFill="0" applyBorder="0" applyAlignment="0" applyProtection="0">
      <alignment vertical="center"/>
    </xf>
    <xf numFmtId="0" fontId="39" fillId="0" borderId="0"/>
    <xf numFmtId="0" fontId="66" fillId="0" borderId="0"/>
    <xf numFmtId="0" fontId="7" fillId="0" borderId="0">
      <alignment vertical="center"/>
    </xf>
    <xf numFmtId="0" fontId="7" fillId="0" borderId="0">
      <alignment vertical="center"/>
    </xf>
    <xf numFmtId="0" fontId="58" fillId="0" borderId="0">
      <alignment vertical="center"/>
    </xf>
    <xf numFmtId="0" fontId="58" fillId="0" borderId="0">
      <alignment vertical="center"/>
    </xf>
    <xf numFmtId="9" fontId="39" fillId="0" borderId="0" applyFont="0" applyFill="0" applyBorder="0" applyAlignment="0" applyProtection="0">
      <alignment vertical="center"/>
    </xf>
    <xf numFmtId="0" fontId="39" fillId="0" borderId="0"/>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9" fillId="0" borderId="0"/>
    <xf numFmtId="38" fontId="3" fillId="0" borderId="0" applyFont="0" applyFill="0" applyBorder="0" applyAlignment="0" applyProtection="0">
      <alignment vertical="center"/>
    </xf>
    <xf numFmtId="0" fontId="1" fillId="0" borderId="0">
      <alignment vertical="center"/>
    </xf>
  </cellStyleXfs>
  <cellXfs count="709">
    <xf numFmtId="0" fontId="0" fillId="0" borderId="0" xfId="0" applyFont="1">
      <alignment vertical="center"/>
    </xf>
    <xf numFmtId="0" fontId="26" fillId="0" borderId="0" xfId="0" applyFont="1" applyAlignment="1">
      <alignment horizontal="justify" vertical="center"/>
    </xf>
    <xf numFmtId="0" fontId="28" fillId="0" borderId="0" xfId="0" applyFont="1" applyAlignment="1">
      <alignment horizontal="justify" vertical="center"/>
    </xf>
    <xf numFmtId="0" fontId="30"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horizontal="left" vertical="center"/>
    </xf>
    <xf numFmtId="0" fontId="32" fillId="0" borderId="0" xfId="0" applyFont="1" applyAlignment="1">
      <alignment horizontal="left" vertical="center"/>
    </xf>
    <xf numFmtId="0" fontId="27" fillId="0" borderId="0" xfId="0" applyFont="1" applyAlignment="1">
      <alignment horizontal="center" vertical="center" wrapText="1"/>
    </xf>
    <xf numFmtId="0" fontId="26" fillId="0" borderId="0" xfId="0" applyFont="1" applyAlignment="1">
      <alignment horizontal="right" vertical="center"/>
    </xf>
    <xf numFmtId="0" fontId="29" fillId="0" borderId="0" xfId="0" applyFont="1" applyAlignment="1">
      <alignment horizontal="justify" vertical="center"/>
    </xf>
    <xf numFmtId="0" fontId="37" fillId="0" borderId="0" xfId="0" applyFont="1" applyAlignment="1">
      <alignment horizontal="left" vertical="center"/>
    </xf>
    <xf numFmtId="0" fontId="26" fillId="0" borderId="0" xfId="0" applyFont="1" applyAlignment="1">
      <alignment horizontal="left" vertical="center" indent="2"/>
    </xf>
    <xf numFmtId="0" fontId="26" fillId="0" borderId="0" xfId="0" applyFont="1" applyAlignment="1">
      <alignment horizontal="left" vertical="center" indent="1"/>
    </xf>
    <xf numFmtId="0" fontId="26" fillId="0" borderId="0" xfId="0" applyFont="1" applyAlignment="1">
      <alignment horizontal="left" vertical="center" indent="3"/>
    </xf>
    <xf numFmtId="0" fontId="29" fillId="0" borderId="0" xfId="0" applyFont="1" applyAlignment="1">
      <alignment horizontal="left" vertical="center"/>
    </xf>
    <xf numFmtId="0" fontId="26" fillId="0" borderId="0" xfId="0" applyFont="1" applyAlignment="1">
      <alignment vertical="center" wrapText="1"/>
    </xf>
    <xf numFmtId="0" fontId="42" fillId="0" borderId="0" xfId="0" applyFont="1">
      <alignment vertical="center"/>
    </xf>
    <xf numFmtId="0" fontId="43" fillId="0" borderId="0" xfId="0" applyFont="1">
      <alignment vertical="center"/>
    </xf>
    <xf numFmtId="0" fontId="43" fillId="0" borderId="0" xfId="0" applyFont="1" applyAlignment="1">
      <alignment horizontal="left" vertical="center"/>
    </xf>
    <xf numFmtId="0" fontId="26" fillId="0" borderId="0" xfId="0" applyFont="1" applyAlignment="1">
      <alignment horizontal="right" vertical="center" indent="2"/>
    </xf>
    <xf numFmtId="0" fontId="35" fillId="0" borderId="0" xfId="0" applyFont="1">
      <alignment vertical="center"/>
    </xf>
    <xf numFmtId="178" fontId="42" fillId="0" borderId="0" xfId="0" applyNumberFormat="1" applyFont="1">
      <alignment vertical="center"/>
    </xf>
    <xf numFmtId="0" fontId="26" fillId="0" borderId="0" xfId="0" applyFont="1" applyAlignment="1">
      <alignment vertical="center" wrapText="1"/>
    </xf>
    <xf numFmtId="0" fontId="28" fillId="0" borderId="0" xfId="0" applyFont="1" applyBorder="1" applyAlignment="1">
      <alignment horizontal="justify" vertical="center" wrapText="1"/>
    </xf>
    <xf numFmtId="0" fontId="42" fillId="0" borderId="0" xfId="0" applyFont="1" applyBorder="1">
      <alignment vertical="center"/>
    </xf>
    <xf numFmtId="0" fontId="35" fillId="0" borderId="0" xfId="0" applyFont="1" applyAlignment="1">
      <alignment vertical="center"/>
    </xf>
    <xf numFmtId="0" fontId="29" fillId="0" borderId="0" xfId="0" applyFont="1" applyAlignment="1">
      <alignment horizontal="right" vertical="center"/>
    </xf>
    <xf numFmtId="0" fontId="35" fillId="0" borderId="0" xfId="0" applyFont="1" applyAlignment="1">
      <alignment horizontal="right" vertical="center"/>
    </xf>
    <xf numFmtId="0" fontId="35" fillId="0" borderId="0" xfId="0" applyFont="1" applyAlignment="1">
      <alignment horizontal="right" vertical="center" shrinkToFit="1"/>
    </xf>
    <xf numFmtId="0" fontId="35" fillId="0" borderId="0" xfId="0" applyFont="1" applyFill="1" applyAlignment="1">
      <alignment horizontal="left" vertical="center"/>
    </xf>
    <xf numFmtId="179" fontId="26" fillId="0" borderId="47" xfId="0" applyNumberFormat="1" applyFont="1" applyBorder="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vertical="center" wrapText="1"/>
    </xf>
    <xf numFmtId="0" fontId="35" fillId="0" borderId="0" xfId="0" applyFont="1" applyAlignment="1">
      <alignment horizontal="left" vertical="center" shrinkToFit="1"/>
    </xf>
    <xf numFmtId="0" fontId="35" fillId="0" borderId="0" xfId="0" applyFont="1" applyAlignment="1">
      <alignment horizontal="center" vertical="center"/>
    </xf>
    <xf numFmtId="0" fontId="26" fillId="0" borderId="0" xfId="0" applyFont="1" applyFill="1" applyBorder="1" applyAlignment="1">
      <alignment horizontal="justify" vertical="center"/>
    </xf>
    <xf numFmtId="0" fontId="29" fillId="0" borderId="0" xfId="0" applyFont="1" applyFill="1" applyBorder="1" applyAlignment="1">
      <alignment horizontal="right" vertical="center" wrapText="1"/>
    </xf>
    <xf numFmtId="0" fontId="29" fillId="0" borderId="0" xfId="0" applyFont="1" applyFill="1" applyBorder="1" applyAlignment="1">
      <alignment vertical="center" wrapText="1"/>
    </xf>
    <xf numFmtId="0" fontId="26" fillId="0" borderId="11" xfId="0" applyFont="1" applyFill="1" applyBorder="1" applyAlignment="1">
      <alignment vertical="center"/>
    </xf>
    <xf numFmtId="0" fontId="26" fillId="0" borderId="0" xfId="0" applyFont="1" applyFill="1" applyBorder="1" applyAlignment="1">
      <alignment horizontal="right" vertical="center"/>
    </xf>
    <xf numFmtId="0" fontId="26" fillId="0" borderId="11" xfId="0" applyFont="1" applyFill="1" applyBorder="1" applyAlignment="1">
      <alignment horizontal="righ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26" fillId="0" borderId="0" xfId="0" applyFont="1" applyFill="1" applyBorder="1" applyAlignment="1">
      <alignment vertical="center" wrapText="1"/>
    </xf>
    <xf numFmtId="0" fontId="35" fillId="0" borderId="0" xfId="0" applyFont="1" applyFill="1" applyBorder="1">
      <alignment vertical="center"/>
    </xf>
    <xf numFmtId="0" fontId="35" fillId="0" borderId="0" xfId="0" applyFont="1" applyFill="1" applyBorder="1" applyAlignment="1">
      <alignment vertical="center" wrapText="1"/>
    </xf>
    <xf numFmtId="0" fontId="26" fillId="0" borderId="0" xfId="0" applyFont="1" applyAlignment="1">
      <alignment vertical="center"/>
    </xf>
    <xf numFmtId="0" fontId="35" fillId="0" borderId="0" xfId="0" applyFont="1" applyAlignment="1">
      <alignment vertical="center"/>
    </xf>
    <xf numFmtId="0" fontId="35" fillId="0" borderId="0" xfId="0" applyFont="1">
      <alignment vertical="center"/>
    </xf>
    <xf numFmtId="0" fontId="36" fillId="0" borderId="0" xfId="0" applyFont="1" applyFill="1" applyBorder="1" applyAlignment="1">
      <alignment vertical="center"/>
    </xf>
    <xf numFmtId="0" fontId="35" fillId="0" borderId="0" xfId="0" applyFont="1" applyFill="1" applyBorder="1" applyAlignment="1">
      <alignment horizontal="right" vertical="center" wrapText="1"/>
    </xf>
    <xf numFmtId="0" fontId="35" fillId="0" borderId="0" xfId="0" applyFont="1" applyAlignment="1">
      <alignment vertical="center" shrinkToFit="1"/>
    </xf>
    <xf numFmtId="176" fontId="26" fillId="0" borderId="0" xfId="0" applyNumberFormat="1" applyFont="1" applyAlignment="1">
      <alignment horizontal="left" vertical="center"/>
    </xf>
    <xf numFmtId="0" fontId="47" fillId="0" borderId="0" xfId="0" applyFont="1" applyAlignment="1">
      <alignment horizontal="left" vertical="center"/>
    </xf>
    <xf numFmtId="0" fontId="26" fillId="0" borderId="0" xfId="0" applyFont="1" applyBorder="1" applyAlignment="1">
      <alignment horizontal="justify" vertical="center" wrapText="1"/>
    </xf>
    <xf numFmtId="0" fontId="30" fillId="0" borderId="0" xfId="0" applyFont="1" applyBorder="1" applyAlignment="1">
      <alignment vertical="center" wrapText="1"/>
    </xf>
    <xf numFmtId="0" fontId="43" fillId="0" borderId="13" xfId="0" applyFont="1" applyBorder="1">
      <alignment vertical="center"/>
    </xf>
    <xf numFmtId="0" fontId="43" fillId="33" borderId="13" xfId="0" applyFont="1" applyFill="1" applyBorder="1" applyAlignment="1">
      <alignment horizontal="left" vertical="center"/>
    </xf>
    <xf numFmtId="176" fontId="43" fillId="33" borderId="13" xfId="0" applyNumberFormat="1" applyFont="1" applyFill="1" applyBorder="1" applyAlignment="1">
      <alignment horizontal="left" vertical="center"/>
    </xf>
    <xf numFmtId="0" fontId="27" fillId="0" borderId="0" xfId="0" applyFont="1" applyAlignment="1">
      <alignment horizontal="center" vertical="center" wrapText="1"/>
    </xf>
    <xf numFmtId="0" fontId="35" fillId="0" borderId="0" xfId="0" applyFont="1">
      <alignment vertical="center"/>
    </xf>
    <xf numFmtId="0" fontId="52" fillId="0" borderId="0" xfId="0" applyFont="1" applyFill="1" applyBorder="1" applyAlignment="1">
      <alignment vertical="center"/>
    </xf>
    <xf numFmtId="179" fontId="34" fillId="33" borderId="48" xfId="0" applyNumberFormat="1" applyFont="1" applyFill="1" applyBorder="1" applyAlignment="1">
      <alignment horizontal="center" vertical="center" wrapText="1"/>
    </xf>
    <xf numFmtId="179" fontId="34" fillId="33" borderId="49" xfId="0" applyNumberFormat="1" applyFont="1" applyFill="1" applyBorder="1" applyAlignment="1">
      <alignment horizontal="center" vertical="center" wrapText="1"/>
    </xf>
    <xf numFmtId="0" fontId="34" fillId="33" borderId="42" xfId="0" applyFont="1" applyFill="1" applyBorder="1" applyAlignment="1">
      <alignment horizontal="justify" vertical="center" wrapText="1"/>
    </xf>
    <xf numFmtId="0" fontId="34" fillId="33" borderId="43" xfId="0" applyFont="1" applyFill="1" applyBorder="1" applyAlignment="1">
      <alignment horizontal="justify" vertical="center" wrapText="1"/>
    </xf>
    <xf numFmtId="0" fontId="34" fillId="33" borderId="44" xfId="0" applyFont="1" applyFill="1" applyBorder="1" applyAlignment="1">
      <alignment horizontal="justify" vertical="center" wrapText="1"/>
    </xf>
    <xf numFmtId="0" fontId="59" fillId="0" borderId="0" xfId="0" applyFont="1" applyAlignment="1"/>
    <xf numFmtId="0" fontId="35" fillId="0" borderId="0" xfId="45" applyFont="1">
      <alignment vertical="center"/>
    </xf>
    <xf numFmtId="0" fontId="35" fillId="0" borderId="0" xfId="46" applyFont="1" applyBorder="1" applyAlignment="1">
      <alignment vertical="center"/>
    </xf>
    <xf numFmtId="0" fontId="35" fillId="0" borderId="0" xfId="46" applyFont="1" applyBorder="1" applyAlignment="1">
      <alignment vertical="center" shrinkToFit="1"/>
    </xf>
    <xf numFmtId="0" fontId="35" fillId="0" borderId="0" xfId="0" applyFont="1" applyAlignment="1">
      <alignment horizontal="right" vertical="center"/>
    </xf>
    <xf numFmtId="0" fontId="35" fillId="0" borderId="0" xfId="0" applyFont="1" applyAlignment="1">
      <alignment vertical="top" wrapText="1"/>
    </xf>
    <xf numFmtId="0" fontId="26" fillId="33" borderId="60" xfId="0" applyFont="1" applyFill="1" applyBorder="1" applyAlignment="1">
      <alignment horizontal="justify" vertical="center" wrapText="1"/>
    </xf>
    <xf numFmtId="0" fontId="26" fillId="33" borderId="24" xfId="0" applyFont="1" applyFill="1" applyBorder="1" applyAlignment="1">
      <alignment horizontal="justify" vertical="center" wrapText="1"/>
    </xf>
    <xf numFmtId="0" fontId="26" fillId="33" borderId="57" xfId="0" applyFont="1" applyFill="1" applyBorder="1" applyAlignment="1">
      <alignment horizontal="justify" vertical="center" wrapText="1"/>
    </xf>
    <xf numFmtId="0" fontId="28" fillId="0" borderId="33" xfId="0" applyFont="1" applyFill="1" applyBorder="1" applyAlignment="1">
      <alignment horizontal="center" vertical="center" wrapText="1"/>
    </xf>
    <xf numFmtId="0" fontId="35" fillId="33" borderId="62" xfId="0" applyFont="1" applyFill="1" applyBorder="1" applyAlignment="1">
      <alignment horizontal="justify"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35" fillId="33" borderId="65" xfId="0" applyFont="1" applyFill="1" applyBorder="1" applyAlignment="1">
      <alignment horizontal="justify" vertical="center" wrapText="1"/>
    </xf>
    <xf numFmtId="0" fontId="26" fillId="0" borderId="69" xfId="0" applyFont="1" applyBorder="1" applyAlignment="1">
      <alignment vertical="center" wrapText="1"/>
    </xf>
    <xf numFmtId="0" fontId="38" fillId="0" borderId="29" xfId="0" applyFont="1" applyBorder="1" applyAlignment="1">
      <alignment vertical="center"/>
    </xf>
    <xf numFmtId="0" fontId="38" fillId="0" borderId="32" xfId="0" applyFont="1" applyBorder="1" applyAlignment="1">
      <alignment horizontal="justify" vertical="center"/>
    </xf>
    <xf numFmtId="38" fontId="38" fillId="0" borderId="32" xfId="44" applyFont="1" applyBorder="1" applyAlignment="1">
      <alignment vertical="center"/>
    </xf>
    <xf numFmtId="0" fontId="46" fillId="0" borderId="46" xfId="0" applyFont="1" applyBorder="1" applyAlignment="1">
      <alignment vertical="center"/>
    </xf>
    <xf numFmtId="177" fontId="26" fillId="33" borderId="62"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177" fontId="26" fillId="0" borderId="72" xfId="0" applyNumberFormat="1" applyFont="1" applyBorder="1" applyAlignment="1">
      <alignment horizontal="center" vertical="center" wrapText="1"/>
    </xf>
    <xf numFmtId="177" fontId="26" fillId="33" borderId="67" xfId="0" applyNumberFormat="1" applyFont="1" applyFill="1" applyBorder="1" applyAlignment="1">
      <alignment horizontal="center" vertical="center" wrapText="1"/>
    </xf>
    <xf numFmtId="177" fontId="26" fillId="33" borderId="72" xfId="0" applyNumberFormat="1" applyFont="1" applyFill="1" applyBorder="1" applyAlignment="1">
      <alignment horizontal="center" vertical="center" wrapText="1"/>
    </xf>
    <xf numFmtId="177" fontId="26" fillId="33" borderId="73" xfId="0" applyNumberFormat="1" applyFont="1" applyFill="1" applyBorder="1" applyAlignment="1">
      <alignment horizontal="center" vertical="center" wrapText="1"/>
    </xf>
    <xf numFmtId="0" fontId="35" fillId="0" borderId="0" xfId="0" applyFont="1">
      <alignment vertical="center"/>
    </xf>
    <xf numFmtId="0" fontId="26" fillId="0" borderId="75" xfId="0" applyFont="1" applyBorder="1" applyAlignment="1">
      <alignment horizontal="center" vertical="center" wrapText="1"/>
    </xf>
    <xf numFmtId="0" fontId="26" fillId="0" borderId="76" xfId="0" applyFont="1" applyBorder="1" applyAlignment="1">
      <alignment horizontal="center" vertical="center" wrapText="1"/>
    </xf>
    <xf numFmtId="0" fontId="26" fillId="33" borderId="78" xfId="0" applyFont="1" applyFill="1" applyBorder="1" applyAlignment="1">
      <alignment horizontal="center" vertical="center" wrapText="1"/>
    </xf>
    <xf numFmtId="0" fontId="26" fillId="33" borderId="80" xfId="0" applyFont="1" applyFill="1" applyBorder="1" applyAlignment="1">
      <alignment horizontal="center" vertical="center" wrapText="1"/>
    </xf>
    <xf numFmtId="0" fontId="26" fillId="33" borderId="82"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26" fillId="0" borderId="80" xfId="0" applyFont="1" applyBorder="1" applyAlignment="1">
      <alignment horizontal="center" vertical="center" wrapText="1"/>
    </xf>
    <xf numFmtId="177" fontId="26" fillId="0" borderId="86" xfId="0" applyNumberFormat="1" applyFont="1" applyBorder="1" applyAlignment="1">
      <alignment horizontal="center" vertical="center" wrapText="1"/>
    </xf>
    <xf numFmtId="0" fontId="28" fillId="0" borderId="87" xfId="0" applyFont="1" applyBorder="1" applyAlignment="1">
      <alignment horizontal="center" vertical="center" wrapText="1"/>
    </xf>
    <xf numFmtId="0" fontId="35" fillId="0" borderId="0" xfId="0" applyFont="1" applyAlignment="1">
      <alignment horizontal="right" vertical="top" indent="1"/>
    </xf>
    <xf numFmtId="0" fontId="35" fillId="0" borderId="0" xfId="0" applyFont="1" applyAlignment="1">
      <alignment horizontal="right" vertical="center" indent="1"/>
    </xf>
    <xf numFmtId="0" fontId="38" fillId="0" borderId="28" xfId="0" applyFont="1" applyBorder="1" applyAlignment="1">
      <alignment horizontal="left" vertical="center" indent="1"/>
    </xf>
    <xf numFmtId="0" fontId="26" fillId="0" borderId="28" xfId="0" applyFont="1" applyBorder="1" applyAlignment="1">
      <alignment horizontal="center" vertical="center" wrapText="1"/>
    </xf>
    <xf numFmtId="0" fontId="34" fillId="0" borderId="12" xfId="0" applyFont="1" applyFill="1" applyBorder="1" applyAlignment="1">
      <alignment vertical="center"/>
    </xf>
    <xf numFmtId="0" fontId="34" fillId="0" borderId="22" xfId="0" applyFont="1" applyFill="1" applyBorder="1" applyAlignment="1">
      <alignment vertical="center"/>
    </xf>
    <xf numFmtId="0" fontId="28" fillId="0" borderId="22" xfId="0" applyFont="1" applyFill="1" applyBorder="1" applyAlignment="1">
      <alignment vertical="center" wrapText="1"/>
    </xf>
    <xf numFmtId="0" fontId="26" fillId="0" borderId="53" xfId="0" applyFont="1" applyBorder="1" applyAlignment="1">
      <alignment horizontal="justify" vertical="center" wrapText="1"/>
    </xf>
    <xf numFmtId="0" fontId="26" fillId="0" borderId="53" xfId="0" applyFont="1" applyBorder="1" applyAlignment="1">
      <alignment horizontal="left" vertical="center" shrinkToFit="1"/>
    </xf>
    <xf numFmtId="0" fontId="26" fillId="0" borderId="0" xfId="0" applyFont="1" applyBorder="1" applyAlignment="1">
      <alignment horizontal="right" vertical="center" wrapText="1"/>
    </xf>
    <xf numFmtId="177" fontId="48" fillId="0" borderId="0" xfId="0" applyNumberFormat="1" applyFont="1" applyFill="1" applyBorder="1" applyAlignment="1">
      <alignment horizontal="right" vertical="center" wrapText="1"/>
    </xf>
    <xf numFmtId="0" fontId="26" fillId="0" borderId="0" xfId="0" applyFont="1" applyBorder="1" applyAlignment="1">
      <alignment vertical="center" wrapText="1"/>
    </xf>
    <xf numFmtId="0" fontId="26" fillId="0" borderId="54" xfId="0" applyFont="1" applyBorder="1" applyAlignment="1">
      <alignment vertical="center" wrapText="1"/>
    </xf>
    <xf numFmtId="0" fontId="29" fillId="0" borderId="53" xfId="0" applyFont="1" applyBorder="1" applyAlignment="1">
      <alignment horizontal="justify" vertical="center" wrapText="1"/>
    </xf>
    <xf numFmtId="0" fontId="26" fillId="0" borderId="16" xfId="0" applyFont="1" applyBorder="1" applyAlignment="1">
      <alignment vertical="center" wrapText="1"/>
    </xf>
    <xf numFmtId="0" fontId="26" fillId="0" borderId="88" xfId="0" applyFont="1" applyBorder="1" applyAlignment="1">
      <alignment horizontal="justify" vertical="center" wrapText="1"/>
    </xf>
    <xf numFmtId="0" fontId="28" fillId="0" borderId="90" xfId="0" applyFont="1" applyFill="1" applyBorder="1" applyAlignment="1">
      <alignment vertical="center" wrapText="1"/>
    </xf>
    <xf numFmtId="0" fontId="26" fillId="0" borderId="48" xfId="0" applyFont="1" applyBorder="1" applyAlignment="1">
      <alignment horizontal="center" vertical="center" wrapText="1"/>
    </xf>
    <xf numFmtId="0" fontId="30" fillId="0" borderId="61" xfId="0" applyFont="1" applyBorder="1" applyAlignment="1">
      <alignment horizontal="justify" vertical="center" wrapText="1"/>
    </xf>
    <xf numFmtId="0" fontId="44" fillId="33" borderId="90" xfId="0" applyFont="1" applyFill="1" applyBorder="1" applyAlignment="1">
      <alignment horizontal="center" vertical="center" wrapText="1"/>
    </xf>
    <xf numFmtId="0" fontId="26" fillId="0" borderId="59" xfId="0" applyFont="1" applyBorder="1" applyAlignment="1">
      <alignment horizontal="justify" vertical="center" wrapText="1"/>
    </xf>
    <xf numFmtId="0" fontId="26" fillId="0" borderId="92" xfId="0" applyFont="1" applyBorder="1" applyAlignment="1">
      <alignment vertical="center" wrapText="1"/>
    </xf>
    <xf numFmtId="0" fontId="26" fillId="0" borderId="37" xfId="0" applyFont="1" applyBorder="1" applyAlignment="1">
      <alignment horizontal="justify" vertical="center" wrapText="1"/>
    </xf>
    <xf numFmtId="0" fontId="35" fillId="0" borderId="0" xfId="0" applyFont="1" applyBorder="1">
      <alignment vertical="center"/>
    </xf>
    <xf numFmtId="0" fontId="35" fillId="0" borderId="54" xfId="0" applyFont="1" applyBorder="1">
      <alignment vertical="center"/>
    </xf>
    <xf numFmtId="0" fontId="26" fillId="0" borderId="50" xfId="0" applyFont="1" applyBorder="1" applyAlignment="1">
      <alignment horizontal="center" vertical="top" wrapText="1"/>
    </xf>
    <xf numFmtId="0" fontId="26" fillId="33" borderId="37" xfId="0" applyFont="1" applyFill="1" applyBorder="1" applyAlignment="1">
      <alignment horizontal="left" vertical="top" wrapText="1"/>
    </xf>
    <xf numFmtId="0" fontId="34" fillId="0" borderId="94" xfId="0" applyFont="1" applyFill="1" applyBorder="1" applyAlignment="1">
      <alignment vertical="center"/>
    </xf>
    <xf numFmtId="0" fontId="26" fillId="0" borderId="47" xfId="0" applyFont="1" applyBorder="1" applyAlignment="1">
      <alignment horizontal="center" vertical="center" wrapText="1"/>
    </xf>
    <xf numFmtId="0" fontId="44" fillId="33" borderId="22" xfId="0" applyFont="1" applyFill="1" applyBorder="1" applyAlignment="1">
      <alignment horizontal="center" vertical="center" wrapText="1"/>
    </xf>
    <xf numFmtId="0" fontId="26" fillId="0" borderId="0" xfId="0" applyFont="1" applyBorder="1" applyAlignment="1">
      <alignment vertical="center"/>
    </xf>
    <xf numFmtId="182" fontId="34" fillId="33" borderId="45" xfId="0" applyNumberFormat="1" applyFont="1" applyFill="1" applyBorder="1" applyAlignment="1">
      <alignment horizontal="center" vertical="center" wrapText="1"/>
    </xf>
    <xf numFmtId="182" fontId="34" fillId="0" borderId="25" xfId="0" applyNumberFormat="1" applyFont="1" applyBorder="1" applyAlignment="1">
      <alignment horizontal="center" vertical="center" wrapText="1"/>
    </xf>
    <xf numFmtId="0" fontId="26" fillId="0" borderId="0" xfId="0" applyFont="1" applyFill="1" applyBorder="1" applyAlignment="1">
      <alignment horizontal="justify" vertical="center"/>
    </xf>
    <xf numFmtId="0" fontId="34" fillId="33" borderId="98" xfId="0" applyNumberFormat="1" applyFont="1" applyFill="1" applyBorder="1" applyAlignment="1">
      <alignment horizontal="center" vertical="center" shrinkToFit="1"/>
    </xf>
    <xf numFmtId="182" fontId="34" fillId="33" borderId="42" xfId="0" applyNumberFormat="1" applyFont="1" applyFill="1" applyBorder="1" applyAlignment="1">
      <alignment horizontal="center" vertical="center" wrapText="1"/>
    </xf>
    <xf numFmtId="182" fontId="34" fillId="33" borderId="99" xfId="0" applyNumberFormat="1" applyFont="1" applyFill="1" applyBorder="1" applyAlignment="1">
      <alignment horizontal="center" vertical="center" wrapText="1"/>
    </xf>
    <xf numFmtId="182" fontId="34" fillId="33" borderId="99" xfId="0" applyNumberFormat="1" applyFont="1" applyFill="1" applyBorder="1" applyAlignment="1">
      <alignment vertical="center" wrapText="1"/>
    </xf>
    <xf numFmtId="0" fontId="28" fillId="33" borderId="100" xfId="0" applyFont="1" applyFill="1" applyBorder="1" applyAlignment="1">
      <alignment horizontal="justify" vertical="center" wrapText="1"/>
    </xf>
    <xf numFmtId="0" fontId="34" fillId="33" borderId="56" xfId="0" applyNumberFormat="1" applyFont="1" applyFill="1" applyBorder="1" applyAlignment="1">
      <alignment horizontal="center" vertical="center" shrinkToFit="1"/>
    </xf>
    <xf numFmtId="182" fontId="34" fillId="33" borderId="43" xfId="0" applyNumberFormat="1" applyFont="1" applyFill="1" applyBorder="1" applyAlignment="1">
      <alignment horizontal="center" vertical="center" wrapText="1"/>
    </xf>
    <xf numFmtId="182" fontId="34" fillId="33" borderId="45" xfId="0" applyNumberFormat="1" applyFont="1" applyFill="1" applyBorder="1" applyAlignment="1">
      <alignment vertical="center" wrapText="1"/>
    </xf>
    <xf numFmtId="0" fontId="28" fillId="33" borderId="101" xfId="0" applyFont="1" applyFill="1" applyBorder="1" applyAlignment="1">
      <alignment horizontal="justify" vertical="center" wrapText="1"/>
    </xf>
    <xf numFmtId="0" fontId="34" fillId="33" borderId="45" xfId="0" applyNumberFormat="1" applyFont="1" applyFill="1" applyBorder="1" applyAlignment="1">
      <alignment horizontal="center" vertical="center" shrinkToFit="1"/>
    </xf>
    <xf numFmtId="0" fontId="34" fillId="33" borderId="102" xfId="0" applyNumberFormat="1" applyFont="1" applyFill="1" applyBorder="1" applyAlignment="1">
      <alignment horizontal="center" vertical="center" shrinkToFit="1"/>
    </xf>
    <xf numFmtId="182" fontId="34" fillId="33" borderId="44" xfId="0" applyNumberFormat="1" applyFont="1" applyFill="1" applyBorder="1" applyAlignment="1">
      <alignment horizontal="center" vertical="center" wrapText="1"/>
    </xf>
    <xf numFmtId="182" fontId="34" fillId="33" borderId="103" xfId="0" applyNumberFormat="1" applyFont="1" applyFill="1" applyBorder="1" applyAlignment="1">
      <alignment horizontal="center" vertical="center" wrapText="1"/>
    </xf>
    <xf numFmtId="182" fontId="34" fillId="33" borderId="104" xfId="0" applyNumberFormat="1" applyFont="1" applyFill="1" applyBorder="1" applyAlignment="1">
      <alignment vertical="center" wrapText="1"/>
    </xf>
    <xf numFmtId="0" fontId="28" fillId="33" borderId="105" xfId="0" applyFont="1" applyFill="1" applyBorder="1" applyAlignment="1">
      <alignment horizontal="justify" vertical="center" wrapText="1"/>
    </xf>
    <xf numFmtId="182" fontId="34" fillId="0" borderId="51" xfId="0" applyNumberFormat="1" applyFont="1" applyBorder="1" applyAlignment="1">
      <alignment vertical="center" wrapText="1"/>
    </xf>
    <xf numFmtId="0" fontId="26" fillId="0" borderId="0" xfId="0" applyFont="1" applyFill="1" applyBorder="1" applyAlignment="1">
      <alignment vertical="center"/>
    </xf>
    <xf numFmtId="0" fontId="26" fillId="0" borderId="10" xfId="0" applyFont="1" applyFill="1" applyBorder="1" applyAlignment="1">
      <alignment vertical="center"/>
    </xf>
    <xf numFmtId="0" fontId="26" fillId="0" borderId="55" xfId="0" applyFont="1" applyFill="1" applyBorder="1" applyAlignment="1">
      <alignment horizontal="right" vertical="center"/>
    </xf>
    <xf numFmtId="0" fontId="26" fillId="0" borderId="54" xfId="0" applyFont="1" applyFill="1" applyBorder="1" applyAlignment="1">
      <alignment vertical="center"/>
    </xf>
    <xf numFmtId="0" fontId="26" fillId="0" borderId="53" xfId="0" applyFont="1" applyFill="1" applyBorder="1" applyAlignment="1">
      <alignment horizontal="right" vertical="center"/>
    </xf>
    <xf numFmtId="0" fontId="35" fillId="0" borderId="0" xfId="0" applyFont="1" applyAlignment="1">
      <alignment vertical="center"/>
    </xf>
    <xf numFmtId="0" fontId="35" fillId="0" borderId="0" xfId="0" applyFont="1" applyFill="1" applyBorder="1">
      <alignment vertical="center"/>
    </xf>
    <xf numFmtId="0" fontId="35" fillId="0" borderId="0" xfId="0" applyFont="1">
      <alignment vertical="center"/>
    </xf>
    <xf numFmtId="0" fontId="36" fillId="0" borderId="0" xfId="0" applyFont="1" applyFill="1" applyBorder="1">
      <alignment vertical="center"/>
    </xf>
    <xf numFmtId="0" fontId="35" fillId="0" borderId="0" xfId="0" applyFont="1" applyAlignment="1">
      <alignment horizontal="right" vertical="center"/>
    </xf>
    <xf numFmtId="0" fontId="35" fillId="0" borderId="61" xfId="0" applyFont="1" applyBorder="1" applyAlignment="1">
      <alignment horizontal="left" vertical="center" wrapText="1"/>
    </xf>
    <xf numFmtId="0" fontId="73" fillId="33" borderId="13" xfId="0" applyFont="1" applyFill="1" applyBorder="1" applyAlignment="1">
      <alignment horizontal="left" vertical="center"/>
    </xf>
    <xf numFmtId="0" fontId="28" fillId="0" borderId="0" xfId="0" applyFont="1" applyAlignment="1">
      <alignment horizontal="right" vertical="center"/>
    </xf>
    <xf numFmtId="0" fontId="36"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26" fillId="0" borderId="41" xfId="0" applyFont="1" applyFill="1" applyBorder="1" applyAlignment="1">
      <alignment vertical="center" wrapText="1"/>
    </xf>
    <xf numFmtId="0" fontId="35" fillId="0" borderId="0" xfId="0" applyFont="1" applyAlignment="1">
      <alignment horizontal="right" vertical="center"/>
    </xf>
    <xf numFmtId="0" fontId="26" fillId="0" borderId="40" xfId="0" applyFont="1" applyFill="1" applyBorder="1" applyAlignment="1">
      <alignment horizontal="center" vertical="center" wrapText="1"/>
    </xf>
    <xf numFmtId="0" fontId="35" fillId="0" borderId="11" xfId="0" applyFont="1" applyFill="1" applyBorder="1" applyAlignment="1">
      <alignment vertical="center" wrapText="1"/>
    </xf>
    <xf numFmtId="0" fontId="35" fillId="0" borderId="26" xfId="0" applyFont="1" applyFill="1" applyBorder="1" applyAlignment="1">
      <alignment horizontal="left" vertical="center" wrapText="1" indent="1"/>
    </xf>
    <xf numFmtId="0" fontId="35" fillId="0" borderId="10" xfId="0" applyFont="1" applyFill="1" applyBorder="1" applyAlignment="1">
      <alignment horizontal="left" vertical="center" wrapText="1" indent="1"/>
    </xf>
    <xf numFmtId="0" fontId="35" fillId="0" borderId="0" xfId="0" applyFont="1" applyBorder="1" applyAlignment="1">
      <alignment horizontal="left" vertical="top" wrapText="1"/>
    </xf>
    <xf numFmtId="0" fontId="65" fillId="0" borderId="53" xfId="82" applyFont="1" applyBorder="1" applyAlignment="1">
      <alignment horizontal="center" vertical="center" wrapText="1" shrinkToFit="1"/>
    </xf>
    <xf numFmtId="0" fontId="26" fillId="0" borderId="53" xfId="0" applyFont="1" applyFill="1" applyBorder="1" applyAlignment="1">
      <alignment vertical="center"/>
    </xf>
    <xf numFmtId="0" fontId="43" fillId="0" borderId="91"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43" fillId="0" borderId="93" xfId="0" applyFont="1" applyFill="1" applyBorder="1" applyAlignment="1">
      <alignment horizontal="center" vertical="center" wrapText="1"/>
    </xf>
    <xf numFmtId="0" fontId="35" fillId="0" borderId="0" xfId="0" applyFont="1" applyAlignment="1">
      <alignment vertical="center"/>
    </xf>
    <xf numFmtId="0" fontId="35" fillId="0" borderId="0" xfId="0" applyFont="1" applyFill="1" applyBorder="1">
      <alignment vertical="center"/>
    </xf>
    <xf numFmtId="0" fontId="27" fillId="0" borderId="0"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35" fillId="0" borderId="0" xfId="0" applyFont="1">
      <alignment vertical="center"/>
    </xf>
    <xf numFmtId="0" fontId="31" fillId="0" borderId="21" xfId="0" applyFont="1" applyBorder="1" applyAlignment="1">
      <alignment horizontal="center"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42" fillId="0" borderId="15" xfId="0" applyFont="1" applyBorder="1" applyAlignment="1">
      <alignment vertical="center"/>
    </xf>
    <xf numFmtId="0" fontId="42" fillId="0" borderId="16" xfId="0" applyFont="1" applyBorder="1" applyAlignment="1">
      <alignment vertical="center"/>
    </xf>
    <xf numFmtId="0" fontId="42" fillId="0" borderId="92" xfId="0" applyFont="1" applyBorder="1" applyAlignment="1">
      <alignment vertical="center"/>
    </xf>
    <xf numFmtId="0" fontId="78" fillId="0" borderId="16" xfId="0" applyFont="1" applyBorder="1" applyAlignment="1" applyProtection="1">
      <alignment vertical="center"/>
      <protection hidden="1"/>
    </xf>
    <xf numFmtId="0" fontId="80" fillId="0" borderId="16" xfId="0" applyFont="1" applyBorder="1" applyAlignment="1" applyProtection="1">
      <alignment vertical="center"/>
      <protection hidden="1"/>
    </xf>
    <xf numFmtId="0" fontId="80" fillId="0" borderId="16" xfId="0" applyFont="1" applyBorder="1" applyAlignment="1">
      <alignment vertical="center"/>
    </xf>
    <xf numFmtId="177" fontId="82" fillId="33" borderId="0" xfId="0" applyNumberFormat="1" applyFont="1" applyFill="1" applyBorder="1" applyAlignment="1">
      <alignment horizontal="center" vertical="center" wrapText="1"/>
    </xf>
    <xf numFmtId="0" fontId="38" fillId="33" borderId="89" xfId="0" applyFont="1" applyFill="1" applyBorder="1" applyAlignment="1">
      <alignment horizontal="center" vertical="center" wrapText="1"/>
    </xf>
    <xf numFmtId="0" fontId="38" fillId="33" borderId="21" xfId="0" applyFont="1" applyFill="1" applyBorder="1" applyAlignment="1">
      <alignment horizontal="center" vertical="center" wrapText="1"/>
    </xf>
    <xf numFmtId="0" fontId="43" fillId="0" borderId="96" xfId="0" applyFont="1" applyBorder="1">
      <alignment vertical="center"/>
    </xf>
    <xf numFmtId="0" fontId="52" fillId="0" borderId="0" xfId="84" applyFont="1" applyFill="1" applyBorder="1">
      <alignment vertical="center"/>
    </xf>
    <xf numFmtId="0" fontId="52" fillId="0" borderId="0" xfId="84" applyFont="1" applyFill="1" applyBorder="1" applyAlignment="1">
      <alignment horizontal="left" vertical="center"/>
    </xf>
    <xf numFmtId="0" fontId="53" fillId="0" borderId="0" xfId="84" applyFont="1" applyFill="1" applyBorder="1">
      <alignment vertical="center"/>
    </xf>
    <xf numFmtId="0" fontId="35" fillId="34" borderId="55" xfId="0" applyFont="1" applyFill="1" applyBorder="1" applyAlignment="1">
      <alignment horizontal="center" vertical="center" wrapText="1"/>
    </xf>
    <xf numFmtId="0" fontId="35" fillId="34" borderId="25" xfId="0" applyFont="1" applyFill="1" applyBorder="1" applyAlignment="1">
      <alignment horizontal="center" vertical="center" shrinkToFit="1"/>
    </xf>
    <xf numFmtId="0" fontId="35" fillId="34" borderId="11" xfId="0" applyFont="1" applyFill="1" applyBorder="1" applyAlignment="1">
      <alignment horizontal="center" vertical="center" wrapText="1"/>
    </xf>
    <xf numFmtId="0" fontId="35" fillId="33" borderId="11" xfId="0" applyFont="1" applyFill="1" applyBorder="1" applyAlignment="1">
      <alignment horizontal="center" vertical="center" wrapText="1"/>
    </xf>
    <xf numFmtId="0" fontId="35" fillId="33" borderId="35" xfId="0" applyFont="1" applyFill="1" applyBorder="1" applyAlignment="1">
      <alignment horizontal="center" vertical="center" wrapText="1"/>
    </xf>
    <xf numFmtId="0" fontId="35" fillId="0" borderId="0" xfId="0" applyFont="1">
      <alignment vertical="center"/>
    </xf>
    <xf numFmtId="177" fontId="81" fillId="0" borderId="16" xfId="0" applyNumberFormat="1" applyFont="1" applyBorder="1" applyAlignment="1">
      <alignment vertical="center" shrinkToFit="1"/>
    </xf>
    <xf numFmtId="177" fontId="81" fillId="0" borderId="15" xfId="0" applyNumberFormat="1" applyFont="1" applyBorder="1" applyAlignment="1">
      <alignment vertical="center" shrinkToFit="1"/>
    </xf>
    <xf numFmtId="0" fontId="28" fillId="0" borderId="61" xfId="0" applyFont="1" applyBorder="1" applyAlignment="1">
      <alignment horizontal="justify" vertical="center"/>
    </xf>
    <xf numFmtId="0" fontId="75" fillId="0" borderId="16" xfId="0" applyFont="1" applyBorder="1" applyAlignment="1" applyProtection="1">
      <alignment vertical="center"/>
      <protection hidden="1"/>
    </xf>
    <xf numFmtId="0" fontId="86" fillId="0" borderId="16" xfId="0" applyFont="1" applyBorder="1" applyAlignment="1">
      <alignment vertical="center" wrapText="1"/>
    </xf>
    <xf numFmtId="0" fontId="46" fillId="0" borderId="0" xfId="0" applyFont="1" applyBorder="1">
      <alignment vertical="center"/>
    </xf>
    <xf numFmtId="0" fontId="26" fillId="0" borderId="63" xfId="0" applyFont="1" applyBorder="1" applyAlignment="1">
      <alignment horizontal="center" vertical="center" wrapText="1"/>
    </xf>
    <xf numFmtId="183" fontId="35" fillId="33" borderId="114" xfId="44" applyNumberFormat="1" applyFont="1" applyFill="1" applyBorder="1" applyAlignment="1">
      <alignment vertical="center" wrapText="1"/>
    </xf>
    <xf numFmtId="183" fontId="35" fillId="33" borderId="62" xfId="44" applyNumberFormat="1" applyFont="1" applyFill="1" applyBorder="1" applyAlignment="1">
      <alignment vertical="center" wrapText="1"/>
    </xf>
    <xf numFmtId="183" fontId="35" fillId="33" borderId="62" xfId="44" applyNumberFormat="1" applyFont="1" applyFill="1" applyBorder="1" applyAlignment="1">
      <alignment vertical="center"/>
    </xf>
    <xf numFmtId="38" fontId="38" fillId="0" borderId="68" xfId="44" applyFont="1" applyBorder="1" applyAlignment="1">
      <alignment vertical="center" wrapText="1"/>
    </xf>
    <xf numFmtId="183" fontId="35" fillId="33" borderId="62" xfId="44" applyNumberFormat="1" applyFont="1" applyFill="1" applyBorder="1" applyAlignment="1">
      <alignment horizontal="right" vertical="center" wrapText="1"/>
    </xf>
    <xf numFmtId="0" fontId="26" fillId="0" borderId="61" xfId="0" applyFont="1" applyBorder="1" applyAlignment="1">
      <alignment horizontal="left" vertical="center" wrapText="1"/>
    </xf>
    <xf numFmtId="0" fontId="35" fillId="33" borderId="35" xfId="0" applyFont="1" applyFill="1" applyBorder="1" applyAlignment="1">
      <alignment vertical="center"/>
    </xf>
    <xf numFmtId="0" fontId="35" fillId="33" borderId="35" xfId="0" applyFont="1" applyFill="1" applyBorder="1">
      <alignment vertical="center"/>
    </xf>
    <xf numFmtId="0" fontId="35" fillId="33" borderId="71" xfId="0" applyFont="1" applyFill="1" applyBorder="1">
      <alignment vertical="center"/>
    </xf>
    <xf numFmtId="0" fontId="85" fillId="0" borderId="12" xfId="0" applyFont="1" applyBorder="1">
      <alignment vertical="center"/>
    </xf>
    <xf numFmtId="0" fontId="87" fillId="0" borderId="12" xfId="0" applyFont="1" applyBorder="1">
      <alignment vertical="center"/>
    </xf>
    <xf numFmtId="0" fontId="87" fillId="0" borderId="52" xfId="0" applyFont="1" applyBorder="1">
      <alignment vertical="center"/>
    </xf>
    <xf numFmtId="0" fontId="35" fillId="0" borderId="53" xfId="0" applyFont="1" applyBorder="1">
      <alignment vertical="center"/>
    </xf>
    <xf numFmtId="179" fontId="8" fillId="26" borderId="97" xfId="35" applyNumberFormat="1" applyBorder="1" applyAlignment="1">
      <alignment horizontal="center" vertical="center" wrapText="1"/>
    </xf>
    <xf numFmtId="179" fontId="34" fillId="0" borderId="97" xfId="0" applyNumberFormat="1" applyFont="1" applyFill="1" applyBorder="1" applyAlignment="1">
      <alignment horizontal="center" vertical="center" wrapText="1"/>
    </xf>
    <xf numFmtId="0" fontId="38" fillId="0" borderId="55" xfId="0" applyFont="1" applyBorder="1" applyAlignment="1">
      <alignment horizontal="left" vertical="center" indent="1"/>
    </xf>
    <xf numFmtId="0" fontId="38" fillId="0" borderId="126" xfId="0" applyFont="1" applyBorder="1" applyAlignment="1">
      <alignment vertical="center"/>
    </xf>
    <xf numFmtId="0" fontId="38" fillId="0" borderId="11" xfId="0" applyFont="1" applyBorder="1" applyAlignment="1">
      <alignment horizontal="justify" vertical="center"/>
    </xf>
    <xf numFmtId="38" fontId="27" fillId="33" borderId="11" xfId="44" applyFont="1" applyFill="1" applyBorder="1" applyAlignment="1">
      <alignment vertical="center"/>
    </xf>
    <xf numFmtId="0" fontId="27" fillId="0" borderId="10" xfId="0" applyFont="1" applyBorder="1" applyAlignment="1">
      <alignment vertical="center"/>
    </xf>
    <xf numFmtId="179" fontId="8" fillId="26" borderId="21" xfId="35" applyNumberFormat="1" applyBorder="1" applyAlignment="1">
      <alignment horizontal="center" vertical="center" wrapText="1"/>
    </xf>
    <xf numFmtId="179" fontId="26" fillId="0" borderId="22" xfId="0" applyNumberFormat="1" applyFont="1" applyBorder="1" applyAlignment="1">
      <alignment horizontal="center" vertical="center" wrapText="1"/>
    </xf>
    <xf numFmtId="179" fontId="57" fillId="33" borderId="23" xfId="0" applyNumberFormat="1" applyFont="1" applyFill="1" applyBorder="1" applyAlignment="1">
      <alignment horizontal="center" vertical="center" wrapText="1"/>
    </xf>
    <xf numFmtId="179" fontId="57" fillId="0" borderId="21" xfId="0" applyNumberFormat="1" applyFont="1" applyFill="1" applyBorder="1" applyAlignment="1">
      <alignment horizontal="center" vertical="center" wrapText="1"/>
    </xf>
    <xf numFmtId="179" fontId="34" fillId="33" borderId="90" xfId="0" applyNumberFormat="1" applyFont="1" applyFill="1" applyBorder="1" applyAlignment="1">
      <alignment horizontal="center" vertical="center" wrapText="1"/>
    </xf>
    <xf numFmtId="0" fontId="29" fillId="0" borderId="95" xfId="0" applyFont="1" applyBorder="1" applyAlignment="1">
      <alignment horizontal="left" vertical="center"/>
    </xf>
    <xf numFmtId="0" fontId="35" fillId="0" borderId="22" xfId="0" applyFont="1" applyBorder="1">
      <alignment vertical="center"/>
    </xf>
    <xf numFmtId="0" fontId="35" fillId="0" borderId="90" xfId="0" applyFont="1" applyBorder="1">
      <alignment vertical="center"/>
    </xf>
    <xf numFmtId="0" fontId="26" fillId="0" borderId="95"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0" xfId="0" applyFont="1" applyAlignment="1">
      <alignment horizontal="left" vertical="center"/>
    </xf>
    <xf numFmtId="0" fontId="28" fillId="0" borderId="30" xfId="0" applyFont="1" applyFill="1" applyBorder="1" applyAlignment="1">
      <alignment horizontal="center" vertical="center" wrapText="1"/>
    </xf>
    <xf numFmtId="0" fontId="26" fillId="33" borderId="24" xfId="0" applyFont="1" applyFill="1" applyBorder="1" applyAlignment="1">
      <alignment horizontal="center" vertical="center" wrapText="1"/>
    </xf>
    <xf numFmtId="0" fontId="26" fillId="0" borderId="55" xfId="0" applyFont="1" applyBorder="1" applyAlignment="1">
      <alignment horizontal="left" vertical="center" wrapText="1"/>
    </xf>
    <xf numFmtId="179" fontId="34" fillId="33" borderId="23" xfId="0" applyNumberFormat="1" applyFont="1" applyFill="1" applyBorder="1" applyAlignment="1">
      <alignment horizontal="center" vertical="center" wrapText="1"/>
    </xf>
    <xf numFmtId="179" fontId="84" fillId="0" borderId="21" xfId="0" applyNumberFormat="1" applyFont="1" applyFill="1" applyBorder="1" applyAlignment="1">
      <alignment horizontal="center" vertical="center" wrapText="1"/>
    </xf>
    <xf numFmtId="179" fontId="84" fillId="33" borderId="90" xfId="0" applyNumberFormat="1" applyFont="1" applyFill="1" applyBorder="1" applyAlignment="1">
      <alignment horizontal="center" vertical="center" wrapText="1"/>
    </xf>
    <xf numFmtId="0" fontId="26" fillId="0" borderId="0" xfId="0" applyFont="1" applyBorder="1" applyAlignment="1">
      <alignment horizontal="left" vertical="center"/>
    </xf>
    <xf numFmtId="0" fontId="48" fillId="0" borderId="0" xfId="0" applyFont="1" applyBorder="1">
      <alignment vertical="center"/>
    </xf>
    <xf numFmtId="0" fontId="26" fillId="0" borderId="0" xfId="0" applyFont="1" applyBorder="1" applyAlignment="1">
      <alignment horizontal="left" vertical="center" indent="1"/>
    </xf>
    <xf numFmtId="0" fontId="35" fillId="0" borderId="0" xfId="0" applyFont="1" applyBorder="1" applyAlignment="1">
      <alignment horizontal="left" vertical="center" indent="1"/>
    </xf>
    <xf numFmtId="0" fontId="52" fillId="0" borderId="20" xfId="84" applyFont="1" applyFill="1" applyBorder="1">
      <alignment vertical="center"/>
    </xf>
    <xf numFmtId="0" fontId="26" fillId="0" borderId="55" xfId="0" applyFont="1" applyBorder="1" applyAlignment="1">
      <alignment horizontal="center" vertical="center" wrapText="1"/>
    </xf>
    <xf numFmtId="179" fontId="8" fillId="26" borderId="127" xfId="35" applyNumberFormat="1" applyBorder="1" applyAlignment="1">
      <alignment horizontal="center" vertical="center" wrapText="1"/>
    </xf>
    <xf numFmtId="179" fontId="26" fillId="0" borderId="11" xfId="0" applyNumberFormat="1" applyFont="1" applyBorder="1" applyAlignment="1">
      <alignment horizontal="center" vertical="center" wrapText="1"/>
    </xf>
    <xf numFmtId="179" fontId="34" fillId="33" borderId="126" xfId="0" applyNumberFormat="1" applyFont="1" applyFill="1" applyBorder="1" applyAlignment="1">
      <alignment horizontal="center" vertical="center" wrapText="1"/>
    </xf>
    <xf numFmtId="0" fontId="26" fillId="33" borderId="96" xfId="0" applyFont="1" applyFill="1" applyBorder="1" applyAlignment="1">
      <alignment horizontal="justify" vertical="center" wrapText="1"/>
    </xf>
    <xf numFmtId="0" fontId="26" fillId="33" borderId="96" xfId="0" applyFont="1" applyFill="1" applyBorder="1" applyAlignment="1">
      <alignment horizontal="center" vertical="center" wrapText="1"/>
    </xf>
    <xf numFmtId="0" fontId="26" fillId="33" borderId="27" xfId="0" applyFont="1" applyFill="1" applyBorder="1" applyAlignment="1">
      <alignment horizontal="justify" vertical="center" wrapText="1"/>
    </xf>
    <xf numFmtId="0" fontId="26" fillId="33" borderId="27" xfId="0" applyFont="1" applyFill="1" applyBorder="1" applyAlignment="1">
      <alignment horizontal="center" vertical="center" wrapText="1"/>
    </xf>
    <xf numFmtId="0" fontId="26" fillId="33" borderId="36" xfId="0" applyFont="1" applyFill="1" applyBorder="1" applyAlignment="1">
      <alignment horizontal="justify" vertical="center" wrapText="1"/>
    </xf>
    <xf numFmtId="0" fontId="26" fillId="0" borderId="11" xfId="0" applyFont="1" applyBorder="1" applyAlignment="1">
      <alignment horizontal="left" vertical="center"/>
    </xf>
    <xf numFmtId="0" fontId="35" fillId="0" borderId="0"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indent="1"/>
    </xf>
    <xf numFmtId="0" fontId="48" fillId="0" borderId="0" xfId="0" applyFont="1">
      <alignment vertical="center"/>
    </xf>
    <xf numFmtId="0" fontId="48" fillId="0" borderId="0" xfId="0" applyFont="1" applyAlignment="1">
      <alignment horizontal="right" vertical="top" indent="1"/>
    </xf>
    <xf numFmtId="0" fontId="48" fillId="0" borderId="0" xfId="0" applyFont="1" applyAlignment="1">
      <alignment horizontal="right" vertical="center" indent="1"/>
    </xf>
    <xf numFmtId="0" fontId="26" fillId="0" borderId="91" xfId="0" applyFont="1" applyBorder="1" applyAlignment="1">
      <alignment horizontal="justify" vertical="center" wrapText="1"/>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0" fontId="44" fillId="33" borderId="96" xfId="0" applyFont="1" applyFill="1" applyBorder="1" applyAlignment="1">
      <alignment horizontal="center" vertical="center" wrapText="1"/>
    </xf>
    <xf numFmtId="0" fontId="27" fillId="33" borderId="96" xfId="0" applyFont="1" applyFill="1" applyBorder="1" applyAlignment="1">
      <alignment horizontal="center" vertical="center" wrapText="1"/>
    </xf>
    <xf numFmtId="0" fontId="31" fillId="0" borderId="0" xfId="0" applyFont="1" applyAlignment="1">
      <alignment horizontal="left" vertical="center"/>
    </xf>
    <xf numFmtId="38" fontId="38" fillId="0" borderId="70" xfId="44" applyFont="1" applyBorder="1" applyAlignment="1">
      <alignment vertical="center" wrapText="1"/>
    </xf>
    <xf numFmtId="0" fontId="35" fillId="0" borderId="0" xfId="86" applyFont="1" applyAlignment="1">
      <alignment vertical="center"/>
    </xf>
    <xf numFmtId="0" fontId="35" fillId="0" borderId="0" xfId="86" applyFont="1">
      <alignment vertical="center"/>
    </xf>
    <xf numFmtId="0" fontId="35" fillId="0" borderId="0" xfId="86" applyFont="1" applyAlignment="1">
      <alignment horizontal="right" vertical="center"/>
    </xf>
    <xf numFmtId="0" fontId="42" fillId="0" borderId="0" xfId="86" applyFont="1">
      <alignment vertical="center"/>
    </xf>
    <xf numFmtId="0" fontId="35" fillId="0" borderId="0" xfId="87" applyFont="1" applyAlignment="1">
      <alignment horizontal="right" vertical="center" shrinkToFit="1"/>
    </xf>
    <xf numFmtId="0" fontId="35" fillId="0" borderId="0" xfId="87" applyFont="1" applyAlignment="1">
      <alignment horizontal="right" vertical="center"/>
    </xf>
    <xf numFmtId="0" fontId="35" fillId="0" borderId="0" xfId="87" applyFont="1" applyAlignment="1">
      <alignment vertical="center"/>
    </xf>
    <xf numFmtId="0" fontId="29" fillId="0" borderId="0" xfId="87" applyFont="1" applyAlignment="1">
      <alignment horizontal="right" vertical="center"/>
    </xf>
    <xf numFmtId="0" fontId="42" fillId="0" borderId="0" xfId="86" applyFont="1" applyAlignment="1">
      <alignment horizontal="center" vertical="center"/>
    </xf>
    <xf numFmtId="0" fontId="42" fillId="0" borderId="96" xfId="86" applyFont="1" applyBorder="1" applyAlignment="1">
      <alignment horizontal="center" vertical="center" wrapText="1"/>
    </xf>
    <xf numFmtId="0" fontId="42" fillId="0" borderId="96" xfId="86" applyFont="1" applyBorder="1" applyAlignment="1">
      <alignment horizontal="center" vertical="center"/>
    </xf>
    <xf numFmtId="0" fontId="59" fillId="0" borderId="96" xfId="86" applyFont="1" applyBorder="1" applyAlignment="1">
      <alignment horizontal="center" vertical="center" wrapText="1"/>
    </xf>
    <xf numFmtId="0" fontId="59" fillId="0" borderId="96" xfId="86" applyFont="1" applyBorder="1" applyAlignment="1">
      <alignment horizontal="center" vertical="center"/>
    </xf>
    <xf numFmtId="0" fontId="4" fillId="0" borderId="96" xfId="86" applyFont="1" applyBorder="1" applyAlignment="1">
      <alignment horizontal="center" vertical="center"/>
    </xf>
    <xf numFmtId="0" fontId="0" fillId="0" borderId="96" xfId="86" applyFont="1" applyBorder="1" applyAlignment="1">
      <alignment horizontal="center" vertical="center"/>
    </xf>
    <xf numFmtId="0" fontId="42" fillId="0" borderId="97" xfId="86" applyFont="1" applyBorder="1" applyAlignment="1">
      <alignment horizontal="center" vertical="center"/>
    </xf>
    <xf numFmtId="0" fontId="42" fillId="0" borderId="97" xfId="86" applyFont="1" applyBorder="1" applyAlignment="1">
      <alignment horizontal="center" vertical="center" wrapText="1"/>
    </xf>
    <xf numFmtId="0" fontId="4" fillId="0" borderId="96" xfId="86" applyFont="1" applyBorder="1" applyAlignment="1">
      <alignment horizontal="center" vertical="center" wrapText="1"/>
    </xf>
    <xf numFmtId="0" fontId="42" fillId="0" borderId="96" xfId="86" applyFont="1" applyBorder="1" applyAlignment="1">
      <alignment vertical="center" wrapText="1"/>
    </xf>
    <xf numFmtId="0" fontId="42" fillId="0" borderId="97" xfId="86" applyFont="1" applyBorder="1" applyAlignment="1">
      <alignment vertical="center" wrapText="1"/>
    </xf>
    <xf numFmtId="0" fontId="0" fillId="0" borderId="96" xfId="86" applyFont="1" applyBorder="1" applyAlignment="1">
      <alignment horizontal="center" vertical="center" wrapText="1"/>
    </xf>
    <xf numFmtId="0" fontId="59" fillId="0" borderId="0" xfId="86" applyFont="1" applyBorder="1">
      <alignment vertical="center"/>
    </xf>
    <xf numFmtId="0" fontId="42" fillId="0" borderId="0" xfId="86" applyFont="1" applyBorder="1">
      <alignment vertical="center"/>
    </xf>
    <xf numFmtId="0" fontId="35" fillId="33" borderId="132" xfId="0" applyFont="1" applyFill="1" applyBorder="1" applyAlignment="1">
      <alignment horizontal="center" vertical="center" wrapText="1"/>
    </xf>
    <xf numFmtId="0" fontId="35" fillId="0" borderId="0" xfId="0" applyFont="1" applyFill="1" applyBorder="1">
      <alignment vertical="center"/>
    </xf>
    <xf numFmtId="0" fontId="28" fillId="0" borderId="30" xfId="0" applyFont="1" applyFill="1" applyBorder="1" applyAlignment="1">
      <alignment horizontal="center" vertical="center" wrapText="1"/>
    </xf>
    <xf numFmtId="0" fontId="90" fillId="35" borderId="12" xfId="0" applyFont="1" applyFill="1" applyBorder="1" applyAlignment="1">
      <alignment horizontal="center" vertical="center"/>
    </xf>
    <xf numFmtId="0" fontId="35" fillId="0" borderId="0" xfId="45" applyFont="1" applyAlignment="1">
      <alignment horizontal="center" vertical="center"/>
    </xf>
    <xf numFmtId="0" fontId="52" fillId="0" borderId="0" xfId="0" applyFont="1" applyFill="1" applyBorder="1" applyAlignment="1">
      <alignment horizontal="right" vertical="center"/>
    </xf>
    <xf numFmtId="0" fontId="52" fillId="0" borderId="47" xfId="0" applyFont="1" applyFill="1" applyBorder="1" applyAlignment="1">
      <alignment horizontal="right" vertical="center"/>
    </xf>
    <xf numFmtId="0" fontId="54" fillId="0" borderId="47" xfId="0" applyFont="1" applyFill="1" applyBorder="1" applyAlignment="1">
      <alignment vertical="center" wrapText="1"/>
    </xf>
    <xf numFmtId="0" fontId="55" fillId="0" borderId="0" xfId="0" applyFont="1" applyFill="1" applyBorder="1" applyAlignment="1">
      <alignment vertical="center"/>
    </xf>
    <xf numFmtId="0" fontId="52" fillId="0" borderId="0" xfId="0" applyFont="1" applyFill="1" applyBorder="1">
      <alignment vertical="center"/>
    </xf>
    <xf numFmtId="0" fontId="53" fillId="0" borderId="0" xfId="0" applyFont="1" applyFill="1" applyBorder="1">
      <alignment vertical="center"/>
    </xf>
    <xf numFmtId="0" fontId="52" fillId="0" borderId="0" xfId="0" applyFont="1" applyFill="1" applyBorder="1" applyAlignment="1">
      <alignment horizontal="left" vertical="center"/>
    </xf>
    <xf numFmtId="0" fontId="54" fillId="0" borderId="49" xfId="0" applyFont="1" applyFill="1" applyBorder="1" applyAlignment="1">
      <alignment vertical="center" wrapText="1"/>
    </xf>
    <xf numFmtId="0" fontId="54" fillId="0" borderId="96" xfId="0" applyFont="1" applyFill="1" applyBorder="1" applyAlignment="1">
      <alignment horizontal="center" vertical="center" wrapText="1"/>
    </xf>
    <xf numFmtId="0" fontId="52" fillId="0" borderId="97" xfId="0" applyFont="1" applyFill="1" applyBorder="1" applyAlignment="1">
      <alignment vertical="center"/>
    </xf>
    <xf numFmtId="0" fontId="52" fillId="0" borderId="47" xfId="0" applyFont="1" applyFill="1" applyBorder="1" applyAlignment="1">
      <alignment vertical="center"/>
    </xf>
    <xf numFmtId="0" fontId="54" fillId="0" borderId="47" xfId="0" applyFont="1" applyFill="1" applyBorder="1" applyAlignment="1">
      <alignment vertical="center"/>
    </xf>
    <xf numFmtId="0" fontId="52" fillId="0" borderId="49" xfId="0" applyFont="1" applyFill="1" applyBorder="1" applyAlignment="1">
      <alignment vertical="center"/>
    </xf>
    <xf numFmtId="0" fontId="56" fillId="0" borderId="97" xfId="0" applyFont="1" applyFill="1" applyBorder="1" applyAlignment="1">
      <alignment horizontal="right" vertical="center" wrapText="1"/>
    </xf>
    <xf numFmtId="0" fontId="52" fillId="0" borderId="47" xfId="0" applyFont="1" applyFill="1" applyBorder="1" applyAlignment="1">
      <alignment horizontal="right" vertical="center" wrapText="1"/>
    </xf>
    <xf numFmtId="0" fontId="52" fillId="0" borderId="97" xfId="0" applyFont="1" applyFill="1" applyBorder="1" applyAlignment="1">
      <alignment vertical="center" wrapText="1"/>
    </xf>
    <xf numFmtId="0" fontId="52" fillId="0" borderId="47" xfId="0" applyFont="1" applyFill="1" applyBorder="1" applyAlignment="1">
      <alignment vertical="center" wrapText="1"/>
    </xf>
    <xf numFmtId="0" fontId="52" fillId="0" borderId="49" xfId="0" applyFont="1" applyFill="1" applyBorder="1" applyAlignment="1">
      <alignment vertical="center" wrapText="1"/>
    </xf>
    <xf numFmtId="0" fontId="52" fillId="36" borderId="96" xfId="0" applyFont="1" applyFill="1" applyBorder="1" applyAlignment="1">
      <alignment horizontal="center" vertical="center" wrapText="1"/>
    </xf>
    <xf numFmtId="0" fontId="54" fillId="0" borderId="134" xfId="0" applyFont="1" applyFill="1" applyBorder="1" applyAlignment="1">
      <alignment horizontal="center" vertical="center" wrapText="1"/>
    </xf>
    <xf numFmtId="0" fontId="52" fillId="36" borderId="134" xfId="0" applyFont="1" applyFill="1" applyBorder="1" applyAlignment="1">
      <alignment horizontal="center" vertical="center" wrapText="1"/>
    </xf>
    <xf numFmtId="0" fontId="52" fillId="0" borderId="136" xfId="0" applyFont="1" applyFill="1" applyBorder="1" applyAlignment="1">
      <alignment horizontal="center" vertical="center" textRotation="255" wrapText="1"/>
    </xf>
    <xf numFmtId="0" fontId="52" fillId="0" borderId="137" xfId="0" applyFont="1" applyFill="1" applyBorder="1" applyAlignment="1">
      <alignment horizontal="center" vertical="center" textRotation="255" wrapText="1"/>
    </xf>
    <xf numFmtId="0" fontId="52" fillId="0" borderId="138" xfId="0" applyFont="1" applyFill="1" applyBorder="1" applyAlignment="1">
      <alignment horizontal="center" vertical="center" textRotation="255" wrapText="1"/>
    </xf>
    <xf numFmtId="0" fontId="52" fillId="0" borderId="22" xfId="0" applyFont="1" applyFill="1" applyBorder="1" applyAlignment="1">
      <alignment vertical="center"/>
    </xf>
    <xf numFmtId="0" fontId="54" fillId="0" borderId="21" xfId="0" applyFont="1" applyFill="1" applyBorder="1" applyAlignment="1">
      <alignment vertical="center" wrapText="1"/>
    </xf>
    <xf numFmtId="0" fontId="54" fillId="0" borderId="22" xfId="0" applyFont="1" applyFill="1" applyBorder="1" applyAlignment="1">
      <alignment vertical="center" wrapText="1"/>
    </xf>
    <xf numFmtId="0" fontId="54" fillId="0" borderId="22" xfId="0" applyFont="1" applyFill="1" applyBorder="1" applyAlignment="1">
      <alignment horizontal="right" vertical="center"/>
    </xf>
    <xf numFmtId="0" fontId="53" fillId="0" borderId="22" xfId="0" applyFont="1" applyFill="1" applyBorder="1" applyAlignment="1">
      <alignment vertical="center" wrapText="1"/>
    </xf>
    <xf numFmtId="0" fontId="54" fillId="0" borderId="97" xfId="0" applyFont="1" applyFill="1" applyBorder="1" applyAlignment="1">
      <alignment horizontal="right" vertical="center" wrapText="1"/>
    </xf>
    <xf numFmtId="0" fontId="53" fillId="0" borderId="47" xfId="0" applyFont="1" applyFill="1" applyBorder="1" applyAlignment="1">
      <alignment vertical="center" wrapText="1"/>
    </xf>
    <xf numFmtId="0" fontId="56" fillId="0" borderId="22" xfId="0" applyFont="1" applyFill="1" applyBorder="1" applyAlignment="1">
      <alignment horizontal="right" vertical="center" wrapText="1"/>
    </xf>
    <xf numFmtId="0" fontId="54" fillId="0" borderId="23" xfId="0" applyFont="1" applyFill="1" applyBorder="1" applyAlignment="1">
      <alignment vertical="center" wrapText="1"/>
    </xf>
    <xf numFmtId="38" fontId="68" fillId="0" borderId="0" xfId="88" applyFont="1" applyFill="1" applyAlignment="1">
      <alignment horizontal="center" vertical="center"/>
    </xf>
    <xf numFmtId="38" fontId="69" fillId="0" borderId="96" xfId="88" applyFont="1" applyFill="1" applyBorder="1" applyAlignment="1">
      <alignment horizontal="center" vertical="center"/>
    </xf>
    <xf numFmtId="38" fontId="72" fillId="0" borderId="96" xfId="88" applyFont="1" applyFill="1" applyBorder="1" applyAlignment="1">
      <alignment horizontal="center" vertical="center" shrinkToFit="1"/>
    </xf>
    <xf numFmtId="38" fontId="72" fillId="0" borderId="14" xfId="88" applyFont="1" applyFill="1" applyBorder="1" applyAlignment="1">
      <alignment horizontal="center" vertical="center"/>
    </xf>
    <xf numFmtId="38" fontId="72" fillId="0" borderId="96" xfId="88" applyFont="1" applyFill="1" applyBorder="1" applyAlignment="1">
      <alignment horizontal="center" vertical="center"/>
    </xf>
    <xf numFmtId="38" fontId="72" fillId="0" borderId="14" xfId="88" applyFont="1" applyFill="1" applyBorder="1" applyAlignment="1">
      <alignment horizontal="left" vertical="center" wrapText="1"/>
    </xf>
    <xf numFmtId="38" fontId="69" fillId="0" borderId="0" xfId="88" applyFont="1" applyFill="1" applyAlignment="1">
      <alignment horizontal="center" vertical="center"/>
    </xf>
    <xf numFmtId="38" fontId="72" fillId="0" borderId="14" xfId="88" applyFont="1" applyFill="1" applyBorder="1" applyAlignment="1">
      <alignment vertical="center" wrapText="1"/>
    </xf>
    <xf numFmtId="38" fontId="72" fillId="0" borderId="18" xfId="88" applyFont="1" applyFill="1" applyBorder="1" applyAlignment="1">
      <alignment horizontal="center" vertical="center"/>
    </xf>
    <xf numFmtId="38" fontId="72" fillId="0" borderId="18" xfId="88" applyFont="1" applyFill="1" applyBorder="1" applyAlignment="1">
      <alignment vertical="center" wrapText="1"/>
    </xf>
    <xf numFmtId="38" fontId="79" fillId="0" borderId="14" xfId="88" applyFont="1" applyFill="1" applyBorder="1" applyAlignment="1">
      <alignment horizontal="left" vertical="center" wrapText="1"/>
    </xf>
    <xf numFmtId="38" fontId="79" fillId="0" borderId="47" xfId="88" applyFont="1" applyFill="1" applyBorder="1" applyAlignment="1">
      <alignment horizontal="center" vertical="center"/>
    </xf>
    <xf numFmtId="38" fontId="79" fillId="0" borderId="14" xfId="88" applyFont="1" applyFill="1" applyBorder="1" applyAlignment="1">
      <alignment horizontal="center" vertical="center"/>
    </xf>
    <xf numFmtId="38" fontId="79" fillId="0" borderId="96" xfId="88" applyFont="1" applyFill="1" applyBorder="1" applyAlignment="1">
      <alignment horizontal="center" vertical="center"/>
    </xf>
    <xf numFmtId="38" fontId="79" fillId="0" borderId="14" xfId="88" applyFont="1" applyFill="1" applyBorder="1" applyAlignment="1">
      <alignment vertical="center" wrapText="1"/>
    </xf>
    <xf numFmtId="38" fontId="72" fillId="0" borderId="96" xfId="88" applyFont="1" applyFill="1" applyBorder="1" applyAlignment="1">
      <alignment horizontal="left" vertical="center" wrapText="1"/>
    </xf>
    <xf numFmtId="38" fontId="72" fillId="0" borderId="96" xfId="88" applyFont="1" applyFill="1" applyBorder="1" applyAlignment="1">
      <alignment vertical="center" wrapText="1"/>
    </xf>
    <xf numFmtId="38" fontId="70" fillId="0" borderId="96" xfId="88" applyFont="1" applyFill="1" applyBorder="1" applyAlignment="1">
      <alignment horizontal="center" vertical="center"/>
    </xf>
    <xf numFmtId="38" fontId="76" fillId="0" borderId="0" xfId="88" applyFont="1" applyFill="1" applyAlignment="1">
      <alignment horizontal="center" vertical="center"/>
    </xf>
    <xf numFmtId="38" fontId="72" fillId="0" borderId="14" xfId="88" applyFont="1" applyFill="1" applyBorder="1" applyAlignment="1">
      <alignment horizontal="left" vertical="top" wrapText="1"/>
    </xf>
    <xf numFmtId="0" fontId="27" fillId="33" borderId="60" xfId="0" applyFont="1" applyFill="1" applyBorder="1" applyAlignment="1">
      <alignment horizontal="center" vertical="center"/>
    </xf>
    <xf numFmtId="0" fontId="30" fillId="0" borderId="53" xfId="0" applyFont="1" applyBorder="1" applyAlignment="1">
      <alignment horizontal="justify" vertical="center" wrapText="1"/>
    </xf>
    <xf numFmtId="0" fontId="2" fillId="0" borderId="96" xfId="86" applyFont="1" applyBorder="1" applyAlignment="1">
      <alignment horizontal="center" vertical="center"/>
    </xf>
    <xf numFmtId="0" fontId="54" fillId="0" borderId="96" xfId="0" applyFont="1" applyFill="1" applyBorder="1" applyAlignment="1">
      <alignment horizontal="right" vertical="center" wrapText="1"/>
    </xf>
    <xf numFmtId="0" fontId="26" fillId="0" borderId="0" xfId="0" applyFont="1" applyAlignment="1">
      <alignment horizontal="left" vertical="center"/>
    </xf>
    <xf numFmtId="180" fontId="26" fillId="35" borderId="0" xfId="0" applyNumberFormat="1" applyFont="1" applyFill="1" applyAlignment="1">
      <alignment horizontal="right" vertical="center"/>
    </xf>
    <xf numFmtId="181" fontId="35" fillId="35" borderId="0" xfId="0" applyNumberFormat="1" applyFont="1" applyFill="1">
      <alignment vertical="center"/>
    </xf>
    <xf numFmtId="0" fontId="47" fillId="0" borderId="78" xfId="0" applyFont="1" applyBorder="1" applyAlignment="1">
      <alignment horizontal="center" vertical="center" wrapText="1"/>
    </xf>
    <xf numFmtId="0" fontId="35" fillId="37" borderId="0" xfId="0" applyFont="1" applyFill="1" applyAlignment="1">
      <alignment horizontal="left" vertical="top"/>
    </xf>
    <xf numFmtId="0" fontId="35" fillId="37" borderId="0" xfId="0" applyFont="1" applyFill="1" applyAlignment="1">
      <alignment horizontal="left" vertical="top" shrinkToFit="1"/>
    </xf>
    <xf numFmtId="0" fontId="35" fillId="37" borderId="0" xfId="0" applyFont="1" applyFill="1" applyAlignment="1">
      <alignment horizontal="left" vertical="center"/>
    </xf>
    <xf numFmtId="0" fontId="35" fillId="37" borderId="0" xfId="0" applyFont="1" applyFill="1" applyAlignment="1">
      <alignment vertical="center"/>
    </xf>
    <xf numFmtId="0" fontId="35" fillId="37" borderId="0" xfId="0" applyFont="1" applyFill="1" applyAlignment="1">
      <alignment vertical="center" shrinkToFit="1"/>
    </xf>
    <xf numFmtId="0" fontId="35" fillId="37" borderId="0" xfId="0" applyFont="1" applyFill="1" applyBorder="1" applyAlignment="1">
      <alignment vertical="center"/>
    </xf>
    <xf numFmtId="38" fontId="35" fillId="37" borderId="0" xfId="44" applyFont="1" applyFill="1" applyAlignment="1">
      <alignment vertical="center"/>
    </xf>
    <xf numFmtId="0" fontId="35" fillId="37" borderId="0" xfId="0" applyFont="1" applyFill="1" applyAlignment="1">
      <alignment horizontal="right" vertical="center"/>
    </xf>
    <xf numFmtId="0" fontId="35" fillId="37" borderId="0" xfId="0" applyFont="1" applyFill="1" applyAlignment="1">
      <alignment horizontal="right" vertical="center" wrapText="1"/>
    </xf>
    <xf numFmtId="0" fontId="36" fillId="37" borderId="0" xfId="0" applyFont="1" applyFill="1" applyBorder="1" applyAlignment="1">
      <alignment vertical="center"/>
    </xf>
    <xf numFmtId="0" fontId="52" fillId="37" borderId="0" xfId="0" applyFont="1" applyFill="1" applyBorder="1" applyAlignment="1">
      <alignment vertical="center"/>
    </xf>
    <xf numFmtId="0" fontId="29" fillId="37" borderId="0" xfId="0" applyFont="1" applyFill="1" applyBorder="1" applyAlignment="1">
      <alignment vertical="center" wrapText="1"/>
    </xf>
    <xf numFmtId="0" fontId="35" fillId="37" borderId="0" xfId="0" applyFont="1" applyFill="1" applyAlignment="1">
      <alignment horizontal="left" vertical="center" shrinkToFit="1"/>
    </xf>
    <xf numFmtId="0" fontId="35" fillId="37" borderId="0" xfId="87" applyFont="1" applyFill="1" applyAlignment="1">
      <alignment vertical="center"/>
    </xf>
    <xf numFmtId="0" fontId="35" fillId="37" borderId="0" xfId="46" applyFont="1" applyFill="1" applyAlignment="1">
      <alignment horizontal="center" vertical="center"/>
    </xf>
    <xf numFmtId="0" fontId="59" fillId="37" borderId="0" xfId="87" applyFont="1" applyFill="1" applyAlignment="1"/>
    <xf numFmtId="0" fontId="35" fillId="37" borderId="0" xfId="86" applyFont="1" applyFill="1">
      <alignment vertical="center"/>
    </xf>
    <xf numFmtId="0" fontId="35" fillId="37" borderId="0" xfId="0" applyFont="1" applyFill="1" applyAlignment="1">
      <alignment horizontal="left" vertical="center" wrapText="1"/>
    </xf>
    <xf numFmtId="38" fontId="29" fillId="37" borderId="0" xfId="44" applyFont="1" applyFill="1" applyAlignment="1">
      <alignment vertical="center" wrapText="1"/>
    </xf>
    <xf numFmtId="38" fontId="29" fillId="37" borderId="0" xfId="44" applyFont="1" applyFill="1" applyAlignment="1">
      <alignment vertical="center"/>
    </xf>
    <xf numFmtId="38" fontId="30" fillId="37" borderId="0" xfId="44" applyFont="1" applyFill="1" applyAlignment="1">
      <alignment vertical="center"/>
    </xf>
    <xf numFmtId="0" fontId="35" fillId="0" borderId="0" xfId="0" applyFont="1" applyAlignment="1">
      <alignment vertical="center"/>
    </xf>
    <xf numFmtId="0" fontId="86" fillId="0" borderId="0" xfId="0" applyFont="1" applyAlignment="1">
      <alignment horizontal="left" vertical="center"/>
    </xf>
    <xf numFmtId="0" fontId="1" fillId="0" borderId="0" xfId="89">
      <alignment vertical="center"/>
    </xf>
    <xf numFmtId="0" fontId="42" fillId="0" borderId="0" xfId="89" applyFont="1">
      <alignment vertical="center"/>
    </xf>
    <xf numFmtId="0" fontId="42" fillId="0" borderId="139" xfId="89" applyFont="1" applyBorder="1" applyAlignment="1">
      <alignment vertical="center" wrapText="1"/>
    </xf>
    <xf numFmtId="0" fontId="42" fillId="0" borderId="140" xfId="89" applyFont="1" applyBorder="1" applyAlignment="1">
      <alignment vertical="center" wrapText="1"/>
    </xf>
    <xf numFmtId="0" fontId="42" fillId="0" borderId="139" xfId="89" applyFont="1" applyBorder="1" applyAlignment="1">
      <alignment horizontal="justify" vertical="center" wrapText="1"/>
    </xf>
    <xf numFmtId="0" fontId="42" fillId="0" borderId="140" xfId="89" applyFont="1" applyBorder="1" applyAlignment="1">
      <alignment horizontal="justify" vertical="center" wrapText="1"/>
    </xf>
    <xf numFmtId="0" fontId="42" fillId="0" borderId="141" xfId="89" applyFont="1" applyBorder="1" applyAlignment="1">
      <alignment horizontal="justify" vertical="center" wrapText="1"/>
    </xf>
    <xf numFmtId="0" fontId="93" fillId="0" borderId="141" xfId="89" applyFont="1" applyBorder="1" applyAlignment="1">
      <alignment horizontal="center" vertical="center" wrapText="1"/>
    </xf>
    <xf numFmtId="38" fontId="77" fillId="0" borderId="0" xfId="88" applyFont="1" applyFill="1" applyAlignment="1">
      <alignment horizontal="center" vertical="center" wrapText="1"/>
    </xf>
    <xf numFmtId="38" fontId="67" fillId="0" borderId="22" xfId="88" applyFont="1" applyFill="1" applyBorder="1" applyAlignment="1">
      <alignment horizontal="center" vertical="center"/>
    </xf>
    <xf numFmtId="38" fontId="69" fillId="0" borderId="96" xfId="88" applyFont="1" applyFill="1" applyBorder="1" applyAlignment="1">
      <alignment horizontal="center" vertical="center"/>
    </xf>
    <xf numFmtId="38" fontId="70" fillId="0" borderId="96" xfId="88" applyFont="1" applyFill="1" applyBorder="1" applyAlignment="1">
      <alignment horizontal="center" vertical="center"/>
    </xf>
    <xf numFmtId="38" fontId="69" fillId="0" borderId="96" xfId="88" applyFont="1" applyFill="1" applyBorder="1" applyAlignment="1">
      <alignment horizontal="center" vertical="center" wrapText="1"/>
    </xf>
    <xf numFmtId="38" fontId="71" fillId="0" borderId="96" xfId="88" applyFont="1" applyFill="1" applyBorder="1" applyAlignment="1">
      <alignment horizontal="center" vertical="center" wrapText="1"/>
    </xf>
    <xf numFmtId="38" fontId="71" fillId="0" borderId="96" xfId="88" applyFont="1" applyFill="1" applyBorder="1" applyAlignment="1">
      <alignment horizontal="center" vertical="center"/>
    </xf>
    <xf numFmtId="38" fontId="69" fillId="0" borderId="14" xfId="88" applyFont="1" applyFill="1" applyBorder="1" applyAlignment="1">
      <alignment horizontal="center" vertical="center" shrinkToFit="1"/>
    </xf>
    <xf numFmtId="38" fontId="69" fillId="0" borderId="24" xfId="88" applyFont="1" applyFill="1" applyBorder="1" applyAlignment="1">
      <alignment horizontal="center" vertical="center" shrinkToFit="1"/>
    </xf>
    <xf numFmtId="177" fontId="81" fillId="0" borderId="16" xfId="0" applyNumberFormat="1" applyFont="1" applyBorder="1" applyAlignment="1">
      <alignment horizontal="center" vertical="center" shrinkToFit="1"/>
    </xf>
    <xf numFmtId="177" fontId="85" fillId="0" borderId="22" xfId="0" applyNumberFormat="1" applyFont="1" applyFill="1" applyBorder="1" applyAlignment="1">
      <alignment horizontal="center" vertical="center" wrapText="1"/>
    </xf>
    <xf numFmtId="0" fontId="29" fillId="0" borderId="0" xfId="0" applyFont="1" applyAlignment="1">
      <alignment horizontal="center" vertical="center"/>
    </xf>
    <xf numFmtId="0" fontId="26" fillId="0" borderId="12" xfId="0" applyFont="1" applyBorder="1" applyAlignment="1">
      <alignment horizontal="center" vertical="top" wrapText="1"/>
    </xf>
    <xf numFmtId="0" fontId="26" fillId="0" borderId="52" xfId="0" applyFont="1" applyBorder="1" applyAlignment="1">
      <alignment horizontal="center" vertical="top" wrapText="1"/>
    </xf>
    <xf numFmtId="0" fontId="26" fillId="33" borderId="27" xfId="0" applyFont="1" applyFill="1" applyBorder="1" applyAlignment="1">
      <alignment vertical="top" wrapText="1"/>
    </xf>
    <xf numFmtId="0" fontId="26" fillId="33" borderId="36" xfId="0" applyFont="1" applyFill="1" applyBorder="1" applyAlignment="1">
      <alignment vertical="top" wrapText="1"/>
    </xf>
    <xf numFmtId="0" fontId="30" fillId="0" borderId="21" xfId="0" applyFont="1" applyBorder="1" applyAlignment="1">
      <alignment horizontal="justify" vertical="center" wrapText="1"/>
    </xf>
    <xf numFmtId="0" fontId="30" fillId="0" borderId="22" xfId="0" applyFont="1" applyBorder="1" applyAlignment="1">
      <alignment horizontal="justify" vertical="center" wrapText="1"/>
    </xf>
    <xf numFmtId="0" fontId="30" fillId="0" borderId="90"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0" xfId="0" applyFont="1" applyBorder="1" applyAlignment="1">
      <alignment horizontal="justify" vertical="center" wrapText="1"/>
    </xf>
    <xf numFmtId="0" fontId="26" fillId="0" borderId="51" xfId="0" applyFont="1" applyBorder="1" applyAlignment="1">
      <alignment horizontal="left" vertical="center" wrapText="1"/>
    </xf>
    <xf numFmtId="0" fontId="26" fillId="0" borderId="12" xfId="0" applyFont="1" applyBorder="1" applyAlignment="1">
      <alignment horizontal="left" vertical="center" wrapText="1"/>
    </xf>
    <xf numFmtId="0" fontId="35" fillId="33" borderId="25" xfId="0" applyFont="1" applyFill="1" applyBorder="1" applyAlignment="1">
      <alignment vertical="center" wrapText="1"/>
    </xf>
    <xf numFmtId="0" fontId="35" fillId="33" borderId="35" xfId="0" applyFont="1" applyFill="1" applyBorder="1" applyAlignment="1">
      <alignment vertical="center" wrapText="1"/>
    </xf>
    <xf numFmtId="0" fontId="26" fillId="0" borderId="91" xfId="0" applyFont="1" applyBorder="1" applyAlignment="1">
      <alignment horizontal="justify" vertical="center" wrapText="1"/>
    </xf>
    <xf numFmtId="0" fontId="26" fillId="0" borderId="61" xfId="0" applyFont="1" applyBorder="1" applyAlignment="1">
      <alignment horizontal="justify" vertical="center" wrapText="1"/>
    </xf>
    <xf numFmtId="0" fontId="30" fillId="0" borderId="0" xfId="0" applyFont="1" applyBorder="1" applyAlignment="1">
      <alignment horizontal="left" vertical="center" shrinkToFit="1"/>
    </xf>
    <xf numFmtId="0" fontId="30" fillId="0" borderId="54" xfId="0" applyFont="1" applyBorder="1" applyAlignment="1">
      <alignment horizontal="left" vertical="center" shrinkToFit="1"/>
    </xf>
    <xf numFmtId="0" fontId="26" fillId="0" borderId="0" xfId="0" applyFont="1" applyBorder="1" applyAlignment="1">
      <alignment horizontal="justify" vertical="center" wrapText="1"/>
    </xf>
    <xf numFmtId="0" fontId="29" fillId="33" borderId="110" xfId="0" applyFont="1" applyFill="1" applyBorder="1" applyAlignment="1">
      <alignment horizontal="left" vertical="center"/>
    </xf>
    <xf numFmtId="0" fontId="29" fillId="33" borderId="111" xfId="0" applyFont="1" applyFill="1" applyBorder="1" applyAlignment="1">
      <alignment horizontal="left" vertical="center"/>
    </xf>
    <xf numFmtId="0" fontId="29" fillId="33" borderId="112" xfId="0" applyFont="1" applyFill="1" applyBorder="1" applyAlignment="1">
      <alignment horizontal="left" vertical="center"/>
    </xf>
    <xf numFmtId="0" fontId="84" fillId="0" borderId="21" xfId="0" applyFont="1" applyFill="1" applyBorder="1" applyAlignment="1">
      <alignment horizontal="left" vertical="center" wrapText="1"/>
    </xf>
    <xf numFmtId="0" fontId="84" fillId="0" borderId="22" xfId="0" applyFont="1" applyFill="1" applyBorder="1" applyAlignment="1">
      <alignment horizontal="left" vertical="center" wrapText="1"/>
    </xf>
    <xf numFmtId="0" fontId="84" fillId="0" borderId="90" xfId="0" applyFont="1" applyFill="1" applyBorder="1" applyAlignment="1">
      <alignment horizontal="left" vertical="center" wrapText="1"/>
    </xf>
    <xf numFmtId="0" fontId="91" fillId="35" borderId="12" xfId="0" applyFont="1" applyFill="1" applyBorder="1" applyAlignment="1">
      <alignment horizontal="center" vertical="center" shrinkToFit="1"/>
    </xf>
    <xf numFmtId="0" fontId="91" fillId="35" borderId="52" xfId="0" applyFont="1" applyFill="1" applyBorder="1" applyAlignment="1">
      <alignment horizontal="center" vertical="center" shrinkToFit="1"/>
    </xf>
    <xf numFmtId="0" fontId="38" fillId="37" borderId="97" xfId="0" applyFont="1" applyFill="1" applyBorder="1" applyAlignment="1">
      <alignment horizontal="left" vertical="center" wrapText="1"/>
    </xf>
    <xf numFmtId="0" fontId="38" fillId="37" borderId="47" xfId="0" applyFont="1" applyFill="1" applyBorder="1" applyAlignment="1">
      <alignment horizontal="left" vertical="center" wrapText="1"/>
    </xf>
    <xf numFmtId="0" fontId="26" fillId="0" borderId="97" xfId="0" applyFont="1" applyFill="1" applyBorder="1" applyAlignment="1">
      <alignment horizontal="justify" vertical="center" wrapText="1"/>
    </xf>
    <xf numFmtId="0" fontId="26" fillId="0" borderId="47" xfId="0" applyFont="1" applyFill="1" applyBorder="1" applyAlignment="1">
      <alignment horizontal="justify" vertical="center" wrapText="1"/>
    </xf>
    <xf numFmtId="0" fontId="26" fillId="0" borderId="48" xfId="0" applyFont="1" applyFill="1" applyBorder="1" applyAlignment="1">
      <alignment horizontal="justify" vertical="center" wrapText="1"/>
    </xf>
    <xf numFmtId="0" fontId="30" fillId="0" borderId="21" xfId="0" applyFont="1" applyBorder="1" applyAlignment="1">
      <alignment vertical="center" shrinkToFit="1"/>
    </xf>
    <xf numFmtId="0" fontId="30" fillId="0" borderId="22" xfId="0" applyFont="1" applyBorder="1" applyAlignment="1">
      <alignment vertical="center" shrinkToFit="1"/>
    </xf>
    <xf numFmtId="0" fontId="30" fillId="0" borderId="90" xfId="0" applyFont="1" applyBorder="1" applyAlignment="1">
      <alignment vertical="center" shrinkToFit="1"/>
    </xf>
    <xf numFmtId="0" fontId="26" fillId="37" borderId="0" xfId="0" applyFont="1" applyFill="1" applyAlignment="1">
      <alignment horizontal="center" vertical="center"/>
    </xf>
    <xf numFmtId="0" fontId="26" fillId="0" borderId="0" xfId="0" applyFont="1" applyAlignment="1">
      <alignment horizontal="right" vertical="center" wrapText="1"/>
    </xf>
    <xf numFmtId="0" fontId="27" fillId="0" borderId="0" xfId="0" applyFont="1" applyAlignment="1">
      <alignment horizontal="center" vertical="center" shrinkToFit="1"/>
    </xf>
    <xf numFmtId="0" fontId="26" fillId="0" borderId="0" xfId="0" applyFont="1" applyAlignment="1">
      <alignment horizontal="justify" vertical="center" wrapText="1"/>
    </xf>
    <xf numFmtId="176" fontId="26" fillId="0" borderId="0" xfId="0" applyNumberFormat="1" applyFont="1" applyAlignment="1">
      <alignment horizontal="right" vertical="center"/>
    </xf>
    <xf numFmtId="0" fontId="27" fillId="0" borderId="0" xfId="0" applyFont="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46" xfId="0" applyFont="1" applyBorder="1" applyAlignment="1">
      <alignment horizontal="center" vertical="center" wrapText="1"/>
    </xf>
    <xf numFmtId="179" fontId="26" fillId="0" borderId="128" xfId="0" applyNumberFormat="1" applyFont="1" applyBorder="1" applyAlignment="1">
      <alignment horizontal="center" vertical="center" wrapText="1"/>
    </xf>
    <xf numFmtId="179" fontId="26" fillId="0" borderId="129" xfId="0" applyNumberFormat="1" applyFont="1" applyBorder="1" applyAlignment="1">
      <alignment horizontal="center" vertical="center" wrapText="1"/>
    </xf>
    <xf numFmtId="179" fontId="26" fillId="0" borderId="130"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28" fillId="0" borderId="96" xfId="0" applyFont="1" applyBorder="1" applyAlignment="1">
      <alignment horizontal="center" vertical="center" wrapText="1"/>
    </xf>
    <xf numFmtId="0" fontId="86" fillId="0" borderId="0" xfId="0" applyFont="1" applyAlignment="1">
      <alignment horizontal="justify" vertical="center" wrapText="1"/>
    </xf>
    <xf numFmtId="0" fontId="46" fillId="0" borderId="0" xfId="0" applyFont="1" applyAlignment="1">
      <alignment vertical="center"/>
    </xf>
    <xf numFmtId="0" fontId="26" fillId="0" borderId="95"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90"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37" borderId="0" xfId="0" applyFont="1" applyFill="1" applyAlignment="1">
      <alignment horizontal="left" vertical="center" wrapText="1"/>
    </xf>
    <xf numFmtId="0" fontId="28" fillId="0" borderId="0" xfId="0" applyFont="1" applyAlignment="1">
      <alignment horizontal="right" vertical="center"/>
    </xf>
    <xf numFmtId="0" fontId="47" fillId="0" borderId="0" xfId="89" applyFont="1">
      <alignment vertical="center"/>
    </xf>
    <xf numFmtId="0" fontId="68" fillId="0" borderId="141" xfId="89" applyFont="1" applyBorder="1" applyAlignment="1">
      <alignment horizontal="center" vertical="center" wrapText="1"/>
    </xf>
    <xf numFmtId="0" fontId="68" fillId="0" borderId="139" xfId="89" applyFont="1" applyBorder="1" applyAlignment="1">
      <alignment horizontal="center" vertical="center" wrapText="1"/>
    </xf>
    <xf numFmtId="0" fontId="68" fillId="0" borderId="140" xfId="89" applyFont="1" applyBorder="1" applyAlignment="1">
      <alignment horizontal="center" vertical="center" wrapText="1"/>
    </xf>
    <xf numFmtId="0" fontId="80" fillId="0" borderId="0" xfId="89" applyFont="1" applyAlignment="1">
      <alignment horizontal="center" vertical="center"/>
    </xf>
    <xf numFmtId="0" fontId="42" fillId="0" borderId="0" xfId="89" applyFont="1" applyAlignment="1">
      <alignment vertical="center" wrapText="1"/>
    </xf>
    <xf numFmtId="0" fontId="29" fillId="0" borderId="0" xfId="0" applyFont="1" applyFill="1" applyBorder="1" applyAlignment="1">
      <alignment vertical="center" wrapText="1" shrinkToFit="1"/>
    </xf>
    <xf numFmtId="0" fontId="35" fillId="0" borderId="0" xfId="0" applyFont="1" applyFill="1" applyBorder="1" applyAlignment="1">
      <alignment vertical="center" wrapText="1" shrinkToFit="1"/>
    </xf>
    <xf numFmtId="0" fontId="29" fillId="0" borderId="12" xfId="0" applyFont="1" applyFill="1" applyBorder="1" applyAlignment="1">
      <alignment vertical="center" wrapText="1"/>
    </xf>
    <xf numFmtId="0" fontId="35" fillId="37" borderId="0" xfId="0" applyFont="1" applyFill="1" applyBorder="1" applyAlignment="1">
      <alignment horizontal="left" vertical="top" wrapText="1"/>
    </xf>
    <xf numFmtId="0" fontId="26" fillId="33" borderId="59" xfId="0" applyFont="1" applyFill="1" applyBorder="1" applyAlignment="1">
      <alignment horizontal="center" vertical="center" wrapText="1"/>
    </xf>
    <xf numFmtId="0" fontId="26" fillId="33" borderId="96" xfId="0" applyFont="1" applyFill="1" applyBorder="1" applyAlignment="1">
      <alignment horizontal="center" vertical="center" wrapText="1"/>
    </xf>
    <xf numFmtId="0" fontId="35" fillId="0" borderId="0" xfId="0" applyFont="1" applyAlignment="1">
      <alignment horizontal="right" vertical="center"/>
    </xf>
    <xf numFmtId="0" fontId="26" fillId="0" borderId="0" xfId="0" applyFont="1" applyFill="1" applyBorder="1" applyAlignment="1">
      <alignment horizontal="right" vertical="center" wrapText="1"/>
    </xf>
    <xf numFmtId="0" fontId="35" fillId="0" borderId="0" xfId="0" applyFont="1" applyFill="1" applyBorder="1">
      <alignment vertical="center"/>
    </xf>
    <xf numFmtId="0" fontId="27" fillId="0" borderId="0" xfId="0" applyFont="1" applyFill="1" applyBorder="1" applyAlignment="1">
      <alignment horizontal="center" vertical="center" wrapText="1"/>
    </xf>
    <xf numFmtId="176" fontId="35" fillId="0" borderId="0" xfId="0" applyNumberFormat="1" applyFont="1" applyFill="1" applyBorder="1" applyAlignment="1">
      <alignment horizontal="right" vertical="center"/>
    </xf>
    <xf numFmtId="0" fontId="28" fillId="0" borderId="50"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6" fillId="33" borderId="61" xfId="0" applyFont="1" applyFill="1" applyBorder="1" applyAlignment="1">
      <alignment horizontal="center" vertical="center" wrapText="1"/>
    </xf>
    <xf numFmtId="0" fontId="26" fillId="33" borderId="24" xfId="0" applyFont="1" applyFill="1" applyBorder="1" applyAlignment="1">
      <alignment horizontal="center" vertical="center" wrapText="1"/>
    </xf>
    <xf numFmtId="0" fontId="26" fillId="33" borderId="37" xfId="0" applyFont="1" applyFill="1" applyBorder="1" applyAlignment="1">
      <alignment horizontal="center" vertical="center" wrapText="1"/>
    </xf>
    <xf numFmtId="0" fontId="26" fillId="33" borderId="27" xfId="0" applyFont="1" applyFill="1" applyBorder="1" applyAlignment="1">
      <alignment horizontal="center" vertical="center" wrapText="1"/>
    </xf>
    <xf numFmtId="0" fontId="35" fillId="33" borderId="133" xfId="0" applyFont="1" applyFill="1" applyBorder="1" applyAlignment="1">
      <alignment horizontal="center" vertical="center" wrapText="1"/>
    </xf>
    <xf numFmtId="0" fontId="35" fillId="33" borderId="115" xfId="0" applyFont="1" applyFill="1" applyBorder="1" applyAlignment="1">
      <alignment horizontal="center" vertical="center" wrapText="1"/>
    </xf>
    <xf numFmtId="0" fontId="26" fillId="0" borderId="0" xfId="0" applyFont="1" applyBorder="1" applyAlignment="1">
      <alignment horizontal="left" vertical="center" wrapText="1"/>
    </xf>
    <xf numFmtId="0" fontId="35" fillId="33" borderId="113" xfId="0" applyFont="1" applyFill="1" applyBorder="1" applyAlignment="1">
      <alignment horizontal="center" vertical="center" wrapText="1"/>
    </xf>
    <xf numFmtId="0" fontId="35" fillId="33" borderId="114" xfId="0" applyFont="1" applyFill="1" applyBorder="1" applyAlignment="1">
      <alignment horizontal="center" vertical="center" wrapText="1"/>
    </xf>
    <xf numFmtId="0" fontId="26" fillId="0" borderId="119" xfId="0" applyFont="1" applyBorder="1" applyAlignment="1">
      <alignment horizontal="center" vertical="center" wrapText="1"/>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18"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123" xfId="0" applyFont="1" applyBorder="1" applyAlignment="1">
      <alignment horizontal="center" vertical="center" wrapText="1"/>
    </xf>
    <xf numFmtId="0" fontId="35" fillId="33" borderId="124" xfId="0" applyFont="1" applyFill="1" applyBorder="1" applyAlignment="1">
      <alignment horizontal="center" vertical="center" wrapText="1"/>
    </xf>
    <xf numFmtId="0" fontId="35" fillId="33" borderId="125" xfId="0" applyFont="1" applyFill="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35" fillId="0" borderId="116" xfId="0" applyFont="1" applyBorder="1" applyAlignment="1">
      <alignment horizontal="center" vertical="center" wrapText="1"/>
    </xf>
    <xf numFmtId="0" fontId="35" fillId="0" borderId="117" xfId="0" applyFont="1" applyBorder="1" applyAlignment="1">
      <alignment horizontal="center" vertical="center"/>
    </xf>
    <xf numFmtId="0" fontId="35" fillId="0" borderId="118" xfId="0" applyFont="1" applyBorder="1" applyAlignment="1">
      <alignment horizontal="center" vertical="center"/>
    </xf>
    <xf numFmtId="0" fontId="35" fillId="0" borderId="0" xfId="0" applyFont="1">
      <alignment vertical="center"/>
    </xf>
    <xf numFmtId="0" fontId="35" fillId="37" borderId="0" xfId="0" applyFont="1" applyFill="1" applyAlignment="1">
      <alignment horizontal="left" vertical="center" wrapText="1"/>
    </xf>
    <xf numFmtId="0" fontId="52" fillId="0" borderId="97" xfId="0" applyFont="1" applyFill="1" applyBorder="1" applyAlignment="1">
      <alignment vertical="center" wrapText="1"/>
    </xf>
    <xf numFmtId="0" fontId="52" fillId="0" borderId="47" xfId="0" applyFont="1" applyFill="1" applyBorder="1" applyAlignment="1">
      <alignment vertical="center" wrapText="1"/>
    </xf>
    <xf numFmtId="0" fontId="52" fillId="0" borderId="49" xfId="0" applyFont="1" applyFill="1" applyBorder="1" applyAlignment="1">
      <alignment vertical="center" wrapText="1"/>
    </xf>
    <xf numFmtId="0" fontId="52" fillId="36" borderId="96" xfId="0" applyFont="1" applyFill="1" applyBorder="1" applyAlignment="1">
      <alignment horizontal="distributed" vertical="center" wrapText="1" indent="1"/>
    </xf>
    <xf numFmtId="0" fontId="52" fillId="0" borderId="96" xfId="0" applyFont="1" applyFill="1" applyBorder="1" applyAlignment="1">
      <alignment horizontal="justify" vertical="center" wrapText="1"/>
    </xf>
    <xf numFmtId="0" fontId="52" fillId="0" borderId="97" xfId="0" applyFont="1" applyFill="1" applyBorder="1" applyAlignment="1">
      <alignment horizontal="justify" vertical="center" wrapText="1"/>
    </xf>
    <xf numFmtId="0" fontId="52" fillId="0" borderId="47" xfId="0" applyFont="1" applyFill="1" applyBorder="1" applyAlignment="1">
      <alignment horizontal="justify" vertical="center" wrapText="1"/>
    </xf>
    <xf numFmtId="0" fontId="52" fillId="0" borderId="49" xfId="0" applyFont="1" applyFill="1" applyBorder="1" applyAlignment="1">
      <alignment horizontal="justify" vertical="center" wrapText="1"/>
    </xf>
    <xf numFmtId="0" fontId="52" fillId="36" borderId="97" xfId="0" applyFont="1" applyFill="1" applyBorder="1" applyAlignment="1">
      <alignment horizontal="center" vertical="center" wrapText="1"/>
    </xf>
    <xf numFmtId="0" fontId="52" fillId="36" borderId="47" xfId="0" applyFont="1" applyFill="1" applyBorder="1" applyAlignment="1">
      <alignment horizontal="center" vertical="center" wrapText="1"/>
    </xf>
    <xf numFmtId="0" fontId="52" fillId="36" borderId="49" xfId="0" applyFont="1" applyFill="1" applyBorder="1" applyAlignment="1">
      <alignment horizontal="center" vertical="center" wrapText="1"/>
    </xf>
    <xf numFmtId="0" fontId="56" fillId="0" borderId="97" xfId="0" applyFont="1" applyFill="1" applyBorder="1" applyAlignment="1">
      <alignment vertical="center" wrapText="1"/>
    </xf>
    <xf numFmtId="0" fontId="56" fillId="0" borderId="49" xfId="0" applyFont="1" applyFill="1" applyBorder="1" applyAlignment="1">
      <alignment vertical="center" wrapText="1"/>
    </xf>
    <xf numFmtId="0" fontId="53" fillId="0" borderId="0" xfId="0" applyFont="1" applyFill="1" applyBorder="1" applyAlignment="1">
      <alignment horizontal="center" vertical="center" wrapText="1"/>
    </xf>
    <xf numFmtId="0" fontId="53" fillId="0" borderId="0" xfId="0" applyFont="1" applyFill="1" applyBorder="1">
      <alignment vertical="center"/>
    </xf>
    <xf numFmtId="0" fontId="56" fillId="36" borderId="96" xfId="0" applyFont="1" applyFill="1" applyBorder="1" applyAlignment="1">
      <alignment horizontal="distributed" vertical="center" wrapText="1" indent="1"/>
    </xf>
    <xf numFmtId="0" fontId="56" fillId="0" borderId="39" xfId="0" applyFont="1" applyFill="1" applyBorder="1" applyAlignment="1">
      <alignment horizontal="center" vertical="center" wrapText="1"/>
    </xf>
    <xf numFmtId="0" fontId="56" fillId="0" borderId="49" xfId="0" applyFont="1" applyFill="1" applyBorder="1" applyAlignment="1">
      <alignment horizontal="center" vertical="center" wrapText="1"/>
    </xf>
    <xf numFmtId="0" fontId="74" fillId="0" borderId="106"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52" fillId="36" borderId="96" xfId="0" applyFont="1" applyFill="1" applyBorder="1" applyAlignment="1">
      <alignment horizontal="distributed" vertical="center" indent="1"/>
    </xf>
    <xf numFmtId="0" fontId="52" fillId="37" borderId="96" xfId="0" applyFont="1" applyFill="1" applyBorder="1" applyAlignment="1">
      <alignment horizontal="distributed" vertical="center" wrapText="1" indent="1"/>
    </xf>
    <xf numFmtId="0" fontId="52" fillId="37" borderId="96" xfId="0" applyFont="1" applyFill="1" applyBorder="1" applyAlignment="1">
      <alignment horizontal="distributed" vertical="center" indent="1"/>
    </xf>
    <xf numFmtId="0" fontId="52" fillId="0" borderId="135" xfId="0" applyFont="1" applyFill="1" applyBorder="1" applyAlignment="1">
      <alignment horizontal="center" vertical="center" wrapText="1"/>
    </xf>
    <xf numFmtId="0" fontId="52" fillId="0" borderId="24" xfId="0" applyFont="1" applyFill="1" applyBorder="1" applyAlignment="1">
      <alignment horizontal="center" vertical="center" wrapText="1"/>
    </xf>
    <xf numFmtId="0" fontId="52" fillId="0" borderId="96" xfId="0" applyFont="1" applyFill="1" applyBorder="1" applyAlignment="1">
      <alignment vertical="center" wrapText="1"/>
    </xf>
    <xf numFmtId="0" fontId="52" fillId="0" borderId="14" xfId="0" applyFont="1" applyFill="1" applyBorder="1" applyAlignment="1">
      <alignment vertical="center" wrapText="1"/>
    </xf>
    <xf numFmtId="0" fontId="54" fillId="0" borderId="97" xfId="0" applyFont="1" applyFill="1" applyBorder="1" applyAlignment="1">
      <alignment horizontal="center" vertical="center" wrapText="1"/>
    </xf>
    <xf numFmtId="0" fontId="54" fillId="0" borderId="47" xfId="0" applyFont="1" applyFill="1" applyBorder="1" applyAlignment="1">
      <alignment horizontal="center" vertical="center" wrapText="1"/>
    </xf>
    <xf numFmtId="0" fontId="56" fillId="36" borderId="14" xfId="0" applyFont="1" applyFill="1" applyBorder="1" applyAlignment="1">
      <alignment horizontal="distributed" vertical="center" wrapText="1" indent="1"/>
    </xf>
    <xf numFmtId="0" fontId="74" fillId="0" borderId="97"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9" xfId="0" applyFont="1" applyFill="1" applyBorder="1" applyAlignment="1">
      <alignment horizontal="left" vertical="center" wrapText="1"/>
    </xf>
    <xf numFmtId="0" fontId="52" fillId="36" borderId="15" xfId="0" applyFont="1" applyFill="1" applyBorder="1" applyAlignment="1">
      <alignment horizontal="center" vertical="center" textRotation="255" wrapText="1"/>
    </xf>
    <xf numFmtId="0" fontId="52" fillId="36" borderId="19" xfId="0" applyFont="1" applyFill="1" applyBorder="1" applyAlignment="1">
      <alignment horizontal="center" vertical="center" textRotation="255" wrapText="1"/>
    </xf>
    <xf numFmtId="0" fontId="52" fillId="36" borderId="21" xfId="0" applyFont="1" applyFill="1" applyBorder="1" applyAlignment="1">
      <alignment horizontal="center" vertical="center" textRotation="255" wrapText="1"/>
    </xf>
    <xf numFmtId="0" fontId="52" fillId="0" borderId="91" xfId="0" applyFont="1" applyFill="1" applyBorder="1" applyAlignment="1">
      <alignment horizontal="center" vertical="center" textRotation="255" wrapText="1"/>
    </xf>
    <xf numFmtId="0" fontId="52" fillId="0" borderId="131" xfId="0" applyFont="1" applyFill="1" applyBorder="1" applyAlignment="1">
      <alignment horizontal="center" vertical="center" textRotation="255" wrapText="1"/>
    </xf>
    <xf numFmtId="0" fontId="52" fillId="0" borderId="61" xfId="0" applyFont="1" applyFill="1" applyBorder="1" applyAlignment="1">
      <alignment horizontal="center" vertical="center" textRotation="255" wrapText="1"/>
    </xf>
    <xf numFmtId="0" fontId="52" fillId="0" borderId="49" xfId="0" applyFont="1" applyFill="1" applyBorder="1" applyAlignment="1">
      <alignment horizontal="center" vertical="center" textRotation="255" wrapText="1"/>
    </xf>
    <xf numFmtId="0" fontId="52" fillId="0" borderId="49" xfId="0" applyFont="1" applyFill="1" applyBorder="1" applyAlignment="1">
      <alignment horizontal="center" vertical="center" wrapText="1"/>
    </xf>
    <xf numFmtId="0" fontId="74" fillId="0" borderId="97" xfId="0" applyFont="1" applyFill="1" applyBorder="1" applyAlignment="1">
      <alignment horizontal="center" vertical="center" wrapText="1"/>
    </xf>
    <xf numFmtId="0" fontId="74" fillId="0" borderId="47" xfId="0" applyFont="1" applyFill="1" applyBorder="1" applyAlignment="1">
      <alignment horizontal="center" vertical="center" wrapText="1"/>
    </xf>
    <xf numFmtId="0" fontId="52" fillId="0" borderId="97" xfId="0" applyFont="1" applyFill="1" applyBorder="1" applyAlignment="1">
      <alignment horizontal="left" vertical="center" wrapText="1"/>
    </xf>
    <xf numFmtId="0" fontId="52" fillId="0" borderId="47" xfId="0" applyFont="1" applyFill="1" applyBorder="1" applyAlignment="1">
      <alignment horizontal="left" vertical="center" wrapText="1"/>
    </xf>
    <xf numFmtId="0" fontId="52" fillId="0" borderId="49" xfId="0" applyFont="1" applyFill="1" applyBorder="1" applyAlignment="1">
      <alignment horizontal="left" vertical="center" wrapText="1"/>
    </xf>
    <xf numFmtId="0" fontId="74" fillId="36" borderId="96" xfId="0" applyFont="1" applyFill="1" applyBorder="1" applyAlignment="1">
      <alignment horizontal="distributed" vertical="center" wrapText="1" indent="1"/>
    </xf>
    <xf numFmtId="0" fontId="52" fillId="0" borderId="39" xfId="0" applyFont="1" applyFill="1" applyBorder="1" applyAlignment="1">
      <alignment horizontal="left" vertical="center"/>
    </xf>
    <xf numFmtId="0" fontId="52" fillId="0" borderId="47" xfId="0" applyFont="1" applyFill="1" applyBorder="1" applyAlignment="1">
      <alignment horizontal="left" vertical="center"/>
    </xf>
    <xf numFmtId="0" fontId="52" fillId="0" borderId="49" xfId="0" applyFont="1" applyFill="1" applyBorder="1" applyAlignment="1">
      <alignment horizontal="left" vertical="center"/>
    </xf>
    <xf numFmtId="0" fontId="52" fillId="36" borderId="97" xfId="0" applyFont="1" applyFill="1" applyBorder="1" applyAlignment="1">
      <alignment horizontal="distributed" vertical="center" indent="1"/>
    </xf>
    <xf numFmtId="0" fontId="52" fillId="36" borderId="47" xfId="0" applyFont="1" applyFill="1" applyBorder="1" applyAlignment="1">
      <alignment horizontal="distributed" vertical="center" indent="1"/>
    </xf>
    <xf numFmtId="0" fontId="52" fillId="36" borderId="49" xfId="0" applyFont="1" applyFill="1" applyBorder="1" applyAlignment="1">
      <alignment horizontal="distributed" vertical="center" indent="1"/>
    </xf>
    <xf numFmtId="0" fontId="52" fillId="37" borderId="97" xfId="0" applyFont="1" applyFill="1" applyBorder="1" applyAlignment="1">
      <alignment horizontal="left" vertical="center" wrapText="1"/>
    </xf>
    <xf numFmtId="0" fontId="52" fillId="37" borderId="47" xfId="0" applyFont="1" applyFill="1" applyBorder="1" applyAlignment="1">
      <alignment horizontal="left" vertical="center" wrapText="1"/>
    </xf>
    <xf numFmtId="0" fontId="52" fillId="37" borderId="49" xfId="0" applyFont="1" applyFill="1" applyBorder="1" applyAlignment="1">
      <alignment horizontal="left" vertical="center" wrapText="1"/>
    </xf>
    <xf numFmtId="0" fontId="52" fillId="0" borderId="14" xfId="0" applyFont="1" applyFill="1" applyBorder="1" applyAlignment="1">
      <alignment horizontal="center" vertical="center" wrapText="1"/>
    </xf>
    <xf numFmtId="0" fontId="26" fillId="0" borderId="106"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92" xfId="0" applyFont="1" applyFill="1" applyBorder="1" applyAlignment="1">
      <alignment horizontal="left" vertical="top" wrapText="1"/>
    </xf>
    <xf numFmtId="0" fontId="26" fillId="0" borderId="5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54" xfId="0" applyFont="1" applyFill="1" applyBorder="1" applyAlignment="1">
      <alignment horizontal="left" vertical="top" wrapText="1"/>
    </xf>
    <xf numFmtId="0" fontId="26" fillId="0" borderId="95" xfId="0" applyFont="1" applyFill="1" applyBorder="1" applyAlignment="1">
      <alignment horizontal="left" vertical="top" wrapText="1"/>
    </xf>
    <xf numFmtId="0" fontId="26" fillId="0" borderId="22" xfId="0" applyFont="1" applyFill="1" applyBorder="1" applyAlignment="1">
      <alignment horizontal="left" vertical="top" wrapText="1"/>
    </xf>
    <xf numFmtId="0" fontId="26" fillId="0" borderId="90" xfId="0" applyFont="1" applyFill="1" applyBorder="1" applyAlignment="1">
      <alignment horizontal="left" vertical="top" wrapText="1"/>
    </xf>
    <xf numFmtId="0" fontId="52" fillId="37" borderId="0" xfId="0" applyFont="1" applyFill="1" applyAlignment="1">
      <alignment horizontal="left" vertical="top" wrapText="1"/>
    </xf>
    <xf numFmtId="0" fontId="26" fillId="0" borderId="58"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41" xfId="0" applyFont="1" applyFill="1" applyBorder="1" applyAlignment="1">
      <alignment horizontal="left" vertical="center"/>
    </xf>
    <xf numFmtId="0" fontId="35" fillId="0" borderId="28" xfId="0" applyFont="1" applyFill="1" applyBorder="1" applyAlignment="1">
      <alignment horizontal="justify" vertical="center" wrapText="1"/>
    </xf>
    <xf numFmtId="0" fontId="35" fillId="0" borderId="32" xfId="0" applyFont="1" applyFill="1" applyBorder="1" applyAlignment="1">
      <alignment horizontal="justify" vertical="center" wrapText="1"/>
    </xf>
    <xf numFmtId="0" fontId="35" fillId="0" borderId="46" xfId="0" applyFont="1" applyFill="1" applyBorder="1" applyAlignment="1">
      <alignment horizontal="justify" vertical="center" wrapText="1"/>
    </xf>
    <xf numFmtId="0" fontId="26" fillId="0" borderId="28"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6" fillId="0" borderId="55"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10"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92" xfId="0" applyFont="1" applyBorder="1" applyAlignment="1">
      <alignment horizontal="left" vertical="top" wrapText="1"/>
    </xf>
    <xf numFmtId="0" fontId="0" fillId="0" borderId="53" xfId="0" applyFont="1" applyBorder="1" applyAlignment="1">
      <alignment horizontal="left" vertical="top" wrapText="1"/>
    </xf>
    <xf numFmtId="0" fontId="0" fillId="0" borderId="0" xfId="0" applyFont="1" applyBorder="1" applyAlignment="1">
      <alignment horizontal="left" vertical="top" wrapText="1"/>
    </xf>
    <xf numFmtId="0" fontId="0" fillId="0" borderId="54" xfId="0" applyFont="1" applyBorder="1" applyAlignment="1">
      <alignment horizontal="left" vertical="top" wrapText="1"/>
    </xf>
    <xf numFmtId="0" fontId="0" fillId="0" borderId="55" xfId="0" applyFont="1" applyBorder="1" applyAlignment="1">
      <alignment horizontal="left" vertical="top" wrapText="1"/>
    </xf>
    <xf numFmtId="0" fontId="0" fillId="0" borderId="11" xfId="0" applyFont="1" applyBorder="1" applyAlignment="1">
      <alignment horizontal="left" vertical="top" wrapText="1"/>
    </xf>
    <xf numFmtId="0" fontId="0" fillId="0" borderId="10" xfId="0" applyFont="1" applyBorder="1" applyAlignment="1">
      <alignment horizontal="left" vertical="top" wrapText="1"/>
    </xf>
    <xf numFmtId="0" fontId="0" fillId="0" borderId="53" xfId="0" applyFont="1" applyBorder="1" applyAlignment="1">
      <alignment horizontal="left" vertical="center" wrapText="1"/>
    </xf>
    <xf numFmtId="0" fontId="0" fillId="0" borderId="0" xfId="0" applyFont="1" applyBorder="1" applyAlignment="1">
      <alignment horizontal="left" vertical="center" wrapText="1"/>
    </xf>
    <xf numFmtId="0" fontId="0" fillId="0" borderId="54" xfId="0" applyFont="1" applyBorder="1" applyAlignment="1">
      <alignment horizontal="left" vertical="center" wrapText="1"/>
    </xf>
    <xf numFmtId="0" fontId="35" fillId="0" borderId="53" xfId="0" applyFont="1" applyBorder="1" applyAlignment="1">
      <alignment horizontal="left" vertical="top" wrapText="1"/>
    </xf>
    <xf numFmtId="0" fontId="0" fillId="0" borderId="51" xfId="0" applyFont="1" applyBorder="1" applyAlignment="1">
      <alignment horizontal="left" vertical="top" wrapText="1"/>
    </xf>
    <xf numFmtId="0" fontId="0" fillId="0" borderId="12" xfId="0" applyFont="1" applyBorder="1" applyAlignment="1">
      <alignment horizontal="left" vertical="top" wrapText="1"/>
    </xf>
    <xf numFmtId="0" fontId="89" fillId="0" borderId="12" xfId="0" applyFont="1" applyBorder="1" applyAlignment="1">
      <alignment horizontal="left" vertical="top" wrapText="1"/>
    </xf>
    <xf numFmtId="0" fontId="89" fillId="0" borderId="52" xfId="0" applyFont="1" applyBorder="1" applyAlignment="1">
      <alignment horizontal="left" vertical="top" wrapText="1"/>
    </xf>
    <xf numFmtId="0" fontId="35" fillId="0" borderId="95" xfId="0" applyFont="1" applyBorder="1" applyAlignment="1">
      <alignment horizontal="left" vertical="top" wrapText="1"/>
    </xf>
    <xf numFmtId="0" fontId="0" fillId="0" borderId="22" xfId="0" applyFont="1" applyBorder="1" applyAlignment="1">
      <alignment horizontal="left" vertical="top" wrapText="1"/>
    </xf>
    <xf numFmtId="0" fontId="0" fillId="0" borderId="90" xfId="0" applyFont="1" applyBorder="1" applyAlignment="1">
      <alignment horizontal="left" vertical="top" wrapText="1"/>
    </xf>
    <xf numFmtId="0" fontId="83" fillId="0" borderId="0" xfId="0" applyFont="1" applyBorder="1" applyAlignment="1">
      <alignment horizontal="left" vertical="top" wrapText="1"/>
    </xf>
    <xf numFmtId="0" fontId="26" fillId="0" borderId="51" xfId="0" applyFont="1" applyFill="1" applyBorder="1" applyAlignment="1">
      <alignment vertical="center" wrapText="1"/>
    </xf>
    <xf numFmtId="0" fontId="26" fillId="0" borderId="12" xfId="0" applyFont="1" applyFill="1" applyBorder="1" applyAlignment="1">
      <alignment vertical="center" wrapText="1"/>
    </xf>
    <xf numFmtId="0" fontId="26" fillId="0" borderId="52" xfId="0" applyFont="1" applyFill="1" applyBorder="1" applyAlignment="1">
      <alignment vertical="center" wrapText="1"/>
    </xf>
    <xf numFmtId="0" fontId="52" fillId="37" borderId="0" xfId="0" applyFont="1" applyFill="1" applyBorder="1" applyAlignment="1">
      <alignment horizontal="left" vertical="top" wrapText="1"/>
    </xf>
    <xf numFmtId="0" fontId="26" fillId="0" borderId="0" xfId="0" applyFont="1" applyFill="1" applyBorder="1" applyAlignment="1">
      <alignment horizontal="justify" vertical="center" wrapText="1"/>
    </xf>
    <xf numFmtId="0" fontId="26" fillId="0" borderId="0" xfId="0" applyFont="1" applyFill="1" applyBorder="1" applyAlignment="1">
      <alignment vertical="center" shrinkToFit="1"/>
    </xf>
    <xf numFmtId="0" fontId="73" fillId="0" borderId="28" xfId="0" applyFont="1" applyFill="1" applyBorder="1" applyAlignment="1">
      <alignment vertical="center" wrapText="1"/>
    </xf>
    <xf numFmtId="0" fontId="73" fillId="0" borderId="32" xfId="0" applyFont="1" applyFill="1" applyBorder="1" applyAlignment="1">
      <alignment vertical="center" wrapText="1"/>
    </xf>
    <xf numFmtId="0" fontId="73" fillId="0" borderId="46" xfId="0" applyFont="1" applyFill="1" applyBorder="1" applyAlignment="1">
      <alignment vertical="center" wrapText="1"/>
    </xf>
    <xf numFmtId="0" fontId="43" fillId="0" borderId="97" xfId="0" applyFont="1" applyFill="1" applyBorder="1" applyAlignment="1">
      <alignment horizontal="center" vertical="center" wrapText="1"/>
    </xf>
    <xf numFmtId="0" fontId="0" fillId="0" borderId="47" xfId="0" applyFont="1" applyBorder="1" applyAlignment="1">
      <alignment horizontal="center" vertical="center" wrapText="1"/>
    </xf>
    <xf numFmtId="0" fontId="0" fillId="0" borderId="107" xfId="0" applyFont="1" applyBorder="1" applyAlignment="1">
      <alignment horizontal="center" vertical="center" wrapText="1"/>
    </xf>
    <xf numFmtId="0" fontId="43" fillId="0" borderId="108"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16" xfId="0" applyFont="1" applyFill="1" applyBorder="1" applyAlignment="1">
      <alignment horizontal="left" vertical="top" wrapText="1"/>
    </xf>
    <xf numFmtId="0" fontId="0" fillId="0" borderId="108" xfId="0" applyFont="1" applyBorder="1" applyAlignment="1">
      <alignment horizontal="left" vertical="top" wrapText="1"/>
    </xf>
    <xf numFmtId="0" fontId="0" fillId="0" borderId="48" xfId="0" applyFont="1" applyBorder="1" applyAlignment="1">
      <alignment horizontal="left" vertical="top" wrapText="1"/>
    </xf>
    <xf numFmtId="0" fontId="43" fillId="0" borderId="47" xfId="0" applyFont="1" applyFill="1" applyBorder="1" applyAlignment="1">
      <alignment horizontal="left" vertical="top" wrapText="1"/>
    </xf>
    <xf numFmtId="0" fontId="0" fillId="0" borderId="47" xfId="0" applyFont="1" applyBorder="1" applyAlignment="1">
      <alignment horizontal="left" vertical="top" wrapText="1"/>
    </xf>
    <xf numFmtId="0" fontId="26" fillId="0" borderId="0" xfId="0" applyFont="1" applyFill="1" applyBorder="1" applyAlignment="1">
      <alignment horizontal="left" vertical="center" wrapText="1"/>
    </xf>
    <xf numFmtId="0" fontId="0" fillId="0" borderId="109" xfId="0" applyFont="1" applyBorder="1" applyAlignment="1">
      <alignment horizontal="left" vertical="top" wrapText="1"/>
    </xf>
    <xf numFmtId="0" fontId="0" fillId="0" borderId="71" xfId="0" applyFont="1" applyBorder="1" applyAlignment="1">
      <alignment horizontal="left" vertical="top" wrapText="1"/>
    </xf>
    <xf numFmtId="0" fontId="43" fillId="0" borderId="28" xfId="0" applyFont="1" applyFill="1" applyBorder="1" applyAlignment="1">
      <alignment vertical="center" wrapText="1"/>
    </xf>
    <xf numFmtId="0" fontId="43" fillId="0" borderId="32" xfId="0" applyFont="1" applyFill="1" applyBorder="1" applyAlignment="1">
      <alignment vertical="center" wrapText="1"/>
    </xf>
    <xf numFmtId="0" fontId="43" fillId="0" borderId="46" xfId="0" applyFont="1" applyFill="1" applyBorder="1" applyAlignment="1">
      <alignment vertical="center" wrapText="1"/>
    </xf>
    <xf numFmtId="0" fontId="43" fillId="0" borderId="106" xfId="0" applyFont="1" applyFill="1" applyBorder="1" applyAlignment="1">
      <alignment horizontal="left" vertical="top" wrapText="1"/>
    </xf>
    <xf numFmtId="0" fontId="43" fillId="0" borderId="92" xfId="0" applyFont="1" applyFill="1" applyBorder="1" applyAlignment="1">
      <alignment horizontal="left" vertical="top" wrapText="1"/>
    </xf>
    <xf numFmtId="0" fontId="43" fillId="0" borderId="51" xfId="0" applyFont="1" applyFill="1" applyBorder="1" applyAlignment="1">
      <alignment horizontal="left" vertical="top" wrapText="1"/>
    </xf>
    <xf numFmtId="0" fontId="43" fillId="0" borderId="12" xfId="0" applyFont="1" applyFill="1" applyBorder="1" applyAlignment="1">
      <alignment horizontal="left" vertical="top" wrapText="1"/>
    </xf>
    <xf numFmtId="0" fontId="88" fillId="0" borderId="12" xfId="0" applyFont="1" applyFill="1" applyBorder="1" applyAlignment="1">
      <alignment horizontal="left" vertical="top" wrapText="1"/>
    </xf>
    <xf numFmtId="0" fontId="88" fillId="0" borderId="52"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0" borderId="22" xfId="0" applyFont="1" applyFill="1" applyBorder="1" applyAlignment="1">
      <alignment horizontal="left" vertical="top" wrapText="1"/>
    </xf>
    <xf numFmtId="0" fontId="43" fillId="0" borderId="90" xfId="0" applyFont="1" applyFill="1" applyBorder="1" applyAlignment="1">
      <alignment horizontal="left" vertical="top" wrapText="1"/>
    </xf>
    <xf numFmtId="0" fontId="43" fillId="0" borderId="53" xfId="0" applyFont="1" applyFill="1" applyBorder="1" applyAlignment="1">
      <alignment horizontal="left" vertical="top" wrapText="1"/>
    </xf>
    <xf numFmtId="0" fontId="43" fillId="0" borderId="0" xfId="0" applyFont="1" applyFill="1" applyBorder="1" applyAlignment="1">
      <alignment horizontal="left" vertical="top" wrapText="1"/>
    </xf>
    <xf numFmtId="0" fontId="79" fillId="0" borderId="0" xfId="0" applyFont="1" applyFill="1" applyBorder="1" applyAlignment="1">
      <alignment horizontal="left" vertical="top" wrapText="1"/>
    </xf>
    <xf numFmtId="0" fontId="43" fillId="0" borderId="54" xfId="0" applyFont="1" applyFill="1" applyBorder="1" applyAlignment="1">
      <alignment horizontal="left" vertical="top" wrapText="1"/>
    </xf>
    <xf numFmtId="0" fontId="43" fillId="0" borderId="55" xfId="0" applyFont="1" applyFill="1" applyBorder="1" applyAlignment="1">
      <alignment horizontal="left" vertical="top" wrapText="1"/>
    </xf>
    <xf numFmtId="0" fontId="43" fillId="0" borderId="11" xfId="0" applyFont="1" applyFill="1" applyBorder="1" applyAlignment="1">
      <alignment horizontal="left" vertical="top" wrapText="1"/>
    </xf>
    <xf numFmtId="0" fontId="43" fillId="0" borderId="10" xfId="0" applyFont="1" applyFill="1" applyBorder="1" applyAlignment="1">
      <alignment horizontal="left" vertical="top" wrapText="1"/>
    </xf>
    <xf numFmtId="0" fontId="26" fillId="0" borderId="40" xfId="0" applyFont="1" applyFill="1" applyBorder="1" applyAlignment="1">
      <alignment vertical="center" wrapText="1"/>
    </xf>
    <xf numFmtId="0" fontId="26" fillId="0" borderId="38" xfId="0" applyFont="1" applyFill="1" applyBorder="1" applyAlignment="1">
      <alignment vertical="center" wrapText="1"/>
    </xf>
    <xf numFmtId="0" fontId="26" fillId="0" borderId="38" xfId="0" applyFont="1" applyFill="1" applyBorder="1" applyAlignment="1">
      <alignment horizontal="center" vertical="center" wrapText="1"/>
    </xf>
    <xf numFmtId="0" fontId="26" fillId="0" borderId="12" xfId="0" applyFont="1" applyFill="1" applyBorder="1" applyAlignment="1">
      <alignment horizontal="left" vertical="center" wrapText="1"/>
    </xf>
    <xf numFmtId="176" fontId="26" fillId="0" borderId="0" xfId="0" applyNumberFormat="1" applyFont="1" applyAlignment="1">
      <alignment horizontal="left" vertical="center"/>
    </xf>
    <xf numFmtId="0" fontId="29" fillId="0" borderId="0" xfId="0" applyFont="1" applyBorder="1" applyAlignment="1">
      <alignment horizontal="left" vertical="center" shrinkToFit="1"/>
    </xf>
    <xf numFmtId="0" fontId="35" fillId="0" borderId="0" xfId="0" applyFont="1" applyBorder="1" applyAlignment="1">
      <alignment vertical="center" shrinkToFit="1"/>
    </xf>
    <xf numFmtId="0" fontId="57" fillId="0" borderId="0" xfId="0" applyFont="1" applyBorder="1" applyAlignment="1">
      <alignment vertical="center" shrinkToFit="1"/>
    </xf>
    <xf numFmtId="0" fontId="26" fillId="0" borderId="85" xfId="0" applyFont="1" applyBorder="1" applyAlignment="1">
      <alignment horizontal="center" vertical="center" wrapText="1"/>
    </xf>
    <xf numFmtId="0" fontId="26" fillId="0" borderId="86" xfId="0" applyFont="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7" xfId="0" applyFont="1" applyBorder="1" applyAlignment="1">
      <alignment horizontal="center" vertical="center"/>
    </xf>
    <xf numFmtId="0" fontId="26" fillId="0" borderId="72" xfId="0" applyFont="1" applyBorder="1" applyAlignment="1">
      <alignment horizontal="center" vertical="center"/>
    </xf>
    <xf numFmtId="0" fontId="26" fillId="0" borderId="79" xfId="0" applyFont="1" applyBorder="1" applyAlignment="1">
      <alignment horizontal="center" vertical="center"/>
    </xf>
    <xf numFmtId="0" fontId="26" fillId="0" borderId="62" xfId="0" applyFont="1" applyBorder="1" applyAlignment="1">
      <alignment horizontal="center" vertical="center"/>
    </xf>
    <xf numFmtId="0" fontId="26" fillId="0" borderId="81" xfId="0" applyFont="1" applyBorder="1" applyAlignment="1">
      <alignment horizontal="center" vertical="center"/>
    </xf>
    <xf numFmtId="0" fontId="26" fillId="0" borderId="67" xfId="0" applyFont="1" applyBorder="1" applyAlignment="1">
      <alignment horizontal="center" vertical="center"/>
    </xf>
    <xf numFmtId="0" fontId="26" fillId="0" borderId="83" xfId="0" applyFont="1" applyBorder="1" applyAlignment="1">
      <alignment horizontal="center" vertical="center"/>
    </xf>
    <xf numFmtId="0" fontId="26" fillId="0" borderId="73" xfId="0" applyFont="1" applyBorder="1" applyAlignment="1">
      <alignment horizontal="center" vertical="center"/>
    </xf>
    <xf numFmtId="0" fontId="28" fillId="37" borderId="0" xfId="0" applyFont="1" applyFill="1" applyAlignment="1">
      <alignment vertical="top" wrapText="1" shrinkToFit="1"/>
    </xf>
    <xf numFmtId="0" fontId="78" fillId="0" borderId="0" xfId="86" applyFont="1" applyAlignment="1">
      <alignment horizontal="center" vertical="center"/>
    </xf>
    <xf numFmtId="0" fontId="35" fillId="0" borderId="0" xfId="45" applyFont="1" applyAlignment="1">
      <alignment horizontal="center" vertical="center"/>
    </xf>
    <xf numFmtId="38" fontId="79" fillId="35" borderId="96" xfId="44" applyFont="1" applyFill="1" applyBorder="1" applyAlignment="1">
      <alignment horizontal="center" vertical="center" shrinkToFit="1"/>
    </xf>
    <xf numFmtId="38" fontId="93" fillId="35" borderId="97" xfId="44" applyFont="1" applyFill="1" applyBorder="1" applyAlignment="1">
      <alignment vertical="center" wrapText="1" shrinkToFit="1"/>
    </xf>
    <xf numFmtId="38" fontId="93" fillId="35" borderId="47" xfId="44" applyFont="1" applyFill="1" applyBorder="1" applyAlignment="1">
      <alignment vertical="center" wrapText="1" shrinkToFit="1"/>
    </xf>
    <xf numFmtId="38" fontId="79" fillId="35" borderId="96" xfId="44" applyFont="1" applyFill="1" applyBorder="1" applyAlignment="1">
      <alignment vertical="center" shrinkToFit="1"/>
    </xf>
    <xf numFmtId="38" fontId="93" fillId="35" borderId="47" xfId="44" applyFont="1" applyFill="1" applyBorder="1" applyAlignment="1">
      <alignment vertical="center" wrapText="1" shrinkToFit="1"/>
    </xf>
    <xf numFmtId="38" fontId="93" fillId="35" borderId="97" xfId="44" applyFont="1" applyFill="1" applyBorder="1" applyAlignment="1">
      <alignment horizontal="center" vertical="center" wrapText="1" shrinkToFit="1"/>
    </xf>
    <xf numFmtId="38" fontId="93" fillId="35" borderId="47" xfId="44" applyFont="1" applyFill="1" applyBorder="1" applyAlignment="1">
      <alignment horizontal="center" vertical="center" wrapText="1" shrinkToFit="1"/>
    </xf>
    <xf numFmtId="38" fontId="93" fillId="35" borderId="49" xfId="44" applyFont="1" applyFill="1" applyBorder="1" applyAlignment="1">
      <alignment horizontal="center" vertical="center" wrapText="1" shrinkToFit="1"/>
    </xf>
    <xf numFmtId="38" fontId="79" fillId="35" borderId="97" xfId="44" applyFont="1" applyFill="1" applyBorder="1" applyAlignment="1">
      <alignment horizontal="center" vertical="center" shrinkToFit="1"/>
    </xf>
    <xf numFmtId="38" fontId="79" fillId="35" borderId="47" xfId="44" applyFont="1" applyFill="1" applyBorder="1" applyAlignment="1">
      <alignment horizontal="center" vertical="center" shrinkToFit="1"/>
    </xf>
    <xf numFmtId="38" fontId="79" fillId="35" borderId="49" xfId="44" applyFont="1" applyFill="1" applyBorder="1" applyAlignment="1">
      <alignment horizontal="center" vertical="center" shrinkToFit="1"/>
    </xf>
    <xf numFmtId="38" fontId="79" fillId="35" borderId="97" xfId="44" applyFont="1" applyFill="1" applyBorder="1" applyAlignment="1">
      <alignment horizontal="center" vertical="center" shrinkToFit="1"/>
    </xf>
    <xf numFmtId="38" fontId="79" fillId="35" borderId="96" xfId="44" applyFont="1" applyFill="1" applyBorder="1" applyAlignment="1">
      <alignment horizontal="center" vertical="center" shrinkToFit="1"/>
    </xf>
    <xf numFmtId="38" fontId="79" fillId="35" borderId="49" xfId="44" applyFont="1" applyFill="1" applyBorder="1" applyAlignment="1">
      <alignment horizontal="center" vertical="center" shrinkToFit="1"/>
    </xf>
    <xf numFmtId="38" fontId="79" fillId="35" borderId="47" xfId="44" applyFont="1" applyFill="1" applyBorder="1" applyAlignment="1">
      <alignment horizontal="center" vertical="center" shrinkToFit="1"/>
    </xf>
    <xf numFmtId="38" fontId="79" fillId="35" borderId="24" xfId="44" applyFont="1" applyFill="1" applyBorder="1" applyAlignment="1">
      <alignment horizontal="center" vertical="center" shrinkToFit="1"/>
    </xf>
    <xf numFmtId="38" fontId="79" fillId="36" borderId="96" xfId="44" applyFont="1" applyFill="1" applyBorder="1" applyAlignment="1">
      <alignment horizontal="center" vertical="center" shrinkToFit="1"/>
    </xf>
    <xf numFmtId="38" fontId="79" fillId="36" borderId="96" xfId="44" applyFont="1" applyFill="1" applyBorder="1" applyAlignment="1">
      <alignment horizontal="center" vertical="center"/>
    </xf>
    <xf numFmtId="38" fontId="80" fillId="36" borderId="96" xfId="44" applyFont="1" applyFill="1" applyBorder="1" applyAlignment="1">
      <alignment horizontal="center" vertical="center"/>
    </xf>
    <xf numFmtId="38" fontId="79" fillId="35" borderId="96" xfId="44" applyFont="1" applyFill="1" applyBorder="1" applyAlignment="1">
      <alignment horizontal="center" vertical="center"/>
    </xf>
    <xf numFmtId="38" fontId="80" fillId="35" borderId="96" xfId="44" applyFont="1" applyFill="1" applyBorder="1" applyAlignment="1">
      <alignment horizontal="center" vertical="center"/>
    </xf>
    <xf numFmtId="38" fontId="79" fillId="35" borderId="24" xfId="44" applyFont="1" applyFill="1" applyBorder="1" applyAlignment="1">
      <alignment horizontal="center" vertical="center"/>
    </xf>
    <xf numFmtId="38" fontId="80" fillId="35" borderId="24" xfId="44" applyFont="1" applyFill="1" applyBorder="1" applyAlignment="1">
      <alignment horizontal="center" vertical="center"/>
    </xf>
  </cellXfs>
  <cellStyles count="9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パーセント 3" xfId="49" xr:uid="{00000000-0005-0000-0000-00001C000000}"/>
    <cellStyle name="パーセント 4" xfId="73" xr:uid="{00000000-0005-0000-0000-00001D000000}"/>
    <cellStyle name="パーセント 5" xfId="81" xr:uid="{00000000-0005-0000-0000-00001E000000}"/>
    <cellStyle name="パーセント 6" xfId="74" xr:uid="{00000000-0005-0000-0000-00001F000000}"/>
    <cellStyle name="ハイパーリンク 2" xfId="50"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51" xr:uid="{00000000-0005-0000-0000-000027000000}"/>
    <cellStyle name="桁区切り 3" xfId="52" xr:uid="{00000000-0005-0000-0000-000028000000}"/>
    <cellStyle name="桁区切り 3 2" xfId="53" xr:uid="{00000000-0005-0000-0000-000029000000}"/>
    <cellStyle name="桁区切り 4" xfId="54" xr:uid="{00000000-0005-0000-0000-00002A000000}"/>
    <cellStyle name="桁区切り 5" xfId="71" xr:uid="{00000000-0005-0000-0000-00002B000000}"/>
    <cellStyle name="桁区切り 6" xfId="70" xr:uid="{00000000-0005-0000-0000-00002C000000}"/>
    <cellStyle name="桁区切り 7" xfId="83" xr:uid="{00000000-0005-0000-0000-00002D000000}"/>
    <cellStyle name="桁区切り 8" xfId="85" xr:uid="{00000000-0005-0000-0000-00002E000000}"/>
    <cellStyle name="桁区切り 9" xfId="88"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5" xr:uid="{00000000-0005-0000-0000-000037000000}"/>
    <cellStyle name="入力" xfId="9" builtinId="20" customBuiltin="1"/>
    <cellStyle name="標準" xfId="0" builtinId="0"/>
    <cellStyle name="標準 10" xfId="77" xr:uid="{00000000-0005-0000-0000-00003A000000}"/>
    <cellStyle name="標準 11" xfId="47" xr:uid="{00000000-0005-0000-0000-00003B000000}"/>
    <cellStyle name="標準 12" xfId="84" xr:uid="{00000000-0005-0000-0000-00003C000000}"/>
    <cellStyle name="標準 13" xfId="89" xr:uid="{76DC91CD-8CBA-49B0-80A2-CC208C8452A0}"/>
    <cellStyle name="標準 16" xfId="45" xr:uid="{00000000-0005-0000-0000-00003D000000}"/>
    <cellStyle name="標準 16 2" xfId="78" xr:uid="{00000000-0005-0000-0000-00003E000000}"/>
    <cellStyle name="標準 16 3" xfId="86" xr:uid="{00000000-0005-0000-0000-00003F000000}"/>
    <cellStyle name="標準 2" xfId="46" xr:uid="{00000000-0005-0000-0000-000040000000}"/>
    <cellStyle name="標準 2 2" xfId="57" xr:uid="{00000000-0005-0000-0000-000041000000}"/>
    <cellStyle name="標準 2 2 2" xfId="58" xr:uid="{00000000-0005-0000-0000-000042000000}"/>
    <cellStyle name="標準 2 2 3" xfId="59" xr:uid="{00000000-0005-0000-0000-000043000000}"/>
    <cellStyle name="標準 2 2 4" xfId="80" xr:uid="{00000000-0005-0000-0000-000044000000}"/>
    <cellStyle name="標準 2 2 5" xfId="87" xr:uid="{00000000-0005-0000-0000-000045000000}"/>
    <cellStyle name="標準 2 3" xfId="60" xr:uid="{00000000-0005-0000-0000-000046000000}"/>
    <cellStyle name="標準 2 3 2" xfId="82" xr:uid="{00000000-0005-0000-0000-000047000000}"/>
    <cellStyle name="標準 2 4" xfId="79" xr:uid="{00000000-0005-0000-0000-000048000000}"/>
    <cellStyle name="標準 2 5" xfId="56" xr:uid="{00000000-0005-0000-0000-000049000000}"/>
    <cellStyle name="標準 2_5月以降実施カリキュラム" xfId="61" xr:uid="{00000000-0005-0000-0000-00004A000000}"/>
    <cellStyle name="標準 3" xfId="62" xr:uid="{00000000-0005-0000-0000-00004B000000}"/>
    <cellStyle name="標準 3 2" xfId="63" xr:uid="{00000000-0005-0000-0000-00004C000000}"/>
    <cellStyle name="標準 4" xfId="64" xr:uid="{00000000-0005-0000-0000-00004D000000}"/>
    <cellStyle name="標準 4 2" xfId="65" xr:uid="{00000000-0005-0000-0000-00004E000000}"/>
    <cellStyle name="標準 5" xfId="43" xr:uid="{00000000-0005-0000-0000-00004F000000}"/>
    <cellStyle name="標準 5 2" xfId="67" xr:uid="{00000000-0005-0000-0000-000050000000}"/>
    <cellStyle name="標準 5 3" xfId="66" xr:uid="{00000000-0005-0000-0000-000051000000}"/>
    <cellStyle name="標準 6" xfId="68" xr:uid="{00000000-0005-0000-0000-000052000000}"/>
    <cellStyle name="標準 7" xfId="42" xr:uid="{00000000-0005-0000-0000-000053000000}"/>
    <cellStyle name="標準 7 2" xfId="72" xr:uid="{00000000-0005-0000-0000-000054000000}"/>
    <cellStyle name="標準 8" xfId="75" xr:uid="{00000000-0005-0000-0000-000055000000}"/>
    <cellStyle name="標準 9" xfId="76" xr:uid="{00000000-0005-0000-0000-000056000000}"/>
    <cellStyle name="未定義" xfId="69" xr:uid="{00000000-0005-0000-0000-000058000000}"/>
    <cellStyle name="良い" xfId="6" builtinId="26" customBuiltin="1"/>
  </cellStyles>
  <dxfs count="1">
    <dxf>
      <fill>
        <patternFill>
          <bgColor rgb="FFFF0000"/>
        </patternFill>
      </fill>
    </dxf>
  </dxfs>
  <tableStyles count="0" defaultTableStyle="TableStyleMedium2" defaultPivotStyle="PivotStyleLight16"/>
  <colors>
    <mruColors>
      <color rgb="FFCCECFF"/>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99060</xdr:colOff>
      <xdr:row>27</xdr:row>
      <xdr:rowOff>30480</xdr:rowOff>
    </xdr:from>
    <xdr:to>
      <xdr:col>0</xdr:col>
      <xdr:colOff>5334000</xdr:colOff>
      <xdr:row>28</xdr:row>
      <xdr:rowOff>106680</xdr:rowOff>
    </xdr:to>
    <xdr:sp macro="" textlink="">
      <xdr:nvSpPr>
        <xdr:cNvPr id="2" name="大かっこ 1">
          <a:extLst>
            <a:ext uri="{FF2B5EF4-FFF2-40B4-BE49-F238E27FC236}">
              <a16:creationId xmlns:a16="http://schemas.microsoft.com/office/drawing/2014/main" id="{D36F4055-FA09-459E-B9EC-531BFD90E53B}"/>
            </a:ext>
          </a:extLst>
        </xdr:cNvPr>
        <xdr:cNvSpPr/>
      </xdr:nvSpPr>
      <xdr:spPr>
        <a:xfrm>
          <a:off x="99060" y="5974080"/>
          <a:ext cx="571500" cy="304800"/>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280148</xdr:colOff>
      <xdr:row>5</xdr:row>
      <xdr:rowOff>291352</xdr:rowOff>
    </xdr:from>
    <xdr:to>
      <xdr:col>11</xdr:col>
      <xdr:colOff>168088</xdr:colOff>
      <xdr:row>6</xdr:row>
      <xdr:rowOff>268940</xdr:rowOff>
    </xdr:to>
    <xdr:sp macro="" textlink="">
      <xdr:nvSpPr>
        <xdr:cNvPr id="4" name="Rectangle 2">
          <a:extLst>
            <a:ext uri="{FF2B5EF4-FFF2-40B4-BE49-F238E27FC236}">
              <a16:creationId xmlns:a16="http://schemas.microsoft.com/office/drawing/2014/main" id="{00000000-0008-0000-0B00-000004000000}"/>
            </a:ext>
          </a:extLst>
        </xdr:cNvPr>
        <xdr:cNvSpPr>
          <a:spLocks noChangeArrowheads="1"/>
        </xdr:cNvSpPr>
      </xdr:nvSpPr>
      <xdr:spPr bwMode="auto">
        <a:xfrm>
          <a:off x="2543736" y="2207558"/>
          <a:ext cx="3328146"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Century"/>
              <a:ea typeface="ＭＳ ゴシック"/>
            </a:rPr>
            <a:t>【</a:t>
          </a:r>
          <a:r>
            <a:rPr kumimoji="0" lang="ja-JP" altLang="en-US" sz="1050" b="1" i="0" u="sng" strike="noStrike" kern="0" cap="none" spc="0" normalizeH="0" baseline="0" noProof="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a:ln>
                <a:noFill/>
              </a:ln>
              <a:solidFill>
                <a:srgbClr val="000000"/>
              </a:solidFill>
              <a:effectLst/>
              <a:uLnTx/>
              <a:uFillTx/>
              <a:latin typeface="Century"/>
              <a:ea typeface="ＭＳ ゴシック"/>
            </a:rPr>
            <a:t>】</a:t>
          </a:r>
        </a:p>
      </xdr:txBody>
    </xdr:sp>
    <xdr:clientData/>
  </xdr:twoCellAnchor>
  <xdr:twoCellAnchor>
    <xdr:from>
      <xdr:col>6</xdr:col>
      <xdr:colOff>67235</xdr:colOff>
      <xdr:row>10</xdr:row>
      <xdr:rowOff>67236</xdr:rowOff>
    </xdr:from>
    <xdr:to>
      <xdr:col>10</xdr:col>
      <xdr:colOff>582705</xdr:colOff>
      <xdr:row>14</xdr:row>
      <xdr:rowOff>71717</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2326341" y="4271683"/>
          <a:ext cx="3276599" cy="11161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twoCellAnchor>
    <xdr:from>
      <xdr:col>6</xdr:col>
      <xdr:colOff>44823</xdr:colOff>
      <xdr:row>14</xdr:row>
      <xdr:rowOff>188258</xdr:rowOff>
    </xdr:from>
    <xdr:to>
      <xdr:col>11</xdr:col>
      <xdr:colOff>672353</xdr:colOff>
      <xdr:row>26</xdr:row>
      <xdr:rowOff>107577</xdr:rowOff>
    </xdr:to>
    <xdr:sp macro="" textlink="">
      <xdr:nvSpPr>
        <xdr:cNvPr id="5" name="Rectangle 2">
          <a:extLst>
            <a:ext uri="{FF2B5EF4-FFF2-40B4-BE49-F238E27FC236}">
              <a16:creationId xmlns:a16="http://schemas.microsoft.com/office/drawing/2014/main" id="{00000000-0008-0000-0B00-000005000000}"/>
            </a:ext>
          </a:extLst>
        </xdr:cNvPr>
        <xdr:cNvSpPr>
          <a:spLocks noChangeArrowheads="1"/>
        </xdr:cNvSpPr>
      </xdr:nvSpPr>
      <xdr:spPr bwMode="auto">
        <a:xfrm>
          <a:off x="2303929" y="5504329"/>
          <a:ext cx="4043083" cy="325418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noProof="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」の欄については、Ｒ０１からＲ１３の科目はプルダウンメニューから「ＤＳＳ」を、Ｒ１４からＲ２１の科目は「ＤＬ」を選択すること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Ｒ０１～Ｒ１３</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rtl="0" eaLnBrk="1" fontAlgn="auto" latinLnBrk="0" hangingPunct="1"/>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rtl="0" eaLnBrk="1" fontAlgn="auto" latinLnBrk="0" hangingPunct="1"/>
          <a:r>
            <a:rPr kumimoji="0" lang="ja-JP" altLang="ja-JP" sz="900" b="0" i="0" u="none" strike="noStrike" kern="0" cap="none" spc="0" normalizeH="0" baseline="0">
              <a:ln>
                <a:noFill/>
              </a:ln>
              <a:solidFill>
                <a:srgbClr val="000000"/>
              </a:solidFill>
              <a:effectLst/>
              <a:uLnTx/>
              <a:uFillTx/>
              <a:latin typeface="Century"/>
              <a:ea typeface="ＭＳ ゴシック"/>
              <a:cs typeface="+mn-cs"/>
            </a:rPr>
            <a:t>・Ｒ１４からＲ２</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１</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の各科目において訓練分野の特性に対応した基礎的なデジタルリテラシーの要素を含むカリキュラムを１科目以上設定すること。」</a:t>
          </a:r>
        </a:p>
        <a:p>
          <a:pPr rtl="0" eaLnBrk="1" fontAlgn="auto" latinLnBrk="0" hangingPunct="1"/>
          <a:r>
            <a:rPr kumimoji="0" lang="ja-JP" altLang="ja-JP" sz="900" b="0" i="0" u="none" strike="noStrike" kern="0" cap="none" spc="0" normalizeH="0" baseline="0">
              <a:ln>
                <a:noFill/>
              </a:ln>
              <a:solidFill>
                <a:srgbClr val="000000"/>
              </a:solidFill>
              <a:effectLst/>
              <a:uLnTx/>
              <a:uFillTx/>
              <a:latin typeface="Century"/>
              <a:ea typeface="ＭＳ ゴシック"/>
              <a:cs typeface="+mn-cs"/>
            </a:rPr>
            <a:t>・基礎的なデジタルリテラシーの内容については、「仕様書（別紙）デジタルリテラシーの標準的内容」を参考にし、該当科目の「ＤＬ」欄に「〇」を記載すること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224118</xdr:colOff>
      <xdr:row>5</xdr:row>
      <xdr:rowOff>302557</xdr:rowOff>
    </xdr:from>
    <xdr:to>
      <xdr:col>11</xdr:col>
      <xdr:colOff>14475</xdr:colOff>
      <xdr:row>6</xdr:row>
      <xdr:rowOff>246527</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2644589" y="2129116"/>
          <a:ext cx="3152121" cy="41461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Century"/>
              <a:ea typeface="ＭＳ ゴシック"/>
            </a:rPr>
            <a:t>【</a:t>
          </a:r>
          <a:r>
            <a:rPr kumimoji="0" lang="ja-JP" altLang="en-US" sz="1050" b="1" i="0" u="sng" strike="noStrike" kern="0" cap="none" spc="0" normalizeH="0" baseline="0" noProof="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a:ln>
                <a:noFill/>
              </a:ln>
              <a:solidFill>
                <a:srgbClr val="000000"/>
              </a:solidFill>
              <a:effectLst/>
              <a:uLnTx/>
              <a:uFillTx/>
              <a:latin typeface="Century"/>
              <a:ea typeface="ＭＳ ゴシック"/>
            </a:rPr>
            <a:t>】</a:t>
          </a:r>
        </a:p>
      </xdr:txBody>
    </xdr:sp>
    <xdr:clientData/>
  </xdr:twoCellAnchor>
  <xdr:twoCellAnchor>
    <xdr:from>
      <xdr:col>6</xdr:col>
      <xdr:colOff>67234</xdr:colOff>
      <xdr:row>14</xdr:row>
      <xdr:rowOff>33616</xdr:rowOff>
    </xdr:from>
    <xdr:to>
      <xdr:col>10</xdr:col>
      <xdr:colOff>528918</xdr:colOff>
      <xdr:row>21</xdr:row>
      <xdr:rowOff>259977</xdr:rowOff>
    </xdr:to>
    <xdr:sp macro="" textlink="">
      <xdr:nvSpPr>
        <xdr:cNvPr id="4" name="Rectangle 2">
          <a:extLst>
            <a:ext uri="{FF2B5EF4-FFF2-40B4-BE49-F238E27FC236}">
              <a16:creationId xmlns:a16="http://schemas.microsoft.com/office/drawing/2014/main" id="{00000000-0008-0000-0C00-000004000000}"/>
            </a:ext>
          </a:extLst>
        </xdr:cNvPr>
        <xdr:cNvSpPr>
          <a:spLocks noChangeArrowheads="1"/>
        </xdr:cNvSpPr>
      </xdr:nvSpPr>
      <xdr:spPr bwMode="auto">
        <a:xfrm>
          <a:off x="2478740" y="5573804"/>
          <a:ext cx="3222813" cy="217170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支援に関する訓練時間については、１２時間以上設定すること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rtl="0" eaLnBrk="1" fontAlgn="auto" latinLnBrk="0" hangingPunct="1"/>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p>
        <a:p>
          <a:pPr rtl="0" eaLnBrk="1" fontAlgn="auto" latinLnBrk="0" hangingPunct="1"/>
          <a:r>
            <a:rPr kumimoji="0" lang="ja-JP" altLang="ja-JP" sz="900" b="0" i="0" u="none" strike="noStrike" kern="0" cap="none" spc="0" normalizeH="0" baseline="0">
              <a:ln>
                <a:noFill/>
              </a:ln>
              <a:solidFill>
                <a:srgbClr val="000000"/>
              </a:solidFill>
              <a:effectLst/>
              <a:uLnTx/>
              <a:uFillTx/>
              <a:latin typeface="Century"/>
              <a:ea typeface="ＭＳ ゴシック"/>
              <a:cs typeface="+mn-cs"/>
            </a:rPr>
            <a:t>・基礎的なデジタルリテラシーの内容については、「仕様書（別紙）デジタルリテラシーの標準的内容」を参考にし、該当科目の「ＤＬ」欄に「〇」を記載すること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31935</xdr:colOff>
      <xdr:row>10</xdr:row>
      <xdr:rowOff>134468</xdr:rowOff>
    </xdr:from>
    <xdr:to>
      <xdr:col>11</xdr:col>
      <xdr:colOff>1680</xdr:colOff>
      <xdr:row>13</xdr:row>
      <xdr:rowOff>115420</xdr:rowOff>
    </xdr:to>
    <xdr:sp macro="" textlink="">
      <xdr:nvSpPr>
        <xdr:cNvPr id="5" name="Rectangle 2">
          <a:extLst>
            <a:ext uri="{FF2B5EF4-FFF2-40B4-BE49-F238E27FC236}">
              <a16:creationId xmlns:a16="http://schemas.microsoft.com/office/drawing/2014/main" id="{00000000-0008-0000-0C00-000005000000}"/>
            </a:ext>
          </a:extLst>
        </xdr:cNvPr>
        <xdr:cNvSpPr>
          <a:spLocks noChangeArrowheads="1"/>
        </xdr:cNvSpPr>
      </xdr:nvSpPr>
      <xdr:spPr bwMode="auto">
        <a:xfrm>
          <a:off x="2452406" y="4583203"/>
          <a:ext cx="3331509" cy="82139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8"/>
  <sheetViews>
    <sheetView view="pageBreakPreview" zoomScale="70" zoomScaleNormal="90" zoomScaleSheetLayoutView="70" workbookViewId="0">
      <pane ySplit="3" topLeftCell="A4" activePane="bottomLeft" state="frozen"/>
      <selection pane="bottomLeft" activeCell="C20" sqref="C20"/>
    </sheetView>
  </sheetViews>
  <sheetFormatPr defaultColWidth="9" defaultRowHeight="35.25" customHeight="1"/>
  <cols>
    <col min="1" max="1" width="19.3984375" style="340" bestFit="1" customWidth="1"/>
    <col min="2" max="2" width="8.59765625" style="340" customWidth="1"/>
    <col min="3" max="3" width="51.09765625" style="340" customWidth="1"/>
    <col min="4" max="4" width="39.796875" style="340" bestFit="1" customWidth="1"/>
    <col min="5" max="5" width="4" style="340" customWidth="1"/>
    <col min="6" max="6" width="4" style="340" hidden="1" customWidth="1"/>
    <col min="7" max="16" width="4" style="340" customWidth="1"/>
    <col min="17" max="17" width="11.69921875" style="340" customWidth="1"/>
    <col min="18" max="18" width="12.19921875" style="340" customWidth="1"/>
    <col min="19" max="19" width="14.09765625" style="340" customWidth="1"/>
    <col min="20" max="16384" width="9" style="340"/>
  </cols>
  <sheetData>
    <row r="1" spans="1:19" ht="35.25" customHeight="1">
      <c r="A1" s="400" t="s">
        <v>276</v>
      </c>
      <c r="B1" s="400"/>
      <c r="C1" s="400"/>
      <c r="D1" s="400"/>
      <c r="E1" s="400"/>
      <c r="F1" s="400"/>
      <c r="G1" s="400"/>
      <c r="H1" s="400"/>
      <c r="I1" s="400"/>
      <c r="J1" s="400"/>
      <c r="K1" s="400"/>
      <c r="L1" s="400"/>
      <c r="M1" s="400"/>
      <c r="N1" s="400"/>
      <c r="O1" s="400"/>
      <c r="P1" s="400"/>
      <c r="Q1" s="400"/>
      <c r="R1" s="400"/>
      <c r="S1" s="400"/>
    </row>
    <row r="2" spans="1:19" ht="36.9" customHeight="1">
      <c r="A2" s="401" t="s">
        <v>135</v>
      </c>
      <c r="B2" s="401"/>
      <c r="C2" s="402" t="s">
        <v>136</v>
      </c>
      <c r="D2" s="403" t="s">
        <v>137</v>
      </c>
      <c r="E2" s="404" t="s">
        <v>177</v>
      </c>
      <c r="F2" s="404"/>
      <c r="G2" s="405"/>
      <c r="H2" s="405"/>
      <c r="I2" s="405"/>
      <c r="J2" s="405"/>
      <c r="K2" s="405"/>
      <c r="L2" s="405"/>
      <c r="M2" s="405"/>
      <c r="N2" s="405"/>
      <c r="O2" s="405"/>
      <c r="P2" s="405"/>
      <c r="Q2" s="406" t="s">
        <v>138</v>
      </c>
      <c r="R2" s="403" t="s">
        <v>139</v>
      </c>
      <c r="S2" s="403" t="s">
        <v>140</v>
      </c>
    </row>
    <row r="3" spans="1:19" ht="36.9" customHeight="1">
      <c r="A3" s="341" t="s">
        <v>141</v>
      </c>
      <c r="B3" s="341" t="s">
        <v>142</v>
      </c>
      <c r="C3" s="402"/>
      <c r="D3" s="401"/>
      <c r="E3" s="342">
        <v>4</v>
      </c>
      <c r="F3" s="342">
        <v>5</v>
      </c>
      <c r="G3" s="342">
        <v>6</v>
      </c>
      <c r="H3" s="342">
        <v>7</v>
      </c>
      <c r="I3" s="342">
        <v>8</v>
      </c>
      <c r="J3" s="342">
        <v>9</v>
      </c>
      <c r="K3" s="342">
        <v>10</v>
      </c>
      <c r="L3" s="342">
        <v>11</v>
      </c>
      <c r="M3" s="342">
        <v>12</v>
      </c>
      <c r="N3" s="342">
        <v>1</v>
      </c>
      <c r="O3" s="342">
        <v>2</v>
      </c>
      <c r="P3" s="342">
        <v>3</v>
      </c>
      <c r="Q3" s="407"/>
      <c r="R3" s="401"/>
      <c r="S3" s="401"/>
    </row>
    <row r="4" spans="1:19" s="346" customFormat="1" ht="36.9" customHeight="1">
      <c r="A4" s="343" t="s">
        <v>321</v>
      </c>
      <c r="B4" s="344" t="s">
        <v>143</v>
      </c>
      <c r="C4" s="345" t="s">
        <v>343</v>
      </c>
      <c r="D4" s="343">
        <v>4</v>
      </c>
      <c r="E4" s="686"/>
      <c r="F4" s="686"/>
      <c r="G4" s="686"/>
      <c r="H4" s="686"/>
      <c r="I4" s="686"/>
      <c r="J4" s="686"/>
      <c r="K4" s="686" t="s">
        <v>277</v>
      </c>
      <c r="L4" s="686"/>
      <c r="M4" s="686"/>
      <c r="N4" s="686"/>
      <c r="O4" s="686" t="s">
        <v>277</v>
      </c>
      <c r="P4" s="686"/>
      <c r="Q4" s="705">
        <f t="shared" ref="Q4:Q9" si="0">SUBTOTAL(3,E4:P4)</f>
        <v>2</v>
      </c>
      <c r="R4" s="705">
        <v>30</v>
      </c>
      <c r="S4" s="705">
        <f t="shared" ref="S4:S25" si="1">Q4*R4</f>
        <v>60</v>
      </c>
    </row>
    <row r="5" spans="1:19" ht="36.9" customHeight="1">
      <c r="A5" s="343" t="s">
        <v>322</v>
      </c>
      <c r="B5" s="344" t="s">
        <v>143</v>
      </c>
      <c r="C5" s="347" t="s">
        <v>344</v>
      </c>
      <c r="D5" s="343">
        <v>4</v>
      </c>
      <c r="E5" s="686"/>
      <c r="F5" s="686"/>
      <c r="G5" s="686"/>
      <c r="H5" s="686"/>
      <c r="I5" s="686"/>
      <c r="J5" s="686" t="s">
        <v>277</v>
      </c>
      <c r="K5" s="686"/>
      <c r="L5" s="686"/>
      <c r="M5" s="686"/>
      <c r="N5" s="686" t="s">
        <v>277</v>
      </c>
      <c r="O5" s="686"/>
      <c r="P5" s="686"/>
      <c r="Q5" s="705">
        <v>2</v>
      </c>
      <c r="R5" s="705">
        <v>30</v>
      </c>
      <c r="S5" s="705">
        <f>Q5*R5</f>
        <v>60</v>
      </c>
    </row>
    <row r="6" spans="1:19" s="346" customFormat="1" ht="36.9" customHeight="1">
      <c r="A6" s="343" t="s">
        <v>323</v>
      </c>
      <c r="B6" s="344" t="s">
        <v>143</v>
      </c>
      <c r="C6" s="350" t="s">
        <v>345</v>
      </c>
      <c r="D6" s="343">
        <v>6</v>
      </c>
      <c r="E6" s="686"/>
      <c r="F6" s="686"/>
      <c r="G6" s="686"/>
      <c r="H6" s="686"/>
      <c r="I6" s="686"/>
      <c r="J6" s="687" t="s">
        <v>363</v>
      </c>
      <c r="K6" s="688"/>
      <c r="L6" s="688"/>
      <c r="M6" s="688"/>
      <c r="N6" s="689"/>
      <c r="O6" s="689"/>
      <c r="P6" s="689"/>
      <c r="Q6" s="705">
        <v>1</v>
      </c>
      <c r="R6" s="705">
        <v>30</v>
      </c>
      <c r="S6" s="705">
        <f>Q6*R6</f>
        <v>30</v>
      </c>
    </row>
    <row r="7" spans="1:19" s="346" customFormat="1" ht="36.9" customHeight="1">
      <c r="A7" s="343" t="s">
        <v>324</v>
      </c>
      <c r="B7" s="344" t="s">
        <v>143</v>
      </c>
      <c r="C7" s="347" t="s">
        <v>345</v>
      </c>
      <c r="D7" s="343">
        <v>6</v>
      </c>
      <c r="E7" s="686"/>
      <c r="F7" s="686"/>
      <c r="G7" s="686"/>
      <c r="H7" s="686"/>
      <c r="I7" s="686"/>
      <c r="J7" s="689"/>
      <c r="K7" s="689"/>
      <c r="L7" s="689"/>
      <c r="M7" s="690"/>
      <c r="N7" s="691" t="s">
        <v>364</v>
      </c>
      <c r="O7" s="692"/>
      <c r="P7" s="693"/>
      <c r="Q7" s="705">
        <v>1</v>
      </c>
      <c r="R7" s="705">
        <v>30</v>
      </c>
      <c r="S7" s="705">
        <f>Q7*R7</f>
        <v>30</v>
      </c>
    </row>
    <row r="8" spans="1:19" ht="36.9" customHeight="1">
      <c r="A8" s="343" t="s">
        <v>325</v>
      </c>
      <c r="B8" s="344" t="s">
        <v>143</v>
      </c>
      <c r="C8" s="347" t="s">
        <v>346</v>
      </c>
      <c r="D8" s="343">
        <v>4</v>
      </c>
      <c r="E8" s="686"/>
      <c r="F8" s="686"/>
      <c r="G8" s="686"/>
      <c r="H8" s="686"/>
      <c r="I8" s="686"/>
      <c r="J8" s="686" t="s">
        <v>277</v>
      </c>
      <c r="K8" s="686"/>
      <c r="L8" s="686"/>
      <c r="M8" s="686"/>
      <c r="N8" s="686" t="s">
        <v>277</v>
      </c>
      <c r="O8" s="686"/>
      <c r="P8" s="686"/>
      <c r="Q8" s="705">
        <v>2</v>
      </c>
      <c r="R8" s="706">
        <v>20</v>
      </c>
      <c r="S8" s="705">
        <f>Q8*R8</f>
        <v>40</v>
      </c>
    </row>
    <row r="9" spans="1:19" s="346" customFormat="1" ht="36.9" customHeight="1">
      <c r="A9" s="343" t="s">
        <v>326</v>
      </c>
      <c r="B9" s="344" t="s">
        <v>143</v>
      </c>
      <c r="C9" s="345" t="s">
        <v>347</v>
      </c>
      <c r="D9" s="343">
        <v>4</v>
      </c>
      <c r="E9" s="686"/>
      <c r="F9" s="686"/>
      <c r="G9" s="686"/>
      <c r="H9" s="686"/>
      <c r="I9" s="686"/>
      <c r="J9" s="686"/>
      <c r="K9" s="686"/>
      <c r="L9" s="686" t="s">
        <v>178</v>
      </c>
      <c r="M9" s="686"/>
      <c r="N9" s="686"/>
      <c r="O9" s="686"/>
      <c r="P9" s="686" t="s">
        <v>178</v>
      </c>
      <c r="Q9" s="705">
        <f t="shared" si="0"/>
        <v>2</v>
      </c>
      <c r="R9" s="706">
        <v>20</v>
      </c>
      <c r="S9" s="705">
        <f t="shared" si="1"/>
        <v>40</v>
      </c>
    </row>
    <row r="10" spans="1:19" s="346" customFormat="1" ht="36.9" customHeight="1">
      <c r="A10" s="343" t="s">
        <v>327</v>
      </c>
      <c r="B10" s="344" t="s">
        <v>143</v>
      </c>
      <c r="C10" s="345" t="s">
        <v>348</v>
      </c>
      <c r="D10" s="343">
        <v>4</v>
      </c>
      <c r="E10" s="686"/>
      <c r="F10" s="686"/>
      <c r="G10" s="686"/>
      <c r="H10" s="686"/>
      <c r="I10" s="686"/>
      <c r="J10" s="694" t="s">
        <v>365</v>
      </c>
      <c r="K10" s="695"/>
      <c r="L10" s="695"/>
      <c r="M10" s="695"/>
      <c r="N10" s="695"/>
      <c r="O10" s="695"/>
      <c r="P10" s="696"/>
      <c r="Q10" s="705">
        <v>2</v>
      </c>
      <c r="R10" s="706">
        <v>20</v>
      </c>
      <c r="S10" s="705">
        <f>Q10*R10</f>
        <v>40</v>
      </c>
    </row>
    <row r="11" spans="1:19" s="346" customFormat="1" ht="36.9" customHeight="1">
      <c r="A11" s="343" t="s">
        <v>328</v>
      </c>
      <c r="B11" s="351" t="s">
        <v>143</v>
      </c>
      <c r="C11" s="359" t="s">
        <v>349</v>
      </c>
      <c r="D11" s="343">
        <v>4</v>
      </c>
      <c r="E11" s="686"/>
      <c r="F11" s="686"/>
      <c r="G11" s="686"/>
      <c r="H11" s="686"/>
      <c r="I11" s="686"/>
      <c r="J11" s="694" t="s">
        <v>365</v>
      </c>
      <c r="K11" s="695"/>
      <c r="L11" s="695"/>
      <c r="M11" s="695"/>
      <c r="N11" s="695"/>
      <c r="O11" s="695"/>
      <c r="P11" s="696"/>
      <c r="Q11" s="705">
        <v>2</v>
      </c>
      <c r="R11" s="705">
        <v>30</v>
      </c>
      <c r="S11" s="705">
        <f>Q11*R11</f>
        <v>60</v>
      </c>
    </row>
    <row r="12" spans="1:19" s="346" customFormat="1" ht="36.9" customHeight="1">
      <c r="A12" s="352" t="s">
        <v>329</v>
      </c>
      <c r="B12" s="353" t="s">
        <v>143</v>
      </c>
      <c r="C12" s="350" t="s">
        <v>350</v>
      </c>
      <c r="D12" s="352" t="s">
        <v>361</v>
      </c>
      <c r="E12" s="686"/>
      <c r="F12" s="686"/>
      <c r="G12" s="686"/>
      <c r="H12" s="686"/>
      <c r="I12" s="686"/>
      <c r="J12" s="694" t="s">
        <v>365</v>
      </c>
      <c r="K12" s="695"/>
      <c r="L12" s="695"/>
      <c r="M12" s="695"/>
      <c r="N12" s="695"/>
      <c r="O12" s="695"/>
      <c r="P12" s="696"/>
      <c r="Q12" s="705">
        <v>2</v>
      </c>
      <c r="R12" s="706">
        <v>20</v>
      </c>
      <c r="S12" s="705">
        <f t="shared" ref="S12:S13" si="2">Q12*R12</f>
        <v>40</v>
      </c>
    </row>
    <row r="13" spans="1:19" s="346" customFormat="1" ht="36.9" customHeight="1">
      <c r="A13" s="343" t="s">
        <v>330</v>
      </c>
      <c r="B13" s="344" t="s">
        <v>143</v>
      </c>
      <c r="C13" s="345" t="s">
        <v>351</v>
      </c>
      <c r="D13" s="343" t="s">
        <v>361</v>
      </c>
      <c r="E13" s="686"/>
      <c r="F13" s="686"/>
      <c r="G13" s="686"/>
      <c r="H13" s="686"/>
      <c r="I13" s="686"/>
      <c r="J13" s="694" t="s">
        <v>365</v>
      </c>
      <c r="K13" s="695"/>
      <c r="L13" s="695"/>
      <c r="M13" s="695"/>
      <c r="N13" s="695"/>
      <c r="O13" s="695"/>
      <c r="P13" s="696"/>
      <c r="Q13" s="705">
        <v>2</v>
      </c>
      <c r="R13" s="705">
        <v>30</v>
      </c>
      <c r="S13" s="705">
        <f t="shared" si="2"/>
        <v>60</v>
      </c>
    </row>
    <row r="14" spans="1:19" ht="36.9" customHeight="1">
      <c r="A14" s="343" t="s">
        <v>331</v>
      </c>
      <c r="B14" s="344" t="s">
        <v>143</v>
      </c>
      <c r="C14" s="347" t="s">
        <v>351</v>
      </c>
      <c r="D14" s="343" t="s">
        <v>361</v>
      </c>
      <c r="E14" s="686"/>
      <c r="F14" s="686"/>
      <c r="G14" s="686"/>
      <c r="H14" s="686"/>
      <c r="I14" s="686"/>
      <c r="J14" s="694" t="s">
        <v>366</v>
      </c>
      <c r="K14" s="695"/>
      <c r="L14" s="695"/>
      <c r="M14" s="695"/>
      <c r="N14" s="695"/>
      <c r="O14" s="686"/>
      <c r="P14" s="686"/>
      <c r="Q14" s="705">
        <v>1</v>
      </c>
      <c r="R14" s="705">
        <v>30</v>
      </c>
      <c r="S14" s="705">
        <f t="shared" si="1"/>
        <v>30</v>
      </c>
    </row>
    <row r="15" spans="1:19" s="346" customFormat="1" ht="36.9" customHeight="1">
      <c r="A15" s="343" t="s">
        <v>332</v>
      </c>
      <c r="B15" s="344" t="s">
        <v>143</v>
      </c>
      <c r="C15" s="347" t="s">
        <v>351</v>
      </c>
      <c r="D15" s="343" t="s">
        <v>361</v>
      </c>
      <c r="E15" s="686"/>
      <c r="F15" s="686"/>
      <c r="G15" s="686"/>
      <c r="H15" s="686"/>
      <c r="I15" s="686"/>
      <c r="J15" s="697"/>
      <c r="K15" s="698" t="s">
        <v>367</v>
      </c>
      <c r="L15" s="698"/>
      <c r="M15" s="698"/>
      <c r="N15" s="698"/>
      <c r="O15" s="698"/>
      <c r="P15" s="699"/>
      <c r="Q15" s="705">
        <v>1</v>
      </c>
      <c r="R15" s="705">
        <v>30</v>
      </c>
      <c r="S15" s="705">
        <f t="shared" si="1"/>
        <v>30</v>
      </c>
    </row>
    <row r="16" spans="1:19" s="346" customFormat="1" ht="36.9" customHeight="1">
      <c r="A16" s="343" t="s">
        <v>333</v>
      </c>
      <c r="B16" s="344" t="s">
        <v>143</v>
      </c>
      <c r="C16" s="347" t="s">
        <v>351</v>
      </c>
      <c r="D16" s="343" t="s">
        <v>361</v>
      </c>
      <c r="E16" s="686"/>
      <c r="F16" s="686"/>
      <c r="G16" s="686"/>
      <c r="H16" s="686"/>
      <c r="I16" s="686"/>
      <c r="J16" s="686"/>
      <c r="K16" s="700"/>
      <c r="L16" s="698" t="s">
        <v>368</v>
      </c>
      <c r="M16" s="698"/>
      <c r="N16" s="698"/>
      <c r="O16" s="698"/>
      <c r="P16" s="698"/>
      <c r="Q16" s="705">
        <v>1</v>
      </c>
      <c r="R16" s="705">
        <v>30</v>
      </c>
      <c r="S16" s="705">
        <f t="shared" si="1"/>
        <v>30</v>
      </c>
    </row>
    <row r="17" spans="1:19" s="346" customFormat="1" ht="36.9" customHeight="1">
      <c r="A17" s="343" t="s">
        <v>334</v>
      </c>
      <c r="B17" s="344" t="s">
        <v>143</v>
      </c>
      <c r="C17" s="347" t="s">
        <v>352</v>
      </c>
      <c r="D17" s="343">
        <v>4</v>
      </c>
      <c r="E17" s="686"/>
      <c r="F17" s="686"/>
      <c r="G17" s="686"/>
      <c r="H17" s="686"/>
      <c r="I17" s="686"/>
      <c r="J17" s="686"/>
      <c r="K17" s="686" t="s">
        <v>277</v>
      </c>
      <c r="L17" s="686"/>
      <c r="M17" s="686"/>
      <c r="N17" s="686"/>
      <c r="O17" s="686" t="s">
        <v>277</v>
      </c>
      <c r="P17" s="686"/>
      <c r="Q17" s="705">
        <v>2</v>
      </c>
      <c r="R17" s="706">
        <v>20</v>
      </c>
      <c r="S17" s="705">
        <f t="shared" si="1"/>
        <v>40</v>
      </c>
    </row>
    <row r="18" spans="1:19" ht="36.9" customHeight="1">
      <c r="A18" s="343" t="s">
        <v>335</v>
      </c>
      <c r="B18" s="344" t="s">
        <v>143</v>
      </c>
      <c r="C18" s="354" t="s">
        <v>353</v>
      </c>
      <c r="D18" s="343">
        <v>3</v>
      </c>
      <c r="E18" s="686"/>
      <c r="F18" s="686"/>
      <c r="G18" s="686"/>
      <c r="H18" s="686"/>
      <c r="I18" s="686"/>
      <c r="J18" s="686"/>
      <c r="K18" s="686"/>
      <c r="L18" s="686"/>
      <c r="M18" s="686"/>
      <c r="N18" s="686"/>
      <c r="O18" s="686"/>
      <c r="P18" s="686" t="s">
        <v>277</v>
      </c>
      <c r="Q18" s="705">
        <v>1</v>
      </c>
      <c r="R18" s="706">
        <v>20</v>
      </c>
      <c r="S18" s="705">
        <f t="shared" si="1"/>
        <v>20</v>
      </c>
    </row>
    <row r="19" spans="1:19" ht="36.9" customHeight="1">
      <c r="A19" s="343" t="s">
        <v>336</v>
      </c>
      <c r="B19" s="344" t="s">
        <v>143</v>
      </c>
      <c r="C19" s="354" t="s">
        <v>354</v>
      </c>
      <c r="D19" s="343">
        <v>3</v>
      </c>
      <c r="E19" s="686"/>
      <c r="F19" s="686"/>
      <c r="G19" s="686"/>
      <c r="H19" s="686"/>
      <c r="I19" s="686"/>
      <c r="J19" s="686"/>
      <c r="K19" s="686"/>
      <c r="L19" s="686"/>
      <c r="M19" s="686"/>
      <c r="N19" s="686"/>
      <c r="O19" s="686" t="s">
        <v>277</v>
      </c>
      <c r="P19" s="686"/>
      <c r="Q19" s="705">
        <v>1</v>
      </c>
      <c r="R19" s="705">
        <v>20</v>
      </c>
      <c r="S19" s="705">
        <f t="shared" si="1"/>
        <v>20</v>
      </c>
    </row>
    <row r="20" spans="1:19" s="346" customFormat="1" ht="36.9" customHeight="1">
      <c r="A20" s="343" t="s">
        <v>337</v>
      </c>
      <c r="B20" s="344" t="s">
        <v>143</v>
      </c>
      <c r="C20" s="345" t="s">
        <v>355</v>
      </c>
      <c r="D20" s="343">
        <v>4</v>
      </c>
      <c r="E20" s="686"/>
      <c r="F20" s="686"/>
      <c r="G20" s="686"/>
      <c r="H20" s="686"/>
      <c r="I20" s="686"/>
      <c r="J20" s="686"/>
      <c r="K20" s="686"/>
      <c r="L20" s="686" t="s">
        <v>277</v>
      </c>
      <c r="M20" s="686"/>
      <c r="N20" s="686"/>
      <c r="O20" s="686"/>
      <c r="P20" s="686" t="s">
        <v>277</v>
      </c>
      <c r="Q20" s="705">
        <v>2</v>
      </c>
      <c r="R20" s="705">
        <v>30</v>
      </c>
      <c r="S20" s="705">
        <f t="shared" si="1"/>
        <v>60</v>
      </c>
    </row>
    <row r="21" spans="1:19" s="346" customFormat="1" ht="36.9" customHeight="1">
      <c r="A21" s="343" t="s">
        <v>338</v>
      </c>
      <c r="B21" s="344" t="s">
        <v>143</v>
      </c>
      <c r="C21" s="345" t="s">
        <v>356</v>
      </c>
      <c r="D21" s="343">
        <v>4</v>
      </c>
      <c r="E21" s="686"/>
      <c r="F21" s="686"/>
      <c r="G21" s="686"/>
      <c r="H21" s="686"/>
      <c r="I21" s="686"/>
      <c r="J21" s="686" t="s">
        <v>277</v>
      </c>
      <c r="K21" s="686"/>
      <c r="L21" s="686"/>
      <c r="M21" s="686"/>
      <c r="N21" s="686"/>
      <c r="O21" s="686"/>
      <c r="P21" s="686"/>
      <c r="Q21" s="705">
        <v>1</v>
      </c>
      <c r="R21" s="705">
        <v>30</v>
      </c>
      <c r="S21" s="705">
        <f t="shared" si="1"/>
        <v>30</v>
      </c>
    </row>
    <row r="22" spans="1:19" s="346" customFormat="1" ht="36.9" customHeight="1">
      <c r="A22" s="344" t="s">
        <v>339</v>
      </c>
      <c r="B22" s="344" t="s">
        <v>143</v>
      </c>
      <c r="C22" s="355" t="s">
        <v>357</v>
      </c>
      <c r="D22" s="343">
        <v>4</v>
      </c>
      <c r="E22" s="686"/>
      <c r="F22" s="686"/>
      <c r="G22" s="686"/>
      <c r="H22" s="686"/>
      <c r="I22" s="686"/>
      <c r="J22" s="686"/>
      <c r="K22" s="686"/>
      <c r="L22" s="686"/>
      <c r="M22" s="686"/>
      <c r="N22" s="686" t="s">
        <v>277</v>
      </c>
      <c r="O22" s="686"/>
      <c r="P22" s="686"/>
      <c r="Q22" s="705">
        <v>1</v>
      </c>
      <c r="R22" s="706">
        <v>20</v>
      </c>
      <c r="S22" s="705">
        <f t="shared" si="1"/>
        <v>20</v>
      </c>
    </row>
    <row r="23" spans="1:19" s="346" customFormat="1" ht="36.9" customHeight="1">
      <c r="A23" s="348" t="s">
        <v>340</v>
      </c>
      <c r="B23" s="344" t="s">
        <v>143</v>
      </c>
      <c r="C23" s="349" t="s">
        <v>358</v>
      </c>
      <c r="D23" s="343">
        <v>3</v>
      </c>
      <c r="E23" s="701"/>
      <c r="F23" s="701"/>
      <c r="G23" s="701"/>
      <c r="H23" s="701"/>
      <c r="I23" s="701"/>
      <c r="J23" s="701"/>
      <c r="K23" s="701"/>
      <c r="L23" s="701"/>
      <c r="M23" s="701"/>
      <c r="N23" s="701"/>
      <c r="O23" s="701"/>
      <c r="P23" s="701" t="s">
        <v>277</v>
      </c>
      <c r="Q23" s="707">
        <v>1</v>
      </c>
      <c r="R23" s="707">
        <v>30</v>
      </c>
      <c r="S23" s="707">
        <f t="shared" si="1"/>
        <v>30</v>
      </c>
    </row>
    <row r="24" spans="1:19" s="346" customFormat="1" ht="36.9" customHeight="1">
      <c r="A24" s="344" t="s">
        <v>341</v>
      </c>
      <c r="B24" s="344" t="s">
        <v>143</v>
      </c>
      <c r="C24" s="356" t="s">
        <v>359</v>
      </c>
      <c r="D24" s="344" t="s">
        <v>362</v>
      </c>
      <c r="E24" s="686"/>
      <c r="F24" s="686"/>
      <c r="G24" s="686"/>
      <c r="H24" s="686"/>
      <c r="I24" s="686"/>
      <c r="J24" s="694" t="s">
        <v>369</v>
      </c>
      <c r="K24" s="695"/>
      <c r="L24" s="695"/>
      <c r="M24" s="695"/>
      <c r="N24" s="695"/>
      <c r="O24" s="695"/>
      <c r="P24" s="696"/>
      <c r="Q24" s="705">
        <v>2</v>
      </c>
      <c r="R24" s="706">
        <v>15</v>
      </c>
      <c r="S24" s="705">
        <f>Q24*R24</f>
        <v>30</v>
      </c>
    </row>
    <row r="25" spans="1:19" s="346" customFormat="1" ht="36.9" customHeight="1">
      <c r="A25" s="343" t="s">
        <v>342</v>
      </c>
      <c r="B25" s="344" t="s">
        <v>143</v>
      </c>
      <c r="C25" s="347" t="s">
        <v>360</v>
      </c>
      <c r="D25" s="343">
        <v>5</v>
      </c>
      <c r="E25" s="701"/>
      <c r="F25" s="701"/>
      <c r="G25" s="701"/>
      <c r="H25" s="701"/>
      <c r="I25" s="701"/>
      <c r="J25" s="686"/>
      <c r="K25" s="686"/>
      <c r="L25" s="686"/>
      <c r="M25" s="686"/>
      <c r="N25" s="686"/>
      <c r="O25" s="686"/>
      <c r="P25" s="701" t="s">
        <v>277</v>
      </c>
      <c r="Q25" s="707">
        <v>1</v>
      </c>
      <c r="R25" s="708">
        <v>20</v>
      </c>
      <c r="S25" s="707">
        <f t="shared" si="1"/>
        <v>20</v>
      </c>
    </row>
    <row r="26" spans="1:19" ht="36.9" customHeight="1">
      <c r="A26" s="357" t="s">
        <v>179</v>
      </c>
      <c r="B26" s="357"/>
      <c r="C26" s="357"/>
      <c r="D26" s="357"/>
      <c r="E26" s="702">
        <f t="shared" ref="E26:P26" si="3">COUNTIF(E4:E25,"●")</f>
        <v>0</v>
      </c>
      <c r="F26" s="702">
        <f t="shared" si="3"/>
        <v>0</v>
      </c>
      <c r="G26" s="702">
        <f t="shared" si="3"/>
        <v>0</v>
      </c>
      <c r="H26" s="702">
        <f t="shared" si="3"/>
        <v>0</v>
      </c>
      <c r="I26" s="702">
        <f t="shared" si="3"/>
        <v>0</v>
      </c>
      <c r="J26" s="702">
        <f t="shared" si="3"/>
        <v>3</v>
      </c>
      <c r="K26" s="702">
        <f t="shared" si="3"/>
        <v>2</v>
      </c>
      <c r="L26" s="702">
        <f t="shared" si="3"/>
        <v>2</v>
      </c>
      <c r="M26" s="702">
        <f t="shared" si="3"/>
        <v>0</v>
      </c>
      <c r="N26" s="702">
        <f t="shared" si="3"/>
        <v>3</v>
      </c>
      <c r="O26" s="702">
        <f t="shared" si="3"/>
        <v>3</v>
      </c>
      <c r="P26" s="702">
        <f t="shared" si="3"/>
        <v>5</v>
      </c>
      <c r="Q26" s="702">
        <f>SUM(Q4:Q25)</f>
        <v>33</v>
      </c>
      <c r="R26" s="703"/>
      <c r="S26" s="704">
        <f>SUM(S4:S25)</f>
        <v>820</v>
      </c>
    </row>
    <row r="27" spans="1:19" ht="35.25" customHeight="1">
      <c r="J27" s="358"/>
      <c r="K27" s="358"/>
      <c r="L27" s="358"/>
      <c r="M27" s="399"/>
      <c r="N27" s="399"/>
      <c r="O27" s="399"/>
      <c r="P27" s="399"/>
      <c r="Q27" s="358"/>
      <c r="R27" s="358"/>
      <c r="S27" s="358"/>
    </row>
    <row r="28" spans="1:19" ht="35.25" customHeight="1">
      <c r="Q28" s="358"/>
      <c r="S28" s="358"/>
    </row>
  </sheetData>
  <mergeCells count="19">
    <mergeCell ref="J12:P12"/>
    <mergeCell ref="J13:P13"/>
    <mergeCell ref="J14:N14"/>
    <mergeCell ref="K15:O15"/>
    <mergeCell ref="L16:P16"/>
    <mergeCell ref="A1:S1"/>
    <mergeCell ref="A2:B2"/>
    <mergeCell ref="C2:C3"/>
    <mergeCell ref="D2:D3"/>
    <mergeCell ref="E2:P2"/>
    <mergeCell ref="Q2:Q3"/>
    <mergeCell ref="R2:R3"/>
    <mergeCell ref="S2:S3"/>
    <mergeCell ref="J6:M6"/>
    <mergeCell ref="N7:P7"/>
    <mergeCell ref="J10:P10"/>
    <mergeCell ref="J11:P11"/>
    <mergeCell ref="M27:P27"/>
    <mergeCell ref="J24:P24"/>
  </mergeCells>
  <phoneticPr fontId="33"/>
  <dataValidations count="1">
    <dataValidation type="list" allowBlank="1" showInputMessage="1" showErrorMessage="1" sqref="E14:I25 E9:K13 E4:P8 O14:P14 J17:P23 P25" xr:uid="{00000000-0002-0000-0000-000000000000}">
      <formula1>"●"</formula1>
    </dataValidation>
  </dataValidations>
  <pageMargins left="0.70866141732283472" right="0.70866141732283472" top="0.74803149606299213" bottom="0.74803149606299213" header="0.31496062992125984" footer="0.31496062992125984"/>
  <pageSetup paperSize="9" scale="39" fitToHeight="0" orientation="portrait" r:id="rId1"/>
  <headerFooter>
    <oddFooter>&amp;C&amp;16&amp;P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0"/>
  <sheetViews>
    <sheetView showZeros="0" view="pageBreakPreview" topLeftCell="A13" zoomScale="70" zoomScaleNormal="100" zoomScaleSheetLayoutView="70" workbookViewId="0">
      <selection activeCell="B14" sqref="B14:C14"/>
    </sheetView>
  </sheetViews>
  <sheetFormatPr defaultColWidth="9" defaultRowHeight="18" customHeight="1"/>
  <cols>
    <col min="1" max="1" width="12.59765625" style="160" customWidth="1"/>
    <col min="2" max="2" width="9.59765625" style="160" customWidth="1"/>
    <col min="3" max="3" width="6.59765625" style="160" customWidth="1"/>
    <col min="4" max="4" width="15.59765625" style="160" customWidth="1"/>
    <col min="5" max="5" width="9.59765625" style="160" customWidth="1"/>
    <col min="6" max="6" width="6.59765625" style="160" customWidth="1"/>
    <col min="7" max="7" width="10.59765625" style="160" customWidth="1"/>
    <col min="8" max="8" width="9.59765625" style="165" customWidth="1"/>
    <col min="9" max="9" width="6.59765625" style="160" customWidth="1"/>
    <col min="10" max="16384" width="9" style="160"/>
  </cols>
  <sheetData>
    <row r="1" spans="1:9" ht="18" customHeight="1">
      <c r="A1" s="180" t="s">
        <v>240</v>
      </c>
      <c r="C1" s="49"/>
      <c r="D1" s="49"/>
      <c r="E1" s="49"/>
      <c r="F1" s="49"/>
      <c r="G1" s="49"/>
      <c r="I1" s="39" t="s">
        <v>145</v>
      </c>
    </row>
    <row r="2" spans="1:9" ht="18" customHeight="1">
      <c r="A2" s="492" t="s">
        <v>103</v>
      </c>
      <c r="B2" s="492"/>
      <c r="C2" s="492"/>
      <c r="D2" s="492"/>
      <c r="E2" s="492"/>
      <c r="F2" s="492"/>
      <c r="G2" s="492"/>
      <c r="H2" s="492"/>
      <c r="I2" s="492"/>
    </row>
    <row r="3" spans="1:9" ht="18" customHeight="1">
      <c r="A3" s="166"/>
      <c r="B3" s="166"/>
    </row>
    <row r="4" spans="1:9" ht="18" customHeight="1">
      <c r="A4" s="50" t="s">
        <v>105</v>
      </c>
      <c r="B4" s="388" t="str">
        <f>共通入力シート!B3</f>
        <v>R14</v>
      </c>
      <c r="C4" s="49"/>
      <c r="D4" s="489" t="s">
        <v>73</v>
      </c>
      <c r="E4" s="588" t="str">
        <f>共通入力シート!B4</f>
        <v>ﾌｨﾅﾝｼｬﾙﾌﾟﾗﾝﾅｰ養成科（4か月）【短時間訓練】【20人定員】</v>
      </c>
      <c r="F4" s="588"/>
      <c r="G4" s="588"/>
      <c r="H4" s="588"/>
      <c r="I4" s="588"/>
    </row>
    <row r="5" spans="1:9" ht="18" customHeight="1">
      <c r="A5" s="50"/>
      <c r="B5" s="45"/>
      <c r="C5" s="49"/>
      <c r="D5" s="489"/>
      <c r="E5" s="588"/>
      <c r="F5" s="588"/>
      <c r="G5" s="588"/>
      <c r="H5" s="588"/>
      <c r="I5" s="588"/>
    </row>
    <row r="6" spans="1:9" ht="18" customHeight="1">
      <c r="A6" s="45"/>
      <c r="B6" s="45"/>
      <c r="C6" s="49"/>
      <c r="D6" s="26" t="s">
        <v>71</v>
      </c>
      <c r="E6" s="374">
        <f>共通入力シート!B7</f>
        <v>0</v>
      </c>
      <c r="F6" s="375"/>
      <c r="G6" s="375"/>
      <c r="H6" s="376"/>
      <c r="I6" s="377"/>
    </row>
    <row r="7" spans="1:9" ht="18" customHeight="1">
      <c r="A7" s="45"/>
      <c r="B7" s="45"/>
      <c r="C7" s="49"/>
      <c r="D7" s="26" t="s">
        <v>72</v>
      </c>
      <c r="E7" s="374">
        <f>共通入力シート!B9</f>
        <v>0</v>
      </c>
      <c r="F7" s="375"/>
      <c r="G7" s="375"/>
      <c r="H7" s="376"/>
      <c r="I7" s="377"/>
    </row>
    <row r="8" spans="1:9" ht="18" customHeight="1" thickBot="1">
      <c r="A8" s="598" t="s">
        <v>251</v>
      </c>
      <c r="B8" s="598"/>
      <c r="C8" s="598"/>
      <c r="D8" s="598"/>
      <c r="E8" s="598"/>
      <c r="F8" s="598"/>
      <c r="G8" s="598"/>
      <c r="H8" s="598"/>
      <c r="I8" s="598"/>
    </row>
    <row r="9" spans="1:9" ht="21.9" customHeight="1" thickBot="1">
      <c r="A9" s="169" t="s">
        <v>104</v>
      </c>
      <c r="B9" s="589" t="str">
        <f>共通入力シート!B4</f>
        <v>ﾌｨﾅﾝｼｬﾙﾌﾟﾗﾝﾅｰ養成科（4か月）【短時間訓練】【20人定員】</v>
      </c>
      <c r="C9" s="590"/>
      <c r="D9" s="590"/>
      <c r="E9" s="590"/>
      <c r="F9" s="590"/>
      <c r="G9" s="590"/>
      <c r="H9" s="590"/>
      <c r="I9" s="591"/>
    </row>
    <row r="10" spans="1:9" ht="18.899999999999999" customHeight="1">
      <c r="A10" s="592" t="s">
        <v>150</v>
      </c>
      <c r="B10" s="593"/>
      <c r="C10" s="593"/>
      <c r="D10" s="593"/>
      <c r="E10" s="593"/>
      <c r="F10" s="593"/>
      <c r="G10" s="593"/>
      <c r="H10" s="593"/>
      <c r="I10" s="594"/>
    </row>
    <row r="11" spans="1:9" ht="18.75" customHeight="1" thickBot="1">
      <c r="A11" s="200" t="s">
        <v>93</v>
      </c>
      <c r="B11" s="203"/>
      <c r="C11" s="170" t="s">
        <v>102</v>
      </c>
      <c r="D11" s="201" t="s">
        <v>94</v>
      </c>
      <c r="E11" s="204"/>
      <c r="F11" s="171" t="s">
        <v>91</v>
      </c>
      <c r="G11" s="202" t="s">
        <v>89</v>
      </c>
      <c r="H11" s="203"/>
      <c r="I11" s="172" t="s">
        <v>102</v>
      </c>
    </row>
    <row r="12" spans="1:9" ht="30" customHeight="1">
      <c r="A12" s="595" t="s">
        <v>197</v>
      </c>
      <c r="B12" s="596"/>
      <c r="C12" s="596"/>
      <c r="D12" s="596"/>
      <c r="E12" s="596"/>
      <c r="F12" s="596"/>
      <c r="G12" s="596"/>
      <c r="H12" s="596"/>
      <c r="I12" s="597"/>
    </row>
    <row r="13" spans="1:9" ht="19.5" customHeight="1">
      <c r="A13" s="579"/>
      <c r="B13" s="580"/>
      <c r="C13" s="580"/>
      <c r="D13" s="580"/>
      <c r="E13" s="580"/>
      <c r="F13" s="580"/>
      <c r="G13" s="580"/>
      <c r="H13" s="580"/>
      <c r="I13" s="581"/>
    </row>
    <row r="14" spans="1:9" ht="19.5" customHeight="1">
      <c r="A14" s="582"/>
      <c r="B14" s="583"/>
      <c r="C14" s="583"/>
      <c r="D14" s="583"/>
      <c r="E14" s="583"/>
      <c r="F14" s="583"/>
      <c r="G14" s="583"/>
      <c r="H14" s="583"/>
      <c r="I14" s="584"/>
    </row>
    <row r="15" spans="1:9" ht="19.5" customHeight="1" thickBot="1">
      <c r="A15" s="585"/>
      <c r="B15" s="586"/>
      <c r="C15" s="586"/>
      <c r="D15" s="586"/>
      <c r="E15" s="586"/>
      <c r="F15" s="586"/>
      <c r="G15" s="586"/>
      <c r="H15" s="586"/>
      <c r="I15" s="587"/>
    </row>
    <row r="16" spans="1:9" ht="29.25" customHeight="1">
      <c r="A16" s="595" t="s">
        <v>223</v>
      </c>
      <c r="B16" s="596"/>
      <c r="C16" s="596"/>
      <c r="D16" s="596"/>
      <c r="E16" s="596"/>
      <c r="F16" s="596"/>
      <c r="G16" s="596"/>
      <c r="H16" s="596"/>
      <c r="I16" s="597"/>
    </row>
    <row r="17" spans="1:9" ht="19.5" customHeight="1">
      <c r="A17" s="579"/>
      <c r="B17" s="602"/>
      <c r="C17" s="602"/>
      <c r="D17" s="602"/>
      <c r="E17" s="602"/>
      <c r="F17" s="602"/>
      <c r="G17" s="602"/>
      <c r="H17" s="602"/>
      <c r="I17" s="603"/>
    </row>
    <row r="18" spans="1:9" ht="19.5" customHeight="1">
      <c r="A18" s="604"/>
      <c r="B18" s="605"/>
      <c r="C18" s="605"/>
      <c r="D18" s="605"/>
      <c r="E18" s="605"/>
      <c r="F18" s="605"/>
      <c r="G18" s="605"/>
      <c r="H18" s="605"/>
      <c r="I18" s="606"/>
    </row>
    <row r="19" spans="1:9" ht="19.5" customHeight="1">
      <c r="A19" s="604"/>
      <c r="B19" s="605"/>
      <c r="C19" s="605"/>
      <c r="D19" s="605"/>
      <c r="E19" s="605"/>
      <c r="F19" s="605"/>
      <c r="G19" s="605"/>
      <c r="H19" s="605"/>
      <c r="I19" s="606"/>
    </row>
    <row r="20" spans="1:9" ht="19.5" customHeight="1">
      <c r="A20" s="604"/>
      <c r="B20" s="605"/>
      <c r="C20" s="605"/>
      <c r="D20" s="605"/>
      <c r="E20" s="605"/>
      <c r="F20" s="605"/>
      <c r="G20" s="605"/>
      <c r="H20" s="605"/>
      <c r="I20" s="606"/>
    </row>
    <row r="21" spans="1:9" ht="19.5" customHeight="1">
      <c r="A21" s="604"/>
      <c r="B21" s="605"/>
      <c r="C21" s="605"/>
      <c r="D21" s="605"/>
      <c r="E21" s="605"/>
      <c r="F21" s="605"/>
      <c r="G21" s="605"/>
      <c r="H21" s="605"/>
      <c r="I21" s="606"/>
    </row>
    <row r="22" spans="1:9" ht="19.5" customHeight="1">
      <c r="A22" s="604"/>
      <c r="B22" s="605"/>
      <c r="C22" s="605"/>
      <c r="D22" s="605"/>
      <c r="E22" s="605"/>
      <c r="F22" s="605"/>
      <c r="G22" s="605"/>
      <c r="H22" s="605"/>
      <c r="I22" s="606"/>
    </row>
    <row r="23" spans="1:9" ht="19.5" customHeight="1" thickBot="1">
      <c r="A23" s="607"/>
      <c r="B23" s="608"/>
      <c r="C23" s="608"/>
      <c r="D23" s="608"/>
      <c r="E23" s="608"/>
      <c r="F23" s="608"/>
      <c r="G23" s="608"/>
      <c r="H23" s="608"/>
      <c r="I23" s="609"/>
    </row>
    <row r="24" spans="1:9" ht="40.5" customHeight="1">
      <c r="A24" s="595" t="s">
        <v>151</v>
      </c>
      <c r="B24" s="596"/>
      <c r="C24" s="596"/>
      <c r="D24" s="596"/>
      <c r="E24" s="596"/>
      <c r="F24" s="596"/>
      <c r="G24" s="596"/>
      <c r="H24" s="596"/>
      <c r="I24" s="597"/>
    </row>
    <row r="25" spans="1:9" ht="19.5" customHeight="1">
      <c r="A25" s="579" t="s">
        <v>152</v>
      </c>
      <c r="B25" s="580"/>
      <c r="C25" s="580"/>
      <c r="D25" s="580"/>
      <c r="E25" s="580"/>
      <c r="F25" s="580"/>
      <c r="G25" s="580"/>
      <c r="H25" s="580"/>
      <c r="I25" s="581"/>
    </row>
    <row r="26" spans="1:9" ht="19.5" customHeight="1">
      <c r="A26" s="610"/>
      <c r="B26" s="611"/>
      <c r="C26" s="611"/>
      <c r="D26" s="611"/>
      <c r="E26" s="611"/>
      <c r="F26" s="611"/>
      <c r="G26" s="611"/>
      <c r="H26" s="611"/>
      <c r="I26" s="612"/>
    </row>
    <row r="27" spans="1:9" s="173" customFormat="1" ht="19.5" customHeight="1">
      <c r="A27" s="613" t="s">
        <v>153</v>
      </c>
      <c r="B27" s="605"/>
      <c r="C27" s="605"/>
      <c r="D27" s="605"/>
      <c r="E27" s="605"/>
      <c r="F27" s="605"/>
      <c r="G27" s="605"/>
      <c r="H27" s="605"/>
      <c r="I27" s="606"/>
    </row>
    <row r="28" spans="1:9" s="173" customFormat="1" ht="19.5" customHeight="1">
      <c r="A28" s="604"/>
      <c r="B28" s="605"/>
      <c r="C28" s="605"/>
      <c r="D28" s="605"/>
      <c r="E28" s="605"/>
      <c r="F28" s="605"/>
      <c r="G28" s="605"/>
      <c r="H28" s="605"/>
      <c r="I28" s="606"/>
    </row>
    <row r="29" spans="1:9" s="173" customFormat="1" ht="19.5" customHeight="1" thickBot="1">
      <c r="A29" s="604"/>
      <c r="B29" s="605"/>
      <c r="C29" s="605"/>
      <c r="D29" s="605"/>
      <c r="E29" s="605"/>
      <c r="F29" s="605"/>
      <c r="G29" s="605"/>
      <c r="H29" s="605"/>
      <c r="I29" s="606"/>
    </row>
    <row r="30" spans="1:9" s="173" customFormat="1" ht="19.5" customHeight="1">
      <c r="A30" s="614"/>
      <c r="B30" s="615"/>
      <c r="C30" s="615"/>
      <c r="D30" s="615"/>
      <c r="E30" s="616"/>
      <c r="F30" s="616"/>
      <c r="G30" s="616"/>
      <c r="H30" s="617"/>
      <c r="I30" s="606"/>
    </row>
    <row r="31" spans="1:9" s="173" customFormat="1" ht="19.5" customHeight="1">
      <c r="A31" s="618" t="s">
        <v>154</v>
      </c>
      <c r="B31" s="619"/>
      <c r="C31" s="619"/>
      <c r="D31" s="619"/>
      <c r="E31" s="619"/>
      <c r="F31" s="619"/>
      <c r="G31" s="619"/>
      <c r="H31" s="620"/>
      <c r="I31" s="606"/>
    </row>
    <row r="32" spans="1:9" s="173" customFormat="1" ht="19.5" customHeight="1">
      <c r="A32" s="604"/>
      <c r="B32" s="605"/>
      <c r="C32" s="605"/>
      <c r="D32" s="621"/>
      <c r="E32" s="621"/>
      <c r="F32" s="605"/>
      <c r="G32" s="605"/>
      <c r="H32" s="606"/>
      <c r="I32" s="606"/>
    </row>
    <row r="33" spans="1:9" s="173" customFormat="1" ht="19.5" customHeight="1" thickBot="1">
      <c r="A33" s="607"/>
      <c r="B33" s="608"/>
      <c r="C33" s="608"/>
      <c r="D33" s="608"/>
      <c r="E33" s="608"/>
      <c r="F33" s="608"/>
      <c r="G33" s="608"/>
      <c r="H33" s="609"/>
      <c r="I33" s="606"/>
    </row>
    <row r="34" spans="1:9" ht="19.5" customHeight="1" thickBot="1">
      <c r="A34" s="607"/>
      <c r="B34" s="608"/>
      <c r="C34" s="608"/>
      <c r="D34" s="608"/>
      <c r="E34" s="608"/>
      <c r="F34" s="608"/>
      <c r="G34" s="608"/>
      <c r="H34" s="608"/>
      <c r="I34" s="609"/>
    </row>
    <row r="35" spans="1:9" ht="33" customHeight="1">
      <c r="A35" s="595" t="s">
        <v>255</v>
      </c>
      <c r="B35" s="596"/>
      <c r="C35" s="596"/>
      <c r="D35" s="596"/>
      <c r="E35" s="596"/>
      <c r="F35" s="596"/>
      <c r="G35" s="596"/>
      <c r="H35" s="596"/>
      <c r="I35" s="597"/>
    </row>
    <row r="36" spans="1:9" ht="19.5" customHeight="1">
      <c r="A36" s="579"/>
      <c r="B36" s="580"/>
      <c r="C36" s="580"/>
      <c r="D36" s="580"/>
      <c r="E36" s="580"/>
      <c r="F36" s="580"/>
      <c r="G36" s="580"/>
      <c r="H36" s="580"/>
      <c r="I36" s="581"/>
    </row>
    <row r="37" spans="1:9" ht="19.5" customHeight="1">
      <c r="A37" s="582"/>
      <c r="B37" s="583"/>
      <c r="C37" s="583"/>
      <c r="D37" s="583"/>
      <c r="E37" s="583"/>
      <c r="F37" s="583"/>
      <c r="G37" s="583"/>
      <c r="H37" s="583"/>
      <c r="I37" s="584"/>
    </row>
    <row r="38" spans="1:9" ht="19.5" customHeight="1">
      <c r="A38" s="582"/>
      <c r="B38" s="583"/>
      <c r="C38" s="583"/>
      <c r="D38" s="583"/>
      <c r="E38" s="583"/>
      <c r="F38" s="583"/>
      <c r="G38" s="583"/>
      <c r="H38" s="583"/>
      <c r="I38" s="584"/>
    </row>
    <row r="39" spans="1:9" ht="19.5" customHeight="1">
      <c r="A39" s="582"/>
      <c r="B39" s="583"/>
      <c r="C39" s="583"/>
      <c r="D39" s="583"/>
      <c r="E39" s="583"/>
      <c r="F39" s="583"/>
      <c r="G39" s="583"/>
      <c r="H39" s="583"/>
      <c r="I39" s="584"/>
    </row>
    <row r="40" spans="1:9" ht="19.5" customHeight="1" thickBot="1">
      <c r="A40" s="599"/>
      <c r="B40" s="600"/>
      <c r="C40" s="600"/>
      <c r="D40" s="600"/>
      <c r="E40" s="600"/>
      <c r="F40" s="600"/>
      <c r="G40" s="600"/>
      <c r="H40" s="600"/>
      <c r="I40" s="601"/>
    </row>
  </sheetData>
  <mergeCells count="16">
    <mergeCell ref="A35:I35"/>
    <mergeCell ref="A36:I40"/>
    <mergeCell ref="A16:I16"/>
    <mergeCell ref="A17:I23"/>
    <mergeCell ref="A24:I24"/>
    <mergeCell ref="A25:I26"/>
    <mergeCell ref="A27:I30"/>
    <mergeCell ref="A31:I34"/>
    <mergeCell ref="A13:I15"/>
    <mergeCell ref="D4:D5"/>
    <mergeCell ref="A2:I2"/>
    <mergeCell ref="E4:I5"/>
    <mergeCell ref="B9:I9"/>
    <mergeCell ref="A10:I10"/>
    <mergeCell ref="A12:I12"/>
    <mergeCell ref="A8:I8"/>
  </mergeCells>
  <phoneticPr fontId="33"/>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0"/>
  <sheetViews>
    <sheetView showZeros="0" view="pageBreakPreview" topLeftCell="A19" zoomScale="85" zoomScaleNormal="100" zoomScaleSheetLayoutView="85" workbookViewId="0">
      <selection activeCell="B14" sqref="B14:C14"/>
    </sheetView>
  </sheetViews>
  <sheetFormatPr defaultColWidth="9" defaultRowHeight="18" customHeight="1"/>
  <cols>
    <col min="1" max="1" width="12.59765625" style="160" customWidth="1"/>
    <col min="2" max="2" width="9.59765625" style="160" customWidth="1"/>
    <col min="3" max="3" width="6.59765625" style="160" customWidth="1"/>
    <col min="4" max="4" width="15.59765625" style="160" customWidth="1"/>
    <col min="5" max="5" width="9.59765625" style="160" customWidth="1"/>
    <col min="6" max="6" width="6.59765625" style="160" customWidth="1"/>
    <col min="7" max="7" width="10.59765625" style="160" customWidth="1"/>
    <col min="8" max="8" width="9.59765625" style="165" customWidth="1"/>
    <col min="9" max="9" width="6.59765625" style="160" customWidth="1"/>
    <col min="10" max="16384" width="9" style="160"/>
  </cols>
  <sheetData>
    <row r="1" spans="1:9" ht="18" customHeight="1">
      <c r="A1" s="180" t="s">
        <v>181</v>
      </c>
      <c r="C1" s="49"/>
      <c r="D1" s="49"/>
      <c r="E1" s="49"/>
      <c r="F1" s="49"/>
      <c r="G1" s="49"/>
      <c r="I1" s="39" t="s">
        <v>144</v>
      </c>
    </row>
    <row r="2" spans="1:9" ht="18" customHeight="1">
      <c r="A2" s="492" t="s">
        <v>103</v>
      </c>
      <c r="B2" s="492"/>
      <c r="C2" s="492"/>
      <c r="D2" s="492"/>
      <c r="E2" s="492"/>
      <c r="F2" s="492"/>
      <c r="G2" s="492"/>
      <c r="H2" s="492"/>
      <c r="I2" s="492"/>
    </row>
    <row r="3" spans="1:9" ht="18" customHeight="1">
      <c r="A3" s="181"/>
      <c r="B3" s="181"/>
    </row>
    <row r="4" spans="1:9" ht="18" customHeight="1">
      <c r="A4" s="50" t="s">
        <v>105</v>
      </c>
      <c r="B4" s="387" t="str">
        <f>共通入力シート!B3</f>
        <v>R14</v>
      </c>
      <c r="C4" s="49"/>
      <c r="D4" s="489" t="s">
        <v>73</v>
      </c>
      <c r="E4" s="588" t="str">
        <f>共通入力シート!B4</f>
        <v>ﾌｨﾅﾝｼｬﾙﾌﾟﾗﾝﾅｰ養成科（4か月）【短時間訓練】【20人定員】</v>
      </c>
      <c r="F4" s="588"/>
      <c r="G4" s="588"/>
      <c r="H4" s="588"/>
      <c r="I4" s="588"/>
    </row>
    <row r="5" spans="1:9" ht="18" customHeight="1">
      <c r="A5" s="50"/>
      <c r="B5" s="45"/>
      <c r="C5" s="49"/>
      <c r="D5" s="489"/>
      <c r="E5" s="588"/>
      <c r="F5" s="588"/>
      <c r="G5" s="588"/>
      <c r="H5" s="588"/>
      <c r="I5" s="588"/>
    </row>
    <row r="6" spans="1:9" ht="18" customHeight="1">
      <c r="A6" s="45"/>
      <c r="B6" s="45"/>
      <c r="C6" s="49"/>
      <c r="D6" s="26" t="s">
        <v>71</v>
      </c>
      <c r="E6" s="374">
        <f>共通入力シート!B7</f>
        <v>0</v>
      </c>
      <c r="F6" s="375"/>
      <c r="G6" s="375"/>
      <c r="H6" s="376"/>
      <c r="I6" s="377"/>
    </row>
    <row r="7" spans="1:9" ht="18" customHeight="1">
      <c r="A7" s="45"/>
      <c r="B7" s="45"/>
      <c r="C7" s="49"/>
      <c r="D7" s="26" t="s">
        <v>72</v>
      </c>
      <c r="E7" s="374">
        <f>共通入力シート!B9</f>
        <v>0</v>
      </c>
      <c r="F7" s="375"/>
      <c r="G7" s="375"/>
      <c r="H7" s="376"/>
      <c r="I7" s="377"/>
    </row>
    <row r="8" spans="1:9" ht="18" customHeight="1" thickBot="1">
      <c r="A8" s="598" t="s">
        <v>251</v>
      </c>
      <c r="B8" s="598"/>
      <c r="C8" s="598"/>
      <c r="D8" s="598"/>
      <c r="E8" s="598"/>
      <c r="F8" s="598"/>
      <c r="G8" s="598"/>
      <c r="H8" s="598"/>
      <c r="I8" s="598"/>
    </row>
    <row r="9" spans="1:9" ht="21.9" customHeight="1" thickBot="1">
      <c r="A9" s="182" t="s">
        <v>104</v>
      </c>
      <c r="B9" s="589" t="str">
        <f>共通入力シート!B4</f>
        <v>ﾌｨﾅﾝｼｬﾙﾌﾟﾗﾝﾅｰ養成科（4か月）【短時間訓練】【20人定員】</v>
      </c>
      <c r="C9" s="590"/>
      <c r="D9" s="590"/>
      <c r="E9" s="590"/>
      <c r="F9" s="590"/>
      <c r="G9" s="590"/>
      <c r="H9" s="590"/>
      <c r="I9" s="591"/>
    </row>
    <row r="10" spans="1:9" ht="18.899999999999999" customHeight="1">
      <c r="A10" s="592" t="s">
        <v>150</v>
      </c>
      <c r="B10" s="593"/>
      <c r="C10" s="593"/>
      <c r="D10" s="593"/>
      <c r="E10" s="593"/>
      <c r="F10" s="593"/>
      <c r="G10" s="593"/>
      <c r="H10" s="593"/>
      <c r="I10" s="594"/>
    </row>
    <row r="11" spans="1:9" ht="18.75" customHeight="1" thickBot="1">
      <c r="A11" s="200" t="s">
        <v>182</v>
      </c>
      <c r="B11" s="203"/>
      <c r="C11" s="170" t="s">
        <v>102</v>
      </c>
      <c r="D11" s="201" t="s">
        <v>97</v>
      </c>
      <c r="E11" s="204"/>
      <c r="F11" s="171" t="s">
        <v>91</v>
      </c>
      <c r="G11" s="202" t="s">
        <v>98</v>
      </c>
      <c r="H11" s="203"/>
      <c r="I11" s="172" t="s">
        <v>102</v>
      </c>
    </row>
    <row r="12" spans="1:9" ht="30" customHeight="1">
      <c r="A12" s="595" t="s">
        <v>198</v>
      </c>
      <c r="B12" s="596"/>
      <c r="C12" s="596"/>
      <c r="D12" s="596"/>
      <c r="E12" s="596"/>
      <c r="F12" s="596"/>
      <c r="G12" s="596"/>
      <c r="H12" s="596"/>
      <c r="I12" s="597"/>
    </row>
    <row r="13" spans="1:9" ht="19.5" customHeight="1">
      <c r="A13" s="579"/>
      <c r="B13" s="580"/>
      <c r="C13" s="580"/>
      <c r="D13" s="580"/>
      <c r="E13" s="580"/>
      <c r="F13" s="580"/>
      <c r="G13" s="580"/>
      <c r="H13" s="580"/>
      <c r="I13" s="581"/>
    </row>
    <row r="14" spans="1:9" ht="19.5" customHeight="1">
      <c r="A14" s="582"/>
      <c r="B14" s="583"/>
      <c r="C14" s="583"/>
      <c r="D14" s="583"/>
      <c r="E14" s="583"/>
      <c r="F14" s="583"/>
      <c r="G14" s="583"/>
      <c r="H14" s="583"/>
      <c r="I14" s="584"/>
    </row>
    <row r="15" spans="1:9" ht="19.5" customHeight="1" thickBot="1">
      <c r="A15" s="585"/>
      <c r="B15" s="586"/>
      <c r="C15" s="586"/>
      <c r="D15" s="586"/>
      <c r="E15" s="586"/>
      <c r="F15" s="586"/>
      <c r="G15" s="586"/>
      <c r="H15" s="586"/>
      <c r="I15" s="587"/>
    </row>
    <row r="16" spans="1:9" ht="29.25" customHeight="1">
      <c r="A16" s="595" t="s">
        <v>223</v>
      </c>
      <c r="B16" s="596"/>
      <c r="C16" s="596"/>
      <c r="D16" s="596"/>
      <c r="E16" s="596"/>
      <c r="F16" s="596"/>
      <c r="G16" s="596"/>
      <c r="H16" s="596"/>
      <c r="I16" s="597"/>
    </row>
    <row r="17" spans="1:9" ht="19.5" customHeight="1">
      <c r="A17" s="579"/>
      <c r="B17" s="602"/>
      <c r="C17" s="602"/>
      <c r="D17" s="602"/>
      <c r="E17" s="602"/>
      <c r="F17" s="602"/>
      <c r="G17" s="602"/>
      <c r="H17" s="602"/>
      <c r="I17" s="603"/>
    </row>
    <row r="18" spans="1:9" ht="19.5" customHeight="1">
      <c r="A18" s="604"/>
      <c r="B18" s="605"/>
      <c r="C18" s="605"/>
      <c r="D18" s="605"/>
      <c r="E18" s="605"/>
      <c r="F18" s="605"/>
      <c r="G18" s="605"/>
      <c r="H18" s="605"/>
      <c r="I18" s="606"/>
    </row>
    <row r="19" spans="1:9" ht="19.5" customHeight="1">
      <c r="A19" s="604"/>
      <c r="B19" s="605"/>
      <c r="C19" s="605"/>
      <c r="D19" s="605"/>
      <c r="E19" s="605"/>
      <c r="F19" s="605"/>
      <c r="G19" s="605"/>
      <c r="H19" s="605"/>
      <c r="I19" s="606"/>
    </row>
    <row r="20" spans="1:9" ht="19.5" customHeight="1">
      <c r="A20" s="604"/>
      <c r="B20" s="605"/>
      <c r="C20" s="605"/>
      <c r="D20" s="605"/>
      <c r="E20" s="605"/>
      <c r="F20" s="605"/>
      <c r="G20" s="605"/>
      <c r="H20" s="605"/>
      <c r="I20" s="606"/>
    </row>
    <row r="21" spans="1:9" ht="19.5" customHeight="1">
      <c r="A21" s="604"/>
      <c r="B21" s="605"/>
      <c r="C21" s="605"/>
      <c r="D21" s="605"/>
      <c r="E21" s="605"/>
      <c r="F21" s="605"/>
      <c r="G21" s="605"/>
      <c r="H21" s="605"/>
      <c r="I21" s="606"/>
    </row>
    <row r="22" spans="1:9" ht="19.5" customHeight="1">
      <c r="A22" s="604"/>
      <c r="B22" s="605"/>
      <c r="C22" s="605"/>
      <c r="D22" s="605"/>
      <c r="E22" s="605"/>
      <c r="F22" s="605"/>
      <c r="G22" s="605"/>
      <c r="H22" s="605"/>
      <c r="I22" s="606"/>
    </row>
    <row r="23" spans="1:9" ht="19.5" customHeight="1" thickBot="1">
      <c r="A23" s="607"/>
      <c r="B23" s="608"/>
      <c r="C23" s="608"/>
      <c r="D23" s="608"/>
      <c r="E23" s="608"/>
      <c r="F23" s="608"/>
      <c r="G23" s="608"/>
      <c r="H23" s="608"/>
      <c r="I23" s="609"/>
    </row>
    <row r="24" spans="1:9" ht="40.5" customHeight="1">
      <c r="A24" s="595" t="s">
        <v>151</v>
      </c>
      <c r="B24" s="596"/>
      <c r="C24" s="596"/>
      <c r="D24" s="596"/>
      <c r="E24" s="596"/>
      <c r="F24" s="596"/>
      <c r="G24" s="596"/>
      <c r="H24" s="596"/>
      <c r="I24" s="597"/>
    </row>
    <row r="25" spans="1:9" ht="19.5" customHeight="1">
      <c r="A25" s="579" t="s">
        <v>152</v>
      </c>
      <c r="B25" s="580"/>
      <c r="C25" s="580"/>
      <c r="D25" s="580"/>
      <c r="E25" s="580"/>
      <c r="F25" s="580"/>
      <c r="G25" s="580"/>
      <c r="H25" s="580"/>
      <c r="I25" s="581"/>
    </row>
    <row r="26" spans="1:9" ht="19.5" customHeight="1">
      <c r="A26" s="610"/>
      <c r="B26" s="611"/>
      <c r="C26" s="611"/>
      <c r="D26" s="611"/>
      <c r="E26" s="611"/>
      <c r="F26" s="611"/>
      <c r="G26" s="611"/>
      <c r="H26" s="611"/>
      <c r="I26" s="612"/>
    </row>
    <row r="27" spans="1:9" s="173" customFormat="1" ht="19.5" customHeight="1">
      <c r="A27" s="613" t="s">
        <v>153</v>
      </c>
      <c r="B27" s="605"/>
      <c r="C27" s="605"/>
      <c r="D27" s="605"/>
      <c r="E27" s="605"/>
      <c r="F27" s="605"/>
      <c r="G27" s="605"/>
      <c r="H27" s="605"/>
      <c r="I27" s="606"/>
    </row>
    <row r="28" spans="1:9" s="173" customFormat="1" ht="19.5" customHeight="1">
      <c r="A28" s="604"/>
      <c r="B28" s="605"/>
      <c r="C28" s="605"/>
      <c r="D28" s="605"/>
      <c r="E28" s="605"/>
      <c r="F28" s="605"/>
      <c r="G28" s="605"/>
      <c r="H28" s="605"/>
      <c r="I28" s="606"/>
    </row>
    <row r="29" spans="1:9" s="173" customFormat="1" ht="19.5" customHeight="1" thickBot="1">
      <c r="A29" s="604"/>
      <c r="B29" s="605"/>
      <c r="C29" s="605"/>
      <c r="D29" s="605"/>
      <c r="E29" s="605"/>
      <c r="F29" s="605"/>
      <c r="G29" s="605"/>
      <c r="H29" s="605"/>
      <c r="I29" s="606"/>
    </row>
    <row r="30" spans="1:9" s="173" customFormat="1" ht="19.5" customHeight="1">
      <c r="A30" s="614"/>
      <c r="B30" s="615"/>
      <c r="C30" s="615"/>
      <c r="D30" s="615"/>
      <c r="E30" s="616"/>
      <c r="F30" s="616"/>
      <c r="G30" s="616"/>
      <c r="H30" s="617"/>
      <c r="I30" s="606"/>
    </row>
    <row r="31" spans="1:9" s="173" customFormat="1" ht="19.5" customHeight="1">
      <c r="A31" s="618" t="s">
        <v>154</v>
      </c>
      <c r="B31" s="619"/>
      <c r="C31" s="619"/>
      <c r="D31" s="619"/>
      <c r="E31" s="619"/>
      <c r="F31" s="619"/>
      <c r="G31" s="619"/>
      <c r="H31" s="620"/>
      <c r="I31" s="606"/>
    </row>
    <row r="32" spans="1:9" s="173" customFormat="1" ht="19.5" customHeight="1">
      <c r="A32" s="604"/>
      <c r="B32" s="605"/>
      <c r="C32" s="605"/>
      <c r="D32" s="621"/>
      <c r="E32" s="621"/>
      <c r="F32" s="605"/>
      <c r="G32" s="605"/>
      <c r="H32" s="606"/>
      <c r="I32" s="606"/>
    </row>
    <row r="33" spans="1:9" s="173" customFormat="1" ht="19.5" customHeight="1" thickBot="1">
      <c r="A33" s="607"/>
      <c r="B33" s="608"/>
      <c r="C33" s="608"/>
      <c r="D33" s="608"/>
      <c r="E33" s="608"/>
      <c r="F33" s="608"/>
      <c r="G33" s="608"/>
      <c r="H33" s="609"/>
      <c r="I33" s="606"/>
    </row>
    <row r="34" spans="1:9" ht="19.5" customHeight="1" thickBot="1">
      <c r="A34" s="607"/>
      <c r="B34" s="608"/>
      <c r="C34" s="608"/>
      <c r="D34" s="608"/>
      <c r="E34" s="608"/>
      <c r="F34" s="608"/>
      <c r="G34" s="608"/>
      <c r="H34" s="608"/>
      <c r="I34" s="609"/>
    </row>
    <row r="35" spans="1:9" ht="33" customHeight="1">
      <c r="A35" s="595" t="s">
        <v>255</v>
      </c>
      <c r="B35" s="596"/>
      <c r="C35" s="596"/>
      <c r="D35" s="596"/>
      <c r="E35" s="596"/>
      <c r="F35" s="596"/>
      <c r="G35" s="596"/>
      <c r="H35" s="596"/>
      <c r="I35" s="597"/>
    </row>
    <row r="36" spans="1:9" ht="19.5" customHeight="1">
      <c r="A36" s="579"/>
      <c r="B36" s="580"/>
      <c r="C36" s="580"/>
      <c r="D36" s="580"/>
      <c r="E36" s="580"/>
      <c r="F36" s="580"/>
      <c r="G36" s="580"/>
      <c r="H36" s="580"/>
      <c r="I36" s="581"/>
    </row>
    <row r="37" spans="1:9" ht="19.5" customHeight="1">
      <c r="A37" s="582"/>
      <c r="B37" s="583"/>
      <c r="C37" s="583"/>
      <c r="D37" s="583"/>
      <c r="E37" s="583"/>
      <c r="F37" s="583"/>
      <c r="G37" s="583"/>
      <c r="H37" s="583"/>
      <c r="I37" s="584"/>
    </row>
    <row r="38" spans="1:9" ht="19.5" customHeight="1">
      <c r="A38" s="582"/>
      <c r="B38" s="583"/>
      <c r="C38" s="583"/>
      <c r="D38" s="583"/>
      <c r="E38" s="583"/>
      <c r="F38" s="583"/>
      <c r="G38" s="583"/>
      <c r="H38" s="583"/>
      <c r="I38" s="584"/>
    </row>
    <row r="39" spans="1:9" ht="19.5" customHeight="1">
      <c r="A39" s="582"/>
      <c r="B39" s="583"/>
      <c r="C39" s="583"/>
      <c r="D39" s="583"/>
      <c r="E39" s="583"/>
      <c r="F39" s="583"/>
      <c r="G39" s="583"/>
      <c r="H39" s="583"/>
      <c r="I39" s="584"/>
    </row>
    <row r="40" spans="1:9" ht="19.5" customHeight="1" thickBot="1">
      <c r="A40" s="599"/>
      <c r="B40" s="600"/>
      <c r="C40" s="600"/>
      <c r="D40" s="600"/>
      <c r="E40" s="600"/>
      <c r="F40" s="600"/>
      <c r="G40" s="600"/>
      <c r="H40" s="600"/>
      <c r="I40" s="601"/>
    </row>
  </sheetData>
  <mergeCells count="16">
    <mergeCell ref="A31:I34"/>
    <mergeCell ref="A35:I35"/>
    <mergeCell ref="A36:I40"/>
    <mergeCell ref="A27:I30"/>
    <mergeCell ref="A2:I2"/>
    <mergeCell ref="D4:D5"/>
    <mergeCell ref="E4:I5"/>
    <mergeCell ref="B9:I9"/>
    <mergeCell ref="A10:I10"/>
    <mergeCell ref="A12:I12"/>
    <mergeCell ref="A13:I15"/>
    <mergeCell ref="A16:I16"/>
    <mergeCell ref="A17:I23"/>
    <mergeCell ref="A24:I24"/>
    <mergeCell ref="A25:I26"/>
    <mergeCell ref="A8:I8"/>
  </mergeCells>
  <phoneticPr fontId="33"/>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showZeros="0" view="pageBreakPreview" topLeftCell="A22" zoomScale="85" zoomScaleNormal="100" zoomScaleSheetLayoutView="85" workbookViewId="0">
      <selection activeCell="B14" sqref="B14:C14"/>
    </sheetView>
  </sheetViews>
  <sheetFormatPr defaultColWidth="9" defaultRowHeight="13.2"/>
  <cols>
    <col min="1" max="1" width="11.59765625" style="41" bestFit="1" customWidth="1"/>
    <col min="2" max="2" width="12.59765625" style="41" customWidth="1"/>
    <col min="3" max="3" width="3.59765625" style="42" customWidth="1"/>
    <col min="4" max="4" width="17.59765625" style="41" customWidth="1"/>
    <col min="5" max="5" width="3.59765625" style="41" customWidth="1"/>
    <col min="6" max="6" width="18.59765625" style="41" customWidth="1"/>
    <col min="7" max="7" width="3.59765625" style="41" customWidth="1"/>
    <col min="8" max="8" width="15.59765625" style="41" customWidth="1"/>
    <col min="9" max="9" width="14" style="41" bestFit="1" customWidth="1"/>
    <col min="10" max="16384" width="9" style="41"/>
  </cols>
  <sheetData>
    <row r="1" spans="1:9" ht="21.75" customHeight="1">
      <c r="A1" s="490" t="s">
        <v>148</v>
      </c>
      <c r="B1" s="490"/>
      <c r="C1" s="490"/>
      <c r="D1" s="490"/>
      <c r="E1" s="490"/>
      <c r="F1" s="490"/>
      <c r="G1" s="490"/>
      <c r="H1" s="490"/>
    </row>
    <row r="2" spans="1:9" ht="17.25" customHeight="1">
      <c r="A2" s="492" t="s">
        <v>111</v>
      </c>
      <c r="B2" s="492"/>
      <c r="C2" s="492"/>
      <c r="D2" s="492"/>
      <c r="E2" s="492"/>
      <c r="F2" s="492"/>
      <c r="G2" s="492"/>
      <c r="H2" s="492"/>
    </row>
    <row r="3" spans="1:9" ht="9.9" customHeight="1">
      <c r="A3" s="135"/>
      <c r="B3" s="135"/>
      <c r="C3" s="39"/>
      <c r="D3" s="135"/>
      <c r="E3" s="135"/>
      <c r="F3" s="135"/>
      <c r="G3" s="135"/>
      <c r="H3" s="135"/>
    </row>
    <row r="4" spans="1:9" ht="18.75" customHeight="1">
      <c r="A4" s="179" t="s">
        <v>70</v>
      </c>
      <c r="B4" s="386" t="str">
        <f>共通入力シート!B3</f>
        <v>R14</v>
      </c>
      <c r="C4" s="33"/>
      <c r="D4" s="489" t="s">
        <v>73</v>
      </c>
      <c r="E4" s="489"/>
      <c r="F4" s="625" t="str">
        <f>共通入力シート!B4</f>
        <v>ﾌｨﾅﾝｼｬﾙﾌﾟﾗﾝﾅｰ養成科（4か月）【短時間訓練】【20人定員】</v>
      </c>
      <c r="G4" s="625"/>
      <c r="H4" s="625"/>
    </row>
    <row r="5" spans="1:9" ht="18.75" customHeight="1">
      <c r="A5" s="168"/>
      <c r="B5" s="168"/>
      <c r="C5" s="36"/>
      <c r="D5" s="489"/>
      <c r="E5" s="489"/>
      <c r="F5" s="625"/>
      <c r="G5" s="625"/>
      <c r="H5" s="625"/>
    </row>
    <row r="6" spans="1:9" ht="18.75" customHeight="1">
      <c r="A6" s="37"/>
      <c r="B6" s="37"/>
      <c r="C6" s="36"/>
      <c r="E6" s="26" t="s">
        <v>71</v>
      </c>
      <c r="F6" s="378">
        <f>共通入力シート!B7</f>
        <v>0</v>
      </c>
      <c r="G6" s="373"/>
      <c r="H6" s="379"/>
    </row>
    <row r="7" spans="1:9" ht="18.75" customHeight="1">
      <c r="A7" s="37"/>
      <c r="B7" s="37"/>
      <c r="C7" s="36"/>
      <c r="E7" s="26" t="s">
        <v>72</v>
      </c>
      <c r="F7" s="378">
        <f>共通入力シート!B9</f>
        <v>0</v>
      </c>
      <c r="G7" s="373"/>
      <c r="H7" s="379"/>
    </row>
    <row r="8" spans="1:9" ht="13.8" thickBot="1">
      <c r="A8" s="626" t="s">
        <v>133</v>
      </c>
      <c r="B8" s="626"/>
      <c r="C8" s="626"/>
      <c r="D8" s="626"/>
      <c r="E8" s="626"/>
      <c r="F8" s="626"/>
      <c r="G8" s="626"/>
      <c r="H8" s="626"/>
    </row>
    <row r="9" spans="1:9" s="152" customFormat="1" ht="15.9" customHeight="1">
      <c r="A9" s="622" t="s">
        <v>132</v>
      </c>
      <c r="B9" s="623"/>
      <c r="C9" s="623"/>
      <c r="D9" s="623"/>
      <c r="E9" s="623"/>
      <c r="F9" s="623"/>
      <c r="G9" s="623"/>
      <c r="H9" s="624"/>
    </row>
    <row r="10" spans="1:9" s="152" customFormat="1" ht="15.9" customHeight="1">
      <c r="A10" s="156" t="s">
        <v>131</v>
      </c>
      <c r="B10" s="627" t="s">
        <v>157</v>
      </c>
      <c r="C10" s="627"/>
      <c r="D10" s="627"/>
      <c r="E10" s="39" t="s">
        <v>67</v>
      </c>
      <c r="F10" s="152" t="s">
        <v>158</v>
      </c>
      <c r="H10" s="155"/>
    </row>
    <row r="11" spans="1:9" s="152" customFormat="1" ht="15.9" customHeight="1">
      <c r="A11" s="156" t="s">
        <v>131</v>
      </c>
      <c r="B11" s="152" t="s">
        <v>159</v>
      </c>
      <c r="C11" s="39" t="s">
        <v>131</v>
      </c>
      <c r="D11" s="152" t="s">
        <v>160</v>
      </c>
      <c r="E11" s="39" t="s">
        <v>131</v>
      </c>
      <c r="F11" s="152" t="s">
        <v>161</v>
      </c>
      <c r="G11" s="39" t="s">
        <v>131</v>
      </c>
      <c r="H11" s="155" t="s">
        <v>162</v>
      </c>
    </row>
    <row r="12" spans="1:9" s="152" customFormat="1" ht="15.9" customHeight="1">
      <c r="A12" s="156" t="s">
        <v>131</v>
      </c>
      <c r="B12" s="152" t="s">
        <v>163</v>
      </c>
      <c r="C12" s="39"/>
      <c r="E12" s="39" t="s">
        <v>131</v>
      </c>
      <c r="F12" s="152" t="s">
        <v>164</v>
      </c>
      <c r="H12" s="155"/>
    </row>
    <row r="13" spans="1:9" s="152" customFormat="1" ht="15.9" customHeight="1">
      <c r="A13" s="156" t="s">
        <v>131</v>
      </c>
      <c r="B13" s="152" t="s">
        <v>165</v>
      </c>
      <c r="C13" s="39"/>
      <c r="H13" s="155"/>
    </row>
    <row r="14" spans="1:9" s="152" customFormat="1" ht="15.9" customHeight="1" thickBot="1">
      <c r="A14" s="154" t="s">
        <v>131</v>
      </c>
      <c r="B14" s="38" t="s">
        <v>166</v>
      </c>
      <c r="C14" s="40"/>
      <c r="D14" s="38"/>
      <c r="E14" s="38"/>
      <c r="F14" s="38"/>
      <c r="G14" s="38"/>
      <c r="H14" s="153"/>
    </row>
    <row r="15" spans="1:9" s="152" customFormat="1" ht="39.75" customHeight="1">
      <c r="A15" s="628" t="s">
        <v>191</v>
      </c>
      <c r="B15" s="629"/>
      <c r="C15" s="629"/>
      <c r="D15" s="629"/>
      <c r="E15" s="629"/>
      <c r="F15" s="629"/>
      <c r="G15" s="629"/>
      <c r="H15" s="630"/>
      <c r="I15" s="174"/>
    </row>
    <row r="16" spans="1:9" s="152" customFormat="1" ht="20.25" customHeight="1">
      <c r="A16" s="175"/>
      <c r="B16" s="631" t="s">
        <v>167</v>
      </c>
      <c r="C16" s="632"/>
      <c r="D16" s="632"/>
      <c r="E16" s="632"/>
      <c r="F16" s="633"/>
      <c r="G16" s="634" t="s">
        <v>168</v>
      </c>
      <c r="H16" s="635"/>
      <c r="I16" s="174"/>
    </row>
    <row r="17" spans="1:9" s="152" customFormat="1" ht="30" customHeight="1">
      <c r="A17" s="176" t="s">
        <v>169</v>
      </c>
      <c r="B17" s="636"/>
      <c r="C17" s="602"/>
      <c r="D17" s="602"/>
      <c r="E17" s="602"/>
      <c r="F17" s="602"/>
      <c r="G17" s="637"/>
      <c r="H17" s="638"/>
      <c r="I17" s="175"/>
    </row>
    <row r="18" spans="1:9" s="152" customFormat="1" ht="30" customHeight="1">
      <c r="A18" s="177" t="s">
        <v>170</v>
      </c>
      <c r="B18" s="639"/>
      <c r="C18" s="640"/>
      <c r="D18" s="640"/>
      <c r="E18" s="640"/>
      <c r="F18" s="640"/>
      <c r="G18" s="637"/>
      <c r="H18" s="638"/>
    </row>
    <row r="19" spans="1:9" s="152" customFormat="1" ht="30" customHeight="1">
      <c r="A19" s="177" t="s">
        <v>171</v>
      </c>
      <c r="B19" s="639"/>
      <c r="C19" s="640"/>
      <c r="D19" s="640"/>
      <c r="E19" s="640"/>
      <c r="F19" s="640"/>
      <c r="G19" s="637"/>
      <c r="H19" s="638"/>
    </row>
    <row r="20" spans="1:9" s="152" customFormat="1" ht="30" customHeight="1">
      <c r="A20" s="177" t="s">
        <v>172</v>
      </c>
      <c r="B20" s="639"/>
      <c r="C20" s="640"/>
      <c r="D20" s="640"/>
      <c r="E20" s="640"/>
      <c r="F20" s="640"/>
      <c r="G20" s="637"/>
      <c r="H20" s="638"/>
    </row>
    <row r="21" spans="1:9" s="152" customFormat="1" ht="30" customHeight="1">
      <c r="A21" s="177" t="s">
        <v>78</v>
      </c>
      <c r="B21" s="639"/>
      <c r="C21" s="640"/>
      <c r="D21" s="640"/>
      <c r="E21" s="640"/>
      <c r="F21" s="640"/>
      <c r="G21" s="637"/>
      <c r="H21" s="638"/>
    </row>
    <row r="22" spans="1:9" s="152" customFormat="1" ht="30" customHeight="1">
      <c r="A22" s="177" t="s">
        <v>173</v>
      </c>
      <c r="B22" s="639"/>
      <c r="C22" s="640"/>
      <c r="D22" s="640"/>
      <c r="E22" s="640"/>
      <c r="F22" s="640"/>
      <c r="G22" s="637"/>
      <c r="H22" s="638"/>
    </row>
    <row r="23" spans="1:9" s="152" customFormat="1" ht="30" customHeight="1">
      <c r="A23" s="177" t="s">
        <v>77</v>
      </c>
      <c r="B23" s="639"/>
      <c r="C23" s="640"/>
      <c r="D23" s="640"/>
      <c r="E23" s="640"/>
      <c r="F23" s="640"/>
      <c r="G23" s="637"/>
      <c r="H23" s="638"/>
    </row>
    <row r="24" spans="1:9" s="152" customFormat="1" ht="30" customHeight="1">
      <c r="A24" s="177" t="s">
        <v>79</v>
      </c>
      <c r="B24" s="639"/>
      <c r="C24" s="640"/>
      <c r="D24" s="640"/>
      <c r="E24" s="640"/>
      <c r="F24" s="640"/>
      <c r="G24" s="637"/>
      <c r="H24" s="638"/>
    </row>
    <row r="25" spans="1:9" s="152" customFormat="1" ht="30" customHeight="1">
      <c r="A25" s="177" t="s">
        <v>174</v>
      </c>
      <c r="B25" s="639"/>
      <c r="C25" s="640"/>
      <c r="D25" s="640"/>
      <c r="E25" s="640"/>
      <c r="F25" s="640"/>
      <c r="G25" s="637"/>
      <c r="H25" s="638"/>
    </row>
    <row r="26" spans="1:9" s="152" customFormat="1" ht="30" customHeight="1" thickBot="1">
      <c r="A26" s="178" t="s">
        <v>175</v>
      </c>
      <c r="B26" s="639"/>
      <c r="C26" s="640"/>
      <c r="D26" s="640"/>
      <c r="E26" s="640"/>
      <c r="F26" s="640"/>
      <c r="G26" s="642"/>
      <c r="H26" s="643"/>
    </row>
    <row r="27" spans="1:9" s="152" customFormat="1" ht="30" customHeight="1">
      <c r="A27" s="644" t="s">
        <v>176</v>
      </c>
      <c r="B27" s="645"/>
      <c r="C27" s="645"/>
      <c r="D27" s="645"/>
      <c r="E27" s="645"/>
      <c r="F27" s="645"/>
      <c r="G27" s="645"/>
      <c r="H27" s="646"/>
    </row>
    <row r="28" spans="1:9" s="152" customFormat="1" ht="18.899999999999999" customHeight="1" thickBot="1">
      <c r="A28" s="647"/>
      <c r="B28" s="636"/>
      <c r="C28" s="636"/>
      <c r="D28" s="636"/>
      <c r="E28" s="636"/>
      <c r="F28" s="636"/>
      <c r="G28" s="636"/>
      <c r="H28" s="648"/>
    </row>
    <row r="29" spans="1:9" s="152" customFormat="1" ht="18.899999999999999" customHeight="1">
      <c r="A29" s="649"/>
      <c r="B29" s="650"/>
      <c r="C29" s="650"/>
      <c r="D29" s="650"/>
      <c r="E29" s="651"/>
      <c r="F29" s="651"/>
      <c r="G29" s="651"/>
      <c r="H29" s="652"/>
    </row>
    <row r="30" spans="1:9" s="152" customFormat="1" ht="18.899999999999999" customHeight="1">
      <c r="A30" s="653"/>
      <c r="B30" s="654"/>
      <c r="C30" s="654"/>
      <c r="D30" s="654"/>
      <c r="E30" s="654"/>
      <c r="F30" s="654"/>
      <c r="G30" s="654"/>
      <c r="H30" s="655"/>
    </row>
    <row r="31" spans="1:9" s="152" customFormat="1" ht="18.899999999999999" customHeight="1">
      <c r="A31" s="656"/>
      <c r="B31" s="657"/>
      <c r="C31" s="657"/>
      <c r="D31" s="658"/>
      <c r="E31" s="658"/>
      <c r="F31" s="657"/>
      <c r="G31" s="657"/>
      <c r="H31" s="659"/>
    </row>
    <row r="32" spans="1:9" s="152" customFormat="1" ht="18.899999999999999" customHeight="1" thickBot="1">
      <c r="A32" s="660"/>
      <c r="B32" s="661"/>
      <c r="C32" s="661"/>
      <c r="D32" s="661"/>
      <c r="E32" s="661"/>
      <c r="F32" s="661"/>
      <c r="G32" s="661"/>
      <c r="H32" s="662"/>
    </row>
    <row r="33" spans="1:9" s="152" customFormat="1" ht="15" customHeight="1" thickBot="1">
      <c r="A33" s="663" t="s">
        <v>130</v>
      </c>
      <c r="B33" s="664"/>
      <c r="C33" s="664"/>
      <c r="D33" s="664"/>
      <c r="E33" s="665"/>
      <c r="F33" s="665"/>
      <c r="G33" s="665"/>
      <c r="H33" s="167" t="s">
        <v>129</v>
      </c>
    </row>
    <row r="34" spans="1:9" s="152" customFormat="1" ht="15" customHeight="1">
      <c r="A34" s="666" t="s">
        <v>155</v>
      </c>
      <c r="B34" s="666"/>
      <c r="C34" s="666"/>
      <c r="D34" s="666"/>
      <c r="E34" s="666"/>
      <c r="F34" s="666"/>
      <c r="G34" s="666"/>
      <c r="H34" s="666"/>
      <c r="I34" s="43"/>
    </row>
    <row r="35" spans="1:9" ht="13.5" customHeight="1">
      <c r="A35" s="641" t="s">
        <v>156</v>
      </c>
      <c r="B35" s="641"/>
      <c r="C35" s="641"/>
      <c r="D35" s="641"/>
      <c r="E35" s="641"/>
      <c r="F35" s="641"/>
      <c r="G35" s="641"/>
      <c r="H35" s="641"/>
      <c r="I35" s="43"/>
    </row>
  </sheetData>
  <mergeCells count="36">
    <mergeCell ref="A35:H35"/>
    <mergeCell ref="B24:F24"/>
    <mergeCell ref="G24:H24"/>
    <mergeCell ref="B25:F25"/>
    <mergeCell ref="G25:H25"/>
    <mergeCell ref="B26:F26"/>
    <mergeCell ref="G26:H26"/>
    <mergeCell ref="A27:H27"/>
    <mergeCell ref="A28:H32"/>
    <mergeCell ref="A33:D33"/>
    <mergeCell ref="E33:G33"/>
    <mergeCell ref="A34:H34"/>
    <mergeCell ref="B21:F21"/>
    <mergeCell ref="G21:H21"/>
    <mergeCell ref="B22:F22"/>
    <mergeCell ref="G22:H22"/>
    <mergeCell ref="B23:F23"/>
    <mergeCell ref="G23:H23"/>
    <mergeCell ref="B18:F18"/>
    <mergeCell ref="G18:H18"/>
    <mergeCell ref="B19:F19"/>
    <mergeCell ref="G19:H19"/>
    <mergeCell ref="B20:F20"/>
    <mergeCell ref="G20:H20"/>
    <mergeCell ref="B10:D10"/>
    <mergeCell ref="A15:H15"/>
    <mergeCell ref="B16:F16"/>
    <mergeCell ref="G16:H16"/>
    <mergeCell ref="B17:F17"/>
    <mergeCell ref="G17:H17"/>
    <mergeCell ref="A9:H9"/>
    <mergeCell ref="D4:E5"/>
    <mergeCell ref="A1:H1"/>
    <mergeCell ref="A2:H2"/>
    <mergeCell ref="F4:H5"/>
    <mergeCell ref="A8:H8"/>
  </mergeCells>
  <phoneticPr fontId="33"/>
  <dataValidations count="1">
    <dataValidation type="list" allowBlank="1" showInputMessage="1" showErrorMessage="1" sqref="A10:A14 E10:E12 C11 G11" xr:uid="{00000000-0002-0000-1000-000000000000}">
      <formula1>"□,■"</formula1>
    </dataValidation>
  </dataValidations>
  <printOptions horizontalCentered="1" verticalCentered="1"/>
  <pageMargins left="0.39370078740157483" right="0.39370078740157483" top="0.39370078740157483" bottom="0.39370078740157483" header="0.39370078740157483" footer="0.39370078740157483"/>
  <pageSetup paperSize="9" fitToHeight="0" orientation="portrait" r:id="rId1"/>
  <headerFooter>
    <oddFooter>&amp;Rー&amp;K00+000００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2"/>
  <sheetViews>
    <sheetView showZeros="0" view="pageBreakPreview" topLeftCell="A22" zoomScale="85" zoomScaleNormal="100" zoomScaleSheetLayoutView="85" workbookViewId="0">
      <selection activeCell="B14" sqref="B14:C14"/>
    </sheetView>
  </sheetViews>
  <sheetFormatPr defaultColWidth="9" defaultRowHeight="13.2"/>
  <cols>
    <col min="1" max="1" width="13.59765625" style="47" customWidth="1"/>
    <col min="2" max="2" width="13.59765625" style="48" customWidth="1"/>
    <col min="3" max="3" width="22.19921875" style="48" customWidth="1"/>
    <col min="4" max="4" width="35.59765625" style="48" customWidth="1"/>
    <col min="5" max="16384" width="9" style="48"/>
  </cols>
  <sheetData>
    <row r="1" spans="1:4" ht="19.5" customHeight="1">
      <c r="A1" s="446" t="s">
        <v>149</v>
      </c>
      <c r="B1" s="446"/>
      <c r="C1" s="519"/>
      <c r="D1" s="519"/>
    </row>
    <row r="2" spans="1:4" ht="28.5" customHeight="1">
      <c r="A2" s="450" t="s">
        <v>42</v>
      </c>
      <c r="B2" s="450"/>
      <c r="C2" s="519"/>
      <c r="D2" s="519"/>
    </row>
    <row r="3" spans="1:4" ht="18" customHeight="1">
      <c r="A3" s="46"/>
      <c r="B3" s="1"/>
    </row>
    <row r="4" spans="1:4" ht="18" customHeight="1">
      <c r="A4" s="28" t="s">
        <v>70</v>
      </c>
      <c r="B4" s="380" t="str">
        <f>共通入力シート!B3</f>
        <v>R14</v>
      </c>
      <c r="C4" s="27" t="s">
        <v>73</v>
      </c>
      <c r="D4" s="683" t="str">
        <f>共通入力シート!B4</f>
        <v>ﾌｨﾅﾝｼｬﾙﾌﾟﾗﾝﾅｰ養成科（4か月）【短時間訓練】【20人定員】</v>
      </c>
    </row>
    <row r="5" spans="1:4" s="159" customFormat="1" ht="18" customHeight="1">
      <c r="A5" s="28"/>
      <c r="B5" s="33"/>
      <c r="C5" s="161"/>
      <c r="D5" s="683"/>
    </row>
    <row r="6" spans="1:4" ht="18" customHeight="1">
      <c r="A6" s="32"/>
      <c r="B6" s="32"/>
      <c r="C6" s="26" t="s">
        <v>71</v>
      </c>
      <c r="D6" s="380">
        <f>共通入力シート!B7</f>
        <v>0</v>
      </c>
    </row>
    <row r="7" spans="1:4" ht="18" customHeight="1">
      <c r="A7" s="32"/>
      <c r="B7" s="32"/>
      <c r="C7" s="26" t="s">
        <v>72</v>
      </c>
      <c r="D7" s="380">
        <f>共通入力シート!B9</f>
        <v>0</v>
      </c>
    </row>
    <row r="8" spans="1:4">
      <c r="A8" s="365"/>
      <c r="B8" s="366"/>
    </row>
    <row r="9" spans="1:4" ht="13.8" thickBot="1">
      <c r="A9" s="46"/>
      <c r="B9" s="11"/>
    </row>
    <row r="10" spans="1:4" ht="41.1" customHeight="1" thickBot="1">
      <c r="A10" s="673" t="s">
        <v>108</v>
      </c>
      <c r="B10" s="674"/>
      <c r="C10" s="93" t="s">
        <v>43</v>
      </c>
      <c r="D10" s="94" t="s">
        <v>44</v>
      </c>
    </row>
    <row r="11" spans="1:4" ht="41.1" customHeight="1">
      <c r="A11" s="675" t="s">
        <v>45</v>
      </c>
      <c r="B11" s="676"/>
      <c r="C11" s="90"/>
      <c r="D11" s="95"/>
    </row>
    <row r="12" spans="1:4" ht="41.1" customHeight="1">
      <c r="A12" s="677" t="s">
        <v>46</v>
      </c>
      <c r="B12" s="678"/>
      <c r="C12" s="86"/>
      <c r="D12" s="96"/>
    </row>
    <row r="13" spans="1:4" ht="41.1" customHeight="1">
      <c r="A13" s="677" t="s">
        <v>47</v>
      </c>
      <c r="B13" s="678"/>
      <c r="C13" s="86"/>
      <c r="D13" s="96"/>
    </row>
    <row r="14" spans="1:4" ht="41.1" customHeight="1" thickBot="1">
      <c r="A14" s="679" t="s">
        <v>48</v>
      </c>
      <c r="B14" s="680"/>
      <c r="C14" s="89"/>
      <c r="D14" s="97"/>
    </row>
    <row r="15" spans="1:4" ht="41.1" customHeight="1" thickBot="1">
      <c r="A15" s="681" t="s">
        <v>106</v>
      </c>
      <c r="B15" s="682"/>
      <c r="C15" s="91">
        <f>SUM(C11:C14)</f>
        <v>0</v>
      </c>
      <c r="D15" s="98"/>
    </row>
    <row r="16" spans="1:4" ht="48.6" customHeight="1">
      <c r="A16" s="675" t="s">
        <v>49</v>
      </c>
      <c r="B16" s="676"/>
      <c r="C16" s="88" t="str">
        <f>IFERROR(ROUNDDOWN(C15/(A8*B8),0),"")</f>
        <v/>
      </c>
      <c r="D16" s="367" t="s">
        <v>285</v>
      </c>
    </row>
    <row r="17" spans="1:4" ht="48.6" customHeight="1">
      <c r="A17" s="677" t="s">
        <v>50</v>
      </c>
      <c r="B17" s="678"/>
      <c r="C17" s="87" t="str">
        <f>IFERROR(ROUNDDOWN(C16*0.1,0),"")</f>
        <v/>
      </c>
      <c r="D17" s="99" t="s">
        <v>51</v>
      </c>
    </row>
    <row r="18" spans="1:4" ht="48.6" customHeight="1" thickBot="1">
      <c r="A18" s="671" t="s">
        <v>107</v>
      </c>
      <c r="B18" s="672"/>
      <c r="C18" s="100">
        <f>SUM(C16:C17)</f>
        <v>0</v>
      </c>
      <c r="D18" s="101"/>
    </row>
    <row r="19" spans="1:4" ht="18" customHeight="1">
      <c r="A19" s="46"/>
      <c r="B19" s="12"/>
    </row>
    <row r="20" spans="1:4" ht="18" customHeight="1">
      <c r="A20" s="267" t="s">
        <v>52</v>
      </c>
      <c r="B20" s="268"/>
      <c r="C20" s="269"/>
    </row>
    <row r="21" spans="1:4" ht="18" customHeight="1">
      <c r="A21" s="46"/>
      <c r="B21" s="4"/>
    </row>
    <row r="22" spans="1:4" ht="18" customHeight="1">
      <c r="A22" s="667">
        <f>共通入力シート!B5</f>
        <v>0</v>
      </c>
      <c r="B22" s="667"/>
      <c r="C22" s="52"/>
    </row>
    <row r="23" spans="1:4" ht="18" customHeight="1">
      <c r="A23" s="46"/>
      <c r="B23" s="4"/>
    </row>
    <row r="24" spans="1:4" ht="18" customHeight="1">
      <c r="A24" s="46"/>
      <c r="B24" s="4"/>
      <c r="C24" s="270" t="s">
        <v>126</v>
      </c>
      <c r="D24" s="72">
        <f>共通入力シート!B6</f>
        <v>0</v>
      </c>
    </row>
    <row r="25" spans="1:4" ht="18" customHeight="1">
      <c r="A25" s="46"/>
      <c r="B25" s="4"/>
      <c r="C25" s="102"/>
      <c r="D25" s="72"/>
    </row>
    <row r="26" spans="1:4" ht="18" customHeight="1">
      <c r="A26" s="46"/>
      <c r="B26" s="4"/>
      <c r="C26" s="271" t="s">
        <v>123</v>
      </c>
      <c r="D26" s="51">
        <f>共通入力シート!B7</f>
        <v>0</v>
      </c>
    </row>
    <row r="27" spans="1:4" ht="18" customHeight="1">
      <c r="A27" s="46"/>
      <c r="B27" s="4"/>
      <c r="C27" s="103"/>
    </row>
    <row r="28" spans="1:4" ht="18" customHeight="1">
      <c r="A28" s="46"/>
      <c r="B28" s="4"/>
      <c r="C28" s="271" t="s">
        <v>124</v>
      </c>
      <c r="D28" s="48">
        <f>共通入力シート!B8</f>
        <v>0</v>
      </c>
    </row>
    <row r="29" spans="1:4" s="92" customFormat="1" ht="18" customHeight="1">
      <c r="A29" s="132"/>
      <c r="B29" s="251"/>
      <c r="C29" s="125"/>
      <c r="D29" s="125"/>
    </row>
    <row r="30" spans="1:4" ht="18" customHeight="1">
      <c r="A30" s="132"/>
      <c r="B30" s="251"/>
      <c r="C30" s="125"/>
      <c r="D30" s="125"/>
    </row>
    <row r="31" spans="1:4" ht="18" customHeight="1">
      <c r="A31" s="668" t="s">
        <v>53</v>
      </c>
      <c r="B31" s="668"/>
      <c r="C31" s="669"/>
      <c r="D31" s="670"/>
    </row>
    <row r="32" spans="1:4" ht="18" customHeight="1">
      <c r="A32" s="266"/>
      <c r="B32" s="125"/>
      <c r="C32" s="125"/>
      <c r="D32" s="125"/>
    </row>
  </sheetData>
  <mergeCells count="14">
    <mergeCell ref="A22:B22"/>
    <mergeCell ref="A31:D31"/>
    <mergeCell ref="A1:D1"/>
    <mergeCell ref="A2:D2"/>
    <mergeCell ref="A18:B18"/>
    <mergeCell ref="A10:B10"/>
    <mergeCell ref="A11:B11"/>
    <mergeCell ref="A12:B12"/>
    <mergeCell ref="A13:B13"/>
    <mergeCell ref="A14:B14"/>
    <mergeCell ref="A15:B15"/>
    <mergeCell ref="A16:B16"/>
    <mergeCell ref="A17:B17"/>
    <mergeCell ref="D4:D5"/>
  </mergeCells>
  <phoneticPr fontId="33"/>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7"/>
  <sheetViews>
    <sheetView showZeros="0" view="pageBreakPreview" zoomScale="85" zoomScaleNormal="100" zoomScaleSheetLayoutView="85" workbookViewId="0">
      <selection activeCell="B14" sqref="B14:C14"/>
    </sheetView>
  </sheetViews>
  <sheetFormatPr defaultColWidth="8.8984375" defaultRowHeight="13.2"/>
  <cols>
    <col min="1" max="1" width="1.3984375" style="68" customWidth="1"/>
    <col min="2" max="2" width="3.59765625" style="68" customWidth="1"/>
    <col min="3" max="3" width="15.8984375" style="68" customWidth="1"/>
    <col min="4" max="4" width="22.5" style="68" customWidth="1"/>
    <col min="5" max="5" width="13.8984375" style="68" customWidth="1"/>
    <col min="6" max="6" width="15.59765625" style="68" customWidth="1"/>
    <col min="7" max="7" width="19.59765625" style="68" customWidth="1"/>
    <col min="8" max="8" width="12.5" style="68" customWidth="1"/>
    <col min="9" max="9" width="12.8984375" style="68" customWidth="1"/>
    <col min="10" max="10" width="21" style="68" customWidth="1"/>
    <col min="11" max="241" width="8.8984375" style="68"/>
    <col min="242" max="242" width="1.69921875" style="68" customWidth="1"/>
    <col min="243" max="243" width="6.69921875" style="68" customWidth="1"/>
    <col min="244" max="260" width="8" style="68" customWidth="1"/>
    <col min="261" max="261" width="9.8984375" style="68" customWidth="1"/>
    <col min="262" max="263" width="7.09765625" style="68" customWidth="1"/>
    <col min="264" max="264" width="23.5" style="68" customWidth="1"/>
    <col min="265" max="265" width="1.69921875" style="68" customWidth="1"/>
    <col min="266" max="497" width="8.8984375" style="68"/>
    <col min="498" max="498" width="1.69921875" style="68" customWidth="1"/>
    <col min="499" max="499" width="6.69921875" style="68" customWidth="1"/>
    <col min="500" max="516" width="8" style="68" customWidth="1"/>
    <col min="517" max="517" width="9.8984375" style="68" customWidth="1"/>
    <col min="518" max="519" width="7.09765625" style="68" customWidth="1"/>
    <col min="520" max="520" width="23.5" style="68" customWidth="1"/>
    <col min="521" max="521" width="1.69921875" style="68" customWidth="1"/>
    <col min="522" max="753" width="8.8984375" style="68"/>
    <col min="754" max="754" width="1.69921875" style="68" customWidth="1"/>
    <col min="755" max="755" width="6.69921875" style="68" customWidth="1"/>
    <col min="756" max="772" width="8" style="68" customWidth="1"/>
    <col min="773" max="773" width="9.8984375" style="68" customWidth="1"/>
    <col min="774" max="775" width="7.09765625" style="68" customWidth="1"/>
    <col min="776" max="776" width="23.5" style="68" customWidth="1"/>
    <col min="777" max="777" width="1.69921875" style="68" customWidth="1"/>
    <col min="778" max="1009" width="8.8984375" style="68"/>
    <col min="1010" max="1010" width="1.69921875" style="68" customWidth="1"/>
    <col min="1011" max="1011" width="6.69921875" style="68" customWidth="1"/>
    <col min="1012" max="1028" width="8" style="68" customWidth="1"/>
    <col min="1029" max="1029" width="9.8984375" style="68" customWidth="1"/>
    <col min="1030" max="1031" width="7.09765625" style="68" customWidth="1"/>
    <col min="1032" max="1032" width="23.5" style="68" customWidth="1"/>
    <col min="1033" max="1033" width="1.69921875" style="68" customWidth="1"/>
    <col min="1034" max="1265" width="8.8984375" style="68"/>
    <col min="1266" max="1266" width="1.69921875" style="68" customWidth="1"/>
    <col min="1267" max="1267" width="6.69921875" style="68" customWidth="1"/>
    <col min="1268" max="1284" width="8" style="68" customWidth="1"/>
    <col min="1285" max="1285" width="9.8984375" style="68" customWidth="1"/>
    <col min="1286" max="1287" width="7.09765625" style="68" customWidth="1"/>
    <col min="1288" max="1288" width="23.5" style="68" customWidth="1"/>
    <col min="1289" max="1289" width="1.69921875" style="68" customWidth="1"/>
    <col min="1290" max="1521" width="8.8984375" style="68"/>
    <col min="1522" max="1522" width="1.69921875" style="68" customWidth="1"/>
    <col min="1523" max="1523" width="6.69921875" style="68" customWidth="1"/>
    <col min="1524" max="1540" width="8" style="68" customWidth="1"/>
    <col min="1541" max="1541" width="9.8984375" style="68" customWidth="1"/>
    <col min="1542" max="1543" width="7.09765625" style="68" customWidth="1"/>
    <col min="1544" max="1544" width="23.5" style="68" customWidth="1"/>
    <col min="1545" max="1545" width="1.69921875" style="68" customWidth="1"/>
    <col min="1546" max="1777" width="8.8984375" style="68"/>
    <col min="1778" max="1778" width="1.69921875" style="68" customWidth="1"/>
    <col min="1779" max="1779" width="6.69921875" style="68" customWidth="1"/>
    <col min="1780" max="1796" width="8" style="68" customWidth="1"/>
    <col min="1797" max="1797" width="9.8984375" style="68" customWidth="1"/>
    <col min="1798" max="1799" width="7.09765625" style="68" customWidth="1"/>
    <col min="1800" max="1800" width="23.5" style="68" customWidth="1"/>
    <col min="1801" max="1801" width="1.69921875" style="68" customWidth="1"/>
    <col min="1802" max="2033" width="8.8984375" style="68"/>
    <col min="2034" max="2034" width="1.69921875" style="68" customWidth="1"/>
    <col min="2035" max="2035" width="6.69921875" style="68" customWidth="1"/>
    <col min="2036" max="2052" width="8" style="68" customWidth="1"/>
    <col min="2053" max="2053" width="9.8984375" style="68" customWidth="1"/>
    <col min="2054" max="2055" width="7.09765625" style="68" customWidth="1"/>
    <col min="2056" max="2056" width="23.5" style="68" customWidth="1"/>
    <col min="2057" max="2057" width="1.69921875" style="68" customWidth="1"/>
    <col min="2058" max="2289" width="8.8984375" style="68"/>
    <col min="2290" max="2290" width="1.69921875" style="68" customWidth="1"/>
    <col min="2291" max="2291" width="6.69921875" style="68" customWidth="1"/>
    <col min="2292" max="2308" width="8" style="68" customWidth="1"/>
    <col min="2309" max="2309" width="9.8984375" style="68" customWidth="1"/>
    <col min="2310" max="2311" width="7.09765625" style="68" customWidth="1"/>
    <col min="2312" max="2312" width="23.5" style="68" customWidth="1"/>
    <col min="2313" max="2313" width="1.69921875" style="68" customWidth="1"/>
    <col min="2314" max="2545" width="8.8984375" style="68"/>
    <col min="2546" max="2546" width="1.69921875" style="68" customWidth="1"/>
    <col min="2547" max="2547" width="6.69921875" style="68" customWidth="1"/>
    <col min="2548" max="2564" width="8" style="68" customWidth="1"/>
    <col min="2565" max="2565" width="9.8984375" style="68" customWidth="1"/>
    <col min="2566" max="2567" width="7.09765625" style="68" customWidth="1"/>
    <col min="2568" max="2568" width="23.5" style="68" customWidth="1"/>
    <col min="2569" max="2569" width="1.69921875" style="68" customWidth="1"/>
    <col min="2570" max="2801" width="8.8984375" style="68"/>
    <col min="2802" max="2802" width="1.69921875" style="68" customWidth="1"/>
    <col min="2803" max="2803" width="6.69921875" style="68" customWidth="1"/>
    <col min="2804" max="2820" width="8" style="68" customWidth="1"/>
    <col min="2821" max="2821" width="9.8984375" style="68" customWidth="1"/>
    <col min="2822" max="2823" width="7.09765625" style="68" customWidth="1"/>
    <col min="2824" max="2824" width="23.5" style="68" customWidth="1"/>
    <col min="2825" max="2825" width="1.69921875" style="68" customWidth="1"/>
    <col min="2826" max="3057" width="8.8984375" style="68"/>
    <col min="3058" max="3058" width="1.69921875" style="68" customWidth="1"/>
    <col min="3059" max="3059" width="6.69921875" style="68" customWidth="1"/>
    <col min="3060" max="3076" width="8" style="68" customWidth="1"/>
    <col min="3077" max="3077" width="9.8984375" style="68" customWidth="1"/>
    <col min="3078" max="3079" width="7.09765625" style="68" customWidth="1"/>
    <col min="3080" max="3080" width="23.5" style="68" customWidth="1"/>
    <col min="3081" max="3081" width="1.69921875" style="68" customWidth="1"/>
    <col min="3082" max="3313" width="8.8984375" style="68"/>
    <col min="3314" max="3314" width="1.69921875" style="68" customWidth="1"/>
    <col min="3315" max="3315" width="6.69921875" style="68" customWidth="1"/>
    <col min="3316" max="3332" width="8" style="68" customWidth="1"/>
    <col min="3333" max="3333" width="9.8984375" style="68" customWidth="1"/>
    <col min="3334" max="3335" width="7.09765625" style="68" customWidth="1"/>
    <col min="3336" max="3336" width="23.5" style="68" customWidth="1"/>
    <col min="3337" max="3337" width="1.69921875" style="68" customWidth="1"/>
    <col min="3338" max="3569" width="8.8984375" style="68"/>
    <col min="3570" max="3570" width="1.69921875" style="68" customWidth="1"/>
    <col min="3571" max="3571" width="6.69921875" style="68" customWidth="1"/>
    <col min="3572" max="3588" width="8" style="68" customWidth="1"/>
    <col min="3589" max="3589" width="9.8984375" style="68" customWidth="1"/>
    <col min="3590" max="3591" width="7.09765625" style="68" customWidth="1"/>
    <col min="3592" max="3592" width="23.5" style="68" customWidth="1"/>
    <col min="3593" max="3593" width="1.69921875" style="68" customWidth="1"/>
    <col min="3594" max="3825" width="8.8984375" style="68"/>
    <col min="3826" max="3826" width="1.69921875" style="68" customWidth="1"/>
    <col min="3827" max="3827" width="6.69921875" style="68" customWidth="1"/>
    <col min="3828" max="3844" width="8" style="68" customWidth="1"/>
    <col min="3845" max="3845" width="9.8984375" style="68" customWidth="1"/>
    <col min="3846" max="3847" width="7.09765625" style="68" customWidth="1"/>
    <col min="3848" max="3848" width="23.5" style="68" customWidth="1"/>
    <col min="3849" max="3849" width="1.69921875" style="68" customWidth="1"/>
    <col min="3850" max="4081" width="8.8984375" style="68"/>
    <col min="4082" max="4082" width="1.69921875" style="68" customWidth="1"/>
    <col min="4083" max="4083" width="6.69921875" style="68" customWidth="1"/>
    <col min="4084" max="4100" width="8" style="68" customWidth="1"/>
    <col min="4101" max="4101" width="9.8984375" style="68" customWidth="1"/>
    <col min="4102" max="4103" width="7.09765625" style="68" customWidth="1"/>
    <col min="4104" max="4104" width="23.5" style="68" customWidth="1"/>
    <col min="4105" max="4105" width="1.69921875" style="68" customWidth="1"/>
    <col min="4106" max="4337" width="8.8984375" style="68"/>
    <col min="4338" max="4338" width="1.69921875" style="68" customWidth="1"/>
    <col min="4339" max="4339" width="6.69921875" style="68" customWidth="1"/>
    <col min="4340" max="4356" width="8" style="68" customWidth="1"/>
    <col min="4357" max="4357" width="9.8984375" style="68" customWidth="1"/>
    <col min="4358" max="4359" width="7.09765625" style="68" customWidth="1"/>
    <col min="4360" max="4360" width="23.5" style="68" customWidth="1"/>
    <col min="4361" max="4361" width="1.69921875" style="68" customWidth="1"/>
    <col min="4362" max="4593" width="8.8984375" style="68"/>
    <col min="4594" max="4594" width="1.69921875" style="68" customWidth="1"/>
    <col min="4595" max="4595" width="6.69921875" style="68" customWidth="1"/>
    <col min="4596" max="4612" width="8" style="68" customWidth="1"/>
    <col min="4613" max="4613" width="9.8984375" style="68" customWidth="1"/>
    <col min="4614" max="4615" width="7.09765625" style="68" customWidth="1"/>
    <col min="4616" max="4616" width="23.5" style="68" customWidth="1"/>
    <col min="4617" max="4617" width="1.69921875" style="68" customWidth="1"/>
    <col min="4618" max="4849" width="8.8984375" style="68"/>
    <col min="4850" max="4850" width="1.69921875" style="68" customWidth="1"/>
    <col min="4851" max="4851" width="6.69921875" style="68" customWidth="1"/>
    <col min="4852" max="4868" width="8" style="68" customWidth="1"/>
    <col min="4869" max="4869" width="9.8984375" style="68" customWidth="1"/>
    <col min="4870" max="4871" width="7.09765625" style="68" customWidth="1"/>
    <col min="4872" max="4872" width="23.5" style="68" customWidth="1"/>
    <col min="4873" max="4873" width="1.69921875" style="68" customWidth="1"/>
    <col min="4874" max="5105" width="8.8984375" style="68"/>
    <col min="5106" max="5106" width="1.69921875" style="68" customWidth="1"/>
    <col min="5107" max="5107" width="6.69921875" style="68" customWidth="1"/>
    <col min="5108" max="5124" width="8" style="68" customWidth="1"/>
    <col min="5125" max="5125" width="9.8984375" style="68" customWidth="1"/>
    <col min="5126" max="5127" width="7.09765625" style="68" customWidth="1"/>
    <col min="5128" max="5128" width="23.5" style="68" customWidth="1"/>
    <col min="5129" max="5129" width="1.69921875" style="68" customWidth="1"/>
    <col min="5130" max="5361" width="8.8984375" style="68"/>
    <col min="5362" max="5362" width="1.69921875" style="68" customWidth="1"/>
    <col min="5363" max="5363" width="6.69921875" style="68" customWidth="1"/>
    <col min="5364" max="5380" width="8" style="68" customWidth="1"/>
    <col min="5381" max="5381" width="9.8984375" style="68" customWidth="1"/>
    <col min="5382" max="5383" width="7.09765625" style="68" customWidth="1"/>
    <col min="5384" max="5384" width="23.5" style="68" customWidth="1"/>
    <col min="5385" max="5385" width="1.69921875" style="68" customWidth="1"/>
    <col min="5386" max="5617" width="8.8984375" style="68"/>
    <col min="5618" max="5618" width="1.69921875" style="68" customWidth="1"/>
    <col min="5619" max="5619" width="6.69921875" style="68" customWidth="1"/>
    <col min="5620" max="5636" width="8" style="68" customWidth="1"/>
    <col min="5637" max="5637" width="9.8984375" style="68" customWidth="1"/>
    <col min="5638" max="5639" width="7.09765625" style="68" customWidth="1"/>
    <col min="5640" max="5640" width="23.5" style="68" customWidth="1"/>
    <col min="5641" max="5641" width="1.69921875" style="68" customWidth="1"/>
    <col min="5642" max="5873" width="8.8984375" style="68"/>
    <col min="5874" max="5874" width="1.69921875" style="68" customWidth="1"/>
    <col min="5875" max="5875" width="6.69921875" style="68" customWidth="1"/>
    <col min="5876" max="5892" width="8" style="68" customWidth="1"/>
    <col min="5893" max="5893" width="9.8984375" style="68" customWidth="1"/>
    <col min="5894" max="5895" width="7.09765625" style="68" customWidth="1"/>
    <col min="5896" max="5896" width="23.5" style="68" customWidth="1"/>
    <col min="5897" max="5897" width="1.69921875" style="68" customWidth="1"/>
    <col min="5898" max="6129" width="8.8984375" style="68"/>
    <col min="6130" max="6130" width="1.69921875" style="68" customWidth="1"/>
    <col min="6131" max="6131" width="6.69921875" style="68" customWidth="1"/>
    <col min="6132" max="6148" width="8" style="68" customWidth="1"/>
    <col min="6149" max="6149" width="9.8984375" style="68" customWidth="1"/>
    <col min="6150" max="6151" width="7.09765625" style="68" customWidth="1"/>
    <col min="6152" max="6152" width="23.5" style="68" customWidth="1"/>
    <col min="6153" max="6153" width="1.69921875" style="68" customWidth="1"/>
    <col min="6154" max="6385" width="8.8984375" style="68"/>
    <col min="6386" max="6386" width="1.69921875" style="68" customWidth="1"/>
    <col min="6387" max="6387" width="6.69921875" style="68" customWidth="1"/>
    <col min="6388" max="6404" width="8" style="68" customWidth="1"/>
    <col min="6405" max="6405" width="9.8984375" style="68" customWidth="1"/>
    <col min="6406" max="6407" width="7.09765625" style="68" customWidth="1"/>
    <col min="6408" max="6408" width="23.5" style="68" customWidth="1"/>
    <col min="6409" max="6409" width="1.69921875" style="68" customWidth="1"/>
    <col min="6410" max="6641" width="8.8984375" style="68"/>
    <col min="6642" max="6642" width="1.69921875" style="68" customWidth="1"/>
    <col min="6643" max="6643" width="6.69921875" style="68" customWidth="1"/>
    <col min="6644" max="6660" width="8" style="68" customWidth="1"/>
    <col min="6661" max="6661" width="9.8984375" style="68" customWidth="1"/>
    <col min="6662" max="6663" width="7.09765625" style="68" customWidth="1"/>
    <col min="6664" max="6664" width="23.5" style="68" customWidth="1"/>
    <col min="6665" max="6665" width="1.69921875" style="68" customWidth="1"/>
    <col min="6666" max="6897" width="8.8984375" style="68"/>
    <col min="6898" max="6898" width="1.69921875" style="68" customWidth="1"/>
    <col min="6899" max="6899" width="6.69921875" style="68" customWidth="1"/>
    <col min="6900" max="6916" width="8" style="68" customWidth="1"/>
    <col min="6917" max="6917" width="9.8984375" style="68" customWidth="1"/>
    <col min="6918" max="6919" width="7.09765625" style="68" customWidth="1"/>
    <col min="6920" max="6920" width="23.5" style="68" customWidth="1"/>
    <col min="6921" max="6921" width="1.69921875" style="68" customWidth="1"/>
    <col min="6922" max="7153" width="8.8984375" style="68"/>
    <col min="7154" max="7154" width="1.69921875" style="68" customWidth="1"/>
    <col min="7155" max="7155" width="6.69921875" style="68" customWidth="1"/>
    <col min="7156" max="7172" width="8" style="68" customWidth="1"/>
    <col min="7173" max="7173" width="9.8984375" style="68" customWidth="1"/>
    <col min="7174" max="7175" width="7.09765625" style="68" customWidth="1"/>
    <col min="7176" max="7176" width="23.5" style="68" customWidth="1"/>
    <col min="7177" max="7177" width="1.69921875" style="68" customWidth="1"/>
    <col min="7178" max="7409" width="8.8984375" style="68"/>
    <col min="7410" max="7410" width="1.69921875" style="68" customWidth="1"/>
    <col min="7411" max="7411" width="6.69921875" style="68" customWidth="1"/>
    <col min="7412" max="7428" width="8" style="68" customWidth="1"/>
    <col min="7429" max="7429" width="9.8984375" style="68" customWidth="1"/>
    <col min="7430" max="7431" width="7.09765625" style="68" customWidth="1"/>
    <col min="7432" max="7432" width="23.5" style="68" customWidth="1"/>
    <col min="7433" max="7433" width="1.69921875" style="68" customWidth="1"/>
    <col min="7434" max="7665" width="8.8984375" style="68"/>
    <col min="7666" max="7666" width="1.69921875" style="68" customWidth="1"/>
    <col min="7667" max="7667" width="6.69921875" style="68" customWidth="1"/>
    <col min="7668" max="7684" width="8" style="68" customWidth="1"/>
    <col min="7685" max="7685" width="9.8984375" style="68" customWidth="1"/>
    <col min="7686" max="7687" width="7.09765625" style="68" customWidth="1"/>
    <col min="7688" max="7688" width="23.5" style="68" customWidth="1"/>
    <col min="7689" max="7689" width="1.69921875" style="68" customWidth="1"/>
    <col min="7690" max="7921" width="8.8984375" style="68"/>
    <col min="7922" max="7922" width="1.69921875" style="68" customWidth="1"/>
    <col min="7923" max="7923" width="6.69921875" style="68" customWidth="1"/>
    <col min="7924" max="7940" width="8" style="68" customWidth="1"/>
    <col min="7941" max="7941" width="9.8984375" style="68" customWidth="1"/>
    <col min="7942" max="7943" width="7.09765625" style="68" customWidth="1"/>
    <col min="7944" max="7944" width="23.5" style="68" customWidth="1"/>
    <col min="7945" max="7945" width="1.69921875" style="68" customWidth="1"/>
    <col min="7946" max="8177" width="8.8984375" style="68"/>
    <col min="8178" max="8178" width="1.69921875" style="68" customWidth="1"/>
    <col min="8179" max="8179" width="6.69921875" style="68" customWidth="1"/>
    <col min="8180" max="8196" width="8" style="68" customWidth="1"/>
    <col min="8197" max="8197" width="9.8984375" style="68" customWidth="1"/>
    <col min="8198" max="8199" width="7.09765625" style="68" customWidth="1"/>
    <col min="8200" max="8200" width="23.5" style="68" customWidth="1"/>
    <col min="8201" max="8201" width="1.69921875" style="68" customWidth="1"/>
    <col min="8202" max="8433" width="8.8984375" style="68"/>
    <col min="8434" max="8434" width="1.69921875" style="68" customWidth="1"/>
    <col min="8435" max="8435" width="6.69921875" style="68" customWidth="1"/>
    <col min="8436" max="8452" width="8" style="68" customWidth="1"/>
    <col min="8453" max="8453" width="9.8984375" style="68" customWidth="1"/>
    <col min="8454" max="8455" width="7.09765625" style="68" customWidth="1"/>
    <col min="8456" max="8456" width="23.5" style="68" customWidth="1"/>
    <col min="8457" max="8457" width="1.69921875" style="68" customWidth="1"/>
    <col min="8458" max="8689" width="8.8984375" style="68"/>
    <col min="8690" max="8690" width="1.69921875" style="68" customWidth="1"/>
    <col min="8691" max="8691" width="6.69921875" style="68" customWidth="1"/>
    <col min="8692" max="8708" width="8" style="68" customWidth="1"/>
    <col min="8709" max="8709" width="9.8984375" style="68" customWidth="1"/>
    <col min="8710" max="8711" width="7.09765625" style="68" customWidth="1"/>
    <col min="8712" max="8712" width="23.5" style="68" customWidth="1"/>
    <col min="8713" max="8713" width="1.69921875" style="68" customWidth="1"/>
    <col min="8714" max="8945" width="8.8984375" style="68"/>
    <col min="8946" max="8946" width="1.69921875" style="68" customWidth="1"/>
    <col min="8947" max="8947" width="6.69921875" style="68" customWidth="1"/>
    <col min="8948" max="8964" width="8" style="68" customWidth="1"/>
    <col min="8965" max="8965" width="9.8984375" style="68" customWidth="1"/>
    <col min="8966" max="8967" width="7.09765625" style="68" customWidth="1"/>
    <col min="8968" max="8968" width="23.5" style="68" customWidth="1"/>
    <col min="8969" max="8969" width="1.69921875" style="68" customWidth="1"/>
    <col min="8970" max="9201" width="8.8984375" style="68"/>
    <col min="9202" max="9202" width="1.69921875" style="68" customWidth="1"/>
    <col min="9203" max="9203" width="6.69921875" style="68" customWidth="1"/>
    <col min="9204" max="9220" width="8" style="68" customWidth="1"/>
    <col min="9221" max="9221" width="9.8984375" style="68" customWidth="1"/>
    <col min="9222" max="9223" width="7.09765625" style="68" customWidth="1"/>
    <col min="9224" max="9224" width="23.5" style="68" customWidth="1"/>
    <col min="9225" max="9225" width="1.69921875" style="68" customWidth="1"/>
    <col min="9226" max="9457" width="8.8984375" style="68"/>
    <col min="9458" max="9458" width="1.69921875" style="68" customWidth="1"/>
    <col min="9459" max="9459" width="6.69921875" style="68" customWidth="1"/>
    <col min="9460" max="9476" width="8" style="68" customWidth="1"/>
    <col min="9477" max="9477" width="9.8984375" style="68" customWidth="1"/>
    <col min="9478" max="9479" width="7.09765625" style="68" customWidth="1"/>
    <col min="9480" max="9480" width="23.5" style="68" customWidth="1"/>
    <col min="9481" max="9481" width="1.69921875" style="68" customWidth="1"/>
    <col min="9482" max="9713" width="8.8984375" style="68"/>
    <col min="9714" max="9714" width="1.69921875" style="68" customWidth="1"/>
    <col min="9715" max="9715" width="6.69921875" style="68" customWidth="1"/>
    <col min="9716" max="9732" width="8" style="68" customWidth="1"/>
    <col min="9733" max="9733" width="9.8984375" style="68" customWidth="1"/>
    <col min="9734" max="9735" width="7.09765625" style="68" customWidth="1"/>
    <col min="9736" max="9736" width="23.5" style="68" customWidth="1"/>
    <col min="9737" max="9737" width="1.69921875" style="68" customWidth="1"/>
    <col min="9738" max="9969" width="8.8984375" style="68"/>
    <col min="9970" max="9970" width="1.69921875" style="68" customWidth="1"/>
    <col min="9971" max="9971" width="6.69921875" style="68" customWidth="1"/>
    <col min="9972" max="9988" width="8" style="68" customWidth="1"/>
    <col min="9989" max="9989" width="9.8984375" style="68" customWidth="1"/>
    <col min="9990" max="9991" width="7.09765625" style="68" customWidth="1"/>
    <col min="9992" max="9992" width="23.5" style="68" customWidth="1"/>
    <col min="9993" max="9993" width="1.69921875" style="68" customWidth="1"/>
    <col min="9994" max="10225" width="8.8984375" style="68"/>
    <col min="10226" max="10226" width="1.69921875" style="68" customWidth="1"/>
    <col min="10227" max="10227" width="6.69921875" style="68" customWidth="1"/>
    <col min="10228" max="10244" width="8" style="68" customWidth="1"/>
    <col min="10245" max="10245" width="9.8984375" style="68" customWidth="1"/>
    <col min="10246" max="10247" width="7.09765625" style="68" customWidth="1"/>
    <col min="10248" max="10248" width="23.5" style="68" customWidth="1"/>
    <col min="10249" max="10249" width="1.69921875" style="68" customWidth="1"/>
    <col min="10250" max="10481" width="8.8984375" style="68"/>
    <col min="10482" max="10482" width="1.69921875" style="68" customWidth="1"/>
    <col min="10483" max="10483" width="6.69921875" style="68" customWidth="1"/>
    <col min="10484" max="10500" width="8" style="68" customWidth="1"/>
    <col min="10501" max="10501" width="9.8984375" style="68" customWidth="1"/>
    <col min="10502" max="10503" width="7.09765625" style="68" customWidth="1"/>
    <col min="10504" max="10504" width="23.5" style="68" customWidth="1"/>
    <col min="10505" max="10505" width="1.69921875" style="68" customWidth="1"/>
    <col min="10506" max="10737" width="8.8984375" style="68"/>
    <col min="10738" max="10738" width="1.69921875" style="68" customWidth="1"/>
    <col min="10739" max="10739" width="6.69921875" style="68" customWidth="1"/>
    <col min="10740" max="10756" width="8" style="68" customWidth="1"/>
    <col min="10757" max="10757" width="9.8984375" style="68" customWidth="1"/>
    <col min="10758" max="10759" width="7.09765625" style="68" customWidth="1"/>
    <col min="10760" max="10760" width="23.5" style="68" customWidth="1"/>
    <col min="10761" max="10761" width="1.69921875" style="68" customWidth="1"/>
    <col min="10762" max="10993" width="8.8984375" style="68"/>
    <col min="10994" max="10994" width="1.69921875" style="68" customWidth="1"/>
    <col min="10995" max="10995" width="6.69921875" style="68" customWidth="1"/>
    <col min="10996" max="11012" width="8" style="68" customWidth="1"/>
    <col min="11013" max="11013" width="9.8984375" style="68" customWidth="1"/>
    <col min="11014" max="11015" width="7.09765625" style="68" customWidth="1"/>
    <col min="11016" max="11016" width="23.5" style="68" customWidth="1"/>
    <col min="11017" max="11017" width="1.69921875" style="68" customWidth="1"/>
    <col min="11018" max="11249" width="8.8984375" style="68"/>
    <col min="11250" max="11250" width="1.69921875" style="68" customWidth="1"/>
    <col min="11251" max="11251" width="6.69921875" style="68" customWidth="1"/>
    <col min="11252" max="11268" width="8" style="68" customWidth="1"/>
    <col min="11269" max="11269" width="9.8984375" style="68" customWidth="1"/>
    <col min="11270" max="11271" width="7.09765625" style="68" customWidth="1"/>
    <col min="11272" max="11272" width="23.5" style="68" customWidth="1"/>
    <col min="11273" max="11273" width="1.69921875" style="68" customWidth="1"/>
    <col min="11274" max="11505" width="8.8984375" style="68"/>
    <col min="11506" max="11506" width="1.69921875" style="68" customWidth="1"/>
    <col min="11507" max="11507" width="6.69921875" style="68" customWidth="1"/>
    <col min="11508" max="11524" width="8" style="68" customWidth="1"/>
    <col min="11525" max="11525" width="9.8984375" style="68" customWidth="1"/>
    <col min="11526" max="11527" width="7.09765625" style="68" customWidth="1"/>
    <col min="11528" max="11528" width="23.5" style="68" customWidth="1"/>
    <col min="11529" max="11529" width="1.69921875" style="68" customWidth="1"/>
    <col min="11530" max="11761" width="8.8984375" style="68"/>
    <col min="11762" max="11762" width="1.69921875" style="68" customWidth="1"/>
    <col min="11763" max="11763" width="6.69921875" style="68" customWidth="1"/>
    <col min="11764" max="11780" width="8" style="68" customWidth="1"/>
    <col min="11781" max="11781" width="9.8984375" style="68" customWidth="1"/>
    <col min="11782" max="11783" width="7.09765625" style="68" customWidth="1"/>
    <col min="11784" max="11784" width="23.5" style="68" customWidth="1"/>
    <col min="11785" max="11785" width="1.69921875" style="68" customWidth="1"/>
    <col min="11786" max="12017" width="8.8984375" style="68"/>
    <col min="12018" max="12018" width="1.69921875" style="68" customWidth="1"/>
    <col min="12019" max="12019" width="6.69921875" style="68" customWidth="1"/>
    <col min="12020" max="12036" width="8" style="68" customWidth="1"/>
    <col min="12037" max="12037" width="9.8984375" style="68" customWidth="1"/>
    <col min="12038" max="12039" width="7.09765625" style="68" customWidth="1"/>
    <col min="12040" max="12040" width="23.5" style="68" customWidth="1"/>
    <col min="12041" max="12041" width="1.69921875" style="68" customWidth="1"/>
    <col min="12042" max="12273" width="8.8984375" style="68"/>
    <col min="12274" max="12274" width="1.69921875" style="68" customWidth="1"/>
    <col min="12275" max="12275" width="6.69921875" style="68" customWidth="1"/>
    <col min="12276" max="12292" width="8" style="68" customWidth="1"/>
    <col min="12293" max="12293" width="9.8984375" style="68" customWidth="1"/>
    <col min="12294" max="12295" width="7.09765625" style="68" customWidth="1"/>
    <col min="12296" max="12296" width="23.5" style="68" customWidth="1"/>
    <col min="12297" max="12297" width="1.69921875" style="68" customWidth="1"/>
    <col min="12298" max="12529" width="8.8984375" style="68"/>
    <col min="12530" max="12530" width="1.69921875" style="68" customWidth="1"/>
    <col min="12531" max="12531" width="6.69921875" style="68" customWidth="1"/>
    <col min="12532" max="12548" width="8" style="68" customWidth="1"/>
    <col min="12549" max="12549" width="9.8984375" style="68" customWidth="1"/>
    <col min="12550" max="12551" width="7.09765625" style="68" customWidth="1"/>
    <col min="12552" max="12552" width="23.5" style="68" customWidth="1"/>
    <col min="12553" max="12553" width="1.69921875" style="68" customWidth="1"/>
    <col min="12554" max="12785" width="8.8984375" style="68"/>
    <col min="12786" max="12786" width="1.69921875" style="68" customWidth="1"/>
    <col min="12787" max="12787" width="6.69921875" style="68" customWidth="1"/>
    <col min="12788" max="12804" width="8" style="68" customWidth="1"/>
    <col min="12805" max="12805" width="9.8984375" style="68" customWidth="1"/>
    <col min="12806" max="12807" width="7.09765625" style="68" customWidth="1"/>
    <col min="12808" max="12808" width="23.5" style="68" customWidth="1"/>
    <col min="12809" max="12809" width="1.69921875" style="68" customWidth="1"/>
    <col min="12810" max="13041" width="8.8984375" style="68"/>
    <col min="13042" max="13042" width="1.69921875" style="68" customWidth="1"/>
    <col min="13043" max="13043" width="6.69921875" style="68" customWidth="1"/>
    <col min="13044" max="13060" width="8" style="68" customWidth="1"/>
    <col min="13061" max="13061" width="9.8984375" style="68" customWidth="1"/>
    <col min="13062" max="13063" width="7.09765625" style="68" customWidth="1"/>
    <col min="13064" max="13064" width="23.5" style="68" customWidth="1"/>
    <col min="13065" max="13065" width="1.69921875" style="68" customWidth="1"/>
    <col min="13066" max="13297" width="8.8984375" style="68"/>
    <col min="13298" max="13298" width="1.69921875" style="68" customWidth="1"/>
    <col min="13299" max="13299" width="6.69921875" style="68" customWidth="1"/>
    <col min="13300" max="13316" width="8" style="68" customWidth="1"/>
    <col min="13317" max="13317" width="9.8984375" style="68" customWidth="1"/>
    <col min="13318" max="13319" width="7.09765625" style="68" customWidth="1"/>
    <col min="13320" max="13320" width="23.5" style="68" customWidth="1"/>
    <col min="13321" max="13321" width="1.69921875" style="68" customWidth="1"/>
    <col min="13322" max="13553" width="8.8984375" style="68"/>
    <col min="13554" max="13554" width="1.69921875" style="68" customWidth="1"/>
    <col min="13555" max="13555" width="6.69921875" style="68" customWidth="1"/>
    <col min="13556" max="13572" width="8" style="68" customWidth="1"/>
    <col min="13573" max="13573" width="9.8984375" style="68" customWidth="1"/>
    <col min="13574" max="13575" width="7.09765625" style="68" customWidth="1"/>
    <col min="13576" max="13576" width="23.5" style="68" customWidth="1"/>
    <col min="13577" max="13577" width="1.69921875" style="68" customWidth="1"/>
    <col min="13578" max="13809" width="8.8984375" style="68"/>
    <col min="13810" max="13810" width="1.69921875" style="68" customWidth="1"/>
    <col min="13811" max="13811" width="6.69921875" style="68" customWidth="1"/>
    <col min="13812" max="13828" width="8" style="68" customWidth="1"/>
    <col min="13829" max="13829" width="9.8984375" style="68" customWidth="1"/>
    <col min="13830" max="13831" width="7.09765625" style="68" customWidth="1"/>
    <col min="13832" max="13832" width="23.5" style="68" customWidth="1"/>
    <col min="13833" max="13833" width="1.69921875" style="68" customWidth="1"/>
    <col min="13834" max="14065" width="8.8984375" style="68"/>
    <col min="14066" max="14066" width="1.69921875" style="68" customWidth="1"/>
    <col min="14067" max="14067" width="6.69921875" style="68" customWidth="1"/>
    <col min="14068" max="14084" width="8" style="68" customWidth="1"/>
    <col min="14085" max="14085" width="9.8984375" style="68" customWidth="1"/>
    <col min="14086" max="14087" width="7.09765625" style="68" customWidth="1"/>
    <col min="14088" max="14088" width="23.5" style="68" customWidth="1"/>
    <col min="14089" max="14089" width="1.69921875" style="68" customWidth="1"/>
    <col min="14090" max="14321" width="8.8984375" style="68"/>
    <col min="14322" max="14322" width="1.69921875" style="68" customWidth="1"/>
    <col min="14323" max="14323" width="6.69921875" style="68" customWidth="1"/>
    <col min="14324" max="14340" width="8" style="68" customWidth="1"/>
    <col min="14341" max="14341" width="9.8984375" style="68" customWidth="1"/>
    <col min="14342" max="14343" width="7.09765625" style="68" customWidth="1"/>
    <col min="14344" max="14344" width="23.5" style="68" customWidth="1"/>
    <col min="14345" max="14345" width="1.69921875" style="68" customWidth="1"/>
    <col min="14346" max="14577" width="8.8984375" style="68"/>
    <col min="14578" max="14578" width="1.69921875" style="68" customWidth="1"/>
    <col min="14579" max="14579" width="6.69921875" style="68" customWidth="1"/>
    <col min="14580" max="14596" width="8" style="68" customWidth="1"/>
    <col min="14597" max="14597" width="9.8984375" style="68" customWidth="1"/>
    <col min="14598" max="14599" width="7.09765625" style="68" customWidth="1"/>
    <col min="14600" max="14600" width="23.5" style="68" customWidth="1"/>
    <col min="14601" max="14601" width="1.69921875" style="68" customWidth="1"/>
    <col min="14602" max="14833" width="8.8984375" style="68"/>
    <col min="14834" max="14834" width="1.69921875" style="68" customWidth="1"/>
    <col min="14835" max="14835" width="6.69921875" style="68" customWidth="1"/>
    <col min="14836" max="14852" width="8" style="68" customWidth="1"/>
    <col min="14853" max="14853" width="9.8984375" style="68" customWidth="1"/>
    <col min="14854" max="14855" width="7.09765625" style="68" customWidth="1"/>
    <col min="14856" max="14856" width="23.5" style="68" customWidth="1"/>
    <col min="14857" max="14857" width="1.69921875" style="68" customWidth="1"/>
    <col min="14858" max="15089" width="8.8984375" style="68"/>
    <col min="15090" max="15090" width="1.69921875" style="68" customWidth="1"/>
    <col min="15091" max="15091" width="6.69921875" style="68" customWidth="1"/>
    <col min="15092" max="15108" width="8" style="68" customWidth="1"/>
    <col min="15109" max="15109" width="9.8984375" style="68" customWidth="1"/>
    <col min="15110" max="15111" width="7.09765625" style="68" customWidth="1"/>
    <col min="15112" max="15112" width="23.5" style="68" customWidth="1"/>
    <col min="15113" max="15113" width="1.69921875" style="68" customWidth="1"/>
    <col min="15114" max="15345" width="8.8984375" style="68"/>
    <col min="15346" max="15346" width="1.69921875" style="68" customWidth="1"/>
    <col min="15347" max="15347" width="6.69921875" style="68" customWidth="1"/>
    <col min="15348" max="15364" width="8" style="68" customWidth="1"/>
    <col min="15365" max="15365" width="9.8984375" style="68" customWidth="1"/>
    <col min="15366" max="15367" width="7.09765625" style="68" customWidth="1"/>
    <col min="15368" max="15368" width="23.5" style="68" customWidth="1"/>
    <col min="15369" max="15369" width="1.69921875" style="68" customWidth="1"/>
    <col min="15370" max="15601" width="8.8984375" style="68"/>
    <col min="15602" max="15602" width="1.69921875" style="68" customWidth="1"/>
    <col min="15603" max="15603" width="6.69921875" style="68" customWidth="1"/>
    <col min="15604" max="15620" width="8" style="68" customWidth="1"/>
    <col min="15621" max="15621" width="9.8984375" style="68" customWidth="1"/>
    <col min="15622" max="15623" width="7.09765625" style="68" customWidth="1"/>
    <col min="15624" max="15624" width="23.5" style="68" customWidth="1"/>
    <col min="15625" max="15625" width="1.69921875" style="68" customWidth="1"/>
    <col min="15626" max="15857" width="8.8984375" style="68"/>
    <col min="15858" max="15858" width="1.69921875" style="68" customWidth="1"/>
    <col min="15859" max="15859" width="6.69921875" style="68" customWidth="1"/>
    <col min="15860" max="15876" width="8" style="68" customWidth="1"/>
    <col min="15877" max="15877" width="9.8984375" style="68" customWidth="1"/>
    <col min="15878" max="15879" width="7.09765625" style="68" customWidth="1"/>
    <col min="15880" max="15880" width="23.5" style="68" customWidth="1"/>
    <col min="15881" max="15881" width="1.69921875" style="68" customWidth="1"/>
    <col min="15882" max="16113" width="8.8984375" style="68"/>
    <col min="16114" max="16114" width="1.69921875" style="68" customWidth="1"/>
    <col min="16115" max="16115" width="6.69921875" style="68" customWidth="1"/>
    <col min="16116" max="16132" width="8" style="68" customWidth="1"/>
    <col min="16133" max="16133" width="9.8984375" style="68" customWidth="1"/>
    <col min="16134" max="16135" width="7.09765625" style="68" customWidth="1"/>
    <col min="16136" max="16136" width="23.5" style="68" customWidth="1"/>
    <col min="16137" max="16137" width="1.69921875" style="68" customWidth="1"/>
    <col min="16138" max="16384" width="8.8984375" style="68"/>
  </cols>
  <sheetData>
    <row r="1" spans="1:20" ht="24.75" customHeight="1">
      <c r="A1" s="279"/>
      <c r="B1" s="279"/>
      <c r="C1" s="279"/>
      <c r="D1" s="280"/>
      <c r="E1" s="280"/>
      <c r="F1" s="280"/>
      <c r="G1" s="280"/>
      <c r="H1" s="280"/>
      <c r="I1" s="281"/>
      <c r="J1" s="281" t="s">
        <v>252</v>
      </c>
    </row>
    <row r="2" spans="1:20" ht="32.1" customHeight="1">
      <c r="A2" s="282"/>
      <c r="B2" s="684" t="s">
        <v>224</v>
      </c>
      <c r="C2" s="684"/>
      <c r="D2" s="684"/>
      <c r="E2" s="684"/>
      <c r="F2" s="684"/>
      <c r="G2" s="684"/>
      <c r="H2" s="684"/>
      <c r="I2" s="684"/>
      <c r="J2" s="684"/>
    </row>
    <row r="3" spans="1:20" ht="12" customHeight="1">
      <c r="A3" s="282"/>
      <c r="B3" s="282"/>
      <c r="C3" s="282"/>
      <c r="D3" s="282"/>
      <c r="E3" s="282"/>
      <c r="F3" s="282"/>
      <c r="G3" s="282"/>
      <c r="H3" s="282"/>
      <c r="I3" s="282"/>
      <c r="J3" s="282"/>
    </row>
    <row r="4" spans="1:20" ht="32.1" customHeight="1">
      <c r="A4" s="280"/>
      <c r="B4" s="283"/>
      <c r="C4" s="28" t="s">
        <v>70</v>
      </c>
      <c r="D4" s="385" t="str">
        <f>共通入力シート!B3</f>
        <v>R14</v>
      </c>
      <c r="E4" s="284"/>
      <c r="F4" s="285"/>
      <c r="G4" s="284" t="s">
        <v>73</v>
      </c>
      <c r="H4" s="381" t="str">
        <f>共通入力シート!B4</f>
        <v>ﾌｨﾅﾝｼｬﾙﾌﾟﾗﾝﾅｰ養成科（4か月）【短時間訓練】【20人定員】</v>
      </c>
      <c r="I4" s="382"/>
      <c r="J4" s="383"/>
      <c r="K4" s="67"/>
      <c r="L4" s="67"/>
      <c r="M4" s="67"/>
      <c r="N4" s="67"/>
      <c r="O4" s="67"/>
      <c r="P4" s="67"/>
      <c r="Q4" s="67"/>
      <c r="R4" s="67"/>
      <c r="S4" s="67"/>
      <c r="T4" s="67"/>
    </row>
    <row r="5" spans="1:20" ht="30.75" customHeight="1">
      <c r="A5" s="69"/>
      <c r="B5" s="69"/>
      <c r="C5" s="70"/>
      <c r="D5" s="70"/>
      <c r="E5" s="286"/>
      <c r="F5" s="285"/>
      <c r="G5" s="286" t="s">
        <v>71</v>
      </c>
      <c r="H5" s="381">
        <f>共通入力シート!B7</f>
        <v>0</v>
      </c>
      <c r="I5" s="382"/>
      <c r="J5" s="383"/>
      <c r="K5" s="67"/>
      <c r="L5" s="67"/>
      <c r="M5" s="67"/>
      <c r="N5" s="67"/>
      <c r="O5" s="67"/>
      <c r="P5" s="67"/>
      <c r="Q5" s="67"/>
      <c r="R5" s="67"/>
      <c r="S5" s="67"/>
      <c r="T5" s="67"/>
    </row>
    <row r="6" spans="1:20" ht="32.1" customHeight="1">
      <c r="A6" s="280"/>
      <c r="B6" s="280"/>
      <c r="C6" s="280"/>
      <c r="D6" s="280"/>
      <c r="E6" s="286"/>
      <c r="F6" s="285"/>
      <c r="G6" s="286" t="s">
        <v>72</v>
      </c>
      <c r="H6" s="381">
        <f>共通入力シート!B9</f>
        <v>0</v>
      </c>
      <c r="I6" s="384"/>
      <c r="J6" s="384"/>
      <c r="K6" s="67"/>
      <c r="L6" s="67"/>
      <c r="M6" s="67"/>
      <c r="N6" s="67"/>
      <c r="O6" s="67"/>
      <c r="P6" s="67"/>
      <c r="Q6" s="67"/>
      <c r="R6" s="67"/>
      <c r="S6" s="67"/>
      <c r="T6" s="67"/>
    </row>
    <row r="7" spans="1:20" ht="6.75" customHeight="1">
      <c r="A7" s="282"/>
      <c r="B7" s="282"/>
      <c r="C7" s="282"/>
      <c r="D7" s="282"/>
      <c r="E7" s="282"/>
      <c r="F7" s="282"/>
      <c r="G7" s="282"/>
      <c r="H7" s="282"/>
      <c r="I7" s="282"/>
      <c r="J7" s="282"/>
    </row>
    <row r="8" spans="1:20" s="306" customFormat="1" ht="40.049999999999997" customHeight="1">
      <c r="A8" s="287"/>
      <c r="B8" s="288" t="s">
        <v>225</v>
      </c>
      <c r="C8" s="289" t="s">
        <v>115</v>
      </c>
      <c r="D8" s="289" t="s">
        <v>226</v>
      </c>
      <c r="E8" s="289" t="s">
        <v>227</v>
      </c>
      <c r="F8" s="290" t="s">
        <v>228</v>
      </c>
      <c r="G8" s="291" t="s">
        <v>229</v>
      </c>
      <c r="H8" s="291" t="s">
        <v>230</v>
      </c>
      <c r="I8" s="291" t="s">
        <v>231</v>
      </c>
      <c r="J8" s="291" t="s">
        <v>232</v>
      </c>
    </row>
    <row r="9" spans="1:20" ht="40.049999999999997" customHeight="1">
      <c r="A9" s="282"/>
      <c r="B9" s="362" t="s">
        <v>278</v>
      </c>
      <c r="C9" s="293" t="s">
        <v>233</v>
      </c>
      <c r="D9" s="294" t="s">
        <v>234</v>
      </c>
      <c r="E9" s="294" t="s">
        <v>116</v>
      </c>
      <c r="F9" s="295" t="s">
        <v>281</v>
      </c>
      <c r="G9" s="295" t="s">
        <v>238</v>
      </c>
      <c r="H9" s="295" t="s">
        <v>235</v>
      </c>
      <c r="I9" s="296" t="s">
        <v>236</v>
      </c>
      <c r="J9" s="297" t="s">
        <v>117</v>
      </c>
    </row>
    <row r="10" spans="1:20" ht="40.049999999999997" customHeight="1">
      <c r="A10" s="282"/>
      <c r="B10" s="292">
        <v>1</v>
      </c>
      <c r="C10" s="289"/>
      <c r="D10" s="294"/>
      <c r="E10" s="294"/>
      <c r="F10" s="295"/>
      <c r="G10" s="298"/>
      <c r="H10" s="298"/>
      <c r="I10" s="299"/>
      <c r="J10" s="288"/>
    </row>
    <row r="11" spans="1:20" ht="40.049999999999997" customHeight="1">
      <c r="A11" s="282"/>
      <c r="B11" s="292">
        <v>2</v>
      </c>
      <c r="C11" s="289"/>
      <c r="D11" s="294"/>
      <c r="E11" s="294"/>
      <c r="F11" s="295"/>
      <c r="G11" s="298"/>
      <c r="H11" s="298"/>
      <c r="I11" s="296"/>
      <c r="J11" s="288"/>
    </row>
    <row r="12" spans="1:20" ht="40.049999999999997" customHeight="1">
      <c r="A12" s="282"/>
      <c r="B12" s="292">
        <v>3</v>
      </c>
      <c r="C12" s="289"/>
      <c r="D12" s="294"/>
      <c r="E12" s="294"/>
      <c r="F12" s="295"/>
      <c r="G12" s="298"/>
      <c r="H12" s="298"/>
      <c r="I12" s="299"/>
      <c r="J12" s="288"/>
    </row>
    <row r="13" spans="1:20" ht="40.049999999999997" customHeight="1">
      <c r="A13" s="282"/>
      <c r="B13" s="292">
        <v>4</v>
      </c>
      <c r="C13" s="289"/>
      <c r="D13" s="294"/>
      <c r="E13" s="294"/>
      <c r="F13" s="295"/>
      <c r="G13" s="298"/>
      <c r="H13" s="298"/>
      <c r="I13" s="296"/>
      <c r="J13" s="288"/>
    </row>
    <row r="14" spans="1:20" ht="40.049999999999997" customHeight="1">
      <c r="A14" s="282"/>
      <c r="B14" s="292">
        <v>5</v>
      </c>
      <c r="C14" s="291"/>
      <c r="D14" s="294"/>
      <c r="E14" s="294"/>
      <c r="F14" s="295"/>
      <c r="G14" s="298"/>
      <c r="H14" s="298"/>
      <c r="I14" s="296"/>
      <c r="J14" s="288"/>
    </row>
    <row r="15" spans="1:20" ht="15.75" customHeight="1">
      <c r="A15" s="282"/>
      <c r="B15" s="282"/>
      <c r="C15" s="282"/>
      <c r="D15" s="282"/>
      <c r="E15" s="282"/>
      <c r="F15" s="282"/>
      <c r="G15" s="282"/>
      <c r="H15" s="282"/>
      <c r="I15" s="282"/>
      <c r="J15" s="282"/>
    </row>
    <row r="16" spans="1:20" ht="17.25" customHeight="1">
      <c r="A16" s="282"/>
      <c r="B16" s="300" t="s">
        <v>237</v>
      </c>
      <c r="C16" s="301"/>
      <c r="D16" s="301"/>
      <c r="E16" s="301"/>
      <c r="F16" s="301"/>
      <c r="G16" s="301"/>
      <c r="H16" s="301"/>
      <c r="I16" s="301"/>
      <c r="J16" s="301"/>
    </row>
    <row r="17" spans="1:2" ht="20.100000000000001" customHeight="1">
      <c r="A17" s="685"/>
      <c r="B17" s="685"/>
    </row>
  </sheetData>
  <mergeCells count="2">
    <mergeCell ref="B2:J2"/>
    <mergeCell ref="A17:B17"/>
  </mergeCells>
  <phoneticPr fontId="33"/>
  <dataValidations count="2">
    <dataValidation type="list" allowBlank="1" showInputMessage="1" showErrorMessage="1" sqref="WUV983040:WUW983045 WKZ983040:WLA983045 B65536:B65541 IJ65536:IK65541 SF65536:SG65541 ACB65536:ACC65541 ALX65536:ALY65541 AVT65536:AVU65541 BFP65536:BFQ65541 BPL65536:BPM65541 BZH65536:BZI65541 CJD65536:CJE65541 CSZ65536:CTA65541 DCV65536:DCW65541 DMR65536:DMS65541 DWN65536:DWO65541 EGJ65536:EGK65541 EQF65536:EQG65541 FAB65536:FAC65541 FJX65536:FJY65541 FTT65536:FTU65541 GDP65536:GDQ65541 GNL65536:GNM65541 GXH65536:GXI65541 HHD65536:HHE65541 HQZ65536:HRA65541 IAV65536:IAW65541 IKR65536:IKS65541 IUN65536:IUO65541 JEJ65536:JEK65541 JOF65536:JOG65541 JYB65536:JYC65541 KHX65536:KHY65541 KRT65536:KRU65541 LBP65536:LBQ65541 LLL65536:LLM65541 LVH65536:LVI65541 MFD65536:MFE65541 MOZ65536:MPA65541 MYV65536:MYW65541 NIR65536:NIS65541 NSN65536:NSO65541 OCJ65536:OCK65541 OMF65536:OMG65541 OWB65536:OWC65541 PFX65536:PFY65541 PPT65536:PPU65541 PZP65536:PZQ65541 QJL65536:QJM65541 QTH65536:QTI65541 RDD65536:RDE65541 RMZ65536:RNA65541 RWV65536:RWW65541 SGR65536:SGS65541 SQN65536:SQO65541 TAJ65536:TAK65541 TKF65536:TKG65541 TUB65536:TUC65541 UDX65536:UDY65541 UNT65536:UNU65541 UXP65536:UXQ65541 VHL65536:VHM65541 VRH65536:VRI65541 WBD65536:WBE65541 WKZ65536:WLA65541 WUV65536:WUW65541 B131072:B131077 IJ131072:IK131077 SF131072:SG131077 ACB131072:ACC131077 ALX131072:ALY131077 AVT131072:AVU131077 BFP131072:BFQ131077 BPL131072:BPM131077 BZH131072:BZI131077 CJD131072:CJE131077 CSZ131072:CTA131077 DCV131072:DCW131077 DMR131072:DMS131077 DWN131072:DWO131077 EGJ131072:EGK131077 EQF131072:EQG131077 FAB131072:FAC131077 FJX131072:FJY131077 FTT131072:FTU131077 GDP131072:GDQ131077 GNL131072:GNM131077 GXH131072:GXI131077 HHD131072:HHE131077 HQZ131072:HRA131077 IAV131072:IAW131077 IKR131072:IKS131077 IUN131072:IUO131077 JEJ131072:JEK131077 JOF131072:JOG131077 JYB131072:JYC131077 KHX131072:KHY131077 KRT131072:KRU131077 LBP131072:LBQ131077 LLL131072:LLM131077 LVH131072:LVI131077 MFD131072:MFE131077 MOZ131072:MPA131077 MYV131072:MYW131077 NIR131072:NIS131077 NSN131072:NSO131077 OCJ131072:OCK131077 OMF131072:OMG131077 OWB131072:OWC131077 PFX131072:PFY131077 PPT131072:PPU131077 PZP131072:PZQ131077 QJL131072:QJM131077 QTH131072:QTI131077 RDD131072:RDE131077 RMZ131072:RNA131077 RWV131072:RWW131077 SGR131072:SGS131077 SQN131072:SQO131077 TAJ131072:TAK131077 TKF131072:TKG131077 TUB131072:TUC131077 UDX131072:UDY131077 UNT131072:UNU131077 UXP131072:UXQ131077 VHL131072:VHM131077 VRH131072:VRI131077 WBD131072:WBE131077 WKZ131072:WLA131077 WUV131072:WUW131077 B196608:B196613 IJ196608:IK196613 SF196608:SG196613 ACB196608:ACC196613 ALX196608:ALY196613 AVT196608:AVU196613 BFP196608:BFQ196613 BPL196608:BPM196613 BZH196608:BZI196613 CJD196608:CJE196613 CSZ196608:CTA196613 DCV196608:DCW196613 DMR196608:DMS196613 DWN196608:DWO196613 EGJ196608:EGK196613 EQF196608:EQG196613 FAB196608:FAC196613 FJX196608:FJY196613 FTT196608:FTU196613 GDP196608:GDQ196613 GNL196608:GNM196613 GXH196608:GXI196613 HHD196608:HHE196613 HQZ196608:HRA196613 IAV196608:IAW196613 IKR196608:IKS196613 IUN196608:IUO196613 JEJ196608:JEK196613 JOF196608:JOG196613 JYB196608:JYC196613 KHX196608:KHY196613 KRT196608:KRU196613 LBP196608:LBQ196613 LLL196608:LLM196613 LVH196608:LVI196613 MFD196608:MFE196613 MOZ196608:MPA196613 MYV196608:MYW196613 NIR196608:NIS196613 NSN196608:NSO196613 OCJ196608:OCK196613 OMF196608:OMG196613 OWB196608:OWC196613 PFX196608:PFY196613 PPT196608:PPU196613 PZP196608:PZQ196613 QJL196608:QJM196613 QTH196608:QTI196613 RDD196608:RDE196613 RMZ196608:RNA196613 RWV196608:RWW196613 SGR196608:SGS196613 SQN196608:SQO196613 TAJ196608:TAK196613 TKF196608:TKG196613 TUB196608:TUC196613 UDX196608:UDY196613 UNT196608:UNU196613 UXP196608:UXQ196613 VHL196608:VHM196613 VRH196608:VRI196613 WBD196608:WBE196613 WKZ196608:WLA196613 WUV196608:WUW196613 B262144:B262149 IJ262144:IK262149 SF262144:SG262149 ACB262144:ACC262149 ALX262144:ALY262149 AVT262144:AVU262149 BFP262144:BFQ262149 BPL262144:BPM262149 BZH262144:BZI262149 CJD262144:CJE262149 CSZ262144:CTA262149 DCV262144:DCW262149 DMR262144:DMS262149 DWN262144:DWO262149 EGJ262144:EGK262149 EQF262144:EQG262149 FAB262144:FAC262149 FJX262144:FJY262149 FTT262144:FTU262149 GDP262144:GDQ262149 GNL262144:GNM262149 GXH262144:GXI262149 HHD262144:HHE262149 HQZ262144:HRA262149 IAV262144:IAW262149 IKR262144:IKS262149 IUN262144:IUO262149 JEJ262144:JEK262149 JOF262144:JOG262149 JYB262144:JYC262149 KHX262144:KHY262149 KRT262144:KRU262149 LBP262144:LBQ262149 LLL262144:LLM262149 LVH262144:LVI262149 MFD262144:MFE262149 MOZ262144:MPA262149 MYV262144:MYW262149 NIR262144:NIS262149 NSN262144:NSO262149 OCJ262144:OCK262149 OMF262144:OMG262149 OWB262144:OWC262149 PFX262144:PFY262149 PPT262144:PPU262149 PZP262144:PZQ262149 QJL262144:QJM262149 QTH262144:QTI262149 RDD262144:RDE262149 RMZ262144:RNA262149 RWV262144:RWW262149 SGR262144:SGS262149 SQN262144:SQO262149 TAJ262144:TAK262149 TKF262144:TKG262149 TUB262144:TUC262149 UDX262144:UDY262149 UNT262144:UNU262149 UXP262144:UXQ262149 VHL262144:VHM262149 VRH262144:VRI262149 WBD262144:WBE262149 WKZ262144:WLA262149 WUV262144:WUW262149 B327680:B327685 IJ327680:IK327685 SF327680:SG327685 ACB327680:ACC327685 ALX327680:ALY327685 AVT327680:AVU327685 BFP327680:BFQ327685 BPL327680:BPM327685 BZH327680:BZI327685 CJD327680:CJE327685 CSZ327680:CTA327685 DCV327680:DCW327685 DMR327680:DMS327685 DWN327680:DWO327685 EGJ327680:EGK327685 EQF327680:EQG327685 FAB327680:FAC327685 FJX327680:FJY327685 FTT327680:FTU327685 GDP327680:GDQ327685 GNL327680:GNM327685 GXH327680:GXI327685 HHD327680:HHE327685 HQZ327680:HRA327685 IAV327680:IAW327685 IKR327680:IKS327685 IUN327680:IUO327685 JEJ327680:JEK327685 JOF327680:JOG327685 JYB327680:JYC327685 KHX327680:KHY327685 KRT327680:KRU327685 LBP327680:LBQ327685 LLL327680:LLM327685 LVH327680:LVI327685 MFD327680:MFE327685 MOZ327680:MPA327685 MYV327680:MYW327685 NIR327680:NIS327685 NSN327680:NSO327685 OCJ327680:OCK327685 OMF327680:OMG327685 OWB327680:OWC327685 PFX327680:PFY327685 PPT327680:PPU327685 PZP327680:PZQ327685 QJL327680:QJM327685 QTH327680:QTI327685 RDD327680:RDE327685 RMZ327680:RNA327685 RWV327680:RWW327685 SGR327680:SGS327685 SQN327680:SQO327685 TAJ327680:TAK327685 TKF327680:TKG327685 TUB327680:TUC327685 UDX327680:UDY327685 UNT327680:UNU327685 UXP327680:UXQ327685 VHL327680:VHM327685 VRH327680:VRI327685 WBD327680:WBE327685 WKZ327680:WLA327685 WUV327680:WUW327685 B393216:B393221 IJ393216:IK393221 SF393216:SG393221 ACB393216:ACC393221 ALX393216:ALY393221 AVT393216:AVU393221 BFP393216:BFQ393221 BPL393216:BPM393221 BZH393216:BZI393221 CJD393216:CJE393221 CSZ393216:CTA393221 DCV393216:DCW393221 DMR393216:DMS393221 DWN393216:DWO393221 EGJ393216:EGK393221 EQF393216:EQG393221 FAB393216:FAC393221 FJX393216:FJY393221 FTT393216:FTU393221 GDP393216:GDQ393221 GNL393216:GNM393221 GXH393216:GXI393221 HHD393216:HHE393221 HQZ393216:HRA393221 IAV393216:IAW393221 IKR393216:IKS393221 IUN393216:IUO393221 JEJ393216:JEK393221 JOF393216:JOG393221 JYB393216:JYC393221 KHX393216:KHY393221 KRT393216:KRU393221 LBP393216:LBQ393221 LLL393216:LLM393221 LVH393216:LVI393221 MFD393216:MFE393221 MOZ393216:MPA393221 MYV393216:MYW393221 NIR393216:NIS393221 NSN393216:NSO393221 OCJ393216:OCK393221 OMF393216:OMG393221 OWB393216:OWC393221 PFX393216:PFY393221 PPT393216:PPU393221 PZP393216:PZQ393221 QJL393216:QJM393221 QTH393216:QTI393221 RDD393216:RDE393221 RMZ393216:RNA393221 RWV393216:RWW393221 SGR393216:SGS393221 SQN393216:SQO393221 TAJ393216:TAK393221 TKF393216:TKG393221 TUB393216:TUC393221 UDX393216:UDY393221 UNT393216:UNU393221 UXP393216:UXQ393221 VHL393216:VHM393221 VRH393216:VRI393221 WBD393216:WBE393221 WKZ393216:WLA393221 WUV393216:WUW393221 B458752:B458757 IJ458752:IK458757 SF458752:SG458757 ACB458752:ACC458757 ALX458752:ALY458757 AVT458752:AVU458757 BFP458752:BFQ458757 BPL458752:BPM458757 BZH458752:BZI458757 CJD458752:CJE458757 CSZ458752:CTA458757 DCV458752:DCW458757 DMR458752:DMS458757 DWN458752:DWO458757 EGJ458752:EGK458757 EQF458752:EQG458757 FAB458752:FAC458757 FJX458752:FJY458757 FTT458752:FTU458757 GDP458752:GDQ458757 GNL458752:GNM458757 GXH458752:GXI458757 HHD458752:HHE458757 HQZ458752:HRA458757 IAV458752:IAW458757 IKR458752:IKS458757 IUN458752:IUO458757 JEJ458752:JEK458757 JOF458752:JOG458757 JYB458752:JYC458757 KHX458752:KHY458757 KRT458752:KRU458757 LBP458752:LBQ458757 LLL458752:LLM458757 LVH458752:LVI458757 MFD458752:MFE458757 MOZ458752:MPA458757 MYV458752:MYW458757 NIR458752:NIS458757 NSN458752:NSO458757 OCJ458752:OCK458757 OMF458752:OMG458757 OWB458752:OWC458757 PFX458752:PFY458757 PPT458752:PPU458757 PZP458752:PZQ458757 QJL458752:QJM458757 QTH458752:QTI458757 RDD458752:RDE458757 RMZ458752:RNA458757 RWV458752:RWW458757 SGR458752:SGS458757 SQN458752:SQO458757 TAJ458752:TAK458757 TKF458752:TKG458757 TUB458752:TUC458757 UDX458752:UDY458757 UNT458752:UNU458757 UXP458752:UXQ458757 VHL458752:VHM458757 VRH458752:VRI458757 WBD458752:WBE458757 WKZ458752:WLA458757 WUV458752:WUW458757 B524288:B524293 IJ524288:IK524293 SF524288:SG524293 ACB524288:ACC524293 ALX524288:ALY524293 AVT524288:AVU524293 BFP524288:BFQ524293 BPL524288:BPM524293 BZH524288:BZI524293 CJD524288:CJE524293 CSZ524288:CTA524293 DCV524288:DCW524293 DMR524288:DMS524293 DWN524288:DWO524293 EGJ524288:EGK524293 EQF524288:EQG524293 FAB524288:FAC524293 FJX524288:FJY524293 FTT524288:FTU524293 GDP524288:GDQ524293 GNL524288:GNM524293 GXH524288:GXI524293 HHD524288:HHE524293 HQZ524288:HRA524293 IAV524288:IAW524293 IKR524288:IKS524293 IUN524288:IUO524293 JEJ524288:JEK524293 JOF524288:JOG524293 JYB524288:JYC524293 KHX524288:KHY524293 KRT524288:KRU524293 LBP524288:LBQ524293 LLL524288:LLM524293 LVH524288:LVI524293 MFD524288:MFE524293 MOZ524288:MPA524293 MYV524288:MYW524293 NIR524288:NIS524293 NSN524288:NSO524293 OCJ524288:OCK524293 OMF524288:OMG524293 OWB524288:OWC524293 PFX524288:PFY524293 PPT524288:PPU524293 PZP524288:PZQ524293 QJL524288:QJM524293 QTH524288:QTI524293 RDD524288:RDE524293 RMZ524288:RNA524293 RWV524288:RWW524293 SGR524288:SGS524293 SQN524288:SQO524293 TAJ524288:TAK524293 TKF524288:TKG524293 TUB524288:TUC524293 UDX524288:UDY524293 UNT524288:UNU524293 UXP524288:UXQ524293 VHL524288:VHM524293 VRH524288:VRI524293 WBD524288:WBE524293 WKZ524288:WLA524293 WUV524288:WUW524293 B589824:B589829 IJ589824:IK589829 SF589824:SG589829 ACB589824:ACC589829 ALX589824:ALY589829 AVT589824:AVU589829 BFP589824:BFQ589829 BPL589824:BPM589829 BZH589824:BZI589829 CJD589824:CJE589829 CSZ589824:CTA589829 DCV589824:DCW589829 DMR589824:DMS589829 DWN589824:DWO589829 EGJ589824:EGK589829 EQF589824:EQG589829 FAB589824:FAC589829 FJX589824:FJY589829 FTT589824:FTU589829 GDP589824:GDQ589829 GNL589824:GNM589829 GXH589824:GXI589829 HHD589824:HHE589829 HQZ589824:HRA589829 IAV589824:IAW589829 IKR589824:IKS589829 IUN589824:IUO589829 JEJ589824:JEK589829 JOF589824:JOG589829 JYB589824:JYC589829 KHX589824:KHY589829 KRT589824:KRU589829 LBP589824:LBQ589829 LLL589824:LLM589829 LVH589824:LVI589829 MFD589824:MFE589829 MOZ589824:MPA589829 MYV589824:MYW589829 NIR589824:NIS589829 NSN589824:NSO589829 OCJ589824:OCK589829 OMF589824:OMG589829 OWB589824:OWC589829 PFX589824:PFY589829 PPT589824:PPU589829 PZP589824:PZQ589829 QJL589824:QJM589829 QTH589824:QTI589829 RDD589824:RDE589829 RMZ589824:RNA589829 RWV589824:RWW589829 SGR589824:SGS589829 SQN589824:SQO589829 TAJ589824:TAK589829 TKF589824:TKG589829 TUB589824:TUC589829 UDX589824:UDY589829 UNT589824:UNU589829 UXP589824:UXQ589829 VHL589824:VHM589829 VRH589824:VRI589829 WBD589824:WBE589829 WKZ589824:WLA589829 WUV589824:WUW589829 B655360:B655365 IJ655360:IK655365 SF655360:SG655365 ACB655360:ACC655365 ALX655360:ALY655365 AVT655360:AVU655365 BFP655360:BFQ655365 BPL655360:BPM655365 BZH655360:BZI655365 CJD655360:CJE655365 CSZ655360:CTA655365 DCV655360:DCW655365 DMR655360:DMS655365 DWN655360:DWO655365 EGJ655360:EGK655365 EQF655360:EQG655365 FAB655360:FAC655365 FJX655360:FJY655365 FTT655360:FTU655365 GDP655360:GDQ655365 GNL655360:GNM655365 GXH655360:GXI655365 HHD655360:HHE655365 HQZ655360:HRA655365 IAV655360:IAW655365 IKR655360:IKS655365 IUN655360:IUO655365 JEJ655360:JEK655365 JOF655360:JOG655365 JYB655360:JYC655365 KHX655360:KHY655365 KRT655360:KRU655365 LBP655360:LBQ655365 LLL655360:LLM655365 LVH655360:LVI655365 MFD655360:MFE655365 MOZ655360:MPA655365 MYV655360:MYW655365 NIR655360:NIS655365 NSN655360:NSO655365 OCJ655360:OCK655365 OMF655360:OMG655365 OWB655360:OWC655365 PFX655360:PFY655365 PPT655360:PPU655365 PZP655360:PZQ655365 QJL655360:QJM655365 QTH655360:QTI655365 RDD655360:RDE655365 RMZ655360:RNA655365 RWV655360:RWW655365 SGR655360:SGS655365 SQN655360:SQO655365 TAJ655360:TAK655365 TKF655360:TKG655365 TUB655360:TUC655365 UDX655360:UDY655365 UNT655360:UNU655365 UXP655360:UXQ655365 VHL655360:VHM655365 VRH655360:VRI655365 WBD655360:WBE655365 WKZ655360:WLA655365 WUV655360:WUW655365 B720896:B720901 IJ720896:IK720901 SF720896:SG720901 ACB720896:ACC720901 ALX720896:ALY720901 AVT720896:AVU720901 BFP720896:BFQ720901 BPL720896:BPM720901 BZH720896:BZI720901 CJD720896:CJE720901 CSZ720896:CTA720901 DCV720896:DCW720901 DMR720896:DMS720901 DWN720896:DWO720901 EGJ720896:EGK720901 EQF720896:EQG720901 FAB720896:FAC720901 FJX720896:FJY720901 FTT720896:FTU720901 GDP720896:GDQ720901 GNL720896:GNM720901 GXH720896:GXI720901 HHD720896:HHE720901 HQZ720896:HRA720901 IAV720896:IAW720901 IKR720896:IKS720901 IUN720896:IUO720901 JEJ720896:JEK720901 JOF720896:JOG720901 JYB720896:JYC720901 KHX720896:KHY720901 KRT720896:KRU720901 LBP720896:LBQ720901 LLL720896:LLM720901 LVH720896:LVI720901 MFD720896:MFE720901 MOZ720896:MPA720901 MYV720896:MYW720901 NIR720896:NIS720901 NSN720896:NSO720901 OCJ720896:OCK720901 OMF720896:OMG720901 OWB720896:OWC720901 PFX720896:PFY720901 PPT720896:PPU720901 PZP720896:PZQ720901 QJL720896:QJM720901 QTH720896:QTI720901 RDD720896:RDE720901 RMZ720896:RNA720901 RWV720896:RWW720901 SGR720896:SGS720901 SQN720896:SQO720901 TAJ720896:TAK720901 TKF720896:TKG720901 TUB720896:TUC720901 UDX720896:UDY720901 UNT720896:UNU720901 UXP720896:UXQ720901 VHL720896:VHM720901 VRH720896:VRI720901 WBD720896:WBE720901 WKZ720896:WLA720901 WUV720896:WUW720901 B786432:B786437 IJ786432:IK786437 SF786432:SG786437 ACB786432:ACC786437 ALX786432:ALY786437 AVT786432:AVU786437 BFP786432:BFQ786437 BPL786432:BPM786437 BZH786432:BZI786437 CJD786432:CJE786437 CSZ786432:CTA786437 DCV786432:DCW786437 DMR786432:DMS786437 DWN786432:DWO786437 EGJ786432:EGK786437 EQF786432:EQG786437 FAB786432:FAC786437 FJX786432:FJY786437 FTT786432:FTU786437 GDP786432:GDQ786437 GNL786432:GNM786437 GXH786432:GXI786437 HHD786432:HHE786437 HQZ786432:HRA786437 IAV786432:IAW786437 IKR786432:IKS786437 IUN786432:IUO786437 JEJ786432:JEK786437 JOF786432:JOG786437 JYB786432:JYC786437 KHX786432:KHY786437 KRT786432:KRU786437 LBP786432:LBQ786437 LLL786432:LLM786437 LVH786432:LVI786437 MFD786432:MFE786437 MOZ786432:MPA786437 MYV786432:MYW786437 NIR786432:NIS786437 NSN786432:NSO786437 OCJ786432:OCK786437 OMF786432:OMG786437 OWB786432:OWC786437 PFX786432:PFY786437 PPT786432:PPU786437 PZP786432:PZQ786437 QJL786432:QJM786437 QTH786432:QTI786437 RDD786432:RDE786437 RMZ786432:RNA786437 RWV786432:RWW786437 SGR786432:SGS786437 SQN786432:SQO786437 TAJ786432:TAK786437 TKF786432:TKG786437 TUB786432:TUC786437 UDX786432:UDY786437 UNT786432:UNU786437 UXP786432:UXQ786437 VHL786432:VHM786437 VRH786432:VRI786437 WBD786432:WBE786437 WKZ786432:WLA786437 WUV786432:WUW786437 B851968:B851973 IJ851968:IK851973 SF851968:SG851973 ACB851968:ACC851973 ALX851968:ALY851973 AVT851968:AVU851973 BFP851968:BFQ851973 BPL851968:BPM851973 BZH851968:BZI851973 CJD851968:CJE851973 CSZ851968:CTA851973 DCV851968:DCW851973 DMR851968:DMS851973 DWN851968:DWO851973 EGJ851968:EGK851973 EQF851968:EQG851973 FAB851968:FAC851973 FJX851968:FJY851973 FTT851968:FTU851973 GDP851968:GDQ851973 GNL851968:GNM851973 GXH851968:GXI851973 HHD851968:HHE851973 HQZ851968:HRA851973 IAV851968:IAW851973 IKR851968:IKS851973 IUN851968:IUO851973 JEJ851968:JEK851973 JOF851968:JOG851973 JYB851968:JYC851973 KHX851968:KHY851973 KRT851968:KRU851973 LBP851968:LBQ851973 LLL851968:LLM851973 LVH851968:LVI851973 MFD851968:MFE851973 MOZ851968:MPA851973 MYV851968:MYW851973 NIR851968:NIS851973 NSN851968:NSO851973 OCJ851968:OCK851973 OMF851968:OMG851973 OWB851968:OWC851973 PFX851968:PFY851973 PPT851968:PPU851973 PZP851968:PZQ851973 QJL851968:QJM851973 QTH851968:QTI851973 RDD851968:RDE851973 RMZ851968:RNA851973 RWV851968:RWW851973 SGR851968:SGS851973 SQN851968:SQO851973 TAJ851968:TAK851973 TKF851968:TKG851973 TUB851968:TUC851973 UDX851968:UDY851973 UNT851968:UNU851973 UXP851968:UXQ851973 VHL851968:VHM851973 VRH851968:VRI851973 WBD851968:WBE851973 WKZ851968:WLA851973 WUV851968:WUW851973 B917504:B917509 IJ917504:IK917509 SF917504:SG917509 ACB917504:ACC917509 ALX917504:ALY917509 AVT917504:AVU917509 BFP917504:BFQ917509 BPL917504:BPM917509 BZH917504:BZI917509 CJD917504:CJE917509 CSZ917504:CTA917509 DCV917504:DCW917509 DMR917504:DMS917509 DWN917504:DWO917509 EGJ917504:EGK917509 EQF917504:EQG917509 FAB917504:FAC917509 FJX917504:FJY917509 FTT917504:FTU917509 GDP917504:GDQ917509 GNL917504:GNM917509 GXH917504:GXI917509 HHD917504:HHE917509 HQZ917504:HRA917509 IAV917504:IAW917509 IKR917504:IKS917509 IUN917504:IUO917509 JEJ917504:JEK917509 JOF917504:JOG917509 JYB917504:JYC917509 KHX917504:KHY917509 KRT917504:KRU917509 LBP917504:LBQ917509 LLL917504:LLM917509 LVH917504:LVI917509 MFD917504:MFE917509 MOZ917504:MPA917509 MYV917504:MYW917509 NIR917504:NIS917509 NSN917504:NSO917509 OCJ917504:OCK917509 OMF917504:OMG917509 OWB917504:OWC917509 PFX917504:PFY917509 PPT917504:PPU917509 PZP917504:PZQ917509 QJL917504:QJM917509 QTH917504:QTI917509 RDD917504:RDE917509 RMZ917504:RNA917509 RWV917504:RWW917509 SGR917504:SGS917509 SQN917504:SQO917509 TAJ917504:TAK917509 TKF917504:TKG917509 TUB917504:TUC917509 UDX917504:UDY917509 UNT917504:UNU917509 UXP917504:UXQ917509 VHL917504:VHM917509 VRH917504:VRI917509 WBD917504:WBE917509 WKZ917504:WLA917509 WUV917504:WUW917509 B983040:B983045 IJ983040:IK983045 SF983040:SG983045 ACB983040:ACC983045 ALX983040:ALY983045 AVT983040:AVU983045 BFP983040:BFQ983045 BPL983040:BPM983045 BZH983040:BZI983045 CJD983040:CJE983045 CSZ983040:CTA983045 DCV983040:DCW983045 DMR983040:DMS983045 DWN983040:DWO983045 EGJ983040:EGK983045 EQF983040:EQG983045 FAB983040:FAC983045 FJX983040:FJY983045 FTT983040:FTU983045 GDP983040:GDQ983045 GNL983040:GNM983045 GXH983040:GXI983045 HHD983040:HHE983045 HQZ983040:HRA983045 IAV983040:IAW983045 IKR983040:IKS983045 IUN983040:IUO983045 JEJ983040:JEK983045 JOF983040:JOG983045 JYB983040:JYC983045 KHX983040:KHY983045 KRT983040:KRU983045 LBP983040:LBQ983045 LLL983040:LLM983045 LVH983040:LVI983045 MFD983040:MFE983045 MOZ983040:MPA983045 MYV983040:MYW983045 NIR983040:NIS983045 NSN983040:NSO983045 OCJ983040:OCK983045 OMF983040:OMG983045 OWB983040:OWC983045 PFX983040:PFY983045 PPT983040:PPU983045 PZP983040:PZQ983045 QJL983040:QJM983045 QTH983040:QTI983045 RDD983040:RDE983045 RMZ983040:RNA983045 RWV983040:RWW983045 SGR983040:SGS983045 SQN983040:SQO983045 TAJ983040:TAK983045 TKF983040:TKG983045 TUB983040:TUC983045 UDX983040:UDY983045 UNT983040:UNU983045 UXP983040:UXQ983045 VHL983040:VHM983045 VRH983040:VRI983045 WBD983040:WBE983045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xr:uid="{00000000-0002-0000-13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WVI983040:WVK983045 F65536:F65541 IW65536:IY65541 SS65536:SU65541 ACO65536:ACQ65541 AMK65536:AMM65541 AWG65536:AWI65541 BGC65536:BGE65541 BPY65536:BQA65541 BZU65536:BZW65541 CJQ65536:CJS65541 CTM65536:CTO65541 DDI65536:DDK65541 DNE65536:DNG65541 DXA65536:DXC65541 EGW65536:EGY65541 EQS65536:EQU65541 FAO65536:FAQ65541 FKK65536:FKM65541 FUG65536:FUI65541 GEC65536:GEE65541 GNY65536:GOA65541 GXU65536:GXW65541 HHQ65536:HHS65541 HRM65536:HRO65541 IBI65536:IBK65541 ILE65536:ILG65541 IVA65536:IVC65541 JEW65536:JEY65541 JOS65536:JOU65541 JYO65536:JYQ65541 KIK65536:KIM65541 KSG65536:KSI65541 LCC65536:LCE65541 LLY65536:LMA65541 LVU65536:LVW65541 MFQ65536:MFS65541 MPM65536:MPO65541 MZI65536:MZK65541 NJE65536:NJG65541 NTA65536:NTC65541 OCW65536:OCY65541 OMS65536:OMU65541 OWO65536:OWQ65541 PGK65536:PGM65541 PQG65536:PQI65541 QAC65536:QAE65541 QJY65536:QKA65541 QTU65536:QTW65541 RDQ65536:RDS65541 RNM65536:RNO65541 RXI65536:RXK65541 SHE65536:SHG65541 SRA65536:SRC65541 TAW65536:TAY65541 TKS65536:TKU65541 TUO65536:TUQ65541 UEK65536:UEM65541 UOG65536:UOI65541 UYC65536:UYE65541 VHY65536:VIA65541 VRU65536:VRW65541 WBQ65536:WBS65541 WLM65536:WLO65541 WVI65536:WVK65541 F131072:F131077 IW131072:IY131077 SS131072:SU131077 ACO131072:ACQ131077 AMK131072:AMM131077 AWG131072:AWI131077 BGC131072:BGE131077 BPY131072:BQA131077 BZU131072:BZW131077 CJQ131072:CJS131077 CTM131072:CTO131077 DDI131072:DDK131077 DNE131072:DNG131077 DXA131072:DXC131077 EGW131072:EGY131077 EQS131072:EQU131077 FAO131072:FAQ131077 FKK131072:FKM131077 FUG131072:FUI131077 GEC131072:GEE131077 GNY131072:GOA131077 GXU131072:GXW131077 HHQ131072:HHS131077 HRM131072:HRO131077 IBI131072:IBK131077 ILE131072:ILG131077 IVA131072:IVC131077 JEW131072:JEY131077 JOS131072:JOU131077 JYO131072:JYQ131077 KIK131072:KIM131077 KSG131072:KSI131077 LCC131072:LCE131077 LLY131072:LMA131077 LVU131072:LVW131077 MFQ131072:MFS131077 MPM131072:MPO131077 MZI131072:MZK131077 NJE131072:NJG131077 NTA131072:NTC131077 OCW131072:OCY131077 OMS131072:OMU131077 OWO131072:OWQ131077 PGK131072:PGM131077 PQG131072:PQI131077 QAC131072:QAE131077 QJY131072:QKA131077 QTU131072:QTW131077 RDQ131072:RDS131077 RNM131072:RNO131077 RXI131072:RXK131077 SHE131072:SHG131077 SRA131072:SRC131077 TAW131072:TAY131077 TKS131072:TKU131077 TUO131072:TUQ131077 UEK131072:UEM131077 UOG131072:UOI131077 UYC131072:UYE131077 VHY131072:VIA131077 VRU131072:VRW131077 WBQ131072:WBS131077 WLM131072:WLO131077 WVI131072:WVK131077 F196608:F196613 IW196608:IY196613 SS196608:SU196613 ACO196608:ACQ196613 AMK196608:AMM196613 AWG196608:AWI196613 BGC196608:BGE196613 BPY196608:BQA196613 BZU196608:BZW196613 CJQ196608:CJS196613 CTM196608:CTO196613 DDI196608:DDK196613 DNE196608:DNG196613 DXA196608:DXC196613 EGW196608:EGY196613 EQS196608:EQU196613 FAO196608:FAQ196613 FKK196608:FKM196613 FUG196608:FUI196613 GEC196608:GEE196613 GNY196608:GOA196613 GXU196608:GXW196613 HHQ196608:HHS196613 HRM196608:HRO196613 IBI196608:IBK196613 ILE196608:ILG196613 IVA196608:IVC196613 JEW196608:JEY196613 JOS196608:JOU196613 JYO196608:JYQ196613 KIK196608:KIM196613 KSG196608:KSI196613 LCC196608:LCE196613 LLY196608:LMA196613 LVU196608:LVW196613 MFQ196608:MFS196613 MPM196608:MPO196613 MZI196608:MZK196613 NJE196608:NJG196613 NTA196608:NTC196613 OCW196608:OCY196613 OMS196608:OMU196613 OWO196608:OWQ196613 PGK196608:PGM196613 PQG196608:PQI196613 QAC196608:QAE196613 QJY196608:QKA196613 QTU196608:QTW196613 RDQ196608:RDS196613 RNM196608:RNO196613 RXI196608:RXK196613 SHE196608:SHG196613 SRA196608:SRC196613 TAW196608:TAY196613 TKS196608:TKU196613 TUO196608:TUQ196613 UEK196608:UEM196613 UOG196608:UOI196613 UYC196608:UYE196613 VHY196608:VIA196613 VRU196608:VRW196613 WBQ196608:WBS196613 WLM196608:WLO196613 WVI196608:WVK196613 F262144:F262149 IW262144:IY262149 SS262144:SU262149 ACO262144:ACQ262149 AMK262144:AMM262149 AWG262144:AWI262149 BGC262144:BGE262149 BPY262144:BQA262149 BZU262144:BZW262149 CJQ262144:CJS262149 CTM262144:CTO262149 DDI262144:DDK262149 DNE262144:DNG262149 DXA262144:DXC262149 EGW262144:EGY262149 EQS262144:EQU262149 FAO262144:FAQ262149 FKK262144:FKM262149 FUG262144:FUI262149 GEC262144:GEE262149 GNY262144:GOA262149 GXU262144:GXW262149 HHQ262144:HHS262149 HRM262144:HRO262149 IBI262144:IBK262149 ILE262144:ILG262149 IVA262144:IVC262149 JEW262144:JEY262149 JOS262144:JOU262149 JYO262144:JYQ262149 KIK262144:KIM262149 KSG262144:KSI262149 LCC262144:LCE262149 LLY262144:LMA262149 LVU262144:LVW262149 MFQ262144:MFS262149 MPM262144:MPO262149 MZI262144:MZK262149 NJE262144:NJG262149 NTA262144:NTC262149 OCW262144:OCY262149 OMS262144:OMU262149 OWO262144:OWQ262149 PGK262144:PGM262149 PQG262144:PQI262149 QAC262144:QAE262149 QJY262144:QKA262149 QTU262144:QTW262149 RDQ262144:RDS262149 RNM262144:RNO262149 RXI262144:RXK262149 SHE262144:SHG262149 SRA262144:SRC262149 TAW262144:TAY262149 TKS262144:TKU262149 TUO262144:TUQ262149 UEK262144:UEM262149 UOG262144:UOI262149 UYC262144:UYE262149 VHY262144:VIA262149 VRU262144:VRW262149 WBQ262144:WBS262149 WLM262144:WLO262149 WVI262144:WVK262149 F327680:F327685 IW327680:IY327685 SS327680:SU327685 ACO327680:ACQ327685 AMK327680:AMM327685 AWG327680:AWI327685 BGC327680:BGE327685 BPY327680:BQA327685 BZU327680:BZW327685 CJQ327680:CJS327685 CTM327680:CTO327685 DDI327680:DDK327685 DNE327680:DNG327685 DXA327680:DXC327685 EGW327680:EGY327685 EQS327680:EQU327685 FAO327680:FAQ327685 FKK327680:FKM327685 FUG327680:FUI327685 GEC327680:GEE327685 GNY327680:GOA327685 GXU327680:GXW327685 HHQ327680:HHS327685 HRM327680:HRO327685 IBI327680:IBK327685 ILE327680:ILG327685 IVA327680:IVC327685 JEW327680:JEY327685 JOS327680:JOU327685 JYO327680:JYQ327685 KIK327680:KIM327685 KSG327680:KSI327685 LCC327680:LCE327685 LLY327680:LMA327685 LVU327680:LVW327685 MFQ327680:MFS327685 MPM327680:MPO327685 MZI327680:MZK327685 NJE327680:NJG327685 NTA327680:NTC327685 OCW327680:OCY327685 OMS327680:OMU327685 OWO327680:OWQ327685 PGK327680:PGM327685 PQG327680:PQI327685 QAC327680:QAE327685 QJY327680:QKA327685 QTU327680:QTW327685 RDQ327680:RDS327685 RNM327680:RNO327685 RXI327680:RXK327685 SHE327680:SHG327685 SRA327680:SRC327685 TAW327680:TAY327685 TKS327680:TKU327685 TUO327680:TUQ327685 UEK327680:UEM327685 UOG327680:UOI327685 UYC327680:UYE327685 VHY327680:VIA327685 VRU327680:VRW327685 WBQ327680:WBS327685 WLM327680:WLO327685 WVI327680:WVK327685 F393216:F393221 IW393216:IY393221 SS393216:SU393221 ACO393216:ACQ393221 AMK393216:AMM393221 AWG393216:AWI393221 BGC393216:BGE393221 BPY393216:BQA393221 BZU393216:BZW393221 CJQ393216:CJS393221 CTM393216:CTO393221 DDI393216:DDK393221 DNE393216:DNG393221 DXA393216:DXC393221 EGW393216:EGY393221 EQS393216:EQU393221 FAO393216:FAQ393221 FKK393216:FKM393221 FUG393216:FUI393221 GEC393216:GEE393221 GNY393216:GOA393221 GXU393216:GXW393221 HHQ393216:HHS393221 HRM393216:HRO393221 IBI393216:IBK393221 ILE393216:ILG393221 IVA393216:IVC393221 JEW393216:JEY393221 JOS393216:JOU393221 JYO393216:JYQ393221 KIK393216:KIM393221 KSG393216:KSI393221 LCC393216:LCE393221 LLY393216:LMA393221 LVU393216:LVW393221 MFQ393216:MFS393221 MPM393216:MPO393221 MZI393216:MZK393221 NJE393216:NJG393221 NTA393216:NTC393221 OCW393216:OCY393221 OMS393216:OMU393221 OWO393216:OWQ393221 PGK393216:PGM393221 PQG393216:PQI393221 QAC393216:QAE393221 QJY393216:QKA393221 QTU393216:QTW393221 RDQ393216:RDS393221 RNM393216:RNO393221 RXI393216:RXK393221 SHE393216:SHG393221 SRA393216:SRC393221 TAW393216:TAY393221 TKS393216:TKU393221 TUO393216:TUQ393221 UEK393216:UEM393221 UOG393216:UOI393221 UYC393216:UYE393221 VHY393216:VIA393221 VRU393216:VRW393221 WBQ393216:WBS393221 WLM393216:WLO393221 WVI393216:WVK393221 F458752:F458757 IW458752:IY458757 SS458752:SU458757 ACO458752:ACQ458757 AMK458752:AMM458757 AWG458752:AWI458757 BGC458752:BGE458757 BPY458752:BQA458757 BZU458752:BZW458757 CJQ458752:CJS458757 CTM458752:CTO458757 DDI458752:DDK458757 DNE458752:DNG458757 DXA458752:DXC458757 EGW458752:EGY458757 EQS458752:EQU458757 FAO458752:FAQ458757 FKK458752:FKM458757 FUG458752:FUI458757 GEC458752:GEE458757 GNY458752:GOA458757 GXU458752:GXW458757 HHQ458752:HHS458757 HRM458752:HRO458757 IBI458752:IBK458757 ILE458752:ILG458757 IVA458752:IVC458757 JEW458752:JEY458757 JOS458752:JOU458757 JYO458752:JYQ458757 KIK458752:KIM458757 KSG458752:KSI458757 LCC458752:LCE458757 LLY458752:LMA458757 LVU458752:LVW458757 MFQ458752:MFS458757 MPM458752:MPO458757 MZI458752:MZK458757 NJE458752:NJG458757 NTA458752:NTC458757 OCW458752:OCY458757 OMS458752:OMU458757 OWO458752:OWQ458757 PGK458752:PGM458757 PQG458752:PQI458757 QAC458752:QAE458757 QJY458752:QKA458757 QTU458752:QTW458757 RDQ458752:RDS458757 RNM458752:RNO458757 RXI458752:RXK458757 SHE458752:SHG458757 SRA458752:SRC458757 TAW458752:TAY458757 TKS458752:TKU458757 TUO458752:TUQ458757 UEK458752:UEM458757 UOG458752:UOI458757 UYC458752:UYE458757 VHY458752:VIA458757 VRU458752:VRW458757 WBQ458752:WBS458757 WLM458752:WLO458757 WVI458752:WVK458757 F524288:F524293 IW524288:IY524293 SS524288:SU524293 ACO524288:ACQ524293 AMK524288:AMM524293 AWG524288:AWI524293 BGC524288:BGE524293 BPY524288:BQA524293 BZU524288:BZW524293 CJQ524288:CJS524293 CTM524288:CTO524293 DDI524288:DDK524293 DNE524288:DNG524293 DXA524288:DXC524293 EGW524288:EGY524293 EQS524288:EQU524293 FAO524288:FAQ524293 FKK524288:FKM524293 FUG524288:FUI524293 GEC524288:GEE524293 GNY524288:GOA524293 GXU524288:GXW524293 HHQ524288:HHS524293 HRM524288:HRO524293 IBI524288:IBK524293 ILE524288:ILG524293 IVA524288:IVC524293 JEW524288:JEY524293 JOS524288:JOU524293 JYO524288:JYQ524293 KIK524288:KIM524293 KSG524288:KSI524293 LCC524288:LCE524293 LLY524288:LMA524293 LVU524288:LVW524293 MFQ524288:MFS524293 MPM524288:MPO524293 MZI524288:MZK524293 NJE524288:NJG524293 NTA524288:NTC524293 OCW524288:OCY524293 OMS524288:OMU524293 OWO524288:OWQ524293 PGK524288:PGM524293 PQG524288:PQI524293 QAC524288:QAE524293 QJY524288:QKA524293 QTU524288:QTW524293 RDQ524288:RDS524293 RNM524288:RNO524293 RXI524288:RXK524293 SHE524288:SHG524293 SRA524288:SRC524293 TAW524288:TAY524293 TKS524288:TKU524293 TUO524288:TUQ524293 UEK524288:UEM524293 UOG524288:UOI524293 UYC524288:UYE524293 VHY524288:VIA524293 VRU524288:VRW524293 WBQ524288:WBS524293 WLM524288:WLO524293 WVI524288:WVK524293 F589824:F589829 IW589824:IY589829 SS589824:SU589829 ACO589824:ACQ589829 AMK589824:AMM589829 AWG589824:AWI589829 BGC589824:BGE589829 BPY589824:BQA589829 BZU589824:BZW589829 CJQ589824:CJS589829 CTM589824:CTO589829 DDI589824:DDK589829 DNE589824:DNG589829 DXA589824:DXC589829 EGW589824:EGY589829 EQS589824:EQU589829 FAO589824:FAQ589829 FKK589824:FKM589829 FUG589824:FUI589829 GEC589824:GEE589829 GNY589824:GOA589829 GXU589824:GXW589829 HHQ589824:HHS589829 HRM589824:HRO589829 IBI589824:IBK589829 ILE589824:ILG589829 IVA589824:IVC589829 JEW589824:JEY589829 JOS589824:JOU589829 JYO589824:JYQ589829 KIK589824:KIM589829 KSG589824:KSI589829 LCC589824:LCE589829 LLY589824:LMA589829 LVU589824:LVW589829 MFQ589824:MFS589829 MPM589824:MPO589829 MZI589824:MZK589829 NJE589824:NJG589829 NTA589824:NTC589829 OCW589824:OCY589829 OMS589824:OMU589829 OWO589824:OWQ589829 PGK589824:PGM589829 PQG589824:PQI589829 QAC589824:QAE589829 QJY589824:QKA589829 QTU589824:QTW589829 RDQ589824:RDS589829 RNM589824:RNO589829 RXI589824:RXK589829 SHE589824:SHG589829 SRA589824:SRC589829 TAW589824:TAY589829 TKS589824:TKU589829 TUO589824:TUQ589829 UEK589824:UEM589829 UOG589824:UOI589829 UYC589824:UYE589829 VHY589824:VIA589829 VRU589824:VRW589829 WBQ589824:WBS589829 WLM589824:WLO589829 WVI589824:WVK589829 F655360:F655365 IW655360:IY655365 SS655360:SU655365 ACO655360:ACQ655365 AMK655360:AMM655365 AWG655360:AWI655365 BGC655360:BGE655365 BPY655360:BQA655365 BZU655360:BZW655365 CJQ655360:CJS655365 CTM655360:CTO655365 DDI655360:DDK655365 DNE655360:DNG655365 DXA655360:DXC655365 EGW655360:EGY655365 EQS655360:EQU655365 FAO655360:FAQ655365 FKK655360:FKM655365 FUG655360:FUI655365 GEC655360:GEE655365 GNY655360:GOA655365 GXU655360:GXW655365 HHQ655360:HHS655365 HRM655360:HRO655365 IBI655360:IBK655365 ILE655360:ILG655365 IVA655360:IVC655365 JEW655360:JEY655365 JOS655360:JOU655365 JYO655360:JYQ655365 KIK655360:KIM655365 KSG655360:KSI655365 LCC655360:LCE655365 LLY655360:LMA655365 LVU655360:LVW655365 MFQ655360:MFS655365 MPM655360:MPO655365 MZI655360:MZK655365 NJE655360:NJG655365 NTA655360:NTC655365 OCW655360:OCY655365 OMS655360:OMU655365 OWO655360:OWQ655365 PGK655360:PGM655365 PQG655360:PQI655365 QAC655360:QAE655365 QJY655360:QKA655365 QTU655360:QTW655365 RDQ655360:RDS655365 RNM655360:RNO655365 RXI655360:RXK655365 SHE655360:SHG655365 SRA655360:SRC655365 TAW655360:TAY655365 TKS655360:TKU655365 TUO655360:TUQ655365 UEK655360:UEM655365 UOG655360:UOI655365 UYC655360:UYE655365 VHY655360:VIA655365 VRU655360:VRW655365 WBQ655360:WBS655365 WLM655360:WLO655365 WVI655360:WVK655365 F720896:F720901 IW720896:IY720901 SS720896:SU720901 ACO720896:ACQ720901 AMK720896:AMM720901 AWG720896:AWI720901 BGC720896:BGE720901 BPY720896:BQA720901 BZU720896:BZW720901 CJQ720896:CJS720901 CTM720896:CTO720901 DDI720896:DDK720901 DNE720896:DNG720901 DXA720896:DXC720901 EGW720896:EGY720901 EQS720896:EQU720901 FAO720896:FAQ720901 FKK720896:FKM720901 FUG720896:FUI720901 GEC720896:GEE720901 GNY720896:GOA720901 GXU720896:GXW720901 HHQ720896:HHS720901 HRM720896:HRO720901 IBI720896:IBK720901 ILE720896:ILG720901 IVA720896:IVC720901 JEW720896:JEY720901 JOS720896:JOU720901 JYO720896:JYQ720901 KIK720896:KIM720901 KSG720896:KSI720901 LCC720896:LCE720901 LLY720896:LMA720901 LVU720896:LVW720901 MFQ720896:MFS720901 MPM720896:MPO720901 MZI720896:MZK720901 NJE720896:NJG720901 NTA720896:NTC720901 OCW720896:OCY720901 OMS720896:OMU720901 OWO720896:OWQ720901 PGK720896:PGM720901 PQG720896:PQI720901 QAC720896:QAE720901 QJY720896:QKA720901 QTU720896:QTW720901 RDQ720896:RDS720901 RNM720896:RNO720901 RXI720896:RXK720901 SHE720896:SHG720901 SRA720896:SRC720901 TAW720896:TAY720901 TKS720896:TKU720901 TUO720896:TUQ720901 UEK720896:UEM720901 UOG720896:UOI720901 UYC720896:UYE720901 VHY720896:VIA720901 VRU720896:VRW720901 WBQ720896:WBS720901 WLM720896:WLO720901 WVI720896:WVK720901 F786432:F786437 IW786432:IY786437 SS786432:SU786437 ACO786432:ACQ786437 AMK786432:AMM786437 AWG786432:AWI786437 BGC786432:BGE786437 BPY786432:BQA786437 BZU786432:BZW786437 CJQ786432:CJS786437 CTM786432:CTO786437 DDI786432:DDK786437 DNE786432:DNG786437 DXA786432:DXC786437 EGW786432:EGY786437 EQS786432:EQU786437 FAO786432:FAQ786437 FKK786432:FKM786437 FUG786432:FUI786437 GEC786432:GEE786437 GNY786432:GOA786437 GXU786432:GXW786437 HHQ786432:HHS786437 HRM786432:HRO786437 IBI786432:IBK786437 ILE786432:ILG786437 IVA786432:IVC786437 JEW786432:JEY786437 JOS786432:JOU786437 JYO786432:JYQ786437 KIK786432:KIM786437 KSG786432:KSI786437 LCC786432:LCE786437 LLY786432:LMA786437 LVU786432:LVW786437 MFQ786432:MFS786437 MPM786432:MPO786437 MZI786432:MZK786437 NJE786432:NJG786437 NTA786432:NTC786437 OCW786432:OCY786437 OMS786432:OMU786437 OWO786432:OWQ786437 PGK786432:PGM786437 PQG786432:PQI786437 QAC786432:QAE786437 QJY786432:QKA786437 QTU786432:QTW786437 RDQ786432:RDS786437 RNM786432:RNO786437 RXI786432:RXK786437 SHE786432:SHG786437 SRA786432:SRC786437 TAW786432:TAY786437 TKS786432:TKU786437 TUO786432:TUQ786437 UEK786432:UEM786437 UOG786432:UOI786437 UYC786432:UYE786437 VHY786432:VIA786437 VRU786432:VRW786437 WBQ786432:WBS786437 WLM786432:WLO786437 WVI786432:WVK786437 F851968:F851973 IW851968:IY851973 SS851968:SU851973 ACO851968:ACQ851973 AMK851968:AMM851973 AWG851968:AWI851973 BGC851968:BGE851973 BPY851968:BQA851973 BZU851968:BZW851973 CJQ851968:CJS851973 CTM851968:CTO851973 DDI851968:DDK851973 DNE851968:DNG851973 DXA851968:DXC851973 EGW851968:EGY851973 EQS851968:EQU851973 FAO851968:FAQ851973 FKK851968:FKM851973 FUG851968:FUI851973 GEC851968:GEE851973 GNY851968:GOA851973 GXU851968:GXW851973 HHQ851968:HHS851973 HRM851968:HRO851973 IBI851968:IBK851973 ILE851968:ILG851973 IVA851968:IVC851973 JEW851968:JEY851973 JOS851968:JOU851973 JYO851968:JYQ851973 KIK851968:KIM851973 KSG851968:KSI851973 LCC851968:LCE851973 LLY851968:LMA851973 LVU851968:LVW851973 MFQ851968:MFS851973 MPM851968:MPO851973 MZI851968:MZK851973 NJE851968:NJG851973 NTA851968:NTC851973 OCW851968:OCY851973 OMS851968:OMU851973 OWO851968:OWQ851973 PGK851968:PGM851973 PQG851968:PQI851973 QAC851968:QAE851973 QJY851968:QKA851973 QTU851968:QTW851973 RDQ851968:RDS851973 RNM851968:RNO851973 RXI851968:RXK851973 SHE851968:SHG851973 SRA851968:SRC851973 TAW851968:TAY851973 TKS851968:TKU851973 TUO851968:TUQ851973 UEK851968:UEM851973 UOG851968:UOI851973 UYC851968:UYE851973 VHY851968:VIA851973 VRU851968:VRW851973 WBQ851968:WBS851973 WLM851968:WLO851973 WVI851968:WVK851973 F917504:F917509 IW917504:IY917509 SS917504:SU917509 ACO917504:ACQ917509 AMK917504:AMM917509 AWG917504:AWI917509 BGC917504:BGE917509 BPY917504:BQA917509 BZU917504:BZW917509 CJQ917504:CJS917509 CTM917504:CTO917509 DDI917504:DDK917509 DNE917504:DNG917509 DXA917504:DXC917509 EGW917504:EGY917509 EQS917504:EQU917509 FAO917504:FAQ917509 FKK917504:FKM917509 FUG917504:FUI917509 GEC917504:GEE917509 GNY917504:GOA917509 GXU917504:GXW917509 HHQ917504:HHS917509 HRM917504:HRO917509 IBI917504:IBK917509 ILE917504:ILG917509 IVA917504:IVC917509 JEW917504:JEY917509 JOS917504:JOU917509 JYO917504:JYQ917509 KIK917504:KIM917509 KSG917504:KSI917509 LCC917504:LCE917509 LLY917504:LMA917509 LVU917504:LVW917509 MFQ917504:MFS917509 MPM917504:MPO917509 MZI917504:MZK917509 NJE917504:NJG917509 NTA917504:NTC917509 OCW917504:OCY917509 OMS917504:OMU917509 OWO917504:OWQ917509 PGK917504:PGM917509 PQG917504:PQI917509 QAC917504:QAE917509 QJY917504:QKA917509 QTU917504:QTW917509 RDQ917504:RDS917509 RNM917504:RNO917509 RXI917504:RXK917509 SHE917504:SHG917509 SRA917504:SRC917509 TAW917504:TAY917509 TKS917504:TKU917509 TUO917504:TUQ917509 UEK917504:UEM917509 UOG917504:UOI917509 UYC917504:UYE917509 VHY917504:VIA917509 VRU917504:VRW917509 WBQ917504:WBS917509 WLM917504:WLO917509 WVI917504:WVK917509 F983040:F983045 IW983040:IY983045 SS983040:SU983045 ACO983040:ACQ983045 AMK983040:AMM983045 AWG983040:AWI983045 BGC983040:BGE983045 BPY983040:BQA983045 BZU983040:BZW983045 CJQ983040:CJS983045 CTM983040:CTO983045 DDI983040:DDK983045 DNE983040:DNG983045 DXA983040:DXC983045 EGW983040:EGY983045 EQS983040:EQU983045 FAO983040:FAQ983045 FKK983040:FKM983045 FUG983040:FUI983045 GEC983040:GEE983045 GNY983040:GOA983045 GXU983040:GXW983045 HHQ983040:HHS983045 HRM983040:HRO983045 IBI983040:IBK983045 ILE983040:ILG983045 IVA983040:IVC983045 JEW983040:JEY983045 JOS983040:JOU983045 JYO983040:JYQ983045 KIK983040:KIM983045 KSG983040:KSI983045 LCC983040:LCE983045 LLY983040:LMA983045 LVU983040:LVW983045 MFQ983040:MFS983045 MPM983040:MPO983045 MZI983040:MZK983045 NJE983040:NJG983045 NTA983040:NTC983045 OCW983040:OCY983045 OMS983040:OMU983045 OWO983040:OWQ983045 PGK983040:PGM983045 PQG983040:PQI983045 QAC983040:QAE983045 QJY983040:QKA983045 QTU983040:QTW983045 RDQ983040:RDS983045 RNM983040:RNO983045 RXI983040:RXK983045 SHE983040:SHG983045 SRA983040:SRC983045 TAW983040:TAY983045 TKS983040:TKU983045 TUO983040:TUQ983045 UEK983040:UEM983045 UOG983040:UOI983045 UYC983040:UYE983045 VHY983040:VIA983045 VRU983040:VRW983045 WBQ983040:WBS983045 WLM983040:WLO983045 WVI9:WVK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F15" xr:uid="{00000000-0002-0000-1300-000001000000}">
      <formula1>"職場見学, 職場体験, 企業実習"</formula1>
    </dataValidation>
  </dataValidations>
  <pageMargins left="0.55118110236220474" right="0.55118110236220474" top="0.78740157480314965" bottom="0.59055118110236227" header="0.51181102362204722" footer="0.51181102362204722"/>
  <pageSetup paperSize="9" scale="82" fitToHeight="0" orientation="landscape"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tabSelected="1" view="pageBreakPreview" zoomScaleNormal="100" zoomScaleSheetLayoutView="100" workbookViewId="0">
      <selection activeCell="B4" sqref="B4"/>
    </sheetView>
  </sheetViews>
  <sheetFormatPr defaultColWidth="9" defaultRowHeight="20.100000000000001" customHeight="1"/>
  <cols>
    <col min="1" max="1" width="19.59765625" style="17" customWidth="1"/>
    <col min="2" max="2" width="63.8984375" style="18" customWidth="1"/>
    <col min="3" max="16384" width="9" style="17"/>
  </cols>
  <sheetData>
    <row r="1" spans="1:2" ht="20.100000000000001" customHeight="1">
      <c r="A1" s="17" t="s">
        <v>56</v>
      </c>
    </row>
    <row r="3" spans="1:2" ht="20.100000000000001" customHeight="1">
      <c r="A3" s="56" t="s">
        <v>75</v>
      </c>
      <c r="B3" s="57" t="s">
        <v>334</v>
      </c>
    </row>
    <row r="4" spans="1:2" ht="20.100000000000001" customHeight="1">
      <c r="A4" s="56" t="s">
        <v>74</v>
      </c>
      <c r="B4" s="163" t="str">
        <f>_xlfn.IFNA(VLOOKUP(B3,令和6年度開講予定科目一覧!A4:C25,3,FALSE),"")</f>
        <v>ﾌｨﾅﾝｼｬﾙﾌﾟﾗﾝﾅｰ養成科（4か月）【短時間訓練】【20人定員】</v>
      </c>
    </row>
    <row r="5" spans="1:2" ht="20.100000000000001" customHeight="1">
      <c r="A5" s="56" t="s">
        <v>58</v>
      </c>
      <c r="B5" s="58"/>
    </row>
    <row r="6" spans="1:2" ht="20.100000000000001" customHeight="1">
      <c r="A6" s="196" t="s">
        <v>57</v>
      </c>
      <c r="B6" s="57"/>
    </row>
    <row r="7" spans="1:2" ht="20.100000000000001" customHeight="1">
      <c r="A7" s="196" t="s">
        <v>55</v>
      </c>
      <c r="B7" s="57"/>
    </row>
    <row r="8" spans="1:2" ht="20.100000000000001" customHeight="1">
      <c r="A8" s="196" t="s">
        <v>216</v>
      </c>
      <c r="B8" s="57"/>
    </row>
    <row r="9" spans="1:2" ht="20.100000000000001" customHeight="1">
      <c r="A9" s="56" t="s">
        <v>68</v>
      </c>
      <c r="B9" s="57"/>
    </row>
  </sheetData>
  <phoneticPr fontId="33"/>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令和6年度開講予定科目一覧!$A$4:$A$25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9"/>
  <sheetViews>
    <sheetView showZeros="0" view="pageBreakPreview" zoomScale="85" zoomScaleNormal="100" zoomScaleSheetLayoutView="85" workbookViewId="0">
      <selection activeCell="B14" sqref="B14:C14"/>
    </sheetView>
  </sheetViews>
  <sheetFormatPr defaultColWidth="9" defaultRowHeight="13.2"/>
  <cols>
    <col min="1" max="1" width="20.59765625" style="16" customWidth="1"/>
    <col min="2" max="8" width="9.59765625" style="16" customWidth="1"/>
    <col min="9" max="16384" width="9" style="16"/>
  </cols>
  <sheetData>
    <row r="1" spans="1:8">
      <c r="A1" s="446" t="s">
        <v>0</v>
      </c>
      <c r="B1" s="446"/>
      <c r="C1" s="446"/>
      <c r="D1" s="446"/>
      <c r="E1" s="446"/>
      <c r="F1" s="446"/>
      <c r="G1" s="446"/>
      <c r="H1" s="446"/>
    </row>
    <row r="2" spans="1:8" ht="20.100000000000001" customHeight="1">
      <c r="A2" s="447" t="s">
        <v>241</v>
      </c>
      <c r="B2" s="447"/>
      <c r="C2" s="447"/>
      <c r="D2" s="447"/>
      <c r="E2" s="447"/>
      <c r="F2" s="447"/>
      <c r="G2" s="447"/>
      <c r="H2" s="447"/>
    </row>
    <row r="3" spans="1:8" ht="16.2">
      <c r="A3" s="7"/>
      <c r="B3" s="7"/>
      <c r="C3" s="7"/>
      <c r="D3" s="59"/>
      <c r="E3" s="59"/>
      <c r="F3" s="450"/>
      <c r="G3" s="450"/>
      <c r="H3" s="450"/>
    </row>
    <row r="4" spans="1:8">
      <c r="A4" s="15"/>
      <c r="B4" s="15"/>
      <c r="C4" s="15"/>
      <c r="D4" s="22"/>
      <c r="E4" s="22"/>
      <c r="F4" s="449" t="s">
        <v>287</v>
      </c>
      <c r="G4" s="449"/>
      <c r="H4" s="449"/>
    </row>
    <row r="5" spans="1:8">
      <c r="A5" s="448" t="s">
        <v>1</v>
      </c>
      <c r="B5" s="448"/>
      <c r="C5" s="448"/>
      <c r="D5" s="448"/>
      <c r="E5" s="448"/>
      <c r="F5" s="448"/>
      <c r="G5" s="448"/>
      <c r="H5" s="448"/>
    </row>
    <row r="6" spans="1:8">
      <c r="A6" s="1"/>
      <c r="B6" s="20"/>
      <c r="C6" s="20"/>
      <c r="D6" s="60"/>
      <c r="E6" s="60"/>
      <c r="F6" s="20"/>
      <c r="G6" s="20"/>
      <c r="H6" s="20"/>
    </row>
    <row r="7" spans="1:8" ht="18.75" customHeight="1">
      <c r="C7" s="19" t="s">
        <v>63</v>
      </c>
      <c r="D7" s="445">
        <f>共通入力シート!B6</f>
        <v>0</v>
      </c>
      <c r="E7" s="445"/>
      <c r="F7" s="445"/>
      <c r="G7" s="445"/>
      <c r="H7" s="445"/>
    </row>
    <row r="8" spans="1:8" ht="18.75" customHeight="1">
      <c r="C8" s="19" t="s">
        <v>64</v>
      </c>
      <c r="D8" s="445">
        <f>共通入力シート!B7</f>
        <v>0</v>
      </c>
      <c r="E8" s="445"/>
      <c r="F8" s="445"/>
      <c r="G8" s="445"/>
      <c r="H8" s="445"/>
    </row>
    <row r="9" spans="1:8" ht="18.75" customHeight="1">
      <c r="C9" s="19" t="s">
        <v>59</v>
      </c>
      <c r="D9" s="445">
        <f>共通入力シート!B8</f>
        <v>0</v>
      </c>
      <c r="E9" s="445"/>
      <c r="F9" s="445"/>
      <c r="G9" s="445"/>
      <c r="H9" s="445"/>
    </row>
    <row r="10" spans="1:8">
      <c r="A10" s="2"/>
      <c r="B10" s="410" t="s">
        <v>288</v>
      </c>
      <c r="C10" s="410"/>
      <c r="D10" s="410"/>
      <c r="E10" s="410"/>
      <c r="F10" s="410"/>
      <c r="G10" s="410"/>
      <c r="H10" s="410"/>
    </row>
    <row r="11" spans="1:8" ht="21" customHeight="1" thickBot="1">
      <c r="A11" s="428" t="s">
        <v>2</v>
      </c>
      <c r="B11" s="428"/>
      <c r="C11" s="428"/>
      <c r="D11" s="428"/>
      <c r="E11" s="428"/>
      <c r="F11" s="428"/>
      <c r="G11" s="428"/>
      <c r="H11" s="428"/>
    </row>
    <row r="12" spans="1:8" ht="24.9" customHeight="1">
      <c r="A12" s="117" t="s">
        <v>3</v>
      </c>
      <c r="B12" s="194" t="s">
        <v>18</v>
      </c>
      <c r="C12" s="129" t="s">
        <v>60</v>
      </c>
      <c r="D12" s="106"/>
      <c r="E12" s="305"/>
      <c r="F12" s="435"/>
      <c r="G12" s="435"/>
      <c r="H12" s="436"/>
    </row>
    <row r="13" spans="1:8" ht="24.9" customHeight="1">
      <c r="A13" s="208" t="s">
        <v>199</v>
      </c>
      <c r="B13" s="195" t="s">
        <v>18</v>
      </c>
      <c r="C13" s="107" t="s">
        <v>61</v>
      </c>
      <c r="D13" s="107"/>
      <c r="E13" s="107"/>
      <c r="F13" s="108"/>
      <c r="G13" s="108"/>
      <c r="H13" s="118"/>
    </row>
    <row r="14" spans="1:8" ht="28.5" customHeight="1">
      <c r="A14" s="109" t="s">
        <v>4</v>
      </c>
      <c r="B14" s="437" t="str">
        <f>共通入力シート!B3</f>
        <v>R14</v>
      </c>
      <c r="C14" s="438"/>
      <c r="D14" s="185"/>
      <c r="E14" s="185"/>
      <c r="F14" s="185"/>
      <c r="G14" s="185"/>
      <c r="H14" s="186"/>
    </row>
    <row r="15" spans="1:8" ht="19.2" customHeight="1">
      <c r="A15" s="272" t="s">
        <v>5</v>
      </c>
      <c r="B15" s="274" t="s">
        <v>6</v>
      </c>
      <c r="C15" s="273" t="s">
        <v>7</v>
      </c>
      <c r="D15" s="130" t="s">
        <v>8</v>
      </c>
      <c r="E15" s="273" t="s">
        <v>9</v>
      </c>
      <c r="F15" s="130" t="s">
        <v>10</v>
      </c>
      <c r="G15" s="273" t="s">
        <v>112</v>
      </c>
      <c r="H15" s="119" t="s">
        <v>113</v>
      </c>
    </row>
    <row r="16" spans="1:8" ht="50.1" customHeight="1">
      <c r="A16" s="120" t="s">
        <v>200</v>
      </c>
      <c r="B16" s="184" t="s">
        <v>11</v>
      </c>
      <c r="C16" s="275" t="s">
        <v>282</v>
      </c>
      <c r="D16" s="131"/>
      <c r="E16" s="275"/>
      <c r="F16" s="131"/>
      <c r="G16" s="275"/>
      <c r="H16" s="121"/>
    </row>
    <row r="17" spans="1:9" ht="50.1" customHeight="1">
      <c r="A17" s="361" t="s">
        <v>220</v>
      </c>
      <c r="B17" s="184" t="s">
        <v>222</v>
      </c>
      <c r="C17" s="276"/>
      <c r="D17" s="276"/>
      <c r="E17" s="276"/>
      <c r="F17" s="276"/>
      <c r="G17" s="184" t="s">
        <v>221</v>
      </c>
      <c r="H17" s="360"/>
    </row>
    <row r="18" spans="1:9" ht="32.1" customHeight="1">
      <c r="A18" s="272" t="s">
        <v>12</v>
      </c>
      <c r="B18" s="429" t="str">
        <f>共通入力シート!B4</f>
        <v>ﾌｨﾅﾝｼｬﾙﾌﾟﾗﾝﾅｰ養成科（4か月）【短時間訓練】【20人定員】</v>
      </c>
      <c r="C18" s="430"/>
      <c r="D18" s="430"/>
      <c r="E18" s="430"/>
      <c r="F18" s="430"/>
      <c r="G18" s="430"/>
      <c r="H18" s="431"/>
    </row>
    <row r="19" spans="1:9" ht="29.25" customHeight="1">
      <c r="A19" s="162" t="s">
        <v>180</v>
      </c>
      <c r="B19" s="432"/>
      <c r="C19" s="433"/>
      <c r="D19" s="433"/>
      <c r="E19" s="433"/>
      <c r="F19" s="433"/>
      <c r="G19" s="433"/>
      <c r="H19" s="434"/>
    </row>
    <row r="20" spans="1:9" ht="32.1" customHeight="1">
      <c r="A20" s="122" t="s">
        <v>13</v>
      </c>
      <c r="B20" s="439"/>
      <c r="C20" s="440"/>
      <c r="D20" s="440"/>
      <c r="E20" s="440"/>
      <c r="F20" s="440"/>
      <c r="G20" s="440"/>
      <c r="H20" s="441"/>
    </row>
    <row r="21" spans="1:9" ht="32.1" customHeight="1">
      <c r="A21" s="110" t="s">
        <v>120</v>
      </c>
      <c r="B21" s="187"/>
      <c r="C21" s="190"/>
      <c r="D21" s="209">
        <f>_xlfn.IFNA(VLOOKUP(共通入力シート!B3,令和6年度開講予定科目一覧!A4:R25,18,FALSE),"")</f>
        <v>20</v>
      </c>
      <c r="E21" s="191" t="s">
        <v>189</v>
      </c>
      <c r="F21" s="192" t="s">
        <v>203</v>
      </c>
      <c r="G21" s="188"/>
      <c r="H21" s="189"/>
      <c r="I21" s="21"/>
    </row>
    <row r="22" spans="1:9" ht="20.100000000000001" customHeight="1">
      <c r="A22" s="115" t="s">
        <v>119</v>
      </c>
      <c r="B22" s="442" t="s">
        <v>62</v>
      </c>
      <c r="C22" s="443"/>
      <c r="D22" s="443"/>
      <c r="E22" s="443"/>
      <c r="F22" s="443"/>
      <c r="G22" s="443"/>
      <c r="H22" s="444"/>
    </row>
    <row r="23" spans="1:9" ht="24.9" customHeight="1">
      <c r="A23" s="424" t="s">
        <v>14</v>
      </c>
      <c r="B23" s="111"/>
      <c r="C23" s="111" t="s">
        <v>114</v>
      </c>
      <c r="D23" s="193">
        <v>1</v>
      </c>
      <c r="E23" s="112"/>
      <c r="F23" s="113"/>
      <c r="G23" s="113"/>
      <c r="H23" s="114"/>
    </row>
    <row r="24" spans="1:9" ht="18.75" customHeight="1">
      <c r="A24" s="425"/>
      <c r="B24" s="426" t="s">
        <v>65</v>
      </c>
      <c r="C24" s="426"/>
      <c r="D24" s="426"/>
      <c r="E24" s="426"/>
      <c r="F24" s="426"/>
      <c r="G24" s="426"/>
      <c r="H24" s="427"/>
    </row>
    <row r="25" spans="1:9" ht="24.75" customHeight="1">
      <c r="A25" s="110" t="s">
        <v>202</v>
      </c>
      <c r="B25" s="207">
        <f>'A-16'!C18</f>
        <v>0</v>
      </c>
      <c r="C25" s="206"/>
      <c r="D25" s="408"/>
      <c r="E25" s="408"/>
      <c r="F25" s="210" t="s">
        <v>66</v>
      </c>
      <c r="G25" s="116"/>
      <c r="H25" s="123"/>
    </row>
    <row r="26" spans="1:9" ht="24.75" customHeight="1">
      <c r="A26" s="109" t="s">
        <v>201</v>
      </c>
      <c r="B26" s="415" t="s">
        <v>204</v>
      </c>
      <c r="C26" s="416"/>
      <c r="D26" s="416"/>
      <c r="E26" s="416"/>
      <c r="F26" s="416"/>
      <c r="G26" s="416"/>
      <c r="H26" s="417"/>
    </row>
    <row r="27" spans="1:9" ht="23.1" customHeight="1" thickBot="1">
      <c r="A27" s="124" t="s">
        <v>15</v>
      </c>
      <c r="B27" s="418" t="s">
        <v>186</v>
      </c>
      <c r="C27" s="418"/>
      <c r="D27" s="418"/>
      <c r="E27" s="418"/>
      <c r="F27" s="418"/>
      <c r="G27" s="418"/>
      <c r="H27" s="419"/>
    </row>
    <row r="28" spans="1:9" ht="18" customHeight="1" thickBot="1">
      <c r="A28" s="3"/>
      <c r="B28" s="20"/>
      <c r="C28" s="20"/>
      <c r="D28" s="60"/>
      <c r="E28" s="60"/>
      <c r="F28" s="20"/>
      <c r="G28" s="20"/>
      <c r="H28" s="20"/>
    </row>
    <row r="29" spans="1:9" ht="33" customHeight="1">
      <c r="A29" s="420" t="s">
        <v>218</v>
      </c>
      <c r="B29" s="421"/>
      <c r="C29" s="421"/>
      <c r="D29" s="421"/>
      <c r="E29" s="222" t="s">
        <v>214</v>
      </c>
      <c r="F29" s="223" t="s">
        <v>67</v>
      </c>
      <c r="G29" s="222" t="s">
        <v>215</v>
      </c>
      <c r="H29" s="224" t="s">
        <v>67</v>
      </c>
    </row>
    <row r="30" spans="1:9" ht="19.5" customHeight="1">
      <c r="A30" s="238" t="s">
        <v>185</v>
      </c>
      <c r="B30" s="239"/>
      <c r="C30" s="239"/>
      <c r="D30" s="239"/>
      <c r="E30" s="239"/>
      <c r="F30" s="239"/>
      <c r="G30" s="239"/>
      <c r="H30" s="240"/>
    </row>
    <row r="31" spans="1:9" ht="27.9" customHeight="1">
      <c r="A31" s="218" t="s">
        <v>121</v>
      </c>
      <c r="B31" s="24"/>
      <c r="C31" s="24"/>
      <c r="D31" s="409"/>
      <c r="E31" s="409"/>
      <c r="F31" s="211" t="s">
        <v>183</v>
      </c>
      <c r="G31" s="125"/>
      <c r="H31" s="126"/>
    </row>
    <row r="32" spans="1:9" ht="27.9" customHeight="1" thickBot="1">
      <c r="A32" s="247" t="s">
        <v>122</v>
      </c>
      <c r="B32" s="422"/>
      <c r="C32" s="423"/>
      <c r="D32" s="219" t="s">
        <v>217</v>
      </c>
      <c r="E32" s="219"/>
      <c r="F32" s="220"/>
      <c r="G32" s="220"/>
      <c r="H32" s="221"/>
    </row>
    <row r="33" spans="1:8" ht="18" customHeight="1">
      <c r="A33" s="54"/>
      <c r="B33" s="55"/>
      <c r="C33" s="55"/>
      <c r="D33" s="55"/>
      <c r="E33" s="55"/>
      <c r="F33" s="55"/>
      <c r="G33" s="55"/>
      <c r="H33" s="55"/>
    </row>
    <row r="34" spans="1:8">
      <c r="A34" s="277" t="s">
        <v>184</v>
      </c>
      <c r="B34" s="277"/>
      <c r="C34" s="269"/>
      <c r="D34" s="269"/>
      <c r="E34" s="60"/>
      <c r="F34" s="20"/>
      <c r="G34" s="20"/>
      <c r="H34" s="20"/>
    </row>
    <row r="35" spans="1:8">
      <c r="A35" s="5" t="s">
        <v>205</v>
      </c>
      <c r="B35" s="5"/>
      <c r="C35" s="20"/>
      <c r="D35" s="60"/>
      <c r="E35" s="60"/>
      <c r="F35" s="20"/>
      <c r="G35" s="20"/>
      <c r="H35" s="20"/>
    </row>
    <row r="36" spans="1:8" ht="13.8" thickBot="1">
      <c r="A36" s="5" t="s">
        <v>206</v>
      </c>
      <c r="B36" s="5"/>
      <c r="C36" s="183"/>
      <c r="D36" s="183"/>
      <c r="E36" s="183"/>
      <c r="F36" s="183"/>
      <c r="G36" s="183"/>
      <c r="H36" s="183"/>
    </row>
    <row r="37" spans="1:8" ht="15" customHeight="1">
      <c r="A37" s="127" t="s">
        <v>16</v>
      </c>
      <c r="B37" s="411" t="s">
        <v>17</v>
      </c>
      <c r="C37" s="411"/>
      <c r="D37" s="411"/>
      <c r="E37" s="411"/>
      <c r="F37" s="411"/>
      <c r="G37" s="411"/>
      <c r="H37" s="412"/>
    </row>
    <row r="38" spans="1:8" ht="39.9" customHeight="1" thickBot="1">
      <c r="A38" s="128"/>
      <c r="B38" s="413"/>
      <c r="C38" s="413"/>
      <c r="D38" s="413"/>
      <c r="E38" s="413"/>
      <c r="F38" s="413"/>
      <c r="G38" s="413"/>
      <c r="H38" s="414"/>
    </row>
    <row r="39" spans="1:8" ht="18.75" customHeight="1">
      <c r="A39" s="6" t="s">
        <v>187</v>
      </c>
      <c r="B39" s="6"/>
      <c r="C39" s="20"/>
      <c r="D39" s="60"/>
      <c r="E39" s="60"/>
      <c r="F39" s="20"/>
      <c r="G39" s="20"/>
      <c r="H39" s="20"/>
    </row>
  </sheetData>
  <mergeCells count="26">
    <mergeCell ref="B20:H20"/>
    <mergeCell ref="B22:H22"/>
    <mergeCell ref="D9:H9"/>
    <mergeCell ref="A1:H1"/>
    <mergeCell ref="A2:H2"/>
    <mergeCell ref="A5:H5"/>
    <mergeCell ref="F4:H4"/>
    <mergeCell ref="F3:H3"/>
    <mergeCell ref="D7:H7"/>
    <mergeCell ref="D8:H8"/>
    <mergeCell ref="D25:E25"/>
    <mergeCell ref="D31:E31"/>
    <mergeCell ref="B10:H10"/>
    <mergeCell ref="B37:H37"/>
    <mergeCell ref="B38:H38"/>
    <mergeCell ref="B26:H26"/>
    <mergeCell ref="B27:H27"/>
    <mergeCell ref="A29:D29"/>
    <mergeCell ref="B32:C32"/>
    <mergeCell ref="A23:A24"/>
    <mergeCell ref="B24:H24"/>
    <mergeCell ref="A11:H11"/>
    <mergeCell ref="B18:H18"/>
    <mergeCell ref="B19:H19"/>
    <mergeCell ref="F12:H12"/>
    <mergeCell ref="B14:C14"/>
  </mergeCells>
  <phoneticPr fontId="25"/>
  <dataValidations count="6">
    <dataValidation type="list" allowBlank="1" showInputMessage="1" showErrorMessage="1" sqref="B12:B13" xr:uid="{00000000-0002-0000-0200-000000000000}">
      <formula1>"（〇）,（　）"</formula1>
    </dataValidation>
    <dataValidation type="list" allowBlank="1" showInputMessage="1" showErrorMessage="1" sqref="C16:H16" xr:uid="{00000000-0002-0000-0200-000001000000}">
      <formula1>"〇"</formula1>
    </dataValidation>
    <dataValidation type="list" allowBlank="1" showInputMessage="1" showErrorMessage="1" sqref="D23" xr:uid="{00000000-0002-0000-0200-000002000000}">
      <formula1>"１,２,３,４,５,６"</formula1>
    </dataValidation>
    <dataValidation type="list" allowBlank="1" showInputMessage="1" showErrorMessage="1" sqref="D31:E31" xr:uid="{00000000-0002-0000-0200-000003000000}">
      <formula1>"3,4,5"</formula1>
    </dataValidation>
    <dataValidation type="list" allowBlank="1" showInputMessage="1" showErrorMessage="1" sqref="F29 H29" xr:uid="{00000000-0002-0000-0200-000004000000}">
      <formula1>"□,☑"</formula1>
    </dataValidation>
    <dataValidation type="list" allowBlank="1" showInputMessage="1" showErrorMessage="1" sqref="H17" xr:uid="{00000000-0002-0000-0200-000005000000}">
      <formula1>"３か月,４か月,５か月,６か月"</formula1>
    </dataValidation>
  </dataValidations>
  <pageMargins left="0.74803149606299213" right="0.74803149606299213" top="0.78740157480314965" bottom="0.59055118110236227" header="0.51181102362204722" footer="0.51181102362204722"/>
  <pageSetup paperSize="9" scale="81" fitToWidth="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8"/>
  <sheetViews>
    <sheetView showZeros="0" view="pageBreakPreview" zoomScale="85" zoomScaleNormal="100" zoomScaleSheetLayoutView="85" workbookViewId="0">
      <selection activeCell="B14" sqref="B14:C14"/>
    </sheetView>
  </sheetViews>
  <sheetFormatPr defaultColWidth="9" defaultRowHeight="18" customHeight="1"/>
  <cols>
    <col min="1" max="1" width="10.19921875" style="25" bestFit="1" customWidth="1"/>
    <col min="2" max="2" width="15.59765625" style="25" customWidth="1"/>
    <col min="3" max="3" width="8.5" style="25" bestFit="1" customWidth="1"/>
    <col min="4" max="5" width="15.59765625" style="25" customWidth="1"/>
    <col min="6" max="6" width="5.59765625" style="25" customWidth="1"/>
    <col min="7" max="7" width="20" style="25" customWidth="1"/>
    <col min="8" max="16384" width="9" style="25"/>
  </cols>
  <sheetData>
    <row r="1" spans="1:7" ht="18" customHeight="1">
      <c r="G1" s="8" t="s">
        <v>19</v>
      </c>
    </row>
    <row r="2" spans="1:7" ht="18" customHeight="1">
      <c r="A2" s="450" t="s">
        <v>286</v>
      </c>
      <c r="B2" s="450"/>
      <c r="C2" s="450"/>
      <c r="D2" s="450"/>
      <c r="E2" s="450"/>
      <c r="F2" s="450"/>
      <c r="G2" s="450"/>
    </row>
    <row r="3" spans="1:7" ht="18" customHeight="1">
      <c r="A3" s="9"/>
    </row>
    <row r="4" spans="1:7" ht="21.75" customHeight="1">
      <c r="A4" s="9"/>
    </row>
    <row r="5" spans="1:7" s="157" customFormat="1" ht="21.75" customHeight="1">
      <c r="A5" s="28" t="s">
        <v>70</v>
      </c>
      <c r="B5" s="29" t="str">
        <f>共通入力シート!B3</f>
        <v>R14</v>
      </c>
      <c r="D5" s="476" t="s">
        <v>73</v>
      </c>
      <c r="E5" s="475" t="str">
        <f>共通入力シート!B4</f>
        <v>ﾌｨﾅﾝｼｬﾙﾌﾟﾗﾝﾅｰ養成科（4か月）【短時間訓練】【20人定員】</v>
      </c>
      <c r="F5" s="475"/>
      <c r="G5" s="475"/>
    </row>
    <row r="6" spans="1:7" s="157" customFormat="1" ht="21.75" customHeight="1">
      <c r="A6" s="28"/>
      <c r="B6" s="29"/>
      <c r="D6" s="476"/>
      <c r="E6" s="475"/>
      <c r="F6" s="475"/>
      <c r="G6" s="475"/>
    </row>
    <row r="7" spans="1:7" ht="18" customHeight="1">
      <c r="D7" s="164" t="s">
        <v>71</v>
      </c>
      <c r="E7" s="368">
        <f>共通入力シート!B7</f>
        <v>0</v>
      </c>
      <c r="F7" s="368"/>
      <c r="G7" s="369"/>
    </row>
    <row r="8" spans="1:7" ht="18" customHeight="1">
      <c r="D8" s="164" t="s">
        <v>72</v>
      </c>
      <c r="E8" s="370">
        <f>共通入力シート!B9</f>
        <v>0</v>
      </c>
      <c r="F8" s="371"/>
      <c r="G8" s="372"/>
    </row>
    <row r="9" spans="1:7" ht="18" customHeight="1">
      <c r="A9" s="1"/>
    </row>
    <row r="10" spans="1:7" ht="18" customHeight="1" thickBot="1">
      <c r="A10" s="460" t="s">
        <v>20</v>
      </c>
      <c r="B10" s="461"/>
      <c r="C10" s="461"/>
      <c r="D10" s="461"/>
      <c r="E10" s="461"/>
      <c r="F10" s="461"/>
      <c r="G10" s="461"/>
    </row>
    <row r="11" spans="1:7" ht="18" customHeight="1">
      <c r="A11" s="105" t="s">
        <v>21</v>
      </c>
      <c r="B11" s="465" t="s">
        <v>22</v>
      </c>
      <c r="C11" s="466"/>
      <c r="D11" s="466"/>
      <c r="E11" s="466"/>
      <c r="F11" s="466"/>
      <c r="G11" s="467"/>
    </row>
    <row r="12" spans="1:7" ht="18" customHeight="1">
      <c r="A12" s="462" t="s">
        <v>23</v>
      </c>
      <c r="B12" s="458" t="s">
        <v>24</v>
      </c>
      <c r="C12" s="468" t="s">
        <v>127</v>
      </c>
      <c r="D12" s="468" t="s">
        <v>128</v>
      </c>
      <c r="E12" s="469" t="s">
        <v>134</v>
      </c>
      <c r="F12" s="469" t="s">
        <v>118</v>
      </c>
      <c r="G12" s="471"/>
    </row>
    <row r="13" spans="1:7" ht="36" customHeight="1">
      <c r="A13" s="463"/>
      <c r="B13" s="459"/>
      <c r="C13" s="458"/>
      <c r="D13" s="458"/>
      <c r="E13" s="470"/>
      <c r="F13" s="470"/>
      <c r="G13" s="472"/>
    </row>
    <row r="14" spans="1:7" ht="23.1" customHeight="1">
      <c r="A14" s="463"/>
      <c r="B14" s="64"/>
      <c r="C14" s="136"/>
      <c r="D14" s="137"/>
      <c r="E14" s="138" t="str">
        <f>IFERROR(ROUNDDOWN(D14/C14,2),"")</f>
        <v/>
      </c>
      <c r="F14" s="139"/>
      <c r="G14" s="140"/>
    </row>
    <row r="15" spans="1:7" ht="23.1" customHeight="1">
      <c r="A15" s="463"/>
      <c r="B15" s="65"/>
      <c r="C15" s="141"/>
      <c r="D15" s="142"/>
      <c r="E15" s="133" t="str">
        <f t="shared" ref="E15:E19" si="0">IFERROR(ROUNDDOWN(D15/C15,2),"")</f>
        <v/>
      </c>
      <c r="F15" s="143"/>
      <c r="G15" s="144"/>
    </row>
    <row r="16" spans="1:7" ht="23.1" customHeight="1">
      <c r="A16" s="463"/>
      <c r="B16" s="65"/>
      <c r="C16" s="145"/>
      <c r="D16" s="142"/>
      <c r="E16" s="133" t="str">
        <f t="shared" si="0"/>
        <v/>
      </c>
      <c r="F16" s="143"/>
      <c r="G16" s="144"/>
    </row>
    <row r="17" spans="1:7" ht="23.1" customHeight="1">
      <c r="A17" s="463"/>
      <c r="B17" s="65"/>
      <c r="C17" s="145"/>
      <c r="D17" s="142"/>
      <c r="E17" s="133" t="str">
        <f t="shared" si="0"/>
        <v/>
      </c>
      <c r="F17" s="143"/>
      <c r="G17" s="144"/>
    </row>
    <row r="18" spans="1:7" ht="23.1" customHeight="1">
      <c r="A18" s="463"/>
      <c r="B18" s="65"/>
      <c r="C18" s="141"/>
      <c r="D18" s="142"/>
      <c r="E18" s="133" t="str">
        <f t="shared" si="0"/>
        <v/>
      </c>
      <c r="F18" s="143"/>
      <c r="G18" s="144"/>
    </row>
    <row r="19" spans="1:7" ht="23.1" customHeight="1" thickBot="1">
      <c r="A19" s="463"/>
      <c r="B19" s="66"/>
      <c r="C19" s="146"/>
      <c r="D19" s="147"/>
      <c r="E19" s="148" t="str">
        <f t="shared" si="0"/>
        <v/>
      </c>
      <c r="F19" s="149"/>
      <c r="G19" s="150"/>
    </row>
    <row r="20" spans="1:7" ht="23.1" customHeight="1" thickBot="1">
      <c r="A20" s="464"/>
      <c r="B20" s="473" t="s">
        <v>76</v>
      </c>
      <c r="C20" s="474"/>
      <c r="D20" s="134" t="str">
        <f>IFERROR(ROUNDDOWN(AVERAGE(D14:D19),2), "")</f>
        <v/>
      </c>
      <c r="E20" s="134" t="str">
        <f>IFERROR(ROUNDDOWN(AVERAGE(E14:E19),2), "")</f>
        <v/>
      </c>
      <c r="F20" s="151"/>
      <c r="G20" s="23"/>
    </row>
    <row r="21" spans="1:7" ht="18" customHeight="1">
      <c r="A21" s="53" t="s">
        <v>125</v>
      </c>
    </row>
    <row r="22" spans="1:7" ht="18" customHeight="1">
      <c r="A22" s="10"/>
    </row>
    <row r="23" spans="1:7" ht="18" customHeight="1">
      <c r="A23" s="390" t="s">
        <v>25</v>
      </c>
    </row>
    <row r="24" spans="1:7" ht="18" customHeight="1">
      <c r="A24" s="4" t="s">
        <v>188</v>
      </c>
    </row>
    <row r="25" spans="1:7" ht="18" customHeight="1" thickBot="1">
      <c r="A25" s="4" t="s">
        <v>26</v>
      </c>
    </row>
    <row r="26" spans="1:7" ht="18" customHeight="1">
      <c r="A26" s="105" t="s">
        <v>27</v>
      </c>
      <c r="B26" s="451" t="s">
        <v>28</v>
      </c>
      <c r="C26" s="452"/>
      <c r="D26" s="453"/>
      <c r="E26" s="451" t="s">
        <v>29</v>
      </c>
      <c r="F26" s="452"/>
      <c r="G26" s="454"/>
    </row>
    <row r="27" spans="1:7" ht="23.1" customHeight="1">
      <c r="A27" s="242" t="s">
        <v>30</v>
      </c>
      <c r="B27" s="226"/>
      <c r="C27" s="30" t="s">
        <v>69</v>
      </c>
      <c r="D27" s="63"/>
      <c r="E27" s="227">
        <f>D27</f>
        <v>0</v>
      </c>
      <c r="F27" s="30" t="s">
        <v>54</v>
      </c>
      <c r="G27" s="62"/>
    </row>
    <row r="28" spans="1:7" ht="23.1" customHeight="1">
      <c r="A28" s="242" t="s">
        <v>31</v>
      </c>
      <c r="B28" s="226">
        <f>G27</f>
        <v>0</v>
      </c>
      <c r="C28" s="30" t="s">
        <v>69</v>
      </c>
      <c r="D28" s="63"/>
      <c r="E28" s="227">
        <f t="shared" ref="E28:E32" si="1">D28</f>
        <v>0</v>
      </c>
      <c r="F28" s="30" t="s">
        <v>54</v>
      </c>
      <c r="G28" s="62"/>
    </row>
    <row r="29" spans="1:7" ht="23.1" customHeight="1">
      <c r="A29" s="241" t="s">
        <v>32</v>
      </c>
      <c r="B29" s="233">
        <f>G28</f>
        <v>0</v>
      </c>
      <c r="C29" s="234" t="s">
        <v>69</v>
      </c>
      <c r="D29" s="248"/>
      <c r="E29" s="249">
        <f t="shared" si="1"/>
        <v>0</v>
      </c>
      <c r="F29" s="234" t="s">
        <v>54</v>
      </c>
      <c r="G29" s="250"/>
    </row>
    <row r="30" spans="1:7" ht="23.1" customHeight="1">
      <c r="A30" s="242" t="s">
        <v>33</v>
      </c>
      <c r="B30" s="226">
        <f t="shared" ref="B30:B33" si="2">G29</f>
        <v>0</v>
      </c>
      <c r="C30" s="30" t="s">
        <v>69</v>
      </c>
      <c r="D30" s="63"/>
      <c r="E30" s="227">
        <f t="shared" si="1"/>
        <v>0</v>
      </c>
      <c r="F30" s="30" t="s">
        <v>54</v>
      </c>
      <c r="G30" s="62"/>
    </row>
    <row r="31" spans="1:7" ht="23.1" customHeight="1">
      <c r="A31" s="241" t="s">
        <v>34</v>
      </c>
      <c r="B31" s="233">
        <f t="shared" si="2"/>
        <v>0</v>
      </c>
      <c r="C31" s="234" t="s">
        <v>69</v>
      </c>
      <c r="D31" s="235"/>
      <c r="E31" s="236">
        <f t="shared" si="1"/>
        <v>0</v>
      </c>
      <c r="F31" s="234" t="s">
        <v>54</v>
      </c>
      <c r="G31" s="237"/>
    </row>
    <row r="32" spans="1:7" ht="23.1" customHeight="1">
      <c r="A32" s="243" t="s">
        <v>35</v>
      </c>
      <c r="B32" s="226">
        <f t="shared" si="2"/>
        <v>0</v>
      </c>
      <c r="C32" s="30" t="s">
        <v>69</v>
      </c>
      <c r="D32" s="63"/>
      <c r="E32" s="227">
        <f t="shared" si="1"/>
        <v>0</v>
      </c>
      <c r="F32" s="30" t="s">
        <v>54</v>
      </c>
      <c r="G32" s="62"/>
    </row>
    <row r="33" spans="1:7" ht="23.1" customHeight="1" thickBot="1">
      <c r="A33" s="256" t="s">
        <v>36</v>
      </c>
      <c r="B33" s="257">
        <f t="shared" si="2"/>
        <v>0</v>
      </c>
      <c r="C33" s="258" t="s">
        <v>69</v>
      </c>
      <c r="D33" s="259"/>
      <c r="E33" s="455"/>
      <c r="F33" s="456"/>
      <c r="G33" s="457"/>
    </row>
    <row r="34" spans="1:7" ht="18" customHeight="1">
      <c r="A34" s="14"/>
    </row>
    <row r="35" spans="1:7" ht="18" customHeight="1">
      <c r="A35" s="390" t="s">
        <v>289</v>
      </c>
    </row>
    <row r="36" spans="1:7" s="389" customFormat="1" ht="18" customHeight="1">
      <c r="A36" s="364" t="s">
        <v>290</v>
      </c>
    </row>
    <row r="37" spans="1:7" ht="18" customHeight="1">
      <c r="A37" s="364" t="s">
        <v>283</v>
      </c>
    </row>
    <row r="38" spans="1:7" ht="18" customHeight="1">
      <c r="A38" s="364" t="s">
        <v>284</v>
      </c>
    </row>
  </sheetData>
  <mergeCells count="15">
    <mergeCell ref="B26:D26"/>
    <mergeCell ref="E26:G26"/>
    <mergeCell ref="E33:G33"/>
    <mergeCell ref="B12:B13"/>
    <mergeCell ref="A2:G2"/>
    <mergeCell ref="A10:G10"/>
    <mergeCell ref="A12:A20"/>
    <mergeCell ref="B11:G11"/>
    <mergeCell ref="C12:C13"/>
    <mergeCell ref="D12:D13"/>
    <mergeCell ref="E12:E13"/>
    <mergeCell ref="F12:G13"/>
    <mergeCell ref="B20:C20"/>
    <mergeCell ref="E5:G6"/>
    <mergeCell ref="D5:D6"/>
  </mergeCells>
  <phoneticPr fontId="33"/>
  <conditionalFormatting sqref="E20">
    <cfRule type="cellIs" dxfId="0" priority="1" operator="lessThan">
      <formula>1.65</formula>
    </cfRule>
  </conditionalFormatting>
  <pageMargins left="0.74803149606299213" right="0.74803149606299213" top="0.78740157480314965" bottom="0.59055118110236227" header="0.51181102362204722" footer="0.51181102362204722"/>
  <pageSetup paperSize="9" scale="86"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C326-FB2B-4679-8F8B-008FCE1D10C4}">
  <dimension ref="A1:H31"/>
  <sheetViews>
    <sheetView showGridLines="0" view="pageBreakPreview" zoomScale="85" zoomScaleNormal="85" zoomScaleSheetLayoutView="85" workbookViewId="0">
      <selection activeCell="B14" sqref="B14:C14"/>
    </sheetView>
  </sheetViews>
  <sheetFormatPr defaultRowHeight="18"/>
  <cols>
    <col min="1" max="1" width="71.296875" style="392" customWidth="1"/>
    <col min="2" max="2" width="11.796875" style="392" customWidth="1"/>
    <col min="3" max="16384" width="8.796875" style="391"/>
  </cols>
  <sheetData>
    <row r="1" spans="1:8" s="16" customFormat="1" ht="13.2">
      <c r="A1" s="446" t="s">
        <v>320</v>
      </c>
      <c r="B1" s="446"/>
      <c r="C1" s="22"/>
      <c r="D1" s="22"/>
      <c r="E1" s="22"/>
      <c r="F1" s="22"/>
      <c r="G1" s="22"/>
      <c r="H1" s="22"/>
    </row>
    <row r="2" spans="1:8" ht="24.6" customHeight="1">
      <c r="A2" s="481" t="s">
        <v>318</v>
      </c>
      <c r="B2" s="481"/>
    </row>
    <row r="3" spans="1:8" ht="72.599999999999994" customHeight="1">
      <c r="A3" s="482" t="s">
        <v>317</v>
      </c>
      <c r="B3" s="482"/>
    </row>
    <row r="4" spans="1:8" ht="21" customHeight="1">
      <c r="A4" s="397" t="s">
        <v>316</v>
      </c>
      <c r="B4" s="398" t="s">
        <v>315</v>
      </c>
    </row>
    <row r="5" spans="1:8" ht="21" customHeight="1">
      <c r="A5" s="397" t="s">
        <v>314</v>
      </c>
      <c r="B5" s="478" t="s">
        <v>67</v>
      </c>
    </row>
    <row r="6" spans="1:8" ht="21" customHeight="1">
      <c r="A6" s="396" t="s">
        <v>313</v>
      </c>
      <c r="B6" s="479"/>
    </row>
    <row r="7" spans="1:8" ht="21" customHeight="1">
      <c r="A7" s="397" t="s">
        <v>312</v>
      </c>
      <c r="B7" s="478" t="s">
        <v>131</v>
      </c>
    </row>
    <row r="8" spans="1:8" ht="26.4">
      <c r="A8" s="396" t="s">
        <v>311</v>
      </c>
      <c r="B8" s="479"/>
    </row>
    <row r="9" spans="1:8" ht="21" customHeight="1">
      <c r="A9" s="397" t="s">
        <v>310</v>
      </c>
      <c r="B9" s="478" t="s">
        <v>131</v>
      </c>
    </row>
    <row r="10" spans="1:8" ht="21" customHeight="1">
      <c r="A10" s="396" t="s">
        <v>309</v>
      </c>
      <c r="B10" s="479"/>
    </row>
    <row r="11" spans="1:8" ht="21" customHeight="1">
      <c r="A11" s="397" t="s">
        <v>308</v>
      </c>
      <c r="B11" s="478" t="s">
        <v>131</v>
      </c>
    </row>
    <row r="12" spans="1:8" ht="21" customHeight="1">
      <c r="A12" s="396" t="s">
        <v>307</v>
      </c>
      <c r="B12" s="479"/>
    </row>
    <row r="13" spans="1:8" ht="21" customHeight="1">
      <c r="A13" s="397" t="s">
        <v>306</v>
      </c>
      <c r="B13" s="478" t="s">
        <v>131</v>
      </c>
    </row>
    <row r="14" spans="1:8" ht="21" customHeight="1">
      <c r="A14" s="395" t="s">
        <v>305</v>
      </c>
      <c r="B14" s="479"/>
    </row>
    <row r="15" spans="1:8" ht="21" customHeight="1">
      <c r="A15" s="396" t="s">
        <v>304</v>
      </c>
      <c r="B15" s="478" t="s">
        <v>131</v>
      </c>
    </row>
    <row r="16" spans="1:8" ht="26.4">
      <c r="A16" s="395" t="s">
        <v>303</v>
      </c>
      <c r="B16" s="479"/>
    </row>
    <row r="17" spans="1:2" ht="21" customHeight="1">
      <c r="A17" s="396" t="s">
        <v>302</v>
      </c>
      <c r="B17" s="478" t="s">
        <v>131</v>
      </c>
    </row>
    <row r="18" spans="1:2" ht="39.6">
      <c r="A18" s="395" t="s">
        <v>301</v>
      </c>
      <c r="B18" s="479"/>
    </row>
    <row r="19" spans="1:2" ht="21" customHeight="1">
      <c r="A19" s="397" t="s">
        <v>300</v>
      </c>
      <c r="B19" s="478" t="s">
        <v>131</v>
      </c>
    </row>
    <row r="20" spans="1:2" ht="21" customHeight="1">
      <c r="A20" s="395" t="s">
        <v>299</v>
      </c>
      <c r="B20" s="479"/>
    </row>
    <row r="21" spans="1:2" ht="21" customHeight="1">
      <c r="A21" s="396" t="s">
        <v>298</v>
      </c>
      <c r="B21" s="478" t="s">
        <v>131</v>
      </c>
    </row>
    <row r="22" spans="1:2" ht="26.4">
      <c r="A22" s="395" t="s">
        <v>297</v>
      </c>
      <c r="B22" s="479"/>
    </row>
    <row r="23" spans="1:2" ht="21" customHeight="1">
      <c r="A23" s="396" t="s">
        <v>296</v>
      </c>
      <c r="B23" s="478" t="s">
        <v>67</v>
      </c>
    </row>
    <row r="24" spans="1:2" ht="21" customHeight="1">
      <c r="A24" s="395" t="s">
        <v>295</v>
      </c>
      <c r="B24" s="479"/>
    </row>
    <row r="25" spans="1:2" ht="21" customHeight="1">
      <c r="A25" s="396" t="s">
        <v>294</v>
      </c>
      <c r="B25" s="478" t="s">
        <v>67</v>
      </c>
    </row>
    <row r="26" spans="1:2" ht="26.4">
      <c r="A26" s="395" t="s">
        <v>293</v>
      </c>
      <c r="B26" s="479"/>
    </row>
    <row r="27" spans="1:2" ht="21" customHeight="1">
      <c r="A27" s="394" t="s">
        <v>292</v>
      </c>
      <c r="B27" s="480" t="s">
        <v>67</v>
      </c>
    </row>
    <row r="28" spans="1:2" ht="21" customHeight="1">
      <c r="A28" s="394"/>
      <c r="B28" s="480"/>
    </row>
    <row r="29" spans="1:2" ht="21" customHeight="1">
      <c r="A29" s="393"/>
      <c r="B29" s="479"/>
    </row>
    <row r="30" spans="1:2" ht="21" customHeight="1">
      <c r="A30" s="477" t="s">
        <v>319</v>
      </c>
      <c r="B30" s="477"/>
    </row>
    <row r="31" spans="1:2" ht="21" customHeight="1">
      <c r="A31" s="477" t="s">
        <v>291</v>
      </c>
      <c r="B31" s="477"/>
    </row>
  </sheetData>
  <mergeCells count="17">
    <mergeCell ref="A1:B1"/>
    <mergeCell ref="B5:B6"/>
    <mergeCell ref="B7:B8"/>
    <mergeCell ref="B9:B10"/>
    <mergeCell ref="B11:B12"/>
    <mergeCell ref="B13:B14"/>
    <mergeCell ref="B15:B16"/>
    <mergeCell ref="A2:B2"/>
    <mergeCell ref="A3:B3"/>
    <mergeCell ref="A30:B30"/>
    <mergeCell ref="A31:B31"/>
    <mergeCell ref="B17:B18"/>
    <mergeCell ref="B19:B20"/>
    <mergeCell ref="B21:B22"/>
    <mergeCell ref="B23:B24"/>
    <mergeCell ref="B25:B26"/>
    <mergeCell ref="B27:B29"/>
  </mergeCells>
  <phoneticPr fontId="33"/>
  <dataValidations count="1">
    <dataValidation type="list" allowBlank="1" showInputMessage="1" showErrorMessage="1" sqref="B5:B7 B9 B11 B13 B15 B19 B17 B21 B23 B25 B27:B29" xr:uid="{68EC37ED-F328-493D-AD2B-9FF7C5BDC73E}">
      <formula1>"□,✅"</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headerFooter>
    <oddFooter>&amp;R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3"/>
  <sheetViews>
    <sheetView showZeros="0" view="pageBreakPreview" zoomScale="85" zoomScaleNormal="100" zoomScaleSheetLayoutView="85" workbookViewId="0">
      <selection activeCell="B14" sqref="B14:C14"/>
    </sheetView>
  </sheetViews>
  <sheetFormatPr defaultColWidth="9" defaultRowHeight="18" customHeight="1"/>
  <cols>
    <col min="1" max="2" width="9.59765625" style="44" customWidth="1"/>
    <col min="3" max="3" width="18.59765625" style="44" customWidth="1"/>
    <col min="4" max="5" width="8.59765625" style="44" customWidth="1"/>
    <col min="6" max="6" width="8.69921875" style="44" customWidth="1"/>
    <col min="7" max="7" width="22.59765625" style="44" customWidth="1"/>
    <col min="8" max="16384" width="9" style="44"/>
  </cols>
  <sheetData>
    <row r="1" spans="1:7" ht="18" customHeight="1">
      <c r="A1" s="490" t="s">
        <v>109</v>
      </c>
      <c r="B1" s="490"/>
      <c r="C1" s="491"/>
      <c r="D1" s="491"/>
      <c r="E1" s="491"/>
      <c r="F1" s="491"/>
      <c r="G1" s="491"/>
    </row>
    <row r="2" spans="1:7" ht="18" customHeight="1">
      <c r="A2" s="492" t="s">
        <v>82</v>
      </c>
      <c r="B2" s="492"/>
      <c r="C2" s="491"/>
      <c r="D2" s="491"/>
      <c r="E2" s="491"/>
      <c r="F2" s="491"/>
      <c r="G2" s="491"/>
    </row>
    <row r="3" spans="1:7" ht="18" customHeight="1">
      <c r="A3" s="35"/>
      <c r="B3" s="35"/>
    </row>
    <row r="4" spans="1:7" ht="18" customHeight="1">
      <c r="A4" s="28" t="s">
        <v>70</v>
      </c>
      <c r="B4" s="41" t="str">
        <f>共通入力シート!B3</f>
        <v>R14</v>
      </c>
      <c r="C4" s="41"/>
      <c r="D4" s="489" t="s">
        <v>73</v>
      </c>
      <c r="E4" s="486" t="str">
        <f>共通入力シート!B4</f>
        <v>ﾌｨﾅﾝｼｬﾙﾌﾟﾗﾝﾅｰ養成科（4か月）【短時間訓練】【20人定員】</v>
      </c>
      <c r="F4" s="486"/>
      <c r="G4" s="486"/>
    </row>
    <row r="5" spans="1:7" s="158" customFormat="1" ht="18" customHeight="1">
      <c r="A5" s="28"/>
      <c r="B5" s="37"/>
      <c r="C5" s="41"/>
      <c r="D5" s="489"/>
      <c r="E5" s="486"/>
      <c r="F5" s="486"/>
      <c r="G5" s="486"/>
    </row>
    <row r="6" spans="1:7" ht="18" customHeight="1">
      <c r="A6" s="37"/>
      <c r="B6" s="37"/>
      <c r="C6" s="41"/>
      <c r="D6" s="71" t="s">
        <v>71</v>
      </c>
      <c r="E6" s="373">
        <f>共通入力シート!B7</f>
        <v>0</v>
      </c>
      <c r="F6" s="373"/>
      <c r="G6" s="373"/>
    </row>
    <row r="7" spans="1:7" ht="18" customHeight="1">
      <c r="A7" s="37"/>
      <c r="B7" s="37"/>
      <c r="C7" s="41"/>
      <c r="D7" s="71" t="s">
        <v>72</v>
      </c>
      <c r="E7" s="373">
        <f>共通入力シート!B9</f>
        <v>0</v>
      </c>
      <c r="F7" s="373"/>
      <c r="G7" s="373"/>
    </row>
    <row r="8" spans="1:7" ht="18" customHeight="1" thickBot="1">
      <c r="A8" s="43"/>
      <c r="B8" s="43"/>
      <c r="C8" s="41"/>
      <c r="D8" s="41"/>
      <c r="E8" s="493">
        <f>共通入力シート!B5</f>
        <v>0</v>
      </c>
      <c r="F8" s="493"/>
      <c r="G8" s="41" t="s">
        <v>85</v>
      </c>
    </row>
    <row r="9" spans="1:7" ht="50.25" customHeight="1">
      <c r="A9" s="494" t="s">
        <v>83</v>
      </c>
      <c r="B9" s="495"/>
      <c r="C9" s="245" t="s">
        <v>84</v>
      </c>
      <c r="D9" s="245" t="s">
        <v>244</v>
      </c>
      <c r="E9" s="245" t="s">
        <v>242</v>
      </c>
      <c r="F9" s="304" t="s">
        <v>279</v>
      </c>
      <c r="G9" s="76" t="s">
        <v>243</v>
      </c>
    </row>
    <row r="10" spans="1:7" ht="25.95" customHeight="1">
      <c r="A10" s="496"/>
      <c r="B10" s="497"/>
      <c r="C10" s="74"/>
      <c r="D10" s="246"/>
      <c r="E10" s="246"/>
      <c r="F10" s="74"/>
      <c r="G10" s="75"/>
    </row>
    <row r="11" spans="1:7" ht="25.95" customHeight="1">
      <c r="A11" s="487"/>
      <c r="B11" s="488"/>
      <c r="C11" s="260"/>
      <c r="D11" s="261"/>
      <c r="E11" s="261"/>
      <c r="F11" s="260"/>
      <c r="G11" s="73"/>
    </row>
    <row r="12" spans="1:7" ht="25.95" customHeight="1">
      <c r="A12" s="487"/>
      <c r="B12" s="488"/>
      <c r="C12" s="260"/>
      <c r="D12" s="261"/>
      <c r="E12" s="261"/>
      <c r="F12" s="260"/>
      <c r="G12" s="73"/>
    </row>
    <row r="13" spans="1:7" ht="25.95" customHeight="1">
      <c r="A13" s="487"/>
      <c r="B13" s="488"/>
      <c r="C13" s="260"/>
      <c r="D13" s="261"/>
      <c r="E13" s="261"/>
      <c r="F13" s="260"/>
      <c r="G13" s="73"/>
    </row>
    <row r="14" spans="1:7" ht="25.95" customHeight="1">
      <c r="A14" s="487"/>
      <c r="B14" s="488"/>
      <c r="C14" s="260"/>
      <c r="D14" s="261"/>
      <c r="E14" s="261"/>
      <c r="F14" s="260"/>
      <c r="G14" s="73"/>
    </row>
    <row r="15" spans="1:7" ht="25.95" customHeight="1">
      <c r="A15" s="487"/>
      <c r="B15" s="488"/>
      <c r="C15" s="260"/>
      <c r="D15" s="261"/>
      <c r="E15" s="261"/>
      <c r="F15" s="260"/>
      <c r="G15" s="73"/>
    </row>
    <row r="16" spans="1:7" ht="25.95" customHeight="1">
      <c r="A16" s="487"/>
      <c r="B16" s="488"/>
      <c r="C16" s="260"/>
      <c r="D16" s="261"/>
      <c r="E16" s="261"/>
      <c r="F16" s="260"/>
      <c r="G16" s="73"/>
    </row>
    <row r="17" spans="1:7" ht="25.95" customHeight="1">
      <c r="A17" s="487"/>
      <c r="B17" s="488"/>
      <c r="C17" s="260"/>
      <c r="D17" s="261"/>
      <c r="E17" s="261"/>
      <c r="F17" s="260"/>
      <c r="G17" s="73"/>
    </row>
    <row r="18" spans="1:7" ht="25.95" customHeight="1">
      <c r="A18" s="487"/>
      <c r="B18" s="488"/>
      <c r="C18" s="260"/>
      <c r="D18" s="261"/>
      <c r="E18" s="261"/>
      <c r="F18" s="260"/>
      <c r="G18" s="73"/>
    </row>
    <row r="19" spans="1:7" ht="25.95" customHeight="1">
      <c r="A19" s="487"/>
      <c r="B19" s="488"/>
      <c r="C19" s="260"/>
      <c r="D19" s="261"/>
      <c r="E19" s="261"/>
      <c r="F19" s="260"/>
      <c r="G19" s="73"/>
    </row>
    <row r="20" spans="1:7" ht="25.95" customHeight="1">
      <c r="A20" s="487"/>
      <c r="B20" s="488"/>
      <c r="C20" s="260"/>
      <c r="D20" s="261"/>
      <c r="E20" s="261"/>
      <c r="F20" s="260"/>
      <c r="G20" s="73"/>
    </row>
    <row r="21" spans="1:7" ht="25.95" customHeight="1">
      <c r="A21" s="487"/>
      <c r="B21" s="488"/>
      <c r="C21" s="260"/>
      <c r="D21" s="261"/>
      <c r="E21" s="261"/>
      <c r="F21" s="260"/>
      <c r="G21" s="73"/>
    </row>
    <row r="22" spans="1:7" ht="25.95" customHeight="1">
      <c r="A22" s="487"/>
      <c r="B22" s="488"/>
      <c r="C22" s="260"/>
      <c r="D22" s="261"/>
      <c r="E22" s="261"/>
      <c r="F22" s="260"/>
      <c r="G22" s="73"/>
    </row>
    <row r="23" spans="1:7" ht="25.95" customHeight="1">
      <c r="A23" s="487"/>
      <c r="B23" s="488"/>
      <c r="C23" s="260"/>
      <c r="D23" s="261"/>
      <c r="E23" s="261"/>
      <c r="F23" s="260"/>
      <c r="G23" s="73"/>
    </row>
    <row r="24" spans="1:7" ht="25.95" customHeight="1">
      <c r="A24" s="487"/>
      <c r="B24" s="488"/>
      <c r="C24" s="260"/>
      <c r="D24" s="261"/>
      <c r="E24" s="261"/>
      <c r="F24" s="260"/>
      <c r="G24" s="73"/>
    </row>
    <row r="25" spans="1:7" ht="25.95" customHeight="1">
      <c r="A25" s="487"/>
      <c r="B25" s="488"/>
      <c r="C25" s="260"/>
      <c r="D25" s="261"/>
      <c r="E25" s="261"/>
      <c r="F25" s="260"/>
      <c r="G25" s="73"/>
    </row>
    <row r="26" spans="1:7" ht="25.95" customHeight="1">
      <c r="A26" s="487"/>
      <c r="B26" s="488"/>
      <c r="C26" s="260"/>
      <c r="D26" s="261"/>
      <c r="E26" s="261"/>
      <c r="F26" s="260"/>
      <c r="G26" s="73"/>
    </row>
    <row r="27" spans="1:7" ht="25.95" customHeight="1">
      <c r="A27" s="487"/>
      <c r="B27" s="488"/>
      <c r="C27" s="260"/>
      <c r="D27" s="261"/>
      <c r="E27" s="261"/>
      <c r="F27" s="260"/>
      <c r="G27" s="73"/>
    </row>
    <row r="28" spans="1:7" ht="25.95" customHeight="1" thickBot="1">
      <c r="A28" s="498"/>
      <c r="B28" s="499"/>
      <c r="C28" s="262"/>
      <c r="D28" s="263"/>
      <c r="E28" s="263"/>
      <c r="F28" s="262"/>
      <c r="G28" s="264"/>
    </row>
    <row r="29" spans="1:7" ht="18" customHeight="1">
      <c r="A29" s="485" t="s">
        <v>245</v>
      </c>
      <c r="B29" s="485"/>
      <c r="C29" s="485"/>
      <c r="D29" s="485"/>
      <c r="E29" s="485"/>
      <c r="F29" s="485"/>
      <c r="G29" s="485"/>
    </row>
    <row r="30" spans="1:7" ht="21.9" customHeight="1">
      <c r="A30" s="483" t="s">
        <v>247</v>
      </c>
      <c r="B30" s="483"/>
      <c r="C30" s="484"/>
      <c r="D30" s="484"/>
      <c r="E30" s="484"/>
      <c r="F30" s="484"/>
      <c r="G30" s="484"/>
    </row>
    <row r="31" spans="1:7" s="303" customFormat="1" ht="30" customHeight="1">
      <c r="A31" s="483" t="s">
        <v>246</v>
      </c>
      <c r="B31" s="483"/>
      <c r="C31" s="484"/>
      <c r="D31" s="484"/>
      <c r="E31" s="484"/>
      <c r="F31" s="484"/>
      <c r="G31" s="484"/>
    </row>
    <row r="32" spans="1:7" ht="18" customHeight="1">
      <c r="A32" s="483" t="s">
        <v>249</v>
      </c>
      <c r="B32" s="483"/>
      <c r="C32" s="484"/>
      <c r="D32" s="484"/>
      <c r="E32" s="484"/>
      <c r="F32" s="484"/>
      <c r="G32" s="484"/>
    </row>
    <row r="33" spans="1:7" ht="18" customHeight="1">
      <c r="A33" s="483" t="s">
        <v>248</v>
      </c>
      <c r="B33" s="483"/>
      <c r="C33" s="484"/>
      <c r="D33" s="484"/>
      <c r="E33" s="484"/>
      <c r="F33" s="484"/>
      <c r="G33" s="484"/>
    </row>
  </sheetData>
  <mergeCells count="30">
    <mergeCell ref="A1:G1"/>
    <mergeCell ref="A2:G2"/>
    <mergeCell ref="A30:G30"/>
    <mergeCell ref="E8:F8"/>
    <mergeCell ref="A9:B9"/>
    <mergeCell ref="A10:B10"/>
    <mergeCell ref="A23:B23"/>
    <mergeCell ref="A24:B24"/>
    <mergeCell ref="A25:B25"/>
    <mergeCell ref="A22:B22"/>
    <mergeCell ref="A26:B26"/>
    <mergeCell ref="A27:B27"/>
    <mergeCell ref="A28:B28"/>
    <mergeCell ref="A11:B11"/>
    <mergeCell ref="A12:B12"/>
    <mergeCell ref="A13:B13"/>
    <mergeCell ref="A31:G31"/>
    <mergeCell ref="A29:G29"/>
    <mergeCell ref="A32:G32"/>
    <mergeCell ref="A33:G33"/>
    <mergeCell ref="E4:G5"/>
    <mergeCell ref="A14:B14"/>
    <mergeCell ref="A15:B15"/>
    <mergeCell ref="A21:B21"/>
    <mergeCell ref="A16:B16"/>
    <mergeCell ref="A17:B17"/>
    <mergeCell ref="A18:B18"/>
    <mergeCell ref="A19:B19"/>
    <mergeCell ref="A20:B20"/>
    <mergeCell ref="D4:D5"/>
  </mergeCells>
  <phoneticPr fontId="33"/>
  <dataValidations count="1">
    <dataValidation type="list" allowBlank="1" showInputMessage="1" showErrorMessage="1" sqref="D10:D28" xr:uid="{00000000-0002-0000-0700-000000000000}">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3"/>
  <sheetViews>
    <sheetView showZeros="0" view="pageBreakPreview" topLeftCell="A16" zoomScale="85" zoomScaleNormal="100" zoomScaleSheetLayoutView="85" workbookViewId="0">
      <selection activeCell="B14" sqref="B14:C14"/>
    </sheetView>
  </sheetViews>
  <sheetFormatPr defaultColWidth="9" defaultRowHeight="13.2"/>
  <cols>
    <col min="1" max="1" width="6.3984375" style="20" customWidth="1"/>
    <col min="2" max="2" width="20" style="20" customWidth="1"/>
    <col min="3" max="3" width="20.09765625" style="20" customWidth="1"/>
    <col min="4" max="4" width="12.59765625" style="20" customWidth="1"/>
    <col min="5" max="5" width="15.59765625" style="20" customWidth="1"/>
    <col min="6" max="6" width="12.59765625" style="20" customWidth="1"/>
    <col min="7" max="16384" width="9" style="20"/>
  </cols>
  <sheetData>
    <row r="1" spans="1:6">
      <c r="A1" s="446" t="s">
        <v>110</v>
      </c>
      <c r="B1" s="446"/>
      <c r="C1" s="519"/>
      <c r="D1" s="519"/>
      <c r="E1" s="519"/>
      <c r="F1" s="519"/>
    </row>
    <row r="2" spans="1:6" ht="16.2">
      <c r="A2" s="450" t="s">
        <v>207</v>
      </c>
      <c r="B2" s="450"/>
      <c r="C2" s="519"/>
      <c r="D2" s="519"/>
      <c r="E2" s="519"/>
      <c r="F2" s="519"/>
    </row>
    <row r="3" spans="1:6" ht="16.2">
      <c r="A3" s="31"/>
      <c r="B3" s="31"/>
    </row>
    <row r="4" spans="1:6" ht="18.75" customHeight="1">
      <c r="A4" s="28" t="s">
        <v>70</v>
      </c>
      <c r="B4" s="33" t="str">
        <f>共通入力シート!B3</f>
        <v>R14</v>
      </c>
      <c r="C4" s="489" t="s">
        <v>73</v>
      </c>
      <c r="D4" s="520" t="str">
        <f>共通入力シート!B4</f>
        <v>ﾌｨﾅﾝｼｬﾙﾌﾟﾗﾝﾅｰ養成科（4か月）【短時間訓練】【20人定員】</v>
      </c>
      <c r="E4" s="520"/>
      <c r="F4" s="520"/>
    </row>
    <row r="5" spans="1:6" s="159" customFormat="1" ht="18.75" customHeight="1">
      <c r="A5" s="28"/>
      <c r="B5" s="33"/>
      <c r="C5" s="489"/>
      <c r="D5" s="520"/>
      <c r="E5" s="520"/>
      <c r="F5" s="520"/>
    </row>
    <row r="6" spans="1:6" ht="18.75" customHeight="1">
      <c r="A6" s="32"/>
      <c r="B6" s="32"/>
      <c r="C6" s="26" t="s">
        <v>71</v>
      </c>
      <c r="D6" s="371">
        <f>共通入力シート!B7</f>
        <v>0</v>
      </c>
      <c r="E6" s="371"/>
      <c r="F6" s="371"/>
    </row>
    <row r="7" spans="1:6" ht="18.75" customHeight="1">
      <c r="A7" s="32"/>
      <c r="B7" s="32"/>
      <c r="C7" s="26" t="s">
        <v>72</v>
      </c>
      <c r="D7" s="371">
        <f>共通入力シート!B9</f>
        <v>0</v>
      </c>
      <c r="E7" s="371"/>
      <c r="F7" s="371"/>
    </row>
    <row r="8" spans="1:6" ht="18" customHeight="1" thickBot="1">
      <c r="A8" s="4" t="s">
        <v>81</v>
      </c>
      <c r="B8" s="4"/>
    </row>
    <row r="9" spans="1:6" s="34" customFormat="1" ht="51" customHeight="1">
      <c r="A9" s="516" t="s">
        <v>239</v>
      </c>
      <c r="B9" s="517"/>
      <c r="C9" s="518"/>
      <c r="D9" s="78" t="s">
        <v>37</v>
      </c>
      <c r="E9" s="78" t="s">
        <v>38</v>
      </c>
      <c r="F9" s="79" t="s">
        <v>39</v>
      </c>
    </row>
    <row r="10" spans="1:6" ht="30" customHeight="1">
      <c r="A10" s="302">
        <v>1</v>
      </c>
      <c r="B10" s="500"/>
      <c r="C10" s="501"/>
      <c r="D10" s="213"/>
      <c r="E10" s="77"/>
      <c r="F10" s="80"/>
    </row>
    <row r="11" spans="1:6" ht="30" customHeight="1">
      <c r="A11" s="302">
        <v>2</v>
      </c>
      <c r="B11" s="500"/>
      <c r="C11" s="501"/>
      <c r="D11" s="214"/>
      <c r="E11" s="77"/>
      <c r="F11" s="80"/>
    </row>
    <row r="12" spans="1:6" ht="30" customHeight="1">
      <c r="A12" s="302">
        <v>3</v>
      </c>
      <c r="B12" s="500"/>
      <c r="C12" s="501"/>
      <c r="D12" s="214"/>
      <c r="E12" s="77"/>
      <c r="F12" s="80"/>
    </row>
    <row r="13" spans="1:6" ht="30" customHeight="1">
      <c r="A13" s="302">
        <v>4</v>
      </c>
      <c r="B13" s="500"/>
      <c r="C13" s="501"/>
      <c r="D13" s="215"/>
      <c r="E13" s="77"/>
      <c r="F13" s="80"/>
    </row>
    <row r="14" spans="1:6" ht="30" customHeight="1">
      <c r="A14" s="302">
        <v>5</v>
      </c>
      <c r="B14" s="500"/>
      <c r="C14" s="501"/>
      <c r="D14" s="214"/>
      <c r="E14" s="77"/>
      <c r="F14" s="80"/>
    </row>
    <row r="15" spans="1:6" s="205" customFormat="1" ht="30" customHeight="1">
      <c r="A15" s="302">
        <v>6</v>
      </c>
      <c r="B15" s="500"/>
      <c r="C15" s="501"/>
      <c r="D15" s="214"/>
      <c r="E15" s="77"/>
      <c r="F15" s="80"/>
    </row>
    <row r="16" spans="1:6" s="205" customFormat="1" ht="30" customHeight="1">
      <c r="A16" s="302">
        <v>7</v>
      </c>
      <c r="B16" s="500"/>
      <c r="C16" s="501"/>
      <c r="D16" s="214"/>
      <c r="E16" s="77"/>
      <c r="F16" s="80"/>
    </row>
    <row r="17" spans="1:8" s="205" customFormat="1" ht="30" customHeight="1">
      <c r="A17" s="302">
        <v>8</v>
      </c>
      <c r="B17" s="500"/>
      <c r="C17" s="501"/>
      <c r="D17" s="214"/>
      <c r="E17" s="77"/>
      <c r="F17" s="80"/>
    </row>
    <row r="18" spans="1:8" ht="30" customHeight="1">
      <c r="A18" s="302">
        <v>9</v>
      </c>
      <c r="B18" s="500"/>
      <c r="C18" s="501"/>
      <c r="D18" s="214"/>
      <c r="E18" s="77"/>
      <c r="F18" s="80"/>
    </row>
    <row r="19" spans="1:8" ht="30" customHeight="1" thickBot="1">
      <c r="A19" s="514" t="s">
        <v>40</v>
      </c>
      <c r="B19" s="515"/>
      <c r="C19" s="515"/>
      <c r="D19" s="515"/>
      <c r="E19" s="216">
        <f>SUM(D10:D18)</f>
        <v>0</v>
      </c>
      <c r="F19" s="81" t="s">
        <v>80</v>
      </c>
    </row>
    <row r="20" spans="1:8">
      <c r="A20" s="12" t="s">
        <v>219</v>
      </c>
      <c r="B20" s="12"/>
    </row>
    <row r="21" spans="1:8">
      <c r="A21" s="12" t="s">
        <v>209</v>
      </c>
      <c r="B21" s="12"/>
    </row>
    <row r="22" spans="1:8">
      <c r="A22" s="4" t="s">
        <v>210</v>
      </c>
      <c r="B22" s="4"/>
    </row>
    <row r="23" spans="1:8" ht="18" customHeight="1" thickBot="1">
      <c r="A23" s="4" t="s">
        <v>208</v>
      </c>
      <c r="B23" s="4"/>
    </row>
    <row r="24" spans="1:8" ht="30" customHeight="1">
      <c r="A24" s="508" t="s">
        <v>211</v>
      </c>
      <c r="B24" s="509"/>
      <c r="C24" s="212" t="s">
        <v>37</v>
      </c>
      <c r="D24" s="510" t="s">
        <v>39</v>
      </c>
      <c r="E24" s="511"/>
    </row>
    <row r="25" spans="1:8" ht="30" customHeight="1">
      <c r="A25" s="503"/>
      <c r="B25" s="504"/>
      <c r="C25" s="217"/>
      <c r="D25" s="512"/>
      <c r="E25" s="513"/>
    </row>
    <row r="26" spans="1:8" ht="30" customHeight="1">
      <c r="A26" s="503"/>
      <c r="B26" s="504"/>
      <c r="C26" s="217"/>
      <c r="D26" s="512"/>
      <c r="E26" s="513"/>
    </row>
    <row r="27" spans="1:8" ht="30" customHeight="1" thickBot="1">
      <c r="A27" s="505" t="s">
        <v>40</v>
      </c>
      <c r="B27" s="506"/>
      <c r="C27" s="507"/>
      <c r="D27" s="278">
        <f>SUM(C25:C26)</f>
        <v>0</v>
      </c>
      <c r="E27" s="81" t="s">
        <v>80</v>
      </c>
    </row>
    <row r="28" spans="1:8" ht="17.25" customHeight="1">
      <c r="A28" s="253" t="s">
        <v>212</v>
      </c>
      <c r="B28" s="254"/>
      <c r="C28" s="254"/>
      <c r="D28" s="254"/>
      <c r="E28" s="125"/>
      <c r="F28" s="125"/>
    </row>
    <row r="29" spans="1:8" ht="13.8" thickBot="1">
      <c r="A29" s="265" t="s">
        <v>213</v>
      </c>
      <c r="B29" s="251"/>
      <c r="C29" s="125"/>
      <c r="D29" s="125"/>
      <c r="E29" s="252"/>
      <c r="F29" s="252"/>
    </row>
    <row r="30" spans="1:8" ht="30" customHeight="1">
      <c r="A30" s="104" t="s">
        <v>41</v>
      </c>
      <c r="B30" s="82"/>
      <c r="C30" s="83"/>
      <c r="D30" s="84">
        <f>SUM(E19+D27)</f>
        <v>0</v>
      </c>
      <c r="E30" s="85" t="s">
        <v>80</v>
      </c>
      <c r="F30" s="225"/>
    </row>
    <row r="31" spans="1:8" ht="30" customHeight="1" thickBot="1">
      <c r="A31" s="228" t="s">
        <v>190</v>
      </c>
      <c r="B31" s="229"/>
      <c r="C31" s="230"/>
      <c r="D31" s="231"/>
      <c r="E31" s="232" t="s">
        <v>80</v>
      </c>
      <c r="F31" s="125"/>
    </row>
    <row r="32" spans="1:8" ht="25.5" customHeight="1">
      <c r="A32" s="502" t="s">
        <v>250</v>
      </c>
      <c r="B32" s="502"/>
      <c r="C32" s="502"/>
      <c r="D32" s="502"/>
      <c r="E32" s="502"/>
      <c r="F32" s="502"/>
      <c r="H32" s="125"/>
    </row>
    <row r="33" spans="1:2">
      <c r="A33" s="244"/>
      <c r="B33" s="13"/>
    </row>
  </sheetData>
  <mergeCells count="23">
    <mergeCell ref="B15:C15"/>
    <mergeCell ref="A9:C9"/>
    <mergeCell ref="A1:F1"/>
    <mergeCell ref="A2:F2"/>
    <mergeCell ref="D4:F5"/>
    <mergeCell ref="C4:C5"/>
    <mergeCell ref="B10:C10"/>
    <mergeCell ref="B11:C11"/>
    <mergeCell ref="B12:C12"/>
    <mergeCell ref="B13:C13"/>
    <mergeCell ref="B14:C14"/>
    <mergeCell ref="B16:C16"/>
    <mergeCell ref="B17:C17"/>
    <mergeCell ref="B18:C18"/>
    <mergeCell ref="A32:F32"/>
    <mergeCell ref="A25:B25"/>
    <mergeCell ref="A26:B26"/>
    <mergeCell ref="A27:C27"/>
    <mergeCell ref="A24:B24"/>
    <mergeCell ref="D24:E24"/>
    <mergeCell ref="D25:E25"/>
    <mergeCell ref="D26:E26"/>
    <mergeCell ref="A19:D19"/>
  </mergeCells>
  <phoneticPr fontId="33"/>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9"/>
  <sheetViews>
    <sheetView showGridLines="0" view="pageBreakPreview" topLeftCell="A13" zoomScale="85" zoomScaleNormal="100" zoomScaleSheetLayoutView="85" workbookViewId="0">
      <selection activeCell="B14" sqref="B14:C14"/>
    </sheetView>
  </sheetViews>
  <sheetFormatPr defaultColWidth="9" defaultRowHeight="18" customHeight="1"/>
  <cols>
    <col min="1" max="1" width="1.59765625" style="197" customWidth="1"/>
    <col min="2" max="2" width="3.8984375" style="197" customWidth="1"/>
    <col min="3" max="3" width="4.5" style="197" customWidth="1"/>
    <col min="4" max="4" width="3.19921875" style="197" customWidth="1"/>
    <col min="5" max="5" width="9.09765625" style="197" customWidth="1"/>
    <col min="6" max="6" width="7.3984375" style="197" customWidth="1"/>
    <col min="7" max="10" width="9.09765625" style="197" customWidth="1"/>
    <col min="11" max="11" width="8.59765625" style="197" customWidth="1"/>
    <col min="12" max="12" width="12.59765625" style="197" customWidth="1"/>
    <col min="13" max="16384" width="9" style="197"/>
  </cols>
  <sheetData>
    <row r="1" spans="2:12" ht="18" customHeight="1">
      <c r="B1" s="310" t="s">
        <v>256</v>
      </c>
      <c r="C1" s="310"/>
      <c r="D1" s="61"/>
      <c r="E1" s="61"/>
      <c r="F1" s="61"/>
      <c r="G1" s="61"/>
      <c r="H1" s="61"/>
      <c r="I1" s="61"/>
      <c r="J1" s="61"/>
      <c r="K1" s="61"/>
      <c r="L1" s="307" t="s">
        <v>147</v>
      </c>
    </row>
    <row r="2" spans="2:12" s="199" customFormat="1" ht="21.9" customHeight="1" thickBot="1">
      <c r="B2" s="534" t="s">
        <v>86</v>
      </c>
      <c r="C2" s="534"/>
      <c r="D2" s="535"/>
      <c r="E2" s="535"/>
      <c r="F2" s="535"/>
      <c r="G2" s="535"/>
      <c r="H2" s="535"/>
      <c r="I2" s="535"/>
      <c r="J2" s="535"/>
      <c r="K2" s="535"/>
      <c r="L2" s="535"/>
    </row>
    <row r="3" spans="2:12" s="198" customFormat="1" ht="25.5" customHeight="1" thickBot="1">
      <c r="B3" s="536" t="s">
        <v>267</v>
      </c>
      <c r="C3" s="536"/>
      <c r="D3" s="536"/>
      <c r="E3" s="536"/>
      <c r="F3" s="326"/>
      <c r="G3" s="537" t="s">
        <v>274</v>
      </c>
      <c r="H3" s="538"/>
      <c r="I3" s="326"/>
      <c r="J3" s="539" t="s">
        <v>275</v>
      </c>
      <c r="K3" s="540"/>
      <c r="L3" s="541"/>
    </row>
    <row r="4" spans="2:12" ht="34.5" customHeight="1">
      <c r="B4" s="542" t="s">
        <v>95</v>
      </c>
      <c r="C4" s="542"/>
      <c r="D4" s="542"/>
      <c r="E4" s="542"/>
      <c r="F4" s="543" t="str">
        <f>共通入力シート!B4</f>
        <v>ﾌｨﾅﾝｼｬﾙﾌﾟﾗﾝﾅｰ養成科（4か月）【短時間訓練】【20人定員】</v>
      </c>
      <c r="G4" s="544"/>
      <c r="H4" s="544"/>
      <c r="I4" s="545" t="s">
        <v>90</v>
      </c>
      <c r="J4" s="547"/>
      <c r="K4" s="547"/>
      <c r="L4" s="547"/>
    </row>
    <row r="5" spans="2:12" ht="36" customHeight="1">
      <c r="B5" s="524" t="s">
        <v>257</v>
      </c>
      <c r="C5" s="524"/>
      <c r="D5" s="524"/>
      <c r="E5" s="524"/>
      <c r="F5" s="549" t="s">
        <v>272</v>
      </c>
      <c r="G5" s="550"/>
      <c r="H5" s="314" t="s">
        <v>254</v>
      </c>
      <c r="I5" s="546"/>
      <c r="J5" s="548"/>
      <c r="K5" s="548"/>
      <c r="L5" s="548"/>
    </row>
    <row r="6" spans="2:12" ht="31.5" customHeight="1">
      <c r="B6" s="524" t="s">
        <v>258</v>
      </c>
      <c r="C6" s="524"/>
      <c r="D6" s="524"/>
      <c r="E6" s="524"/>
      <c r="F6" s="525"/>
      <c r="G6" s="525"/>
      <c r="H6" s="525"/>
      <c r="I6" s="525"/>
      <c r="J6" s="525"/>
      <c r="K6" s="525"/>
      <c r="L6" s="525"/>
    </row>
    <row r="7" spans="2:12" ht="45.75" customHeight="1">
      <c r="B7" s="524" t="s">
        <v>259</v>
      </c>
      <c r="C7" s="524"/>
      <c r="D7" s="524"/>
      <c r="E7" s="524"/>
      <c r="F7" s="526"/>
      <c r="G7" s="527"/>
      <c r="H7" s="527"/>
      <c r="I7" s="527"/>
      <c r="J7" s="527"/>
      <c r="K7" s="527"/>
      <c r="L7" s="528"/>
    </row>
    <row r="8" spans="2:12" ht="30.75" customHeight="1">
      <c r="B8" s="524" t="s">
        <v>196</v>
      </c>
      <c r="C8" s="524"/>
      <c r="D8" s="524"/>
      <c r="E8" s="524"/>
      <c r="F8" s="525"/>
      <c r="G8" s="525"/>
      <c r="H8" s="525"/>
      <c r="I8" s="525"/>
      <c r="J8" s="525"/>
      <c r="K8" s="525"/>
      <c r="L8" s="525"/>
    </row>
    <row r="9" spans="2:12" ht="66" customHeight="1" thickBot="1">
      <c r="B9" s="536" t="s">
        <v>260</v>
      </c>
      <c r="C9" s="551"/>
      <c r="D9" s="536"/>
      <c r="E9" s="536"/>
      <c r="F9" s="552" t="s">
        <v>261</v>
      </c>
      <c r="G9" s="553"/>
      <c r="H9" s="553"/>
      <c r="I9" s="553"/>
      <c r="J9" s="553"/>
      <c r="K9" s="553"/>
      <c r="L9" s="554"/>
    </row>
    <row r="10" spans="2:12" ht="21.9" customHeight="1" thickBot="1">
      <c r="B10" s="555" t="s">
        <v>194</v>
      </c>
      <c r="C10" s="327" t="s">
        <v>262</v>
      </c>
      <c r="D10" s="530" t="s">
        <v>263</v>
      </c>
      <c r="E10" s="530"/>
      <c r="F10" s="531"/>
      <c r="G10" s="529" t="s">
        <v>87</v>
      </c>
      <c r="H10" s="530"/>
      <c r="I10" s="530"/>
      <c r="J10" s="530"/>
      <c r="K10" s="531"/>
      <c r="L10" s="325" t="s">
        <v>88</v>
      </c>
    </row>
    <row r="11" spans="2:12" ht="21.9" customHeight="1">
      <c r="B11" s="556"/>
      <c r="C11" s="329"/>
      <c r="D11" s="558" t="s">
        <v>264</v>
      </c>
      <c r="E11" s="521"/>
      <c r="F11" s="523"/>
      <c r="G11" s="521"/>
      <c r="H11" s="522"/>
      <c r="I11" s="522"/>
      <c r="J11" s="522"/>
      <c r="K11" s="523"/>
      <c r="L11" s="315"/>
    </row>
    <row r="12" spans="2:12" ht="21.9" customHeight="1">
      <c r="B12" s="556"/>
      <c r="C12" s="329"/>
      <c r="D12" s="559"/>
      <c r="E12" s="322"/>
      <c r="F12" s="324"/>
      <c r="G12" s="322"/>
      <c r="H12" s="323"/>
      <c r="I12" s="323"/>
      <c r="J12" s="323"/>
      <c r="K12" s="324"/>
      <c r="L12" s="315"/>
    </row>
    <row r="13" spans="2:12" ht="21.9" customHeight="1">
      <c r="B13" s="556"/>
      <c r="C13" s="329"/>
      <c r="D13" s="559"/>
      <c r="E13" s="322"/>
      <c r="F13" s="324"/>
      <c r="G13" s="322"/>
      <c r="H13" s="323"/>
      <c r="I13" s="323"/>
      <c r="J13" s="323"/>
      <c r="K13" s="324"/>
      <c r="L13" s="315"/>
    </row>
    <row r="14" spans="2:12" ht="21.9" customHeight="1">
      <c r="B14" s="556"/>
      <c r="C14" s="329"/>
      <c r="D14" s="559"/>
      <c r="E14" s="521"/>
      <c r="F14" s="523"/>
      <c r="G14" s="521"/>
      <c r="H14" s="522"/>
      <c r="I14" s="522"/>
      <c r="J14" s="522"/>
      <c r="K14" s="523"/>
      <c r="L14" s="315"/>
    </row>
    <row r="15" spans="2:12" ht="21.9" customHeight="1">
      <c r="B15" s="556"/>
      <c r="C15" s="329"/>
      <c r="D15" s="559"/>
      <c r="E15" s="521"/>
      <c r="F15" s="523"/>
      <c r="G15" s="521"/>
      <c r="H15" s="522"/>
      <c r="I15" s="522"/>
      <c r="J15" s="522"/>
      <c r="K15" s="523"/>
      <c r="L15" s="315"/>
    </row>
    <row r="16" spans="2:12" ht="21.9" customHeight="1">
      <c r="B16" s="556"/>
      <c r="C16" s="329"/>
      <c r="D16" s="559"/>
      <c r="E16" s="322"/>
      <c r="F16" s="324"/>
      <c r="G16" s="322"/>
      <c r="H16" s="323"/>
      <c r="I16" s="323"/>
      <c r="J16" s="323"/>
      <c r="K16" s="324"/>
      <c r="L16" s="315"/>
    </row>
    <row r="17" spans="1:12" ht="21.9" customHeight="1">
      <c r="B17" s="556"/>
      <c r="C17" s="329"/>
      <c r="D17" s="559"/>
      <c r="E17" s="521" t="s">
        <v>99</v>
      </c>
      <c r="F17" s="523"/>
      <c r="G17" s="521"/>
      <c r="H17" s="522"/>
      <c r="I17" s="522"/>
      <c r="J17" s="522"/>
      <c r="K17" s="523"/>
      <c r="L17" s="363">
        <v>3</v>
      </c>
    </row>
    <row r="18" spans="1:12" ht="21.9" customHeight="1">
      <c r="B18" s="556"/>
      <c r="C18" s="329"/>
      <c r="D18" s="560"/>
      <c r="E18" s="532" t="s">
        <v>193</v>
      </c>
      <c r="F18" s="533"/>
      <c r="G18" s="521"/>
      <c r="H18" s="522"/>
      <c r="I18" s="522"/>
      <c r="J18" s="522"/>
      <c r="K18" s="523"/>
      <c r="L18" s="363">
        <v>3</v>
      </c>
    </row>
    <row r="19" spans="1:12" ht="21.9" customHeight="1">
      <c r="B19" s="556"/>
      <c r="C19" s="329"/>
      <c r="D19" s="561" t="s">
        <v>192</v>
      </c>
      <c r="E19" s="521"/>
      <c r="F19" s="523"/>
      <c r="G19" s="521"/>
      <c r="H19" s="522"/>
      <c r="I19" s="522"/>
      <c r="J19" s="522"/>
      <c r="K19" s="523"/>
      <c r="L19" s="315"/>
    </row>
    <row r="20" spans="1:12" ht="21.9" customHeight="1">
      <c r="B20" s="556"/>
      <c r="C20" s="329"/>
      <c r="D20" s="561"/>
      <c r="E20" s="521"/>
      <c r="F20" s="523"/>
      <c r="G20" s="521"/>
      <c r="H20" s="522"/>
      <c r="I20" s="522"/>
      <c r="J20" s="522"/>
      <c r="K20" s="523"/>
      <c r="L20" s="315"/>
    </row>
    <row r="21" spans="1:12" ht="21.9" customHeight="1">
      <c r="B21" s="556"/>
      <c r="C21" s="329"/>
      <c r="D21" s="561"/>
      <c r="E21" s="521"/>
      <c r="F21" s="523"/>
      <c r="G21" s="521"/>
      <c r="H21" s="522"/>
      <c r="I21" s="522"/>
      <c r="J21" s="522"/>
      <c r="K21" s="523"/>
      <c r="L21" s="315"/>
    </row>
    <row r="22" spans="1:12" ht="21.9" customHeight="1">
      <c r="B22" s="556"/>
      <c r="C22" s="329"/>
      <c r="D22" s="561"/>
      <c r="E22" s="521"/>
      <c r="F22" s="523"/>
      <c r="G22" s="521"/>
      <c r="H22" s="522"/>
      <c r="I22" s="522"/>
      <c r="J22" s="522"/>
      <c r="K22" s="523"/>
      <c r="L22" s="315"/>
    </row>
    <row r="23" spans="1:12" ht="21.9" customHeight="1">
      <c r="B23" s="556"/>
      <c r="C23" s="329"/>
      <c r="D23" s="561"/>
      <c r="E23" s="521"/>
      <c r="F23" s="523"/>
      <c r="G23" s="521"/>
      <c r="H23" s="522"/>
      <c r="I23" s="522"/>
      <c r="J23" s="522"/>
      <c r="K23" s="523"/>
      <c r="L23" s="315"/>
    </row>
    <row r="24" spans="1:12" ht="21.9" customHeight="1">
      <c r="B24" s="556"/>
      <c r="C24" s="329"/>
      <c r="D24" s="562" t="s">
        <v>100</v>
      </c>
      <c r="E24" s="521"/>
      <c r="F24" s="523"/>
      <c r="G24" s="521"/>
      <c r="H24" s="522"/>
      <c r="I24" s="522"/>
      <c r="J24" s="522"/>
      <c r="K24" s="523"/>
      <c r="L24" s="315"/>
    </row>
    <row r="25" spans="1:12" ht="21.9" customHeight="1">
      <c r="B25" s="556"/>
      <c r="C25" s="329"/>
      <c r="D25" s="562"/>
      <c r="E25" s="521"/>
      <c r="F25" s="523"/>
      <c r="G25" s="521"/>
      <c r="H25" s="522"/>
      <c r="I25" s="522"/>
      <c r="J25" s="522"/>
      <c r="K25" s="523"/>
      <c r="L25" s="315"/>
    </row>
    <row r="26" spans="1:12" ht="21.9" customHeight="1">
      <c r="B26" s="556"/>
      <c r="C26" s="329"/>
      <c r="D26" s="562"/>
      <c r="E26" s="521"/>
      <c r="F26" s="523"/>
      <c r="G26" s="521"/>
      <c r="H26" s="522"/>
      <c r="I26" s="522"/>
      <c r="J26" s="522"/>
      <c r="K26" s="523"/>
      <c r="L26" s="315"/>
    </row>
    <row r="27" spans="1:12" ht="21.9" customHeight="1" thickBot="1">
      <c r="B27" s="557"/>
      <c r="C27" s="330"/>
      <c r="D27" s="562"/>
      <c r="E27" s="521"/>
      <c r="F27" s="523"/>
      <c r="G27" s="521"/>
      <c r="H27" s="522"/>
      <c r="I27" s="522"/>
      <c r="J27" s="522"/>
      <c r="K27" s="523"/>
      <c r="L27" s="315"/>
    </row>
    <row r="28" spans="1:12" ht="21.9" customHeight="1">
      <c r="A28" s="255"/>
      <c r="B28" s="316"/>
      <c r="C28" s="331"/>
      <c r="D28" s="317"/>
      <c r="E28" s="317"/>
      <c r="F28" s="317"/>
      <c r="G28" s="317"/>
      <c r="H28" s="317"/>
      <c r="I28" s="317"/>
      <c r="J28" s="308" t="s">
        <v>92</v>
      </c>
      <c r="K28" s="318">
        <f>SUM(L11:L27)</f>
        <v>6</v>
      </c>
      <c r="L28" s="319" t="s">
        <v>91</v>
      </c>
    </row>
    <row r="29" spans="1:12" ht="21" customHeight="1">
      <c r="B29" s="332"/>
      <c r="C29" s="333"/>
      <c r="D29" s="334" t="s">
        <v>265</v>
      </c>
      <c r="E29" s="335">
        <f>SUM(L11:L18)</f>
        <v>6</v>
      </c>
      <c r="F29" s="333" t="s">
        <v>91</v>
      </c>
      <c r="G29" s="336" t="s">
        <v>94</v>
      </c>
      <c r="H29" s="337">
        <f>SUM(L19:L23)</f>
        <v>0</v>
      </c>
      <c r="I29" s="314" t="s">
        <v>91</v>
      </c>
      <c r="J29" s="338" t="s">
        <v>266</v>
      </c>
      <c r="K29" s="335">
        <f>SUM(L24:L27)</f>
        <v>0</v>
      </c>
      <c r="L29" s="339" t="s">
        <v>91</v>
      </c>
    </row>
  </sheetData>
  <mergeCells count="52">
    <mergeCell ref="E17:F17"/>
    <mergeCell ref="G17:K17"/>
    <mergeCell ref="F8:L8"/>
    <mergeCell ref="E14:F14"/>
    <mergeCell ref="G14:K14"/>
    <mergeCell ref="B9:E9"/>
    <mergeCell ref="F9:L9"/>
    <mergeCell ref="B10:B27"/>
    <mergeCell ref="D10:F10"/>
    <mergeCell ref="D11:D18"/>
    <mergeCell ref="D19:D23"/>
    <mergeCell ref="D24:D27"/>
    <mergeCell ref="E26:F26"/>
    <mergeCell ref="G26:K26"/>
    <mergeCell ref="E27:F27"/>
    <mergeCell ref="G27:K27"/>
    <mergeCell ref="B2:L2"/>
    <mergeCell ref="B3:E3"/>
    <mergeCell ref="G3:H3"/>
    <mergeCell ref="J3:L3"/>
    <mergeCell ref="B4:E4"/>
    <mergeCell ref="F4:H4"/>
    <mergeCell ref="I4:I5"/>
    <mergeCell ref="J4:L5"/>
    <mergeCell ref="B5:E5"/>
    <mergeCell ref="F5:G5"/>
    <mergeCell ref="E24:F24"/>
    <mergeCell ref="G24:K24"/>
    <mergeCell ref="E25:F25"/>
    <mergeCell ref="G25:K25"/>
    <mergeCell ref="G10:K10"/>
    <mergeCell ref="E11:F11"/>
    <mergeCell ref="G11:K11"/>
    <mergeCell ref="E15:F15"/>
    <mergeCell ref="E18:F18"/>
    <mergeCell ref="G18:K18"/>
    <mergeCell ref="E19:F19"/>
    <mergeCell ref="G19:K19"/>
    <mergeCell ref="E20:F20"/>
    <mergeCell ref="G20:K20"/>
    <mergeCell ref="E21:F21"/>
    <mergeCell ref="G15:K15"/>
    <mergeCell ref="B6:E6"/>
    <mergeCell ref="F6:L6"/>
    <mergeCell ref="B7:E7"/>
    <mergeCell ref="F7:L7"/>
    <mergeCell ref="B8:E8"/>
    <mergeCell ref="G21:K21"/>
    <mergeCell ref="E22:F22"/>
    <mergeCell ref="G22:K22"/>
    <mergeCell ref="E23:F23"/>
    <mergeCell ref="G23:K23"/>
  </mergeCells>
  <phoneticPr fontId="33"/>
  <dataValidations count="3">
    <dataValidation type="list" allowBlank="1" showInputMessage="1" showErrorMessage="1" sqref="C11:C27" xr:uid="{00000000-0002-0000-0B00-000000000000}">
      <formula1>"○"</formula1>
    </dataValidation>
    <dataValidation type="list" allowBlank="1" showInputMessage="1" showErrorMessage="1" sqref="C10" xr:uid="{00000000-0002-0000-0B00-000001000000}">
      <formula1>"※,DSS,DL"</formula1>
    </dataValidation>
    <dataValidation type="list" allowBlank="1" showInputMessage="1" showErrorMessage="1" sqref="F3 I3" xr:uid="{00000000-0002-0000-0B00-000002000000}">
      <formula1>"✓"</formula1>
    </dataValidation>
  </dataValidations>
  <pageMargins left="0.59055118110236227" right="0.59055118110236227" top="0.55118110236220474" bottom="0.35433070866141736" header="0.31496062992125984" footer="0.31496062992125984"/>
  <pageSetup paperSize="9" scale="95"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29"/>
  <sheetViews>
    <sheetView showGridLines="0" view="pageBreakPreview" topLeftCell="A13" zoomScale="85" zoomScaleNormal="100" zoomScaleSheetLayoutView="85" workbookViewId="0">
      <selection activeCell="B14" sqref="B14:C14"/>
    </sheetView>
  </sheetViews>
  <sheetFormatPr defaultColWidth="9" defaultRowHeight="18" customHeight="1"/>
  <cols>
    <col min="1" max="1" width="1.59765625" style="197" customWidth="1"/>
    <col min="2" max="2" width="3.59765625" style="197" customWidth="1"/>
    <col min="3" max="3" width="4.19921875" style="197" customWidth="1"/>
    <col min="4" max="4" width="4" style="197" customWidth="1"/>
    <col min="5" max="10" width="9.09765625" style="197" customWidth="1"/>
    <col min="11" max="11" width="7.59765625" style="197" customWidth="1"/>
    <col min="12" max="12" width="11" style="197" customWidth="1"/>
    <col min="13" max="16384" width="9" style="197"/>
  </cols>
  <sheetData>
    <row r="1" spans="2:13" ht="18" customHeight="1">
      <c r="B1" s="310" t="s">
        <v>101</v>
      </c>
      <c r="C1" s="61"/>
      <c r="D1" s="61"/>
      <c r="E1" s="61"/>
      <c r="F1" s="61"/>
      <c r="G1" s="61"/>
      <c r="H1" s="61"/>
      <c r="I1" s="61"/>
      <c r="J1" s="61"/>
      <c r="K1" s="61"/>
      <c r="L1" s="307" t="s">
        <v>146</v>
      </c>
      <c r="M1" s="311"/>
    </row>
    <row r="2" spans="2:13" s="199" customFormat="1" ht="21.9" customHeight="1" thickBot="1">
      <c r="B2" s="534" t="s">
        <v>86</v>
      </c>
      <c r="C2" s="535"/>
      <c r="D2" s="535"/>
      <c r="E2" s="535"/>
      <c r="F2" s="535"/>
      <c r="G2" s="535"/>
      <c r="H2" s="535"/>
      <c r="I2" s="535"/>
      <c r="J2" s="535"/>
      <c r="K2" s="535"/>
      <c r="L2" s="535"/>
      <c r="M2" s="312"/>
    </row>
    <row r="3" spans="2:13" s="198" customFormat="1" ht="36" customHeight="1" thickBot="1">
      <c r="B3" s="568" t="s">
        <v>268</v>
      </c>
      <c r="C3" s="568"/>
      <c r="D3" s="568"/>
      <c r="E3" s="568"/>
      <c r="F3" s="326"/>
      <c r="G3" s="569" t="s">
        <v>269</v>
      </c>
      <c r="H3" s="570"/>
      <c r="I3" s="570"/>
      <c r="J3" s="570"/>
      <c r="K3" s="570"/>
      <c r="L3" s="571"/>
      <c r="M3" s="313"/>
    </row>
    <row r="4" spans="2:13" ht="31.5" customHeight="1">
      <c r="B4" s="572" t="s">
        <v>95</v>
      </c>
      <c r="C4" s="573"/>
      <c r="D4" s="573"/>
      <c r="E4" s="574"/>
      <c r="F4" s="575" t="str">
        <f>共通入力シート!B4</f>
        <v>ﾌｨﾅﾝｼｬﾙﾌﾟﾗﾝﾅｰ養成科（4か月）【短時間訓練】【20人定員】</v>
      </c>
      <c r="G4" s="576"/>
      <c r="H4" s="577"/>
      <c r="I4" s="546" t="s">
        <v>90</v>
      </c>
      <c r="J4" s="547"/>
      <c r="K4" s="547"/>
      <c r="L4" s="547"/>
      <c r="M4" s="311"/>
    </row>
    <row r="5" spans="2:13" ht="36" customHeight="1">
      <c r="B5" s="524" t="s">
        <v>257</v>
      </c>
      <c r="C5" s="524"/>
      <c r="D5" s="524"/>
      <c r="E5" s="524"/>
      <c r="F5" s="549" t="s">
        <v>273</v>
      </c>
      <c r="G5" s="550"/>
      <c r="H5" s="314" t="s">
        <v>254</v>
      </c>
      <c r="I5" s="578"/>
      <c r="J5" s="548"/>
      <c r="K5" s="548"/>
      <c r="L5" s="548"/>
      <c r="M5" s="311"/>
    </row>
    <row r="6" spans="2:13" ht="36.75" customHeight="1">
      <c r="B6" s="524" t="s">
        <v>258</v>
      </c>
      <c r="C6" s="524"/>
      <c r="D6" s="524"/>
      <c r="E6" s="524"/>
      <c r="F6" s="565"/>
      <c r="G6" s="566"/>
      <c r="H6" s="566"/>
      <c r="I6" s="566"/>
      <c r="J6" s="566"/>
      <c r="K6" s="566"/>
      <c r="L6" s="567"/>
      <c r="M6" s="311"/>
    </row>
    <row r="7" spans="2:13" ht="36.75" customHeight="1">
      <c r="B7" s="524" t="s">
        <v>270</v>
      </c>
      <c r="C7" s="524"/>
      <c r="D7" s="524"/>
      <c r="E7" s="524"/>
      <c r="F7" s="565"/>
      <c r="G7" s="566"/>
      <c r="H7" s="566"/>
      <c r="I7" s="566"/>
      <c r="J7" s="566"/>
      <c r="K7" s="566"/>
      <c r="L7" s="567"/>
      <c r="M7" s="311"/>
    </row>
    <row r="8" spans="2:13" ht="42.75" customHeight="1">
      <c r="B8" s="524" t="s">
        <v>196</v>
      </c>
      <c r="C8" s="524"/>
      <c r="D8" s="524"/>
      <c r="E8" s="524"/>
      <c r="F8" s="323"/>
      <c r="G8" s="323"/>
      <c r="H8" s="323"/>
      <c r="I8" s="323"/>
      <c r="J8" s="323"/>
      <c r="K8" s="323"/>
      <c r="L8" s="324"/>
      <c r="M8" s="311"/>
    </row>
    <row r="9" spans="2:13" ht="68.25" customHeight="1" thickBot="1">
      <c r="B9" s="536" t="s">
        <v>271</v>
      </c>
      <c r="C9" s="551"/>
      <c r="D9" s="536"/>
      <c r="E9" s="536"/>
      <c r="F9" s="552" t="s">
        <v>195</v>
      </c>
      <c r="G9" s="553"/>
      <c r="H9" s="553"/>
      <c r="I9" s="553"/>
      <c r="J9" s="553"/>
      <c r="K9" s="553"/>
      <c r="L9" s="554"/>
      <c r="M9" s="311"/>
    </row>
    <row r="10" spans="2:13" ht="21.9" customHeight="1" thickBot="1">
      <c r="B10" s="555" t="s">
        <v>194</v>
      </c>
      <c r="C10" s="327" t="s">
        <v>280</v>
      </c>
      <c r="D10" s="530" t="s">
        <v>253</v>
      </c>
      <c r="E10" s="530"/>
      <c r="F10" s="531"/>
      <c r="G10" s="529" t="s">
        <v>87</v>
      </c>
      <c r="H10" s="530"/>
      <c r="I10" s="530"/>
      <c r="J10" s="530"/>
      <c r="K10" s="531"/>
      <c r="L10" s="325" t="s">
        <v>88</v>
      </c>
      <c r="M10" s="311"/>
    </row>
    <row r="11" spans="2:13" ht="21.9" customHeight="1">
      <c r="B11" s="556"/>
      <c r="C11" s="328"/>
      <c r="D11" s="561" t="s">
        <v>96</v>
      </c>
      <c r="E11" s="521"/>
      <c r="F11" s="523"/>
      <c r="G11" s="521"/>
      <c r="H11" s="522"/>
      <c r="I11" s="522"/>
      <c r="J11" s="522"/>
      <c r="K11" s="523"/>
      <c r="L11" s="315"/>
      <c r="M11" s="311"/>
    </row>
    <row r="12" spans="2:13" ht="21.9" customHeight="1">
      <c r="B12" s="556"/>
      <c r="C12" s="328"/>
      <c r="D12" s="561"/>
      <c r="E12" s="322"/>
      <c r="F12" s="324"/>
      <c r="G12" s="322"/>
      <c r="H12" s="323"/>
      <c r="I12" s="323"/>
      <c r="J12" s="323"/>
      <c r="K12" s="324"/>
      <c r="L12" s="315"/>
      <c r="M12" s="311"/>
    </row>
    <row r="13" spans="2:13" ht="21.9" customHeight="1">
      <c r="B13" s="556"/>
      <c r="C13" s="329"/>
      <c r="D13" s="561"/>
      <c r="E13" s="521"/>
      <c r="F13" s="523"/>
      <c r="G13" s="521"/>
      <c r="H13" s="522"/>
      <c r="I13" s="522"/>
      <c r="J13" s="522"/>
      <c r="K13" s="523"/>
      <c r="L13" s="315"/>
      <c r="M13" s="311"/>
    </row>
    <row r="14" spans="2:13" ht="21.9" customHeight="1">
      <c r="B14" s="556"/>
      <c r="C14" s="329"/>
      <c r="D14" s="561"/>
      <c r="E14" s="521"/>
      <c r="F14" s="523"/>
      <c r="G14" s="521"/>
      <c r="H14" s="522"/>
      <c r="I14" s="522"/>
      <c r="J14" s="522"/>
      <c r="K14" s="523"/>
      <c r="L14" s="315"/>
      <c r="M14" s="311"/>
    </row>
    <row r="15" spans="2:13" ht="21.9" customHeight="1">
      <c r="B15" s="556"/>
      <c r="C15" s="329"/>
      <c r="D15" s="561"/>
      <c r="E15" s="521"/>
      <c r="F15" s="523"/>
      <c r="G15" s="521"/>
      <c r="H15" s="522"/>
      <c r="I15" s="522"/>
      <c r="J15" s="522"/>
      <c r="K15" s="523"/>
      <c r="L15" s="315"/>
      <c r="M15" s="311"/>
    </row>
    <row r="16" spans="2:13" ht="21.9" customHeight="1">
      <c r="B16" s="556"/>
      <c r="C16" s="329"/>
      <c r="D16" s="561"/>
      <c r="E16" s="521"/>
      <c r="F16" s="523"/>
      <c r="G16" s="521"/>
      <c r="H16" s="522"/>
      <c r="I16" s="522"/>
      <c r="J16" s="522"/>
      <c r="K16" s="523"/>
      <c r="L16" s="315"/>
      <c r="M16" s="311"/>
    </row>
    <row r="17" spans="2:13" ht="21.9" customHeight="1">
      <c r="B17" s="556"/>
      <c r="C17" s="329"/>
      <c r="D17" s="561" t="s">
        <v>97</v>
      </c>
      <c r="E17" s="521"/>
      <c r="F17" s="523"/>
      <c r="G17" s="521"/>
      <c r="H17" s="522"/>
      <c r="I17" s="522"/>
      <c r="J17" s="522"/>
      <c r="K17" s="523"/>
      <c r="L17" s="315"/>
      <c r="M17" s="311"/>
    </row>
    <row r="18" spans="2:13" ht="21.9" customHeight="1">
      <c r="B18" s="556"/>
      <c r="C18" s="329"/>
      <c r="D18" s="561"/>
      <c r="E18" s="521"/>
      <c r="F18" s="523"/>
      <c r="G18" s="521"/>
      <c r="H18" s="522"/>
      <c r="I18" s="522"/>
      <c r="J18" s="522"/>
      <c r="K18" s="523"/>
      <c r="L18" s="315"/>
      <c r="M18" s="311"/>
    </row>
    <row r="19" spans="2:13" ht="21.9" customHeight="1">
      <c r="B19" s="556"/>
      <c r="C19" s="329"/>
      <c r="D19" s="561"/>
      <c r="E19" s="521"/>
      <c r="F19" s="523"/>
      <c r="G19" s="521"/>
      <c r="H19" s="522"/>
      <c r="I19" s="522"/>
      <c r="J19" s="522"/>
      <c r="K19" s="523"/>
      <c r="L19" s="315"/>
      <c r="M19" s="311"/>
    </row>
    <row r="20" spans="2:13" ht="21.9" customHeight="1">
      <c r="B20" s="556"/>
      <c r="C20" s="329"/>
      <c r="D20" s="561"/>
      <c r="E20" s="521"/>
      <c r="F20" s="523"/>
      <c r="G20" s="521"/>
      <c r="H20" s="522"/>
      <c r="I20" s="522"/>
      <c r="J20" s="522"/>
      <c r="K20" s="523"/>
      <c r="L20" s="315"/>
      <c r="M20" s="311"/>
    </row>
    <row r="21" spans="2:13" ht="21.9" customHeight="1">
      <c r="B21" s="556"/>
      <c r="C21" s="329"/>
      <c r="D21" s="561"/>
      <c r="E21" s="521" t="s">
        <v>99</v>
      </c>
      <c r="F21" s="523"/>
      <c r="G21" s="521"/>
      <c r="H21" s="522"/>
      <c r="I21" s="522"/>
      <c r="J21" s="522"/>
      <c r="K21" s="523"/>
      <c r="L21" s="315">
        <v>3</v>
      </c>
      <c r="M21" s="311"/>
    </row>
    <row r="22" spans="2:13" ht="21.9" customHeight="1">
      <c r="B22" s="556"/>
      <c r="C22" s="329"/>
      <c r="D22" s="561"/>
      <c r="E22" s="521" t="s">
        <v>193</v>
      </c>
      <c r="F22" s="523"/>
      <c r="G22" s="521"/>
      <c r="H22" s="522"/>
      <c r="I22" s="522"/>
      <c r="J22" s="522"/>
      <c r="K22" s="523"/>
      <c r="L22" s="315">
        <v>3</v>
      </c>
      <c r="M22" s="311"/>
    </row>
    <row r="23" spans="2:13" ht="21.9" customHeight="1">
      <c r="B23" s="556"/>
      <c r="C23" s="329"/>
      <c r="D23" s="561"/>
      <c r="E23" s="521" t="s">
        <v>100</v>
      </c>
      <c r="F23" s="523"/>
      <c r="G23" s="521"/>
      <c r="H23" s="522"/>
      <c r="I23" s="522"/>
      <c r="J23" s="522"/>
      <c r="K23" s="523"/>
      <c r="L23" s="315"/>
      <c r="M23" s="311"/>
    </row>
    <row r="24" spans="2:13" ht="21.9" customHeight="1">
      <c r="B24" s="556"/>
      <c r="C24" s="329"/>
      <c r="D24" s="561" t="s">
        <v>98</v>
      </c>
      <c r="E24" s="521"/>
      <c r="F24" s="523"/>
      <c r="G24" s="521"/>
      <c r="H24" s="522"/>
      <c r="I24" s="522"/>
      <c r="J24" s="522"/>
      <c r="K24" s="523"/>
      <c r="L24" s="315"/>
      <c r="M24" s="311"/>
    </row>
    <row r="25" spans="2:13" ht="21.9" customHeight="1">
      <c r="B25" s="556"/>
      <c r="C25" s="329"/>
      <c r="D25" s="561"/>
      <c r="E25" s="521"/>
      <c r="F25" s="523"/>
      <c r="G25" s="521"/>
      <c r="H25" s="522"/>
      <c r="I25" s="522"/>
      <c r="J25" s="522"/>
      <c r="K25" s="523"/>
      <c r="L25" s="315"/>
      <c r="M25" s="311"/>
    </row>
    <row r="26" spans="2:13" ht="21.9" customHeight="1">
      <c r="B26" s="556"/>
      <c r="C26" s="329"/>
      <c r="D26" s="561"/>
      <c r="E26" s="521"/>
      <c r="F26" s="523"/>
      <c r="G26" s="521"/>
      <c r="H26" s="522"/>
      <c r="I26" s="522"/>
      <c r="J26" s="522"/>
      <c r="K26" s="523"/>
      <c r="L26" s="315"/>
      <c r="M26" s="311"/>
    </row>
    <row r="27" spans="2:13" ht="21.9" customHeight="1" thickBot="1">
      <c r="B27" s="557"/>
      <c r="C27" s="330"/>
      <c r="D27" s="561"/>
      <c r="E27" s="521"/>
      <c r="F27" s="523"/>
      <c r="G27" s="521"/>
      <c r="H27" s="522"/>
      <c r="I27" s="522"/>
      <c r="J27" s="522"/>
      <c r="K27" s="523"/>
      <c r="L27" s="315"/>
      <c r="M27" s="311"/>
    </row>
    <row r="28" spans="2:13" ht="18" customHeight="1">
      <c r="B28" s="316"/>
      <c r="C28" s="331"/>
      <c r="D28" s="317"/>
      <c r="E28" s="317"/>
      <c r="F28" s="317"/>
      <c r="G28" s="317"/>
      <c r="H28" s="317"/>
      <c r="I28" s="317"/>
      <c r="J28" s="308" t="s">
        <v>92</v>
      </c>
      <c r="K28" s="318">
        <f>SUM(L11:L27)</f>
        <v>6</v>
      </c>
      <c r="L28" s="319" t="s">
        <v>91</v>
      </c>
      <c r="M28" s="311"/>
    </row>
    <row r="29" spans="2:13" ht="18" customHeight="1">
      <c r="B29" s="563" t="s">
        <v>96</v>
      </c>
      <c r="C29" s="564"/>
      <c r="D29" s="564"/>
      <c r="E29" s="309">
        <f>SUM(L11:L16)</f>
        <v>0</v>
      </c>
      <c r="F29" s="323" t="s">
        <v>91</v>
      </c>
      <c r="G29" s="320" t="s">
        <v>97</v>
      </c>
      <c r="H29" s="309">
        <f>SUM(L17:L23)</f>
        <v>6</v>
      </c>
      <c r="I29" s="324" t="s">
        <v>91</v>
      </c>
      <c r="J29" s="321" t="s">
        <v>98</v>
      </c>
      <c r="K29" s="309">
        <f>SUM(L24:L27)</f>
        <v>0</v>
      </c>
      <c r="L29" s="324" t="s">
        <v>91</v>
      </c>
    </row>
  </sheetData>
  <mergeCells count="55">
    <mergeCell ref="B6:E6"/>
    <mergeCell ref="B10:B27"/>
    <mergeCell ref="B2:L2"/>
    <mergeCell ref="G10:K10"/>
    <mergeCell ref="E11:F11"/>
    <mergeCell ref="G11:K11"/>
    <mergeCell ref="D10:F10"/>
    <mergeCell ref="D11:D16"/>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D24:D27"/>
    <mergeCell ref="E26:F26"/>
    <mergeCell ref="G26:K26"/>
    <mergeCell ref="E27:F27"/>
    <mergeCell ref="G27:K27"/>
    <mergeCell ref="B3:E3"/>
    <mergeCell ref="G3:L3"/>
    <mergeCell ref="B4:E4"/>
    <mergeCell ref="F4:H4"/>
    <mergeCell ref="I4:I5"/>
    <mergeCell ref="J4:L5"/>
    <mergeCell ref="B5:E5"/>
    <mergeCell ref="F5:G5"/>
    <mergeCell ref="B29:D29"/>
    <mergeCell ref="F6:L6"/>
    <mergeCell ref="B7:E7"/>
    <mergeCell ref="F7:L7"/>
    <mergeCell ref="B8:E8"/>
    <mergeCell ref="B9:E9"/>
    <mergeCell ref="F9:L9"/>
    <mergeCell ref="E22:F22"/>
    <mergeCell ref="G22:K22"/>
    <mergeCell ref="E23:F23"/>
    <mergeCell ref="G23:K23"/>
    <mergeCell ref="E24:F24"/>
    <mergeCell ref="G24:K24"/>
    <mergeCell ref="E25:F25"/>
    <mergeCell ref="G25:K25"/>
    <mergeCell ref="D17:D23"/>
  </mergeCells>
  <phoneticPr fontId="33"/>
  <dataValidations count="3">
    <dataValidation type="list" allowBlank="1" showInputMessage="1" showErrorMessage="1" sqref="C11:C27" xr:uid="{00000000-0002-0000-0C00-000000000000}">
      <formula1>"○"</formula1>
    </dataValidation>
    <dataValidation type="list" allowBlank="1" showInputMessage="1" showErrorMessage="1" sqref="C10" xr:uid="{00000000-0002-0000-0C00-000001000000}">
      <formula1>"※,DSS,DL"</formula1>
    </dataValidation>
    <dataValidation type="list" allowBlank="1" showInputMessage="1" showErrorMessage="1" sqref="F3" xr:uid="{00000000-0002-0000-0C00-000002000000}">
      <formula1>"✓"</formula1>
    </dataValidation>
  </dataValidations>
  <pageMargins left="0.59055118110236227" right="0.59055118110236227" top="0.55118110236220474" bottom="0.35433070866141736" header="0.31496062992125984" footer="0.31496062992125984"/>
  <pageSetup paperSize="9" scale="9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令和6年度開講予定科目一覧</vt:lpstr>
      <vt:lpstr>共通入力シート</vt:lpstr>
      <vt:lpstr>A-01</vt:lpstr>
      <vt:lpstr>A-03</vt:lpstr>
      <vt:lpstr>A-04</vt:lpstr>
      <vt:lpstr>A-06</vt:lpstr>
      <vt:lpstr>A-07</vt:lpstr>
      <vt:lpstr>A-10</vt:lpstr>
      <vt:lpstr>A-11</vt:lpstr>
      <vt:lpstr>A-13</vt:lpstr>
      <vt:lpstr>A-14</vt:lpstr>
      <vt:lpstr>A-15</vt:lpstr>
      <vt:lpstr>A-16</vt:lpstr>
      <vt:lpstr>A-18</vt:lpstr>
      <vt:lpstr>'A-01'!Print_Area</vt:lpstr>
      <vt:lpstr>'A-03'!Print_Area</vt:lpstr>
      <vt:lpstr>'A-04'!Print_Area</vt:lpstr>
      <vt:lpstr>'A-06'!Print_Area</vt:lpstr>
      <vt:lpstr>'A-07'!Print_Area</vt:lpstr>
      <vt:lpstr>'A-10'!Print_Area</vt:lpstr>
      <vt:lpstr>'A-11'!Print_Area</vt:lpstr>
      <vt:lpstr>'A-13'!Print_Area</vt:lpstr>
      <vt:lpstr>'A-14'!Print_Area</vt:lpstr>
      <vt:lpstr>'A-15'!Print_Area</vt:lpstr>
      <vt:lpstr>'A-18'!Print_Area</vt:lpstr>
      <vt:lpstr>共通入力シート!Print_Area</vt:lpstr>
      <vt:lpstr>令和6年度開講予定科目一覧!Print_Area</vt:lpstr>
      <vt:lpstr>令和6年度開講予定科目一覧!Print_Titles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2024-03-05T03:04:22Z</cp:lastPrinted>
  <dcterms:created xsi:type="dcterms:W3CDTF">2021-05-17T01:04:52Z</dcterms:created>
  <dcterms:modified xsi:type="dcterms:W3CDTF">2024-03-15T07:02:19Z</dcterms:modified>
</cp:coreProperties>
</file>