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D:\TamuraYa\Desktop\0313アップ資料\"/>
    </mc:Choice>
  </mc:AlternateContent>
  <xr:revisionPtr revIDLastSave="0" documentId="13_ncr:1_{E79408B3-BC27-4874-8538-6E9F0C929CDC}" xr6:coauthVersionLast="47" xr6:coauthVersionMax="47" xr10:uidLastSave="{00000000-0000-0000-0000-000000000000}"/>
  <bookViews>
    <workbookView xWindow="-108" yWindow="-108" windowWidth="23256" windowHeight="14160" tabRatio="781" xr2:uid="{00000000-000D-0000-FFFF-FFFF00000000}"/>
  </bookViews>
  <sheets>
    <sheet name="表紙" sheetId="31" r:id="rId1"/>
    <sheet name="様式1-1致命的な不具合" sheetId="20" r:id="rId2"/>
    <sheet name="様式1-2効率的・効果的な点検" sheetId="11" r:id="rId3"/>
    <sheet name="様式1-3データ蓄積･活用・管理" sheetId="28" r:id="rId4"/>
    <sheet name="様式1-4点検の重点化" sheetId="24" r:id="rId5"/>
    <sheet name="様式1-5府民協働" sheetId="25" r:id="rId6"/>
    <sheet name="様式1-6　現場での課題" sheetId="7" r:id="rId7"/>
    <sheet name="様式1-7　点検員" sheetId="13" r:id="rId8"/>
    <sheet name="様式2　現在の維持管理手法" sheetId="12" r:id="rId9"/>
    <sheet name="様式ー３重点化指標" sheetId="4" r:id="rId10"/>
    <sheet name="様式ー４　更新時期の見極め" sheetId="3" r:id="rId11"/>
    <sheet name="様式5-1更新要因について" sheetId="29" r:id="rId12"/>
    <sheet name="様式5-2見極め要因" sheetId="30" r:id="rId13"/>
    <sheet name="様式5-3寿命の考え方" sheetId="8" r:id="rId14"/>
  </sheets>
  <definedNames>
    <definedName name="_xlnm._FilterDatabase" localSheetId="1" hidden="1">'様式1-1致命的な不具合'!$B$5:$I$5</definedName>
    <definedName name="_xlnm._FilterDatabase" localSheetId="4" hidden="1">'様式1-4点検の重点化'!$B$5:$L$85</definedName>
    <definedName name="_xlnm._FilterDatabase" localSheetId="5" hidden="1">'様式1-5府民協働'!$B$5:$G$5</definedName>
    <definedName name="_xlnm._FilterDatabase" localSheetId="10" hidden="1">'様式ー４　更新時期の見極め'!$B$3:$O$642</definedName>
    <definedName name="_xlnm.Print_Area" localSheetId="0">表紙!$A$1:$Q$37</definedName>
    <definedName name="_xlnm.Print_Area" localSheetId="1">'様式1-1致命的な不具合'!$B$1:$I$138</definedName>
    <definedName name="_xlnm.Print_Area" localSheetId="2">'様式1-2効率的・効果的な点検'!$B$2:$H$139</definedName>
    <definedName name="_xlnm.Print_Area" localSheetId="3">'様式1-3データ蓄積･活用・管理'!$B$2:$F$44</definedName>
    <definedName name="_xlnm.Print_Area" localSheetId="4">'様式1-4点検の重点化'!$B$1:$L$139</definedName>
    <definedName name="_xlnm.Print_Area" localSheetId="5">'様式1-5府民協働'!$B$1:$G$139</definedName>
    <definedName name="_xlnm.Print_Area" localSheetId="6">'様式1-6　現場での課題'!$B$2:$G$140</definedName>
    <definedName name="_xlnm.Print_Area" localSheetId="7">'様式1-7　点検員'!$B$2:$G$139</definedName>
    <definedName name="_xlnm.Print_Area" localSheetId="8">'様式2　現在の維持管理手法'!$B$2:$J$68</definedName>
    <definedName name="_xlnm.Print_Area" localSheetId="11">'様式5-1更新要因について'!$B$1:$K$63</definedName>
    <definedName name="_xlnm.Print_Area" localSheetId="12">'様式5-2見極め要因'!$B$1:$P$63</definedName>
    <definedName name="_xlnm.Print_Area" localSheetId="13">'様式5-3寿命の考え方'!$B$2:$I$64</definedName>
    <definedName name="_xlnm.Print_Area" localSheetId="9">様式ー３重点化指標!$B$2:$S$22</definedName>
    <definedName name="_xlnm.Print_Area" localSheetId="10">'様式ー４　更新時期の見極め'!$B$1:$O$642</definedName>
    <definedName name="_xlnm.Print_Titles" localSheetId="1">'様式1-1致命的な不具合'!$1:$5</definedName>
    <definedName name="_xlnm.Print_Titles" localSheetId="2">'様式1-2効率的・効果的な点検'!$2:$6</definedName>
    <definedName name="_xlnm.Print_Titles" localSheetId="3">'様式1-3データ蓄積･活用・管理'!$3:$5</definedName>
    <definedName name="_xlnm.Print_Titles" localSheetId="4">'様式1-4点検の重点化'!$1:$5</definedName>
    <definedName name="_xlnm.Print_Titles" localSheetId="5">'様式1-5府民協働'!$1:$5</definedName>
    <definedName name="_xlnm.Print_Titles" localSheetId="6">'様式1-6　現場での課題'!$2:$6</definedName>
    <definedName name="_xlnm.Print_Titles" localSheetId="7">'様式1-7　点検員'!$3:$6</definedName>
    <definedName name="_xlnm.Print_Titles" localSheetId="8">'様式2　現在の維持管理手法'!$2:$5</definedName>
    <definedName name="_xlnm.Print_Titles" localSheetId="11">'様式5-1更新要因について'!$1:$4</definedName>
    <definedName name="_xlnm.Print_Titles" localSheetId="12">'様式5-2見極め要因'!$1:$4</definedName>
    <definedName name="_xlnm.Print_Titles" localSheetId="13">'様式5-3寿命の考え方'!$2:$5</definedName>
    <definedName name="_xlnm.Print_Titles" localSheetId="9">様式ー３重点化指標!$3:$5</definedName>
    <definedName name="_xlnm.Print_Titles" localSheetId="10">'様式ー４　更新時期の見極め'!$1:$4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570" i="3" l="1"/>
  <c r="J569" i="3"/>
  <c r="J560" i="3"/>
  <c r="J559" i="3"/>
  <c r="J581" i="3"/>
  <c r="J580"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J7" i="3"/>
  <c r="J6" i="3"/>
  <c r="J5" i="3"/>
  <c r="J621" i="3" l="1"/>
  <c r="J620" i="3"/>
  <c r="J617" i="3" l="1"/>
  <c r="J616" i="3"/>
  <c r="J613" i="3"/>
  <c r="J612" i="3"/>
  <c r="J611" i="3"/>
  <c r="J610" i="3"/>
  <c r="J609" i="3"/>
  <c r="J608" i="3"/>
  <c r="J605" i="3"/>
  <c r="J604" i="3"/>
  <c r="J603" i="3"/>
  <c r="J602" i="3"/>
  <c r="J601" i="3"/>
  <c r="J600" i="3"/>
  <c r="J599" i="3"/>
  <c r="J598" i="3"/>
  <c r="J579" i="3"/>
  <c r="J578" i="3"/>
  <c r="J577" i="3"/>
  <c r="J576" i="3"/>
  <c r="J575" i="3"/>
  <c r="J574" i="3"/>
  <c r="J568" i="3"/>
  <c r="J564" i="3"/>
  <c r="J262" i="3" l="1"/>
  <c r="J254" i="3"/>
  <c r="J286" i="3"/>
  <c r="J287" i="3"/>
  <c r="J288" i="3"/>
  <c r="J302" i="3"/>
  <c r="J303" i="3"/>
  <c r="J304" i="3"/>
  <c r="J316" i="3"/>
  <c r="J328" i="3"/>
  <c r="J329" i="3"/>
  <c r="J330" i="3"/>
  <c r="J334" i="3"/>
  <c r="J335" i="3"/>
  <c r="J336" i="3"/>
  <c r="J340" i="3"/>
  <c r="J341" i="3"/>
  <c r="J342" i="3"/>
  <c r="J345" i="3"/>
  <c r="J346" i="3"/>
  <c r="J353" i="3"/>
  <c r="J379" i="3"/>
  <c r="J380" i="3"/>
  <c r="J381" i="3"/>
  <c r="J382" i="3"/>
  <c r="J383" i="3"/>
  <c r="J384" i="3"/>
  <c r="J386" i="3"/>
  <c r="J387" i="3"/>
  <c r="J389" i="3"/>
  <c r="J398" i="3"/>
  <c r="J414" i="3"/>
  <c r="J416" i="3"/>
  <c r="J315" i="3"/>
  <c r="J376" i="3"/>
  <c r="J375" i="3"/>
  <c r="J146" i="3"/>
  <c r="J145" i="3"/>
  <c r="J543" i="3"/>
  <c r="J542" i="3"/>
  <c r="J541" i="3"/>
  <c r="J540" i="3"/>
  <c r="J539" i="3"/>
  <c r="J538" i="3"/>
  <c r="J537" i="3"/>
  <c r="J536" i="3"/>
  <c r="J535" i="3"/>
  <c r="J534" i="3"/>
  <c r="J533" i="3"/>
  <c r="J532" i="3"/>
  <c r="J531" i="3"/>
  <c r="J530" i="3"/>
  <c r="J529" i="3"/>
  <c r="J528" i="3"/>
  <c r="J527" i="3"/>
  <c r="J526" i="3"/>
  <c r="J525" i="3"/>
  <c r="J524" i="3"/>
  <c r="J523" i="3"/>
  <c r="J522" i="3"/>
  <c r="J521" i="3"/>
  <c r="J520" i="3"/>
  <c r="J519" i="3"/>
  <c r="J518" i="3"/>
  <c r="J517" i="3"/>
  <c r="J516" i="3"/>
  <c r="J515" i="3"/>
  <c r="J514" i="3"/>
  <c r="J513" i="3"/>
  <c r="J512" i="3"/>
  <c r="J511" i="3"/>
  <c r="J510" i="3"/>
  <c r="J509" i="3"/>
  <c r="J508" i="3"/>
  <c r="J507" i="3"/>
  <c r="J506" i="3"/>
  <c r="J505" i="3"/>
  <c r="J504" i="3"/>
  <c r="J503" i="3"/>
  <c r="J502" i="3"/>
  <c r="J501" i="3"/>
  <c r="J500" i="3"/>
  <c r="J499" i="3"/>
  <c r="J498" i="3"/>
  <c r="J497" i="3"/>
  <c r="J496" i="3"/>
  <c r="J495" i="3"/>
  <c r="J494" i="3"/>
  <c r="J493" i="3"/>
  <c r="J492" i="3"/>
  <c r="J491" i="3"/>
  <c r="J490" i="3"/>
  <c r="J489" i="3"/>
  <c r="J488" i="3"/>
  <c r="J487" i="3"/>
  <c r="J486" i="3"/>
  <c r="J485" i="3"/>
  <c r="J484" i="3"/>
  <c r="J483" i="3"/>
  <c r="J482" i="3"/>
  <c r="J481" i="3"/>
  <c r="J480" i="3"/>
  <c r="J479" i="3"/>
  <c r="J478" i="3"/>
  <c r="J477" i="3"/>
  <c r="J476" i="3"/>
  <c r="J475" i="3"/>
  <c r="J474" i="3"/>
  <c r="J473" i="3"/>
  <c r="J472" i="3"/>
  <c r="J471" i="3"/>
  <c r="J470" i="3"/>
  <c r="J469" i="3"/>
  <c r="J468" i="3"/>
  <c r="J467" i="3"/>
  <c r="J466" i="3"/>
  <c r="J465" i="3"/>
  <c r="J464" i="3"/>
  <c r="J463" i="3"/>
  <c r="J462" i="3"/>
  <c r="J461" i="3"/>
  <c r="J460" i="3"/>
  <c r="J459" i="3"/>
  <c r="J458" i="3"/>
  <c r="J457" i="3"/>
  <c r="J456" i="3"/>
  <c r="J455" i="3"/>
  <c r="J454" i="3"/>
  <c r="J453" i="3"/>
  <c r="J452" i="3"/>
  <c r="J451" i="3"/>
  <c r="J450" i="3"/>
  <c r="J449" i="3"/>
  <c r="J448" i="3"/>
  <c r="J447" i="3"/>
  <c r="J446" i="3"/>
  <c r="J445" i="3"/>
  <c r="J444" i="3"/>
  <c r="J443" i="3"/>
  <c r="J442" i="3"/>
  <c r="J441" i="3"/>
  <c r="J440" i="3"/>
  <c r="J439" i="3"/>
  <c r="J438" i="3"/>
  <c r="J437" i="3"/>
  <c r="J436" i="3"/>
  <c r="J435" i="3"/>
  <c r="J434" i="3"/>
  <c r="J433" i="3"/>
  <c r="J432" i="3"/>
  <c r="J431" i="3"/>
  <c r="J430" i="3"/>
  <c r="J429" i="3"/>
  <c r="J428" i="3"/>
  <c r="J427" i="3"/>
  <c r="J426" i="3"/>
  <c r="J425" i="3"/>
  <c r="J424" i="3"/>
  <c r="J423" i="3"/>
  <c r="J422" i="3"/>
  <c r="J421" i="3"/>
  <c r="J420" i="3"/>
  <c r="J419" i="3"/>
  <c r="J418" i="3"/>
  <c r="J417" i="3"/>
  <c r="J415" i="3"/>
  <c r="J413" i="3"/>
  <c r="J412" i="3"/>
  <c r="J411" i="3"/>
  <c r="J410" i="3"/>
  <c r="J409" i="3"/>
  <c r="J408" i="3"/>
  <c r="J407" i="3"/>
  <c r="J406" i="3"/>
  <c r="J405" i="3"/>
  <c r="J404" i="3"/>
  <c r="J403" i="3"/>
  <c r="J402" i="3"/>
  <c r="J401" i="3"/>
  <c r="J400" i="3"/>
  <c r="J399" i="3"/>
  <c r="J397" i="3"/>
  <c r="J396" i="3"/>
  <c r="J395" i="3"/>
  <c r="J394" i="3"/>
  <c r="J393" i="3"/>
  <c r="J392" i="3"/>
  <c r="J391" i="3"/>
  <c r="J390" i="3"/>
  <c r="J388" i="3"/>
  <c r="J385" i="3"/>
  <c r="J378" i="3"/>
  <c r="J377" i="3"/>
  <c r="J374" i="3"/>
  <c r="J373" i="3"/>
  <c r="J372" i="3"/>
  <c r="J371" i="3"/>
  <c r="J370" i="3"/>
  <c r="J369" i="3"/>
  <c r="J368" i="3"/>
  <c r="J367" i="3"/>
  <c r="J366" i="3"/>
  <c r="J365" i="3"/>
  <c r="J364" i="3"/>
  <c r="J363" i="3"/>
  <c r="J362" i="3"/>
  <c r="J361" i="3"/>
  <c r="J360" i="3"/>
  <c r="J359" i="3"/>
  <c r="J358" i="3"/>
  <c r="J357" i="3"/>
  <c r="J356" i="3"/>
  <c r="J355" i="3"/>
  <c r="J354" i="3"/>
  <c r="J352" i="3"/>
  <c r="J351" i="3"/>
  <c r="J350" i="3"/>
  <c r="J349" i="3"/>
  <c r="J348" i="3"/>
  <c r="J347" i="3"/>
  <c r="J344" i="3"/>
  <c r="J343" i="3"/>
  <c r="J339" i="3"/>
  <c r="J338" i="3"/>
  <c r="J337" i="3"/>
  <c r="J333" i="3"/>
  <c r="J332" i="3"/>
  <c r="J331" i="3"/>
  <c r="J327" i="3"/>
  <c r="J326" i="3"/>
  <c r="J325" i="3"/>
  <c r="J324" i="3"/>
  <c r="J323" i="3"/>
  <c r="J322" i="3"/>
  <c r="J321" i="3"/>
  <c r="J320" i="3"/>
  <c r="J319" i="3"/>
  <c r="J318" i="3"/>
  <c r="J317" i="3"/>
  <c r="J314" i="3"/>
  <c r="J313" i="3"/>
  <c r="J312" i="3"/>
  <c r="J311" i="3"/>
  <c r="J310" i="3"/>
  <c r="J309" i="3"/>
  <c r="J308" i="3"/>
  <c r="J307" i="3"/>
  <c r="J306" i="3"/>
  <c r="J305" i="3"/>
  <c r="J301" i="3"/>
  <c r="J300" i="3"/>
  <c r="J299" i="3"/>
  <c r="J298" i="3"/>
  <c r="J297" i="3"/>
  <c r="J296" i="3"/>
  <c r="J295" i="3"/>
  <c r="J294" i="3"/>
  <c r="J293" i="3"/>
  <c r="J292" i="3"/>
  <c r="J291" i="3"/>
  <c r="J290" i="3"/>
  <c r="J289" i="3"/>
  <c r="J285" i="3"/>
  <c r="J284" i="3"/>
  <c r="J283" i="3"/>
  <c r="J282" i="3"/>
  <c r="J281" i="3"/>
  <c r="J280" i="3"/>
  <c r="J279" i="3"/>
  <c r="J278" i="3"/>
  <c r="J277" i="3"/>
  <c r="J276" i="3"/>
  <c r="J275" i="3"/>
  <c r="J274" i="3"/>
  <c r="J273" i="3"/>
  <c r="J272" i="3"/>
  <c r="J271" i="3"/>
  <c r="J270" i="3"/>
  <c r="J269" i="3"/>
  <c r="J268" i="3"/>
  <c r="J267" i="3"/>
  <c r="J266" i="3"/>
  <c r="J265" i="3"/>
  <c r="J264" i="3"/>
  <c r="J263" i="3"/>
  <c r="J261" i="3"/>
  <c r="J260" i="3"/>
  <c r="J259" i="3"/>
  <c r="J258" i="3"/>
  <c r="J257" i="3"/>
  <c r="J256" i="3"/>
  <c r="J255" i="3"/>
  <c r="J253" i="3"/>
  <c r="J252" i="3"/>
  <c r="J251" i="3"/>
  <c r="J250" i="3"/>
  <c r="J249" i="3"/>
  <c r="J248" i="3"/>
  <c r="J247" i="3"/>
  <c r="J246" i="3"/>
  <c r="J245" i="3"/>
  <c r="J244" i="3"/>
  <c r="J243" i="3"/>
  <c r="J242" i="3"/>
  <c r="J241" i="3"/>
  <c r="J240" i="3"/>
  <c r="J239" i="3"/>
  <c r="J238" i="3"/>
  <c r="J237" i="3"/>
  <c r="J236" i="3"/>
  <c r="J235" i="3"/>
  <c r="J234" i="3"/>
  <c r="J233" i="3"/>
  <c r="J232" i="3"/>
  <c r="J231" i="3"/>
  <c r="J230" i="3"/>
  <c r="J229" i="3"/>
  <c r="J228" i="3"/>
  <c r="J227" i="3"/>
  <c r="J226" i="3"/>
  <c r="J225" i="3"/>
  <c r="J224" i="3"/>
  <c r="J223" i="3"/>
  <c r="J222" i="3"/>
  <c r="J221" i="3"/>
  <c r="J220" i="3"/>
  <c r="J219" i="3"/>
  <c r="J218" i="3"/>
  <c r="J217" i="3"/>
  <c r="J216" i="3"/>
  <c r="J215" i="3"/>
  <c r="J214" i="3"/>
  <c r="J213" i="3"/>
  <c r="J212" i="3"/>
  <c r="J211" i="3"/>
  <c r="J210" i="3"/>
  <c r="J209" i="3"/>
  <c r="J208" i="3"/>
  <c r="J207" i="3"/>
  <c r="J206" i="3"/>
  <c r="J205" i="3"/>
  <c r="J204" i="3"/>
  <c r="J203" i="3"/>
  <c r="J202" i="3"/>
  <c r="J201" i="3"/>
  <c r="J200" i="3"/>
  <c r="J199" i="3"/>
  <c r="J198" i="3"/>
  <c r="J197" i="3"/>
  <c r="J196" i="3"/>
  <c r="J195" i="3"/>
  <c r="J194" i="3"/>
  <c r="J193" i="3"/>
  <c r="J192" i="3"/>
  <c r="J191" i="3"/>
  <c r="J190" i="3"/>
  <c r="J189" i="3"/>
  <c r="J188" i="3"/>
  <c r="J187" i="3"/>
  <c r="J186" i="3"/>
  <c r="J185" i="3"/>
  <c r="J184" i="3"/>
  <c r="J183" i="3"/>
  <c r="J182" i="3"/>
  <c r="J181" i="3"/>
  <c r="J180" i="3"/>
  <c r="J179" i="3"/>
  <c r="J178" i="3"/>
  <c r="J177" i="3"/>
  <c r="J176" i="3"/>
  <c r="J175" i="3"/>
  <c r="J174" i="3"/>
  <c r="J173" i="3"/>
  <c r="J172" i="3"/>
  <c r="J171" i="3"/>
  <c r="J170" i="3"/>
  <c r="J169" i="3"/>
  <c r="J168" i="3"/>
  <c r="J167" i="3"/>
  <c r="J166" i="3"/>
  <c r="J165" i="3"/>
  <c r="J164" i="3"/>
  <c r="J163" i="3"/>
  <c r="J162" i="3"/>
  <c r="J161" i="3"/>
  <c r="J160" i="3"/>
  <c r="J159" i="3"/>
  <c r="J158" i="3"/>
  <c r="J157" i="3"/>
  <c r="J156" i="3"/>
  <c r="J155" i="3"/>
  <c r="J154" i="3"/>
  <c r="J153" i="3"/>
  <c r="J152" i="3"/>
  <c r="J151" i="3"/>
  <c r="J150" i="3"/>
  <c r="J149" i="3"/>
  <c r="J148" i="3"/>
  <c r="J147" i="3"/>
  <c r="J144" i="3"/>
  <c r="J143" i="3"/>
  <c r="J142" i="3"/>
  <c r="J141" i="3"/>
  <c r="J140" i="3"/>
  <c r="J139" i="3"/>
  <c r="J138" i="3"/>
  <c r="J137" i="3"/>
  <c r="J136" i="3"/>
  <c r="J135" i="3"/>
  <c r="J134" i="3"/>
  <c r="J133" i="3"/>
  <c r="J132" i="3"/>
  <c r="J131" i="3"/>
  <c r="J130" i="3"/>
  <c r="J129" i="3"/>
  <c r="J128" i="3"/>
  <c r="J127" i="3"/>
  <c r="J126" i="3"/>
  <c r="J125" i="3"/>
  <c r="J124" i="3"/>
  <c r="J123" i="3"/>
  <c r="J122" i="3"/>
  <c r="J121" i="3"/>
  <c r="J120" i="3"/>
  <c r="J119" i="3"/>
  <c r="J118" i="3"/>
  <c r="J117" i="3"/>
  <c r="J116" i="3"/>
  <c r="J115" i="3"/>
  <c r="J114" i="3"/>
  <c r="J113" i="3"/>
  <c r="J112" i="3"/>
  <c r="J111" i="3"/>
  <c r="J110" i="3"/>
  <c r="J109" i="3"/>
  <c r="J108" i="3"/>
  <c r="J107" i="3"/>
  <c r="J106" i="3"/>
  <c r="J105" i="3"/>
  <c r="J104" i="3"/>
  <c r="J103" i="3"/>
  <c r="J102" i="3"/>
</calcChain>
</file>

<file path=xl/sharedStrings.xml><?xml version="1.0" encoding="utf-8"?>
<sst xmlns="http://schemas.openxmlformats.org/spreadsheetml/2006/main" count="9989" uniqueCount="1805">
  <si>
    <t>体制</t>
  </si>
  <si>
    <t>頻度</t>
  </si>
  <si>
    <t>評価基準</t>
  </si>
  <si>
    <t>検証１</t>
  </si>
  <si>
    <t>検証２</t>
    <rPh sb="0" eb="2">
      <t>ケンショウ</t>
    </rPh>
    <phoneticPr fontId="1"/>
  </si>
  <si>
    <t>〇維持管理・更新に資する効率的・効果的な点検に向けて</t>
    <phoneticPr fontId="1"/>
  </si>
  <si>
    <t xml:space="preserve">点検分類
</t>
    <rPh sb="2" eb="4">
      <t>ブンルイ</t>
    </rPh>
    <phoneticPr fontId="1"/>
  </si>
  <si>
    <t>定期</t>
    <rPh sb="0" eb="2">
      <t>テイキ</t>
    </rPh>
    <phoneticPr fontId="1"/>
  </si>
  <si>
    <t>該当</t>
    <rPh sb="0" eb="2">
      <t>ガイトウ</t>
    </rPh>
    <phoneticPr fontId="1"/>
  </si>
  <si>
    <t>内容
評価基準等</t>
    <rPh sb="0" eb="2">
      <t>ナイヨウ</t>
    </rPh>
    <rPh sb="3" eb="5">
      <t>ヒョウカ</t>
    </rPh>
    <rPh sb="5" eb="7">
      <t>キジュン</t>
    </rPh>
    <rPh sb="7" eb="8">
      <t>トウ</t>
    </rPh>
    <phoneticPr fontId="1"/>
  </si>
  <si>
    <t>1.多段階</t>
    <rPh sb="2" eb="3">
      <t>タ</t>
    </rPh>
    <rPh sb="3" eb="5">
      <t>ダンカイ</t>
    </rPh>
    <phoneticPr fontId="1"/>
  </si>
  <si>
    <t>3.その他</t>
    <rPh sb="4" eb="5">
      <t>タ</t>
    </rPh>
    <phoneticPr fontId="1"/>
  </si>
  <si>
    <t>１）効率的・効果的な維持管理・更新の視点</t>
    <rPh sb="2" eb="5">
      <t>コウリツテキ</t>
    </rPh>
    <rPh sb="6" eb="9">
      <t>コウカテキ</t>
    </rPh>
    <rPh sb="10" eb="12">
      <t>イジ</t>
    </rPh>
    <rPh sb="12" eb="14">
      <t>カンリ</t>
    </rPh>
    <rPh sb="15" eb="17">
      <t>コウシン</t>
    </rPh>
    <rPh sb="18" eb="20">
      <t>シテン</t>
    </rPh>
    <rPh sb="19" eb="20">
      <t>ケンシ</t>
    </rPh>
    <phoneticPr fontId="1"/>
  </si>
  <si>
    <t>２）１）を踏まえた分野横断的な視点</t>
    <rPh sb="5" eb="6">
      <t>フ</t>
    </rPh>
    <rPh sb="9" eb="11">
      <t>ブンヤ</t>
    </rPh>
    <rPh sb="11" eb="14">
      <t>オウダンテキ</t>
    </rPh>
    <rPh sb="15" eb="17">
      <t>シテン</t>
    </rPh>
    <phoneticPr fontId="1"/>
  </si>
  <si>
    <t>〇府民など参加</t>
    <rPh sb="1" eb="3">
      <t>フミン</t>
    </rPh>
    <rPh sb="5" eb="7">
      <t>サンカ</t>
    </rPh>
    <phoneticPr fontId="1"/>
  </si>
  <si>
    <t>〇参加できる内容など</t>
    <rPh sb="6" eb="8">
      <t>ナイヨウ</t>
    </rPh>
    <phoneticPr fontId="1"/>
  </si>
  <si>
    <t>今後必要となる点検やデータなど</t>
    <phoneticPr fontId="1"/>
  </si>
  <si>
    <t>今後の維持管理手法</t>
    <phoneticPr fontId="1"/>
  </si>
  <si>
    <t>現在の維持管理手法</t>
    <phoneticPr fontId="1"/>
  </si>
  <si>
    <t>重要度・特性などを考慮し維持管理手法を分類している場合</t>
    <rPh sb="0" eb="3">
      <t>ジュウヨウド</t>
    </rPh>
    <rPh sb="4" eb="6">
      <t>トクセイ</t>
    </rPh>
    <rPh sb="9" eb="11">
      <t>コウリョ</t>
    </rPh>
    <rPh sb="12" eb="14">
      <t>イジ</t>
    </rPh>
    <rPh sb="14" eb="16">
      <t>カンリ</t>
    </rPh>
    <rPh sb="16" eb="18">
      <t>シュホウ</t>
    </rPh>
    <rPh sb="19" eb="21">
      <t>ブンルイ</t>
    </rPh>
    <rPh sb="25" eb="27">
      <t>バアイ</t>
    </rPh>
    <phoneticPr fontId="1"/>
  </si>
  <si>
    <t>中分類</t>
    <rPh sb="0" eb="3">
      <t>チュウブンルイ</t>
    </rPh>
    <phoneticPr fontId="1"/>
  </si>
  <si>
    <t>大分類</t>
    <rPh sb="0" eb="1">
      <t>ダイ</t>
    </rPh>
    <rPh sb="1" eb="3">
      <t>ブンルイ</t>
    </rPh>
    <phoneticPr fontId="1"/>
  </si>
  <si>
    <t>検証施設の分類</t>
    <rPh sb="0" eb="2">
      <t>ケンショウ</t>
    </rPh>
    <rPh sb="2" eb="4">
      <t>シセツ</t>
    </rPh>
    <rPh sb="5" eb="7">
      <t>ブンルイ</t>
    </rPh>
    <phoneticPr fontId="1"/>
  </si>
  <si>
    <t>小分類</t>
    <rPh sb="0" eb="3">
      <t>ショウブンルイ</t>
    </rPh>
    <phoneticPr fontId="1"/>
  </si>
  <si>
    <t>状態監視型</t>
    <rPh sb="0" eb="2">
      <t>ジョウタイ</t>
    </rPh>
    <rPh sb="2" eb="5">
      <t>カンシガタ</t>
    </rPh>
    <phoneticPr fontId="1"/>
  </si>
  <si>
    <t>検証</t>
    <rPh sb="0" eb="2">
      <t>ケンショウ</t>
    </rPh>
    <phoneticPr fontId="1"/>
  </si>
  <si>
    <t>検証３</t>
    <rPh sb="0" eb="2">
      <t>ケンショウ</t>
    </rPh>
    <phoneticPr fontId="1"/>
  </si>
  <si>
    <t>〇データ蓄積・活用</t>
    <phoneticPr fontId="1"/>
  </si>
  <si>
    <t>検証4</t>
    <rPh sb="0" eb="2">
      <t>ケンショウ</t>
    </rPh>
    <phoneticPr fontId="1"/>
  </si>
  <si>
    <t>検証5</t>
    <rPh sb="0" eb="2">
      <t>ケンショウ</t>
    </rPh>
    <phoneticPr fontId="1"/>
  </si>
  <si>
    <t>課題</t>
    <rPh sb="0" eb="2">
      <t>カダイ</t>
    </rPh>
    <phoneticPr fontId="1"/>
  </si>
  <si>
    <t>維持管理手法</t>
    <rPh sb="0" eb="2">
      <t>イジ</t>
    </rPh>
    <rPh sb="2" eb="4">
      <t>カンリ</t>
    </rPh>
    <rPh sb="4" eb="6">
      <t>シュホウ</t>
    </rPh>
    <phoneticPr fontId="1"/>
  </si>
  <si>
    <t>社会的影響度</t>
    <rPh sb="0" eb="3">
      <t>シャカイテキ</t>
    </rPh>
    <rPh sb="3" eb="6">
      <t>エイキョウド</t>
    </rPh>
    <phoneticPr fontId="1"/>
  </si>
  <si>
    <t>発生確率</t>
    <rPh sb="0" eb="2">
      <t>ハッセイ</t>
    </rPh>
    <rPh sb="2" eb="4">
      <t>カクリツ</t>
    </rPh>
    <phoneticPr fontId="1"/>
  </si>
  <si>
    <t>利用者の視点</t>
    <rPh sb="0" eb="2">
      <t>リヨウ</t>
    </rPh>
    <rPh sb="2" eb="3">
      <t>シャ</t>
    </rPh>
    <rPh sb="4" eb="6">
      <t>シテン</t>
    </rPh>
    <phoneticPr fontId="1"/>
  </si>
  <si>
    <t>代替性の視点</t>
    <rPh sb="4" eb="6">
      <t>シテン</t>
    </rPh>
    <phoneticPr fontId="1"/>
  </si>
  <si>
    <t>経済性の視点</t>
    <rPh sb="0" eb="3">
      <t>ケイザイセイ</t>
    </rPh>
    <rPh sb="4" eb="6">
      <t>シテン</t>
    </rPh>
    <phoneticPr fontId="1"/>
  </si>
  <si>
    <t>防災の視点</t>
    <rPh sb="0" eb="2">
      <t>ボウサイ</t>
    </rPh>
    <rPh sb="3" eb="5">
      <t>シテン</t>
    </rPh>
    <phoneticPr fontId="1"/>
  </si>
  <si>
    <t>健全度</t>
    <rPh sb="0" eb="3">
      <t>ケンゼンド</t>
    </rPh>
    <phoneticPr fontId="1"/>
  </si>
  <si>
    <t>使用環境</t>
    <rPh sb="0" eb="2">
      <t>シヨウ</t>
    </rPh>
    <rPh sb="2" eb="4">
      <t>カンキョウ</t>
    </rPh>
    <phoneticPr fontId="1"/>
  </si>
  <si>
    <t>経過年数</t>
    <rPh sb="0" eb="2">
      <t>ケイカ</t>
    </rPh>
    <rPh sb="2" eb="4">
      <t>ネンスウ</t>
    </rPh>
    <phoneticPr fontId="1"/>
  </si>
  <si>
    <t>設計基準
設置時の施工技術</t>
    <rPh sb="0" eb="2">
      <t>セッケイ</t>
    </rPh>
    <rPh sb="2" eb="4">
      <t>キジュン</t>
    </rPh>
    <rPh sb="5" eb="7">
      <t>セッチ</t>
    </rPh>
    <rPh sb="7" eb="8">
      <t>ジ</t>
    </rPh>
    <rPh sb="9" eb="11">
      <t>セコウ</t>
    </rPh>
    <rPh sb="11" eb="13">
      <t>ギジュツ</t>
    </rPh>
    <phoneticPr fontId="1"/>
  </si>
  <si>
    <t>その他</t>
    <rPh sb="2" eb="3">
      <t>タ</t>
    </rPh>
    <phoneticPr fontId="1"/>
  </si>
  <si>
    <t>施設規模</t>
    <rPh sb="0" eb="2">
      <t>シセツ</t>
    </rPh>
    <rPh sb="2" eb="4">
      <t>キボ</t>
    </rPh>
    <phoneticPr fontId="1"/>
  </si>
  <si>
    <t>重点化指標の活用状況</t>
    <rPh sb="0" eb="3">
      <t>ジュウテンカ</t>
    </rPh>
    <rPh sb="3" eb="5">
      <t>シヒョウ</t>
    </rPh>
    <rPh sb="6" eb="8">
      <t>カツヨウ</t>
    </rPh>
    <rPh sb="8" eb="10">
      <t>ジョウキョウ</t>
    </rPh>
    <phoneticPr fontId="1"/>
  </si>
  <si>
    <t>更新</t>
    <rPh sb="0" eb="2">
      <t>コウシン</t>
    </rPh>
    <phoneticPr fontId="1"/>
  </si>
  <si>
    <t>設置年次</t>
    <rPh sb="0" eb="2">
      <t>セッチ</t>
    </rPh>
    <rPh sb="2" eb="4">
      <t>ネンジ</t>
    </rPh>
    <phoneticPr fontId="1"/>
  </si>
  <si>
    <t>更新年次</t>
    <rPh sb="0" eb="2">
      <t>コウシン</t>
    </rPh>
    <rPh sb="2" eb="4">
      <t>ネンジ</t>
    </rPh>
    <phoneticPr fontId="1"/>
  </si>
  <si>
    <t>規模等</t>
    <rPh sb="0" eb="2">
      <t>キボ</t>
    </rPh>
    <rPh sb="2" eb="3">
      <t>ナド</t>
    </rPh>
    <phoneticPr fontId="1"/>
  </si>
  <si>
    <t>更新理由</t>
    <rPh sb="0" eb="2">
      <t>コウシン</t>
    </rPh>
    <rPh sb="2" eb="4">
      <t>リユウ</t>
    </rPh>
    <phoneticPr fontId="1"/>
  </si>
  <si>
    <t>物理的</t>
    <rPh sb="0" eb="3">
      <t>ブツリテキ</t>
    </rPh>
    <phoneticPr fontId="1"/>
  </si>
  <si>
    <t>機能的</t>
    <rPh sb="0" eb="3">
      <t>キノウテキ</t>
    </rPh>
    <phoneticPr fontId="1"/>
  </si>
  <si>
    <t>経済的</t>
    <rPh sb="0" eb="3">
      <t>ケイザイテキ</t>
    </rPh>
    <phoneticPr fontId="1"/>
  </si>
  <si>
    <t>社会的</t>
    <rPh sb="0" eb="3">
      <t>シャカイテキ</t>
    </rPh>
    <phoneticPr fontId="1"/>
  </si>
  <si>
    <t>その他</t>
    <rPh sb="2" eb="3">
      <t>タ</t>
    </rPh>
    <phoneticPr fontId="1"/>
  </si>
  <si>
    <t>分野</t>
    <rPh sb="0" eb="2">
      <t>ブンヤ</t>
    </rPh>
    <phoneticPr fontId="1"/>
  </si>
  <si>
    <t>施設名</t>
    <rPh sb="0" eb="2">
      <t>シセツ</t>
    </rPh>
    <rPh sb="2" eb="3">
      <t>メイ</t>
    </rPh>
    <phoneticPr fontId="1"/>
  </si>
  <si>
    <t>様式ー３重点化指標</t>
    <rPh sb="0" eb="2">
      <t>ヨウシキ</t>
    </rPh>
    <rPh sb="4" eb="7">
      <t>ジュウテンカ</t>
    </rPh>
    <rPh sb="7" eb="9">
      <t>シヒョウ</t>
    </rPh>
    <phoneticPr fontId="1"/>
  </si>
  <si>
    <t>様式ー４　更新時期の見極めの検討</t>
    <rPh sb="0" eb="2">
      <t>ヨウシキ</t>
    </rPh>
    <rPh sb="5" eb="7">
      <t>コウシン</t>
    </rPh>
    <rPh sb="7" eb="9">
      <t>ジキ</t>
    </rPh>
    <rPh sb="10" eb="12">
      <t>ミキワ</t>
    </rPh>
    <rPh sb="14" eb="16">
      <t>ケントウ</t>
    </rPh>
    <phoneticPr fontId="1"/>
  </si>
  <si>
    <t>構造形式
（維持管理の難易度等）</t>
    <rPh sb="0" eb="2">
      <t>コウゾウ</t>
    </rPh>
    <rPh sb="2" eb="4">
      <t>ケイシキ</t>
    </rPh>
    <rPh sb="14" eb="15">
      <t>トウ</t>
    </rPh>
    <phoneticPr fontId="1"/>
  </si>
  <si>
    <t xml:space="preserve">１．物理的な要因により更新が必要な施設
(構造・状態）
　「こういった施設は更新」「こうなったら更新」
</t>
    <rPh sb="2" eb="5">
      <t>ブツリテキ</t>
    </rPh>
    <rPh sb="6" eb="8">
      <t>ヨウイン</t>
    </rPh>
    <rPh sb="11" eb="13">
      <t>コウシン</t>
    </rPh>
    <rPh sb="14" eb="16">
      <t>ヒツヨウ</t>
    </rPh>
    <rPh sb="17" eb="19">
      <t>シセツ</t>
    </rPh>
    <rPh sb="21" eb="23">
      <t>コウゾウ</t>
    </rPh>
    <rPh sb="24" eb="26">
      <t>ジョウタイ</t>
    </rPh>
    <phoneticPr fontId="1"/>
  </si>
  <si>
    <t>なし</t>
    <phoneticPr fontId="1"/>
  </si>
  <si>
    <t>施設
（構造物単位）</t>
    <rPh sb="0" eb="2">
      <t>シセツ</t>
    </rPh>
    <rPh sb="4" eb="6">
      <t>コウゾウ</t>
    </rPh>
    <rPh sb="6" eb="7">
      <t>ブツ</t>
    </rPh>
    <rPh sb="7" eb="9">
      <t>タンイ</t>
    </rPh>
    <phoneticPr fontId="1"/>
  </si>
  <si>
    <t>施　設
（構造物単位）</t>
    <rPh sb="7" eb="8">
      <t>ブツ</t>
    </rPh>
    <phoneticPr fontId="1"/>
  </si>
  <si>
    <t>○</t>
    <phoneticPr fontId="1"/>
  </si>
  <si>
    <t>日常</t>
    <rPh sb="0" eb="2">
      <t>ニチジョウ</t>
    </rPh>
    <phoneticPr fontId="1"/>
  </si>
  <si>
    <t>検証６</t>
    <rPh sb="0" eb="2">
      <t>ケンショウ</t>
    </rPh>
    <phoneticPr fontId="1"/>
  </si>
  <si>
    <t>例）
・点検の実施における課題
・データ蓄積における課題
・データ活用における課題
など現場事務所で課題や問題になっていることを記入</t>
    <rPh sb="0" eb="1">
      <t>レイ</t>
    </rPh>
    <rPh sb="4" eb="6">
      <t>テンケン</t>
    </rPh>
    <rPh sb="7" eb="9">
      <t>ジッシ</t>
    </rPh>
    <rPh sb="13" eb="15">
      <t>カダイ</t>
    </rPh>
    <rPh sb="20" eb="22">
      <t>チクセキ</t>
    </rPh>
    <rPh sb="26" eb="28">
      <t>カダイ</t>
    </rPh>
    <rPh sb="33" eb="35">
      <t>カツヨウ</t>
    </rPh>
    <rPh sb="39" eb="41">
      <t>カダイ</t>
    </rPh>
    <rPh sb="44" eb="46">
      <t>ゲンバ</t>
    </rPh>
    <rPh sb="46" eb="48">
      <t>ジム</t>
    </rPh>
    <rPh sb="48" eb="49">
      <t>ショ</t>
    </rPh>
    <rPh sb="50" eb="52">
      <t>カダイ</t>
    </rPh>
    <rPh sb="53" eb="55">
      <t>モンダイ</t>
    </rPh>
    <rPh sb="64" eb="66">
      <t>キニュウ</t>
    </rPh>
    <phoneticPr fontId="1"/>
  </si>
  <si>
    <t>点検等実態（現場での課題(問題点））</t>
    <rPh sb="0" eb="2">
      <t>テンケン</t>
    </rPh>
    <rPh sb="2" eb="3">
      <t>トウ</t>
    </rPh>
    <rPh sb="3" eb="5">
      <t>ジッタイ</t>
    </rPh>
    <rPh sb="6" eb="8">
      <t>ゲンバ</t>
    </rPh>
    <rPh sb="10" eb="12">
      <t>カダイ</t>
    </rPh>
    <rPh sb="13" eb="15">
      <t>モンダイ</t>
    </rPh>
    <rPh sb="15" eb="16">
      <t>テン</t>
    </rPh>
    <phoneticPr fontId="1"/>
  </si>
  <si>
    <t>3．更新要因の整理</t>
    <rPh sb="2" eb="4">
      <t>コウシン</t>
    </rPh>
    <rPh sb="4" eb="6">
      <t>ヨウイン</t>
    </rPh>
    <rPh sb="7" eb="9">
      <t>セイリ</t>
    </rPh>
    <phoneticPr fontId="1"/>
  </si>
  <si>
    <t>4．更新見極め要因の整理</t>
    <rPh sb="2" eb="4">
      <t>コウシン</t>
    </rPh>
    <rPh sb="4" eb="6">
      <t>ミキワ</t>
    </rPh>
    <rPh sb="7" eb="9">
      <t>ヨウイン</t>
    </rPh>
    <rPh sb="10" eb="12">
      <t>セイリ</t>
    </rPh>
    <phoneticPr fontId="1"/>
  </si>
  <si>
    <t>5．施設寿命の考え方</t>
    <rPh sb="2" eb="4">
      <t>シセツ</t>
    </rPh>
    <rPh sb="4" eb="6">
      <t>ジュミョウ</t>
    </rPh>
    <rPh sb="7" eb="8">
      <t>カンガ</t>
    </rPh>
    <rPh sb="9" eb="10">
      <t>カタ</t>
    </rPh>
    <phoneticPr fontId="1"/>
  </si>
  <si>
    <t>公会計上の耐用年数</t>
    <rPh sb="0" eb="3">
      <t>コウカイケイ</t>
    </rPh>
    <rPh sb="3" eb="4">
      <t>ジョウ</t>
    </rPh>
    <rPh sb="5" eb="7">
      <t>タイヨウ</t>
    </rPh>
    <rPh sb="7" eb="9">
      <t>ネンスウ</t>
    </rPh>
    <phoneticPr fontId="1"/>
  </si>
  <si>
    <t>工学的な寿命</t>
    <rPh sb="0" eb="3">
      <t>コウガクテキ</t>
    </rPh>
    <rPh sb="4" eb="6">
      <t>ジュミョウ</t>
    </rPh>
    <phoneticPr fontId="1"/>
  </si>
  <si>
    <t>計画上の寿命</t>
    <rPh sb="0" eb="2">
      <t>ケイカク</t>
    </rPh>
    <rPh sb="2" eb="3">
      <t>ウエ</t>
    </rPh>
    <rPh sb="4" eb="6">
      <t>ジュミョウ</t>
    </rPh>
    <phoneticPr fontId="1"/>
  </si>
  <si>
    <t>〇致命的な不具合を見逃さない</t>
    <phoneticPr fontId="1"/>
  </si>
  <si>
    <t xml:space="preserve"> １）日常的な安全の視点</t>
    <rPh sb="3" eb="6">
      <t>ニチジョウテキ</t>
    </rPh>
    <rPh sb="7" eb="9">
      <t>アンゼン</t>
    </rPh>
    <rPh sb="10" eb="12">
      <t>シテン</t>
    </rPh>
    <phoneticPr fontId="1"/>
  </si>
  <si>
    <t>○効率的・効果的な点検の実施（重点化）</t>
    <rPh sb="1" eb="4">
      <t>コウリツテキ</t>
    </rPh>
    <rPh sb="5" eb="8">
      <t>コウカテキ</t>
    </rPh>
    <rPh sb="9" eb="11">
      <t>テンケン</t>
    </rPh>
    <rPh sb="12" eb="14">
      <t>ジッシ</t>
    </rPh>
    <rPh sb="15" eb="18">
      <t>ジュウテンカ</t>
    </rPh>
    <phoneticPr fontId="1"/>
  </si>
  <si>
    <t>(参考）</t>
    <rPh sb="1" eb="3">
      <t>サンコウ</t>
    </rPh>
    <phoneticPr fontId="1"/>
  </si>
  <si>
    <t>担当事業室課が考えている寿命は？
何年ぐらいと考えているか？</t>
    <rPh sb="0" eb="2">
      <t>タントウ</t>
    </rPh>
    <rPh sb="2" eb="4">
      <t>ジギョウ</t>
    </rPh>
    <rPh sb="4" eb="5">
      <t>シツ</t>
    </rPh>
    <rPh sb="5" eb="6">
      <t>カ</t>
    </rPh>
    <rPh sb="7" eb="8">
      <t>カンガ</t>
    </rPh>
    <rPh sb="12" eb="14">
      <t>ジュミョウ</t>
    </rPh>
    <rPh sb="17" eb="19">
      <t>ナンネン</t>
    </rPh>
    <rPh sb="23" eb="24">
      <t>カンガ</t>
    </rPh>
    <phoneticPr fontId="1"/>
  </si>
  <si>
    <t>施設数</t>
    <rPh sb="0" eb="2">
      <t>シセツ</t>
    </rPh>
    <rPh sb="2" eb="3">
      <t>スウ</t>
    </rPh>
    <phoneticPr fontId="1"/>
  </si>
  <si>
    <t>検証７</t>
    <rPh sb="0" eb="2">
      <t>ケンショウ</t>
    </rPh>
    <phoneticPr fontId="1"/>
  </si>
  <si>
    <t>ー</t>
    <phoneticPr fontId="1"/>
  </si>
  <si>
    <t>LCC</t>
    <phoneticPr fontId="1"/>
  </si>
  <si>
    <t>点検</t>
    <rPh sb="0" eb="2">
      <t>テンケン</t>
    </rPh>
    <phoneticPr fontId="1"/>
  </si>
  <si>
    <t>補修等</t>
    <rPh sb="0" eb="2">
      <t>ホシュウ</t>
    </rPh>
    <rPh sb="2" eb="3">
      <t>トウ</t>
    </rPh>
    <phoneticPr fontId="1"/>
  </si>
  <si>
    <t>定量評価の有無</t>
    <rPh sb="0" eb="2">
      <t>テイリョウ</t>
    </rPh>
    <rPh sb="2" eb="4">
      <t>ヒョウカ</t>
    </rPh>
    <rPh sb="5" eb="7">
      <t>ウム</t>
    </rPh>
    <phoneticPr fontId="1"/>
  </si>
  <si>
    <t>有る場合は資料名</t>
    <rPh sb="0" eb="1">
      <t>ア</t>
    </rPh>
    <rPh sb="2" eb="4">
      <t>バアイ</t>
    </rPh>
    <rPh sb="5" eb="7">
      <t>シリョウ</t>
    </rPh>
    <rPh sb="7" eb="8">
      <t>メイ</t>
    </rPh>
    <phoneticPr fontId="1"/>
  </si>
  <si>
    <t>―</t>
    <phoneticPr fontId="1"/>
  </si>
  <si>
    <t>下水</t>
    <rPh sb="0" eb="2">
      <t>ゲスイ</t>
    </rPh>
    <phoneticPr fontId="1"/>
  </si>
  <si>
    <t>標準耐用年数
20年</t>
    <rPh sb="0" eb="2">
      <t>ヒョウジュン</t>
    </rPh>
    <rPh sb="2" eb="4">
      <t>タイヨウ</t>
    </rPh>
    <rPh sb="4" eb="6">
      <t>ネンスウ</t>
    </rPh>
    <rPh sb="9" eb="10">
      <t>ネン</t>
    </rPh>
    <phoneticPr fontId="1"/>
  </si>
  <si>
    <t>LCC検討の結果次第（場合によっては長期に渡って長寿命化）</t>
    <rPh sb="3" eb="5">
      <t>ケントウ</t>
    </rPh>
    <rPh sb="6" eb="8">
      <t>ケッカ</t>
    </rPh>
    <rPh sb="8" eb="10">
      <t>シダイ</t>
    </rPh>
    <rPh sb="11" eb="13">
      <t>バアイ</t>
    </rPh>
    <rPh sb="18" eb="20">
      <t>チョウキ</t>
    </rPh>
    <rPh sb="21" eb="22">
      <t>ワタ</t>
    </rPh>
    <rPh sb="24" eb="25">
      <t>チョウ</t>
    </rPh>
    <rPh sb="25" eb="28">
      <t>ジュミョウカ</t>
    </rPh>
    <phoneticPr fontId="1"/>
  </si>
  <si>
    <t>鋼15年
鋳物25年</t>
    <rPh sb="0" eb="1">
      <t>ハガネ</t>
    </rPh>
    <rPh sb="3" eb="4">
      <t>ネン</t>
    </rPh>
    <rPh sb="5" eb="7">
      <t>イモノ</t>
    </rPh>
    <rPh sb="9" eb="10">
      <t>ネン</t>
    </rPh>
    <phoneticPr fontId="1"/>
  </si>
  <si>
    <t>標準耐用年数
15年</t>
    <rPh sb="0" eb="2">
      <t>ヒョウジュン</t>
    </rPh>
    <rPh sb="2" eb="4">
      <t>タイヨウ</t>
    </rPh>
    <rPh sb="4" eb="6">
      <t>ネンスウ</t>
    </rPh>
    <rPh sb="9" eb="10">
      <t>ネン</t>
    </rPh>
    <phoneticPr fontId="1"/>
  </si>
  <si>
    <t>標準耐用年数
10年</t>
    <rPh sb="0" eb="2">
      <t>ヒョウジュン</t>
    </rPh>
    <rPh sb="2" eb="4">
      <t>タイヨウ</t>
    </rPh>
    <rPh sb="4" eb="6">
      <t>ネンスウ</t>
    </rPh>
    <rPh sb="9" eb="10">
      <t>ネン</t>
    </rPh>
    <phoneticPr fontId="1"/>
  </si>
  <si>
    <t>LCC検討の結果次第（場合によっては長期に渡って長寿命化）
但し、機種変更で大幅なLCC削減が可能な場合は標準耐用年数を目安に更新検討</t>
    <rPh sb="3" eb="5">
      <t>ケントウ</t>
    </rPh>
    <rPh sb="6" eb="8">
      <t>ケッカ</t>
    </rPh>
    <rPh sb="8" eb="10">
      <t>シダイ</t>
    </rPh>
    <rPh sb="11" eb="13">
      <t>バアイ</t>
    </rPh>
    <rPh sb="18" eb="20">
      <t>チョウキ</t>
    </rPh>
    <rPh sb="21" eb="22">
      <t>ワタ</t>
    </rPh>
    <rPh sb="24" eb="25">
      <t>チョウ</t>
    </rPh>
    <rPh sb="25" eb="28">
      <t>ジュミョウカ</t>
    </rPh>
    <rPh sb="30" eb="31">
      <t>タダ</t>
    </rPh>
    <rPh sb="33" eb="35">
      <t>キシュ</t>
    </rPh>
    <rPh sb="35" eb="37">
      <t>ヘンコウ</t>
    </rPh>
    <rPh sb="38" eb="40">
      <t>オオハバ</t>
    </rPh>
    <rPh sb="44" eb="46">
      <t>サクゲン</t>
    </rPh>
    <rPh sb="47" eb="49">
      <t>カノウ</t>
    </rPh>
    <rPh sb="50" eb="52">
      <t>バアイ</t>
    </rPh>
    <rPh sb="53" eb="55">
      <t>ヒョウジュン</t>
    </rPh>
    <rPh sb="55" eb="57">
      <t>タイヨウ</t>
    </rPh>
    <rPh sb="57" eb="59">
      <t>ネンスウ</t>
    </rPh>
    <rPh sb="60" eb="62">
      <t>メヤス</t>
    </rPh>
    <rPh sb="63" eb="65">
      <t>コウシン</t>
    </rPh>
    <rPh sb="65" eb="67">
      <t>ケントウ</t>
    </rPh>
    <phoneticPr fontId="1"/>
  </si>
  <si>
    <t>標準耐用年数
10～20年</t>
    <rPh sb="0" eb="2">
      <t>ヒョウジュン</t>
    </rPh>
    <rPh sb="2" eb="4">
      <t>タイヨウ</t>
    </rPh>
    <rPh sb="4" eb="6">
      <t>ネンスウ</t>
    </rPh>
    <rPh sb="12" eb="13">
      <t>ネン</t>
    </rPh>
    <phoneticPr fontId="1"/>
  </si>
  <si>
    <t>部品供給状況による</t>
    <rPh sb="0" eb="2">
      <t>ブヒン</t>
    </rPh>
    <rPh sb="2" eb="4">
      <t>キョウキュウ</t>
    </rPh>
    <rPh sb="4" eb="6">
      <t>ジョウキョウ</t>
    </rPh>
    <phoneticPr fontId="1"/>
  </si>
  <si>
    <t>標準耐用年数
10～15年</t>
    <rPh sb="0" eb="2">
      <t>ヒョウジュン</t>
    </rPh>
    <rPh sb="2" eb="4">
      <t>タイヨウ</t>
    </rPh>
    <rPh sb="4" eb="6">
      <t>ネンスウ</t>
    </rPh>
    <rPh sb="12" eb="13">
      <t>ネン</t>
    </rPh>
    <phoneticPr fontId="1"/>
  </si>
  <si>
    <t>汚水ポンプ設備</t>
    <rPh sb="0" eb="2">
      <t>オスイ</t>
    </rPh>
    <rPh sb="5" eb="7">
      <t>セツビ</t>
    </rPh>
    <phoneticPr fontId="1"/>
  </si>
  <si>
    <t>生物反応槽設備</t>
    <rPh sb="0" eb="2">
      <t>セイブツ</t>
    </rPh>
    <rPh sb="2" eb="4">
      <t>ハンノウ</t>
    </rPh>
    <rPh sb="4" eb="5">
      <t>ソウ</t>
    </rPh>
    <rPh sb="5" eb="7">
      <t>セツビ</t>
    </rPh>
    <phoneticPr fontId="1"/>
  </si>
  <si>
    <t>送風機設備</t>
    <rPh sb="0" eb="3">
      <t>ソウフウキ</t>
    </rPh>
    <rPh sb="3" eb="5">
      <t>セツビ</t>
    </rPh>
    <phoneticPr fontId="1"/>
  </si>
  <si>
    <t>重力濃縮設備</t>
    <rPh sb="0" eb="2">
      <t>ジュウリョク</t>
    </rPh>
    <rPh sb="2" eb="4">
      <t>ノウシュク</t>
    </rPh>
    <rPh sb="4" eb="6">
      <t>セツビ</t>
    </rPh>
    <phoneticPr fontId="1"/>
  </si>
  <si>
    <t>機械濃縮設備</t>
    <rPh sb="0" eb="2">
      <t>キカイ</t>
    </rPh>
    <rPh sb="2" eb="4">
      <t>ノウシュク</t>
    </rPh>
    <rPh sb="4" eb="6">
      <t>セツビ</t>
    </rPh>
    <phoneticPr fontId="1"/>
  </si>
  <si>
    <t>受変電設備</t>
    <rPh sb="0" eb="3">
      <t>ジュヘンデン</t>
    </rPh>
    <rPh sb="3" eb="5">
      <t>セツビ</t>
    </rPh>
    <phoneticPr fontId="1"/>
  </si>
  <si>
    <t>監視制御設備</t>
    <rPh sb="0" eb="2">
      <t>カンシ</t>
    </rPh>
    <rPh sb="2" eb="4">
      <t>セイギョ</t>
    </rPh>
    <rPh sb="4" eb="6">
      <t>セツビ</t>
    </rPh>
    <phoneticPr fontId="1"/>
  </si>
  <si>
    <t>負荷設備</t>
    <rPh sb="0" eb="2">
      <t>フカ</t>
    </rPh>
    <rPh sb="2" eb="4">
      <t>セツビ</t>
    </rPh>
    <phoneticPr fontId="1"/>
  </si>
  <si>
    <t>自家発電設備</t>
    <rPh sb="0" eb="2">
      <t>ジカ</t>
    </rPh>
    <rPh sb="2" eb="4">
      <t>ハツデン</t>
    </rPh>
    <rPh sb="4" eb="6">
      <t>セツビ</t>
    </rPh>
    <phoneticPr fontId="1"/>
  </si>
  <si>
    <t>日常
定期</t>
    <rPh sb="0" eb="2">
      <t>ニチジョウ</t>
    </rPh>
    <rPh sb="3" eb="5">
      <t>テイキ</t>
    </rPh>
    <phoneticPr fontId="1"/>
  </si>
  <si>
    <t>1回／1日</t>
    <rPh sb="1" eb="2">
      <t>カイ</t>
    </rPh>
    <rPh sb="4" eb="5">
      <t>ニチ</t>
    </rPh>
    <phoneticPr fontId="1"/>
  </si>
  <si>
    <t>1回／8年</t>
    <rPh sb="1" eb="2">
      <t>カイ</t>
    </rPh>
    <rPh sb="4" eb="5">
      <t>ネン</t>
    </rPh>
    <phoneticPr fontId="1"/>
  </si>
  <si>
    <t>1回
／1月～1年</t>
    <rPh sb="1" eb="2">
      <t>カイ</t>
    </rPh>
    <rPh sb="5" eb="6">
      <t>ツキ</t>
    </rPh>
    <rPh sb="8" eb="9">
      <t>ネン</t>
    </rPh>
    <phoneticPr fontId="1"/>
  </si>
  <si>
    <t>下水
(汚水ポンプ設備)</t>
    <rPh sb="0" eb="2">
      <t>ゲスイ</t>
    </rPh>
    <rPh sb="4" eb="6">
      <t>オスイ</t>
    </rPh>
    <rPh sb="9" eb="11">
      <t>セツビ</t>
    </rPh>
    <phoneticPr fontId="1"/>
  </si>
  <si>
    <t>下水
(生物反応槽設備)</t>
    <rPh sb="0" eb="2">
      <t>ゲスイ</t>
    </rPh>
    <rPh sb="4" eb="6">
      <t>セイブツ</t>
    </rPh>
    <rPh sb="6" eb="8">
      <t>ハンノウ</t>
    </rPh>
    <rPh sb="8" eb="9">
      <t>ソウ</t>
    </rPh>
    <rPh sb="9" eb="11">
      <t>セツビ</t>
    </rPh>
    <phoneticPr fontId="1"/>
  </si>
  <si>
    <t>下水
(送風機設備)</t>
    <rPh sb="0" eb="2">
      <t>ゲスイ</t>
    </rPh>
    <rPh sb="4" eb="7">
      <t>ソウフウキ</t>
    </rPh>
    <rPh sb="7" eb="9">
      <t>セツビ</t>
    </rPh>
    <phoneticPr fontId="1"/>
  </si>
  <si>
    <t>下水
(重力濃縮設備)</t>
    <rPh sb="0" eb="2">
      <t>ゲスイ</t>
    </rPh>
    <rPh sb="4" eb="6">
      <t>ジュウリョク</t>
    </rPh>
    <rPh sb="6" eb="8">
      <t>ノウシュク</t>
    </rPh>
    <rPh sb="8" eb="10">
      <t>セツビ</t>
    </rPh>
    <phoneticPr fontId="1"/>
  </si>
  <si>
    <t>下水
(機械濃縮設備)</t>
    <rPh sb="0" eb="2">
      <t>ゲスイ</t>
    </rPh>
    <rPh sb="4" eb="6">
      <t>キカイ</t>
    </rPh>
    <rPh sb="6" eb="8">
      <t>ノウシュク</t>
    </rPh>
    <rPh sb="8" eb="10">
      <t>セツビ</t>
    </rPh>
    <phoneticPr fontId="1"/>
  </si>
  <si>
    <t>下水
(受変電設備)</t>
    <rPh sb="0" eb="2">
      <t>ゲスイ</t>
    </rPh>
    <rPh sb="4" eb="7">
      <t>ジュヘンデン</t>
    </rPh>
    <rPh sb="7" eb="9">
      <t>セツビ</t>
    </rPh>
    <phoneticPr fontId="1"/>
  </si>
  <si>
    <t>下水
(監視制御設備)</t>
    <rPh sb="0" eb="2">
      <t>ゲスイ</t>
    </rPh>
    <rPh sb="4" eb="6">
      <t>カンシ</t>
    </rPh>
    <rPh sb="6" eb="8">
      <t>セイギョ</t>
    </rPh>
    <rPh sb="8" eb="10">
      <t>セツビ</t>
    </rPh>
    <phoneticPr fontId="1"/>
  </si>
  <si>
    <t>下水
(負荷設備)</t>
    <rPh sb="0" eb="2">
      <t>ゲスイ</t>
    </rPh>
    <rPh sb="4" eb="6">
      <t>フカ</t>
    </rPh>
    <rPh sb="6" eb="8">
      <t>セツビ</t>
    </rPh>
    <phoneticPr fontId="1"/>
  </si>
  <si>
    <t>1回
／1年</t>
    <rPh sb="1" eb="2">
      <t>カイ</t>
    </rPh>
    <rPh sb="5" eb="6">
      <t>ネン</t>
    </rPh>
    <phoneticPr fontId="1"/>
  </si>
  <si>
    <t>①つけている
②健全度3以下となった機器</t>
    <rPh sb="8" eb="11">
      <t>ケンゼンド</t>
    </rPh>
    <rPh sb="12" eb="14">
      <t>イカ</t>
    </rPh>
    <rPh sb="18" eb="20">
      <t>キキ</t>
    </rPh>
    <phoneticPr fontId="1"/>
  </si>
  <si>
    <t>なし</t>
  </si>
  <si>
    <t>体制</t>
    <phoneticPr fontId="1"/>
  </si>
  <si>
    <t>点検分類</t>
    <rPh sb="2" eb="4">
      <t>ブンルイ</t>
    </rPh>
    <phoneticPr fontId="1"/>
  </si>
  <si>
    <t>同左</t>
    <rPh sb="0" eb="2">
      <t>ドウサ</t>
    </rPh>
    <phoneticPr fontId="1"/>
  </si>
  <si>
    <t>鋼：腐食、疲労破壊、損傷</t>
    <rPh sb="0" eb="1">
      <t>ハガネ</t>
    </rPh>
    <rPh sb="2" eb="4">
      <t>フショク</t>
    </rPh>
    <rPh sb="5" eb="7">
      <t>ヒロウ</t>
    </rPh>
    <rPh sb="7" eb="9">
      <t>ハカイ</t>
    </rPh>
    <rPh sb="10" eb="12">
      <t>ソンショウ</t>
    </rPh>
    <phoneticPr fontId="1"/>
  </si>
  <si>
    <t>　・試運転確認
　・油脂類交換、清掃等 各種作業
　・振動、絶縁抵抗等 各種測定</t>
    <rPh sb="2" eb="5">
      <t>シウンテン</t>
    </rPh>
    <rPh sb="5" eb="7">
      <t>カクニン</t>
    </rPh>
    <rPh sb="12" eb="13">
      <t>ルイ</t>
    </rPh>
    <rPh sb="16" eb="18">
      <t>セイソウ</t>
    </rPh>
    <rPh sb="18" eb="19">
      <t>トウ</t>
    </rPh>
    <rPh sb="20" eb="22">
      <t>カクシュ</t>
    </rPh>
    <rPh sb="22" eb="24">
      <t>サギョウ</t>
    </rPh>
    <rPh sb="27" eb="29">
      <t>シンドウ</t>
    </rPh>
    <rPh sb="30" eb="32">
      <t>ゼツエン</t>
    </rPh>
    <rPh sb="32" eb="34">
      <t>テイコウ</t>
    </rPh>
    <rPh sb="34" eb="35">
      <t>トウ</t>
    </rPh>
    <rPh sb="36" eb="38">
      <t>カクシュ</t>
    </rPh>
    <rPh sb="38" eb="40">
      <t>ソクテイ</t>
    </rPh>
    <phoneticPr fontId="1"/>
  </si>
  <si>
    <t>　メンテ定期点検の内容＋下記
　・各部分解整備
　・保護装置確認
　・各種調整
　・デファレンシャル等 各種測定
　・各種消耗部品交換</t>
    <rPh sb="4" eb="6">
      <t>テイキ</t>
    </rPh>
    <rPh sb="6" eb="8">
      <t>テンケン</t>
    </rPh>
    <rPh sb="9" eb="11">
      <t>ナイヨウ</t>
    </rPh>
    <rPh sb="12" eb="14">
      <t>カキ</t>
    </rPh>
    <rPh sb="17" eb="19">
      <t>カクブ</t>
    </rPh>
    <rPh sb="19" eb="21">
      <t>ブンカイ</t>
    </rPh>
    <rPh sb="21" eb="23">
      <t>セイビ</t>
    </rPh>
    <rPh sb="26" eb="28">
      <t>ホゴ</t>
    </rPh>
    <rPh sb="28" eb="30">
      <t>ソウチ</t>
    </rPh>
    <rPh sb="30" eb="32">
      <t>カクニン</t>
    </rPh>
    <rPh sb="35" eb="37">
      <t>カクシュ</t>
    </rPh>
    <rPh sb="37" eb="39">
      <t>チョウセイ</t>
    </rPh>
    <rPh sb="50" eb="51">
      <t>トウ</t>
    </rPh>
    <rPh sb="52" eb="54">
      <t>カクシュ</t>
    </rPh>
    <rPh sb="54" eb="56">
      <t>ソクテイ</t>
    </rPh>
    <rPh sb="59" eb="61">
      <t>カクシュ</t>
    </rPh>
    <rPh sb="61" eb="63">
      <t>ショウモウ</t>
    </rPh>
    <rPh sb="63" eb="65">
      <t>ブヒン</t>
    </rPh>
    <rPh sb="65" eb="67">
      <t>コウカン</t>
    </rPh>
    <phoneticPr fontId="1"/>
  </si>
  <si>
    <t>○細目除塵機水没部
　・水槽をドライにし、底部の損傷等
　　確認
　⇒異常が確認された場合には、
　　補修を実施</t>
    <rPh sb="1" eb="3">
      <t>ホソメ</t>
    </rPh>
    <rPh sb="3" eb="6">
      <t>ジョジンキ</t>
    </rPh>
    <rPh sb="6" eb="8">
      <t>スイボツ</t>
    </rPh>
    <rPh sb="8" eb="9">
      <t>ブ</t>
    </rPh>
    <rPh sb="21" eb="23">
      <t>テイブ</t>
    </rPh>
    <rPh sb="24" eb="26">
      <t>ソンショウ</t>
    </rPh>
    <rPh sb="26" eb="27">
      <t>トウ</t>
    </rPh>
    <rPh sb="30" eb="32">
      <t>カクニン</t>
    </rPh>
    <phoneticPr fontId="1"/>
  </si>
  <si>
    <t>　・各部給脂、チェーングリス塗布、清掃等 各種作業
　・保護装置確認
　・絶縁抵抗等 各種測定</t>
    <rPh sb="2" eb="4">
      <t>カクブ</t>
    </rPh>
    <rPh sb="4" eb="5">
      <t>キュウ</t>
    </rPh>
    <rPh sb="5" eb="6">
      <t>アブラ</t>
    </rPh>
    <rPh sb="14" eb="16">
      <t>トフ</t>
    </rPh>
    <rPh sb="19" eb="20">
      <t>トウ</t>
    </rPh>
    <rPh sb="21" eb="23">
      <t>カクシュ</t>
    </rPh>
    <rPh sb="23" eb="25">
      <t>サギョウ</t>
    </rPh>
    <rPh sb="28" eb="30">
      <t>ホゴ</t>
    </rPh>
    <rPh sb="30" eb="32">
      <t>ソウチ</t>
    </rPh>
    <rPh sb="32" eb="34">
      <t>カクニン</t>
    </rPh>
    <rPh sb="41" eb="42">
      <t>トウ</t>
    </rPh>
    <rPh sb="43" eb="45">
      <t>カクシュ</t>
    </rPh>
    <phoneticPr fontId="1"/>
  </si>
  <si>
    <t>　・試運転確認
　・各部給脂、ボルト等増締め、清掃等 各種作業
　・絶縁抵抗等 各種測定</t>
    <rPh sb="2" eb="5">
      <t>シウンテン</t>
    </rPh>
    <rPh sb="5" eb="7">
      <t>カクニン</t>
    </rPh>
    <rPh sb="10" eb="12">
      <t>カクブ</t>
    </rPh>
    <rPh sb="12" eb="13">
      <t>キュウ</t>
    </rPh>
    <rPh sb="13" eb="14">
      <t>アブラ</t>
    </rPh>
    <rPh sb="18" eb="19">
      <t>トウ</t>
    </rPh>
    <rPh sb="19" eb="20">
      <t>マ</t>
    </rPh>
    <rPh sb="20" eb="21">
      <t>ジ</t>
    </rPh>
    <rPh sb="25" eb="26">
      <t>トウ</t>
    </rPh>
    <rPh sb="27" eb="29">
      <t>カクシュ</t>
    </rPh>
    <rPh sb="29" eb="31">
      <t>サギョウ</t>
    </rPh>
    <rPh sb="34" eb="36">
      <t>ゼツエン</t>
    </rPh>
    <rPh sb="36" eb="38">
      <t>テイコウ</t>
    </rPh>
    <rPh sb="38" eb="39">
      <t>トウ</t>
    </rPh>
    <rPh sb="40" eb="42">
      <t>カクシュ</t>
    </rPh>
    <rPh sb="42" eb="44">
      <t>ソクテイ</t>
    </rPh>
    <phoneticPr fontId="1"/>
  </si>
  <si>
    <t>○汚水ポンプ本体水没部
　・水槽をドライにし、羽根部の損傷等
　　確認
　⇒異常が確認された場合には、
　　補修を実施</t>
    <rPh sb="1" eb="3">
      <t>オスイ</t>
    </rPh>
    <rPh sb="6" eb="8">
      <t>ホンタイ</t>
    </rPh>
    <rPh sb="8" eb="10">
      <t>スイボツ</t>
    </rPh>
    <rPh sb="10" eb="11">
      <t>ブ</t>
    </rPh>
    <rPh sb="14" eb="16">
      <t>スイソウ</t>
    </rPh>
    <rPh sb="23" eb="25">
      <t>ハネ</t>
    </rPh>
    <rPh sb="25" eb="26">
      <t>ブ</t>
    </rPh>
    <rPh sb="27" eb="29">
      <t>ソンショウ</t>
    </rPh>
    <rPh sb="29" eb="30">
      <t>トウ</t>
    </rPh>
    <rPh sb="33" eb="35">
      <t>カクニン</t>
    </rPh>
    <phoneticPr fontId="1"/>
  </si>
  <si>
    <t>　・各部給脂、清掃等 各種作業
　・振動、絶縁抵抗等 各種測定</t>
    <rPh sb="2" eb="4">
      <t>カクブ</t>
    </rPh>
    <rPh sb="4" eb="5">
      <t>キュウ</t>
    </rPh>
    <rPh sb="5" eb="6">
      <t>アブラ</t>
    </rPh>
    <rPh sb="9" eb="10">
      <t>トウ</t>
    </rPh>
    <rPh sb="11" eb="13">
      <t>カクシュ</t>
    </rPh>
    <rPh sb="13" eb="15">
      <t>サギョウ</t>
    </rPh>
    <rPh sb="18" eb="20">
      <t>シンドウ</t>
    </rPh>
    <rPh sb="21" eb="23">
      <t>ゼツエン</t>
    </rPh>
    <rPh sb="23" eb="25">
      <t>テイコウ</t>
    </rPh>
    <rPh sb="25" eb="26">
      <t>トウ</t>
    </rPh>
    <rPh sb="27" eb="29">
      <t>カクシュ</t>
    </rPh>
    <rPh sb="29" eb="31">
      <t>ソクテイ</t>
    </rPh>
    <phoneticPr fontId="1"/>
  </si>
  <si>
    <t>　メンテ定期点検の内容＋下記
　・各部分解整備
　・油脂類交換
　・保護装置確認
　・各種調整
　・各種消耗部品交換</t>
    <rPh sb="17" eb="19">
      <t>カクブ</t>
    </rPh>
    <rPh sb="19" eb="21">
      <t>ブンカイ</t>
    </rPh>
    <rPh sb="21" eb="23">
      <t>セイビ</t>
    </rPh>
    <rPh sb="26" eb="28">
      <t>ユシ</t>
    </rPh>
    <rPh sb="28" eb="29">
      <t>ルイ</t>
    </rPh>
    <rPh sb="29" eb="31">
      <t>コウカン</t>
    </rPh>
    <rPh sb="34" eb="36">
      <t>ホゴ</t>
    </rPh>
    <rPh sb="36" eb="38">
      <t>ソウチ</t>
    </rPh>
    <rPh sb="38" eb="40">
      <t>カクニン</t>
    </rPh>
    <rPh sb="43" eb="45">
      <t>カクシュ</t>
    </rPh>
    <rPh sb="45" eb="47">
      <t>チョウセイ</t>
    </rPh>
    <rPh sb="50" eb="52">
      <t>カクシュ</t>
    </rPh>
    <rPh sb="52" eb="54">
      <t>ショウモウ</t>
    </rPh>
    <rPh sb="54" eb="56">
      <t>ブヒン</t>
    </rPh>
    <rPh sb="56" eb="58">
      <t>コウカン</t>
    </rPh>
    <phoneticPr fontId="1"/>
  </si>
  <si>
    <t>○スプロケット等水没部
　・水槽をドライにし、底部の損傷等
　　確認
　⇒異常が確認された場合には、
　　補修を実施</t>
    <rPh sb="7" eb="8">
      <t>トウ</t>
    </rPh>
    <rPh sb="8" eb="10">
      <t>スイボツ</t>
    </rPh>
    <rPh sb="10" eb="11">
      <t>ブ</t>
    </rPh>
    <rPh sb="23" eb="25">
      <t>テイブ</t>
    </rPh>
    <rPh sb="26" eb="28">
      <t>ソンショウ</t>
    </rPh>
    <rPh sb="28" eb="29">
      <t>トウ</t>
    </rPh>
    <rPh sb="32" eb="34">
      <t>カクニン</t>
    </rPh>
    <phoneticPr fontId="1"/>
  </si>
  <si>
    <t>　・各部給脂、チェーングリス塗布、清掃等 各種作業
　・保護装置確認
　・絶縁抵抗等 各種測定</t>
    <rPh sb="19" eb="20">
      <t>トウ</t>
    </rPh>
    <rPh sb="21" eb="23">
      <t>カクシュ</t>
    </rPh>
    <rPh sb="23" eb="25">
      <t>サギョウ</t>
    </rPh>
    <rPh sb="37" eb="39">
      <t>ゼツエン</t>
    </rPh>
    <rPh sb="39" eb="41">
      <t>テイコウ</t>
    </rPh>
    <rPh sb="41" eb="42">
      <t>トウ</t>
    </rPh>
    <rPh sb="43" eb="45">
      <t>カクシュ</t>
    </rPh>
    <phoneticPr fontId="1"/>
  </si>
  <si>
    <t>○攪拌等水没部
　・水槽をドライにし、底部の損傷等
　　確認
　⇒異常が確認された場合には、
　　補修を実施</t>
    <rPh sb="1" eb="3">
      <t>カクハン</t>
    </rPh>
    <rPh sb="3" eb="4">
      <t>トウ</t>
    </rPh>
    <rPh sb="4" eb="6">
      <t>スイボツ</t>
    </rPh>
    <rPh sb="6" eb="7">
      <t>ブ</t>
    </rPh>
    <rPh sb="19" eb="21">
      <t>テイブ</t>
    </rPh>
    <rPh sb="22" eb="24">
      <t>ソンショウ</t>
    </rPh>
    <rPh sb="24" eb="25">
      <t>トウ</t>
    </rPh>
    <rPh sb="28" eb="30">
      <t>カクニン</t>
    </rPh>
    <phoneticPr fontId="1"/>
  </si>
  <si>
    <t>　・発泡状態確認（散気装置）
　・絶縁抵抗等測定（攪拌機等）</t>
    <rPh sb="2" eb="3">
      <t>ハツ</t>
    </rPh>
    <rPh sb="3" eb="4">
      <t>アワ</t>
    </rPh>
    <rPh sb="4" eb="6">
      <t>ジョウタイ</t>
    </rPh>
    <rPh sb="9" eb="11">
      <t>サンキ</t>
    </rPh>
    <rPh sb="11" eb="13">
      <t>ソウチ</t>
    </rPh>
    <rPh sb="25" eb="28">
      <t>カクハンキ</t>
    </rPh>
    <rPh sb="28" eb="29">
      <t>トウ</t>
    </rPh>
    <phoneticPr fontId="1"/>
  </si>
  <si>
    <t>○送風機内部
　・分解整備により内部の損傷等確認
　⇒異常が確認された場合には、
　　補修を実施</t>
    <rPh sb="1" eb="4">
      <t>ソウフウキ</t>
    </rPh>
    <rPh sb="4" eb="6">
      <t>ナイブ</t>
    </rPh>
    <phoneticPr fontId="1"/>
  </si>
  <si>
    <t>　メンテ定期点検の内容＋下記
　・各部分解整備
　・油脂類交換
　・各種調整
　・各種消耗部品交換</t>
    <rPh sb="4" eb="6">
      <t>テイキ</t>
    </rPh>
    <rPh sb="6" eb="8">
      <t>テンケン</t>
    </rPh>
    <rPh sb="9" eb="11">
      <t>ナイヨウ</t>
    </rPh>
    <rPh sb="12" eb="14">
      <t>カキ</t>
    </rPh>
    <rPh sb="17" eb="19">
      <t>カクブ</t>
    </rPh>
    <rPh sb="19" eb="21">
      <t>ブンカイ</t>
    </rPh>
    <rPh sb="21" eb="23">
      <t>セイビ</t>
    </rPh>
    <rPh sb="26" eb="28">
      <t>ユシ</t>
    </rPh>
    <rPh sb="28" eb="29">
      <t>ルイ</t>
    </rPh>
    <rPh sb="29" eb="31">
      <t>コウカン</t>
    </rPh>
    <rPh sb="34" eb="36">
      <t>カクシュ</t>
    </rPh>
    <rPh sb="36" eb="38">
      <t>チョウセイ</t>
    </rPh>
    <rPh sb="41" eb="43">
      <t>カクシュ</t>
    </rPh>
    <rPh sb="43" eb="45">
      <t>ショウモウ</t>
    </rPh>
    <rPh sb="45" eb="47">
      <t>ブヒン</t>
    </rPh>
    <rPh sb="47" eb="49">
      <t>コウカン</t>
    </rPh>
    <phoneticPr fontId="1"/>
  </si>
  <si>
    <t>○汚泥搔寄機水没部
　・水槽をドライにし、底部の損傷等
　　確認
　⇒異常が確認された場合には、
　　補修を実施</t>
    <rPh sb="1" eb="3">
      <t>オデイ</t>
    </rPh>
    <rPh sb="3" eb="6">
      <t>カキヨセキ</t>
    </rPh>
    <rPh sb="6" eb="8">
      <t>スイボツ</t>
    </rPh>
    <rPh sb="8" eb="9">
      <t>ブ</t>
    </rPh>
    <rPh sb="21" eb="23">
      <t>テイブ</t>
    </rPh>
    <rPh sb="24" eb="26">
      <t>ソンショウ</t>
    </rPh>
    <rPh sb="26" eb="27">
      <t>トウ</t>
    </rPh>
    <rPh sb="30" eb="32">
      <t>カクニン</t>
    </rPh>
    <phoneticPr fontId="1"/>
  </si>
  <si>
    <t>○濃縮機内部
　・分解整備により内部の損傷等確認
　⇒異常が確認された場合には、
　　補修を実施</t>
    <rPh sb="1" eb="3">
      <t>ノウシュク</t>
    </rPh>
    <rPh sb="3" eb="4">
      <t>キ</t>
    </rPh>
    <rPh sb="4" eb="6">
      <t>ナイブ</t>
    </rPh>
    <phoneticPr fontId="1"/>
  </si>
  <si>
    <t>○脱水機内部
　・分解整備により内部の損傷等確認
　⇒異常が確認された場合には、
　　補修を実施</t>
    <rPh sb="1" eb="4">
      <t>ダッスイキ</t>
    </rPh>
    <rPh sb="4" eb="6">
      <t>ナイブ</t>
    </rPh>
    <phoneticPr fontId="1"/>
  </si>
  <si>
    <t>　・各部給脂、清掃等 各種作業
　・保護装置確認
　・絶縁抵抗等測定</t>
    <rPh sb="9" eb="10">
      <t>トウ</t>
    </rPh>
    <rPh sb="11" eb="13">
      <t>カクシュ</t>
    </rPh>
    <rPh sb="13" eb="15">
      <t>サギョウ</t>
    </rPh>
    <rPh sb="27" eb="29">
      <t>ゼツエン</t>
    </rPh>
    <rPh sb="29" eb="31">
      <t>テイコウ</t>
    </rPh>
    <rPh sb="31" eb="32">
      <t>トウ</t>
    </rPh>
    <rPh sb="32" eb="34">
      <t>ソクテイ</t>
    </rPh>
    <phoneticPr fontId="1"/>
  </si>
  <si>
    <t>　メンテ定期点検の内容＋下記
　・各部分解清掃
　・油脂類交換
　・各種調整
　・各種消耗部品交換</t>
    <rPh sb="4" eb="6">
      <t>テイキ</t>
    </rPh>
    <rPh sb="6" eb="8">
      <t>テンケン</t>
    </rPh>
    <rPh sb="9" eb="11">
      <t>ナイヨウ</t>
    </rPh>
    <rPh sb="12" eb="14">
      <t>カキ</t>
    </rPh>
    <rPh sb="17" eb="19">
      <t>カクブ</t>
    </rPh>
    <rPh sb="19" eb="21">
      <t>ブンカイ</t>
    </rPh>
    <rPh sb="21" eb="23">
      <t>セイソウ</t>
    </rPh>
    <rPh sb="26" eb="28">
      <t>ユシ</t>
    </rPh>
    <rPh sb="28" eb="29">
      <t>ルイ</t>
    </rPh>
    <rPh sb="29" eb="31">
      <t>コウカン</t>
    </rPh>
    <rPh sb="34" eb="36">
      <t>カクシュ</t>
    </rPh>
    <rPh sb="36" eb="38">
      <t>チョウセイ</t>
    </rPh>
    <rPh sb="41" eb="43">
      <t>カクシュ</t>
    </rPh>
    <rPh sb="43" eb="45">
      <t>ショウモウ</t>
    </rPh>
    <rPh sb="45" eb="47">
      <t>ブヒン</t>
    </rPh>
    <rPh sb="47" eb="49">
      <t>コウカン</t>
    </rPh>
    <phoneticPr fontId="1"/>
  </si>
  <si>
    <t>○炉内部
　・定期点検時に内部の損傷等確認
　⇒異常が確認された場合には、
　　補修を実施</t>
    <rPh sb="1" eb="2">
      <t>ロ</t>
    </rPh>
    <rPh sb="2" eb="4">
      <t>ナイブ</t>
    </rPh>
    <rPh sb="7" eb="9">
      <t>テイキ</t>
    </rPh>
    <rPh sb="9" eb="11">
      <t>テンケン</t>
    </rPh>
    <rPh sb="11" eb="12">
      <t>トキ</t>
    </rPh>
    <phoneticPr fontId="1"/>
  </si>
  <si>
    <t>　・清掃等 各種作業
　・絶縁抵抗等 各種測定</t>
    <rPh sb="2" eb="4">
      <t>セイソウ</t>
    </rPh>
    <rPh sb="4" eb="5">
      <t>トウ</t>
    </rPh>
    <rPh sb="6" eb="8">
      <t>カクシュ</t>
    </rPh>
    <rPh sb="8" eb="10">
      <t>サギョウ</t>
    </rPh>
    <rPh sb="13" eb="15">
      <t>ゼツエン</t>
    </rPh>
    <rPh sb="15" eb="17">
      <t>テイコウ</t>
    </rPh>
    <rPh sb="17" eb="18">
      <t>トウ</t>
    </rPh>
    <rPh sb="19" eb="21">
      <t>カクシュ</t>
    </rPh>
    <rPh sb="21" eb="23">
      <t>ソクテイ</t>
    </rPh>
    <phoneticPr fontId="1"/>
  </si>
  <si>
    <t>　メンテ定期点検の内容＋下記
　・各部分解整備
　・油脂類交換
　・保護装置確認
　・各種調整
　・各種消耗部品交換</t>
    <rPh sb="4" eb="6">
      <t>テイキ</t>
    </rPh>
    <rPh sb="6" eb="8">
      <t>テンケン</t>
    </rPh>
    <rPh sb="9" eb="11">
      <t>ナイヨウ</t>
    </rPh>
    <rPh sb="12" eb="14">
      <t>カキ</t>
    </rPh>
    <rPh sb="17" eb="19">
      <t>カクブ</t>
    </rPh>
    <rPh sb="19" eb="21">
      <t>ブンカイ</t>
    </rPh>
    <rPh sb="21" eb="23">
      <t>セイビ</t>
    </rPh>
    <rPh sb="26" eb="28">
      <t>ユシ</t>
    </rPh>
    <rPh sb="28" eb="29">
      <t>ルイ</t>
    </rPh>
    <rPh sb="29" eb="31">
      <t>コウカン</t>
    </rPh>
    <rPh sb="34" eb="36">
      <t>ホゴ</t>
    </rPh>
    <rPh sb="36" eb="38">
      <t>ソウチ</t>
    </rPh>
    <rPh sb="38" eb="40">
      <t>カクニン</t>
    </rPh>
    <rPh sb="43" eb="45">
      <t>カクシュ</t>
    </rPh>
    <rPh sb="45" eb="47">
      <t>チョウセイ</t>
    </rPh>
    <rPh sb="50" eb="52">
      <t>カクシュ</t>
    </rPh>
    <rPh sb="52" eb="54">
      <t>ショウモウ</t>
    </rPh>
    <rPh sb="54" eb="56">
      <t>ブヒン</t>
    </rPh>
    <rPh sb="56" eb="58">
      <t>コウカン</t>
    </rPh>
    <phoneticPr fontId="1"/>
  </si>
  <si>
    <t>○外観による劣化状況判定が不可
　・経過年数、部品供給状況で判断</t>
    <rPh sb="1" eb="3">
      <t>ガイカン</t>
    </rPh>
    <rPh sb="6" eb="8">
      <t>レッカ</t>
    </rPh>
    <rPh sb="8" eb="10">
      <t>ジョウキョウ</t>
    </rPh>
    <rPh sb="10" eb="12">
      <t>ハンテイ</t>
    </rPh>
    <rPh sb="13" eb="15">
      <t>フカ</t>
    </rPh>
    <rPh sb="18" eb="20">
      <t>ケイカ</t>
    </rPh>
    <rPh sb="20" eb="22">
      <t>ネンスウ</t>
    </rPh>
    <rPh sb="23" eb="25">
      <t>ブヒン</t>
    </rPh>
    <rPh sb="25" eb="27">
      <t>キョウキュウ</t>
    </rPh>
    <rPh sb="27" eb="29">
      <t>ジョウキョウ</t>
    </rPh>
    <rPh sb="30" eb="32">
      <t>ハンダン</t>
    </rPh>
    <phoneticPr fontId="1"/>
  </si>
  <si>
    <t>①時間計画保全なので該当なし
②経過年数、部品供給状況で判断
③部品供給状況の把握</t>
    <rPh sb="1" eb="3">
      <t>ジカン</t>
    </rPh>
    <rPh sb="3" eb="5">
      <t>ケイカク</t>
    </rPh>
    <rPh sb="5" eb="7">
      <t>ホゼン</t>
    </rPh>
    <rPh sb="10" eb="12">
      <t>ガイトウ</t>
    </rPh>
    <rPh sb="16" eb="18">
      <t>ケイカ</t>
    </rPh>
    <rPh sb="18" eb="20">
      <t>ネンスウ</t>
    </rPh>
    <rPh sb="21" eb="23">
      <t>ブヒン</t>
    </rPh>
    <rPh sb="23" eb="25">
      <t>キョウキュウ</t>
    </rPh>
    <rPh sb="25" eb="27">
      <t>ジョウキョウ</t>
    </rPh>
    <rPh sb="28" eb="30">
      <t>ハンダン</t>
    </rPh>
    <rPh sb="32" eb="34">
      <t>ブヒン</t>
    </rPh>
    <rPh sb="34" eb="36">
      <t>キョウキュウ</t>
    </rPh>
    <rPh sb="36" eb="38">
      <t>ジョウキョウ</t>
    </rPh>
    <rPh sb="39" eb="41">
      <t>ハアク</t>
    </rPh>
    <phoneticPr fontId="1"/>
  </si>
  <si>
    <t>　・遮断器等動作回数確認
　・各種指示値確認
　・清掃等 各種作業</t>
    <rPh sb="2" eb="5">
      <t>シャダンキ</t>
    </rPh>
    <rPh sb="5" eb="6">
      <t>トウ</t>
    </rPh>
    <rPh sb="6" eb="8">
      <t>ドウサ</t>
    </rPh>
    <rPh sb="8" eb="10">
      <t>カイスウ</t>
    </rPh>
    <rPh sb="10" eb="12">
      <t>カクニン</t>
    </rPh>
    <rPh sb="15" eb="17">
      <t>カクシュ</t>
    </rPh>
    <rPh sb="17" eb="19">
      <t>シジ</t>
    </rPh>
    <rPh sb="19" eb="20">
      <t>チ</t>
    </rPh>
    <rPh sb="20" eb="22">
      <t>カクニン</t>
    </rPh>
    <rPh sb="25" eb="27">
      <t>セイソウ</t>
    </rPh>
    <phoneticPr fontId="1"/>
  </si>
  <si>
    <t>　メンテ定期点検の内容＋下記
　・絶縁抵抗、接地抵抗等 各種測定
　・各種継電器の試験
　・各機器の点検</t>
    <rPh sb="4" eb="6">
      <t>テイキ</t>
    </rPh>
    <rPh sb="6" eb="8">
      <t>テンケン</t>
    </rPh>
    <rPh sb="9" eb="11">
      <t>ナイヨウ</t>
    </rPh>
    <rPh sb="12" eb="14">
      <t>カキ</t>
    </rPh>
    <rPh sb="26" eb="27">
      <t>トウ</t>
    </rPh>
    <rPh sb="28" eb="30">
      <t>カクシュ</t>
    </rPh>
    <phoneticPr fontId="1"/>
  </si>
  <si>
    <t>○外観による劣化状況判定が不可
　・経過年数、部品供給状況で判断
○駆動装置内部
　・分解整備により内部の損傷等確認
　⇒異常が確認された場合には、
　　補修を実施</t>
    <rPh sb="35" eb="37">
      <t>クドウ</t>
    </rPh>
    <rPh sb="37" eb="39">
      <t>ソウチ</t>
    </rPh>
    <phoneticPr fontId="1"/>
  </si>
  <si>
    <t>　・試運転確認
　・油脂類交換、清掃等 各種作業
　・絶縁抵抗等 各種測定</t>
    <rPh sb="2" eb="5">
      <t>シウンテン</t>
    </rPh>
    <rPh sb="5" eb="7">
      <t>カクニン</t>
    </rPh>
    <rPh sb="12" eb="13">
      <t>ルイ</t>
    </rPh>
    <rPh sb="31" eb="32">
      <t>トウ</t>
    </rPh>
    <rPh sb="33" eb="35">
      <t>カクシュ</t>
    </rPh>
    <phoneticPr fontId="1"/>
  </si>
  <si>
    <t>　メンテ定期点検の内容＋下記
　・各種継電器の試験
　・各機器の点検</t>
    <rPh sb="4" eb="6">
      <t>テイキ</t>
    </rPh>
    <rPh sb="6" eb="8">
      <t>テンケン</t>
    </rPh>
    <rPh sb="9" eb="11">
      <t>ナイヨウ</t>
    </rPh>
    <rPh sb="12" eb="14">
      <t>カキ</t>
    </rPh>
    <phoneticPr fontId="1"/>
  </si>
  <si>
    <t>　・各種指示値確認
　・清掃等 各種作業</t>
    <rPh sb="2" eb="4">
      <t>カクシュ</t>
    </rPh>
    <rPh sb="4" eb="6">
      <t>シジ</t>
    </rPh>
    <rPh sb="6" eb="7">
      <t>チ</t>
    </rPh>
    <rPh sb="7" eb="9">
      <t>カクニン</t>
    </rPh>
    <rPh sb="12" eb="14">
      <t>セイソウ</t>
    </rPh>
    <phoneticPr fontId="1"/>
  </si>
  <si>
    <t>　メンテ定期点検の内容＋下記
　・制御シーケンス試験
　・各機器の点検</t>
    <rPh sb="4" eb="6">
      <t>テイキ</t>
    </rPh>
    <rPh sb="6" eb="8">
      <t>テンケン</t>
    </rPh>
    <rPh sb="9" eb="11">
      <t>ナイヨウ</t>
    </rPh>
    <rPh sb="12" eb="14">
      <t>カキ</t>
    </rPh>
    <rPh sb="17" eb="19">
      <t>セイギョ</t>
    </rPh>
    <rPh sb="24" eb="26">
      <t>シケン</t>
    </rPh>
    <phoneticPr fontId="1"/>
  </si>
  <si>
    <t>　・各種指示値確認
　・清掃等 各種作業
　・電流値等測定</t>
    <rPh sb="2" eb="4">
      <t>カクシュ</t>
    </rPh>
    <rPh sb="4" eb="6">
      <t>シジ</t>
    </rPh>
    <rPh sb="6" eb="7">
      <t>チ</t>
    </rPh>
    <rPh sb="7" eb="9">
      <t>カクニン</t>
    </rPh>
    <rPh sb="12" eb="14">
      <t>セイソウ</t>
    </rPh>
    <rPh sb="23" eb="26">
      <t>デンリュウチ</t>
    </rPh>
    <rPh sb="26" eb="27">
      <t>トウ</t>
    </rPh>
    <rPh sb="27" eb="29">
      <t>ソクテイ</t>
    </rPh>
    <phoneticPr fontId="1"/>
  </si>
  <si>
    <t>最適な更新タイミング</t>
    <rPh sb="0" eb="2">
      <t>サイテキ</t>
    </rPh>
    <rPh sb="3" eb="5">
      <t>コウシン</t>
    </rPh>
    <phoneticPr fontId="1"/>
  </si>
  <si>
    <t>状態監視型
時間計画型</t>
    <rPh sb="0" eb="2">
      <t>ジョウタイ</t>
    </rPh>
    <rPh sb="2" eb="5">
      <t>カンシガタ</t>
    </rPh>
    <rPh sb="6" eb="8">
      <t>ジカン</t>
    </rPh>
    <rPh sb="8" eb="10">
      <t>ケイカク</t>
    </rPh>
    <rPh sb="10" eb="11">
      <t>ゼンケイ</t>
    </rPh>
    <phoneticPr fontId="1"/>
  </si>
  <si>
    <t>更新時期の予測手法</t>
    <rPh sb="0" eb="2">
      <t>コウシン</t>
    </rPh>
    <rPh sb="2" eb="4">
      <t>ジキ</t>
    </rPh>
    <rPh sb="5" eb="7">
      <t>ヨソク</t>
    </rPh>
    <rPh sb="7" eb="9">
      <t>シュホウ</t>
    </rPh>
    <phoneticPr fontId="1"/>
  </si>
  <si>
    <t>雨水ポンプ設備</t>
    <rPh sb="0" eb="2">
      <t>ウスイ</t>
    </rPh>
    <rPh sb="5" eb="7">
      <t>セツビ</t>
    </rPh>
    <phoneticPr fontId="1"/>
  </si>
  <si>
    <t>ポンプ本体</t>
    <rPh sb="3" eb="5">
      <t>ホンタイ</t>
    </rPh>
    <phoneticPr fontId="1"/>
  </si>
  <si>
    <t>故障、劣化状況、標準耐用年数を参考に決定</t>
    <rPh sb="0" eb="2">
      <t>コショウ</t>
    </rPh>
    <rPh sb="3" eb="5">
      <t>レッカ</t>
    </rPh>
    <rPh sb="5" eb="7">
      <t>ジョウキョウ</t>
    </rPh>
    <rPh sb="8" eb="10">
      <t>ヒョウジュン</t>
    </rPh>
    <rPh sb="10" eb="12">
      <t>タイヨウ</t>
    </rPh>
    <rPh sb="12" eb="14">
      <t>ネンスウ</t>
    </rPh>
    <rPh sb="15" eb="17">
      <t>サンコウ</t>
    </rPh>
    <rPh sb="18" eb="20">
      <t>ケッテイ</t>
    </rPh>
    <phoneticPr fontId="1"/>
  </si>
  <si>
    <t>健全度３以下となったものについて重点的に管理</t>
    <rPh sb="0" eb="3">
      <t>ケンゼンド</t>
    </rPh>
    <rPh sb="4" eb="6">
      <t>イカ</t>
    </rPh>
    <rPh sb="16" eb="19">
      <t>ジュウテンテキ</t>
    </rPh>
    <rPh sb="20" eb="22">
      <t>カンリ</t>
    </rPh>
    <phoneticPr fontId="1"/>
  </si>
  <si>
    <t>駆動用機関</t>
    <rPh sb="0" eb="2">
      <t>クドウ</t>
    </rPh>
    <rPh sb="2" eb="3">
      <t>ヨウ</t>
    </rPh>
    <rPh sb="3" eb="5">
      <t>キカン</t>
    </rPh>
    <phoneticPr fontId="1"/>
  </si>
  <si>
    <t>劣化診断により改築必要と判断された時点
部品供給停止等で更新必要と判断された時点
一定年数経過した時点</t>
    <rPh sb="0" eb="2">
      <t>レッカ</t>
    </rPh>
    <rPh sb="2" eb="4">
      <t>シンダン</t>
    </rPh>
    <rPh sb="7" eb="9">
      <t>カイチク</t>
    </rPh>
    <rPh sb="9" eb="11">
      <t>ヒツヨウ</t>
    </rPh>
    <rPh sb="12" eb="14">
      <t>ハンダン</t>
    </rPh>
    <rPh sb="17" eb="19">
      <t>ジテン</t>
    </rPh>
    <rPh sb="20" eb="22">
      <t>ブヒン</t>
    </rPh>
    <rPh sb="22" eb="24">
      <t>キョウキュウ</t>
    </rPh>
    <rPh sb="24" eb="26">
      <t>テイシ</t>
    </rPh>
    <rPh sb="26" eb="27">
      <t>トウ</t>
    </rPh>
    <rPh sb="28" eb="30">
      <t>コウシン</t>
    </rPh>
    <rPh sb="30" eb="32">
      <t>ヒツヨウ</t>
    </rPh>
    <rPh sb="33" eb="35">
      <t>ハンダン</t>
    </rPh>
    <rPh sb="38" eb="40">
      <t>ジテン</t>
    </rPh>
    <rPh sb="41" eb="43">
      <t>イッテイ</t>
    </rPh>
    <rPh sb="43" eb="45">
      <t>ネンスウ</t>
    </rPh>
    <rPh sb="45" eb="47">
      <t>ケイカ</t>
    </rPh>
    <rPh sb="49" eb="51">
      <t>ジテン</t>
    </rPh>
    <phoneticPr fontId="1"/>
  </si>
  <si>
    <t>・健全度把握を正確に実施するため、分解整備を着実に実施
・部品が供給停止となり、代替品の手配も困難な場合、時間計画保全の考えを適用し全面更新実施　⇒　この時間設定が課題</t>
    <rPh sb="1" eb="4">
      <t>ケンゼンド</t>
    </rPh>
    <rPh sb="4" eb="6">
      <t>ハアク</t>
    </rPh>
    <rPh sb="7" eb="9">
      <t>セイカク</t>
    </rPh>
    <rPh sb="10" eb="12">
      <t>ジッシ</t>
    </rPh>
    <rPh sb="17" eb="19">
      <t>ブンカイ</t>
    </rPh>
    <rPh sb="19" eb="21">
      <t>セイビ</t>
    </rPh>
    <rPh sb="22" eb="24">
      <t>チャクジツ</t>
    </rPh>
    <rPh sb="25" eb="27">
      <t>ジッシ</t>
    </rPh>
    <rPh sb="29" eb="31">
      <t>ブヒン</t>
    </rPh>
    <rPh sb="32" eb="34">
      <t>キョウキュウ</t>
    </rPh>
    <rPh sb="34" eb="36">
      <t>テイシ</t>
    </rPh>
    <rPh sb="40" eb="43">
      <t>ダイタイヒン</t>
    </rPh>
    <rPh sb="44" eb="46">
      <t>テハイ</t>
    </rPh>
    <rPh sb="47" eb="49">
      <t>コンナン</t>
    </rPh>
    <rPh sb="50" eb="52">
      <t>バアイ</t>
    </rPh>
    <rPh sb="53" eb="55">
      <t>ジカン</t>
    </rPh>
    <rPh sb="55" eb="57">
      <t>ケイカク</t>
    </rPh>
    <rPh sb="57" eb="59">
      <t>ホゼン</t>
    </rPh>
    <rPh sb="60" eb="61">
      <t>カンガ</t>
    </rPh>
    <rPh sb="63" eb="65">
      <t>テキヨウ</t>
    </rPh>
    <rPh sb="66" eb="68">
      <t>ゼンメン</t>
    </rPh>
    <rPh sb="68" eb="70">
      <t>コウシン</t>
    </rPh>
    <rPh sb="70" eb="72">
      <t>ジッシ</t>
    </rPh>
    <rPh sb="77" eb="79">
      <t>ジカン</t>
    </rPh>
    <rPh sb="79" eb="81">
      <t>セッテイ</t>
    </rPh>
    <rPh sb="82" eb="84">
      <t>カダイ</t>
    </rPh>
    <phoneticPr fontId="1"/>
  </si>
  <si>
    <t>健全度３以下となったもの、一定年数経過したものについて重点的に管理</t>
    <rPh sb="0" eb="3">
      <t>ケンゼンド</t>
    </rPh>
    <rPh sb="4" eb="6">
      <t>イカ</t>
    </rPh>
    <rPh sb="13" eb="15">
      <t>イッテイ</t>
    </rPh>
    <rPh sb="15" eb="17">
      <t>ネンスウ</t>
    </rPh>
    <rPh sb="17" eb="19">
      <t>ケイカ</t>
    </rPh>
    <rPh sb="27" eb="30">
      <t>ジュウテンテキ</t>
    </rPh>
    <rPh sb="31" eb="33">
      <t>カンリ</t>
    </rPh>
    <phoneticPr fontId="1"/>
  </si>
  <si>
    <t>細目自動除塵機</t>
    <rPh sb="0" eb="2">
      <t>ホソメ</t>
    </rPh>
    <rPh sb="2" eb="4">
      <t>ジドウ</t>
    </rPh>
    <rPh sb="4" eb="7">
      <t>ジョジンキ</t>
    </rPh>
    <phoneticPr fontId="1"/>
  </si>
  <si>
    <t>劣化診断により改築必要と判断された時点</t>
    <rPh sb="0" eb="2">
      <t>レッカ</t>
    </rPh>
    <rPh sb="2" eb="4">
      <t>シンダン</t>
    </rPh>
    <rPh sb="7" eb="9">
      <t>カイチク</t>
    </rPh>
    <rPh sb="9" eb="11">
      <t>ヒツヨウ</t>
    </rPh>
    <rPh sb="12" eb="14">
      <t>ハンダン</t>
    </rPh>
    <rPh sb="17" eb="19">
      <t>ジテン</t>
    </rPh>
    <phoneticPr fontId="1"/>
  </si>
  <si>
    <t>健全度3以下となった機器について重点的に管理</t>
    <rPh sb="0" eb="3">
      <t>ケンゼンド</t>
    </rPh>
    <rPh sb="4" eb="6">
      <t>イカ</t>
    </rPh>
    <rPh sb="10" eb="12">
      <t>キキ</t>
    </rPh>
    <rPh sb="16" eb="19">
      <t>ジュウテンテキ</t>
    </rPh>
    <rPh sb="20" eb="22">
      <t>カンリ</t>
    </rPh>
    <phoneticPr fontId="1"/>
  </si>
  <si>
    <t>汚泥搔寄機</t>
    <rPh sb="0" eb="2">
      <t>オデイ</t>
    </rPh>
    <rPh sb="2" eb="5">
      <t>カキヨセキ</t>
    </rPh>
    <phoneticPr fontId="1"/>
  </si>
  <si>
    <t>散気装置
攪拌機</t>
    <rPh sb="0" eb="2">
      <t>サンキ</t>
    </rPh>
    <rPh sb="2" eb="4">
      <t>ソウチ</t>
    </rPh>
    <rPh sb="5" eb="8">
      <t>カクハンキ</t>
    </rPh>
    <phoneticPr fontId="1"/>
  </si>
  <si>
    <t>送風機本体</t>
    <rPh sb="0" eb="3">
      <t>ソウフウキ</t>
    </rPh>
    <rPh sb="3" eb="5">
      <t>ホンタイ</t>
    </rPh>
    <phoneticPr fontId="1"/>
  </si>
  <si>
    <t>機械濃縮機</t>
    <rPh sb="0" eb="2">
      <t>キカイ</t>
    </rPh>
    <rPh sb="2" eb="4">
      <t>ノウシュク</t>
    </rPh>
    <rPh sb="4" eb="5">
      <t>キ</t>
    </rPh>
    <phoneticPr fontId="1"/>
  </si>
  <si>
    <t>脱水機</t>
    <rPh sb="0" eb="3">
      <t>ダッスイキ</t>
    </rPh>
    <phoneticPr fontId="1"/>
  </si>
  <si>
    <t>炉</t>
    <rPh sb="0" eb="1">
      <t>ロ</t>
    </rPh>
    <phoneticPr fontId="1"/>
  </si>
  <si>
    <t>変圧器</t>
    <rPh sb="0" eb="3">
      <t>ヘンアツキ</t>
    </rPh>
    <phoneticPr fontId="1"/>
  </si>
  <si>
    <t>時間計画型</t>
    <rPh sb="0" eb="2">
      <t>ジカン</t>
    </rPh>
    <rPh sb="2" eb="4">
      <t>ケイカク</t>
    </rPh>
    <rPh sb="4" eb="5">
      <t>ゼンケイ</t>
    </rPh>
    <phoneticPr fontId="1"/>
  </si>
  <si>
    <t>部品供給停止等で更新必要と判断された時点</t>
    <rPh sb="0" eb="2">
      <t>ブヒン</t>
    </rPh>
    <rPh sb="2" eb="4">
      <t>キョウキュウ</t>
    </rPh>
    <rPh sb="4" eb="6">
      <t>テイシ</t>
    </rPh>
    <rPh sb="6" eb="7">
      <t>トウ</t>
    </rPh>
    <rPh sb="8" eb="10">
      <t>コウシン</t>
    </rPh>
    <rPh sb="10" eb="12">
      <t>ヒツヨウ</t>
    </rPh>
    <rPh sb="13" eb="15">
      <t>ハンダン</t>
    </rPh>
    <rPh sb="18" eb="20">
      <t>ジテン</t>
    </rPh>
    <phoneticPr fontId="1"/>
  </si>
  <si>
    <t>一定年数経過したものについて重点的に管理</t>
    <rPh sb="0" eb="2">
      <t>イッテイ</t>
    </rPh>
    <rPh sb="2" eb="4">
      <t>ネンスウ</t>
    </rPh>
    <rPh sb="4" eb="6">
      <t>ケイカ</t>
    </rPh>
    <rPh sb="14" eb="17">
      <t>ジュウテンテキ</t>
    </rPh>
    <rPh sb="18" eb="20">
      <t>カンリ</t>
    </rPh>
    <phoneticPr fontId="1"/>
  </si>
  <si>
    <t>発電装置
駆動装置</t>
    <rPh sb="0" eb="2">
      <t>ハツデン</t>
    </rPh>
    <rPh sb="2" eb="4">
      <t>ソウチ</t>
    </rPh>
    <rPh sb="5" eb="7">
      <t>クドウ</t>
    </rPh>
    <rPh sb="7" eb="9">
      <t>ソウチ</t>
    </rPh>
    <phoneticPr fontId="1"/>
  </si>
  <si>
    <t>制御盤</t>
    <rPh sb="0" eb="3">
      <t>セイギョバン</t>
    </rPh>
    <phoneticPr fontId="1"/>
  </si>
  <si>
    <t>-</t>
  </si>
  <si>
    <t>利用者視点と同様</t>
    <rPh sb="0" eb="3">
      <t>リヨウシャ</t>
    </rPh>
    <rPh sb="3" eb="5">
      <t>シテン</t>
    </rPh>
    <rPh sb="6" eb="8">
      <t>ドウヨウ</t>
    </rPh>
    <phoneticPr fontId="1"/>
  </si>
  <si>
    <t>今後検討予定</t>
    <rPh sb="0" eb="2">
      <t>コンゴ</t>
    </rPh>
    <rPh sb="2" eb="4">
      <t>ケントウ</t>
    </rPh>
    <rPh sb="4" eb="6">
      <t>ヨテイ</t>
    </rPh>
    <phoneticPr fontId="1"/>
  </si>
  <si>
    <t>ストックマネジメント手法を踏まえた下水道長寿命化計画策定に関する手引き(案)　国土交通省</t>
    <rPh sb="10" eb="12">
      <t>シュホウ</t>
    </rPh>
    <rPh sb="13" eb="14">
      <t>フ</t>
    </rPh>
    <rPh sb="17" eb="20">
      <t>ゲスイドウ</t>
    </rPh>
    <rPh sb="20" eb="21">
      <t>チョウ</t>
    </rPh>
    <rPh sb="21" eb="24">
      <t>ジュミョウカ</t>
    </rPh>
    <rPh sb="24" eb="26">
      <t>ケイカク</t>
    </rPh>
    <rPh sb="26" eb="28">
      <t>サクテイ</t>
    </rPh>
    <rPh sb="29" eb="30">
      <t>カン</t>
    </rPh>
    <rPh sb="32" eb="34">
      <t>テビ</t>
    </rPh>
    <rPh sb="36" eb="37">
      <t>アン</t>
    </rPh>
    <rPh sb="39" eb="41">
      <t>コクド</t>
    </rPh>
    <rPh sb="41" eb="44">
      <t>コウツウショウ</t>
    </rPh>
    <phoneticPr fontId="1"/>
  </si>
  <si>
    <t>・災害時、段階的に復旧を求められる処理機能より影響度を評価</t>
    <rPh sb="1" eb="3">
      <t>サイガイ</t>
    </rPh>
    <rPh sb="3" eb="4">
      <t>ジ</t>
    </rPh>
    <rPh sb="5" eb="8">
      <t>ダンカイテキ</t>
    </rPh>
    <rPh sb="9" eb="10">
      <t>カエル</t>
    </rPh>
    <rPh sb="10" eb="11">
      <t>キュウ</t>
    </rPh>
    <rPh sb="12" eb="13">
      <t>モト</t>
    </rPh>
    <rPh sb="17" eb="19">
      <t>ショリ</t>
    </rPh>
    <rPh sb="19" eb="21">
      <t>キノウ</t>
    </rPh>
    <rPh sb="23" eb="25">
      <t>エイキョウ</t>
    </rPh>
    <rPh sb="25" eb="26">
      <t>ド</t>
    </rPh>
    <rPh sb="27" eb="29">
      <t>ヒョウカ</t>
    </rPh>
    <phoneticPr fontId="1"/>
  </si>
  <si>
    <t>下水
（設備）</t>
    <rPh sb="0" eb="2">
      <t>ゲスイ</t>
    </rPh>
    <rPh sb="4" eb="6">
      <t>セツビ</t>
    </rPh>
    <phoneticPr fontId="1"/>
  </si>
  <si>
    <t>・劣化状況により発生確率を設定
・健全度予測により発生確率を設定</t>
    <rPh sb="1" eb="3">
      <t>レッカ</t>
    </rPh>
    <rPh sb="3" eb="5">
      <t>ジョウキョウ</t>
    </rPh>
    <rPh sb="8" eb="10">
      <t>ハッセイ</t>
    </rPh>
    <rPh sb="10" eb="12">
      <t>カクリツ</t>
    </rPh>
    <rPh sb="13" eb="15">
      <t>セッテイ</t>
    </rPh>
    <rPh sb="17" eb="20">
      <t>ケンゼンド</t>
    </rPh>
    <rPh sb="20" eb="22">
      <t>ヨソク</t>
    </rPh>
    <rPh sb="25" eb="27">
      <t>ハッセイ</t>
    </rPh>
    <rPh sb="27" eb="29">
      <t>カクリツ</t>
    </rPh>
    <rPh sb="30" eb="32">
      <t>セッテイ</t>
    </rPh>
    <phoneticPr fontId="1"/>
  </si>
  <si>
    <t>・耐用年数超過率により発生確率を設定
・目標耐用年数により発生確率を設定</t>
    <rPh sb="1" eb="3">
      <t>タイヨウ</t>
    </rPh>
    <rPh sb="3" eb="5">
      <t>ネンスウ</t>
    </rPh>
    <rPh sb="5" eb="7">
      <t>チョウカ</t>
    </rPh>
    <rPh sb="7" eb="8">
      <t>リツ</t>
    </rPh>
    <rPh sb="11" eb="13">
      <t>ハッセイ</t>
    </rPh>
    <rPh sb="13" eb="15">
      <t>カクリツ</t>
    </rPh>
    <rPh sb="16" eb="18">
      <t>セッテイ</t>
    </rPh>
    <rPh sb="20" eb="22">
      <t>モクヒョウ</t>
    </rPh>
    <rPh sb="22" eb="24">
      <t>タイヨウ</t>
    </rPh>
    <rPh sb="24" eb="26">
      <t>ネンスウ</t>
    </rPh>
    <rPh sb="29" eb="31">
      <t>ハッセイ</t>
    </rPh>
    <rPh sb="31" eb="33">
      <t>カクリツ</t>
    </rPh>
    <rPh sb="34" eb="36">
      <t>セッテイ</t>
    </rPh>
    <phoneticPr fontId="1"/>
  </si>
  <si>
    <t>・平均故障発生頻度により発生確率を設定</t>
    <rPh sb="1" eb="3">
      <t>ヘイキン</t>
    </rPh>
    <rPh sb="3" eb="5">
      <t>コショウ</t>
    </rPh>
    <rPh sb="5" eb="7">
      <t>ハッセイ</t>
    </rPh>
    <rPh sb="7" eb="9">
      <t>ヒンド</t>
    </rPh>
    <rPh sb="12" eb="14">
      <t>ハッセイ</t>
    </rPh>
    <rPh sb="14" eb="16">
      <t>カクリツ</t>
    </rPh>
    <rPh sb="17" eb="18">
      <t>モウケル</t>
    </rPh>
    <rPh sb="18" eb="19">
      <t>サダム</t>
    </rPh>
    <phoneticPr fontId="1"/>
  </si>
  <si>
    <t>・各設備の改築費用により影響度を評価</t>
    <rPh sb="1" eb="2">
      <t>カク</t>
    </rPh>
    <rPh sb="2" eb="4">
      <t>セツビ</t>
    </rPh>
    <rPh sb="5" eb="7">
      <t>カイチク</t>
    </rPh>
    <rPh sb="7" eb="9">
      <t>ヒヨウ</t>
    </rPh>
    <rPh sb="12" eb="15">
      <t>エイキョウド</t>
    </rPh>
    <rPh sb="16" eb="18">
      <t>ヒョウカ</t>
    </rPh>
    <phoneticPr fontId="1"/>
  </si>
  <si>
    <t>部品供給状況</t>
    <rPh sb="0" eb="2">
      <t>ブヒン</t>
    </rPh>
    <rPh sb="2" eb="4">
      <t>キョウキュウ</t>
    </rPh>
    <rPh sb="4" eb="6">
      <t>ジョウキョウ</t>
    </rPh>
    <phoneticPr fontId="1"/>
  </si>
  <si>
    <t>稼働状況</t>
    <rPh sb="0" eb="2">
      <t>カドウ</t>
    </rPh>
    <rPh sb="2" eb="4">
      <t>ジョウキョウ</t>
    </rPh>
    <phoneticPr fontId="1"/>
  </si>
  <si>
    <t>★MC＝水みらいセンター（処理場）、PS＝ポンプ場</t>
    <rPh sb="4" eb="5">
      <t>ミズ</t>
    </rPh>
    <rPh sb="13" eb="15">
      <t>ショリ</t>
    </rPh>
    <rPh sb="15" eb="16">
      <t>ジョウ</t>
    </rPh>
    <rPh sb="24" eb="25">
      <t>ジョウ</t>
    </rPh>
    <phoneticPr fontId="1"/>
  </si>
  <si>
    <t>健全度低下</t>
    <rPh sb="0" eb="3">
      <t>ケンゼンド</t>
    </rPh>
    <rPh sb="3" eb="5">
      <t>テイカ</t>
    </rPh>
    <phoneticPr fontId="1"/>
  </si>
  <si>
    <t>合流改善</t>
    <rPh sb="0" eb="2">
      <t>ゴウリュウ</t>
    </rPh>
    <rPh sb="2" eb="4">
      <t>カイゼン</t>
    </rPh>
    <phoneticPr fontId="1"/>
  </si>
  <si>
    <t>φ350mm</t>
    <phoneticPr fontId="1"/>
  </si>
  <si>
    <t>機種変更でLCC大幅削減</t>
    <rPh sb="0" eb="2">
      <t>キシュ</t>
    </rPh>
    <rPh sb="2" eb="4">
      <t>ヘンコウ</t>
    </rPh>
    <rPh sb="8" eb="10">
      <t>オオハバ</t>
    </rPh>
    <rPh sb="10" eb="12">
      <t>サクゲン</t>
    </rPh>
    <phoneticPr fontId="1"/>
  </si>
  <si>
    <t>起動性を高めるためのポンプ型式変更</t>
    <rPh sb="0" eb="2">
      <t>キドウ</t>
    </rPh>
    <rPh sb="2" eb="3">
      <t>セイ</t>
    </rPh>
    <rPh sb="4" eb="5">
      <t>タカ</t>
    </rPh>
    <rPh sb="13" eb="15">
      <t>ケイシキ</t>
    </rPh>
    <rPh sb="15" eb="17">
      <t>ヘンコウ</t>
    </rPh>
    <phoneticPr fontId="1"/>
  </si>
  <si>
    <t>標準耐用年数
使用実績年数</t>
    <rPh sb="0" eb="2">
      <t>ヒョウジュン</t>
    </rPh>
    <rPh sb="2" eb="4">
      <t>タイヨウ</t>
    </rPh>
    <rPh sb="4" eb="6">
      <t>ネンスウ</t>
    </rPh>
    <rPh sb="7" eb="9">
      <t>シヨウ</t>
    </rPh>
    <rPh sb="9" eb="11">
      <t>ジッセキ</t>
    </rPh>
    <rPh sb="11" eb="13">
      <t>ネンスウ</t>
    </rPh>
    <phoneticPr fontId="1"/>
  </si>
  <si>
    <t>根幹的な部品の劣化により部分交換による延命化が不可能となったものおよび重要な部品が供給停止されたものは更新</t>
    <rPh sb="0" eb="3">
      <t>コンカンテキ</t>
    </rPh>
    <rPh sb="4" eb="6">
      <t>ブヒン</t>
    </rPh>
    <rPh sb="7" eb="9">
      <t>レッカ</t>
    </rPh>
    <rPh sb="12" eb="14">
      <t>ブブン</t>
    </rPh>
    <rPh sb="14" eb="16">
      <t>コウカン</t>
    </rPh>
    <rPh sb="19" eb="21">
      <t>エンメイ</t>
    </rPh>
    <rPh sb="21" eb="22">
      <t>カ</t>
    </rPh>
    <rPh sb="23" eb="26">
      <t>フカノウ</t>
    </rPh>
    <rPh sb="35" eb="37">
      <t>ジュウヨウ</t>
    </rPh>
    <rPh sb="38" eb="40">
      <t>ブヒン</t>
    </rPh>
    <rPh sb="41" eb="43">
      <t>キョウキュウ</t>
    </rPh>
    <rPh sb="43" eb="45">
      <t>テイシ</t>
    </rPh>
    <rPh sb="51" eb="53">
      <t>コウシン</t>
    </rPh>
    <phoneticPr fontId="1"/>
  </si>
  <si>
    <t>災害時の影響等</t>
    <rPh sb="0" eb="2">
      <t>サイガイ</t>
    </rPh>
    <rPh sb="2" eb="3">
      <t>ジ</t>
    </rPh>
    <rPh sb="4" eb="6">
      <t>エイキョウ</t>
    </rPh>
    <rPh sb="6" eb="7">
      <t>トウ</t>
    </rPh>
    <phoneticPr fontId="1"/>
  </si>
  <si>
    <t>根幹的な部品の劣化により部分交換による延命化が不可能となったものは更新</t>
    <rPh sb="0" eb="3">
      <t>コンカンテキ</t>
    </rPh>
    <rPh sb="4" eb="6">
      <t>ブヒン</t>
    </rPh>
    <rPh sb="7" eb="9">
      <t>レッカ</t>
    </rPh>
    <rPh sb="12" eb="14">
      <t>ブブン</t>
    </rPh>
    <rPh sb="14" eb="16">
      <t>コウカン</t>
    </rPh>
    <rPh sb="19" eb="21">
      <t>エンメイ</t>
    </rPh>
    <rPh sb="21" eb="22">
      <t>カ</t>
    </rPh>
    <rPh sb="23" eb="26">
      <t>フカノウ</t>
    </rPh>
    <rPh sb="33" eb="35">
      <t>コウシン</t>
    </rPh>
    <phoneticPr fontId="1"/>
  </si>
  <si>
    <t>健全度
低下</t>
    <rPh sb="0" eb="3">
      <t>ケンゼンド</t>
    </rPh>
    <rPh sb="4" eb="6">
      <t>テイカ</t>
    </rPh>
    <phoneticPr fontId="1"/>
  </si>
  <si>
    <t>重要部品が供給停止されたものは更新
他自治体の事例などから重大な故障発生が予測されるものは更新</t>
    <rPh sb="0" eb="2">
      <t>ジュウヨウ</t>
    </rPh>
    <rPh sb="2" eb="4">
      <t>ブヒン</t>
    </rPh>
    <rPh sb="5" eb="7">
      <t>キョウキュウ</t>
    </rPh>
    <rPh sb="7" eb="9">
      <t>テイシ</t>
    </rPh>
    <rPh sb="15" eb="17">
      <t>コウシン</t>
    </rPh>
    <rPh sb="18" eb="19">
      <t>ホカ</t>
    </rPh>
    <rPh sb="19" eb="22">
      <t>ジチタイ</t>
    </rPh>
    <rPh sb="23" eb="25">
      <t>ジレイ</t>
    </rPh>
    <rPh sb="29" eb="31">
      <t>ジュウダイ</t>
    </rPh>
    <rPh sb="32" eb="34">
      <t>コショウ</t>
    </rPh>
    <rPh sb="34" eb="36">
      <t>ハッセイ</t>
    </rPh>
    <rPh sb="37" eb="39">
      <t>ヨソク</t>
    </rPh>
    <rPh sb="45" eb="47">
      <t>コウシン</t>
    </rPh>
    <phoneticPr fontId="1"/>
  </si>
  <si>
    <t>対象機械設備の更新に伴い使用不可</t>
    <rPh sb="0" eb="2">
      <t>タイショウ</t>
    </rPh>
    <rPh sb="2" eb="4">
      <t>キカイ</t>
    </rPh>
    <rPh sb="4" eb="6">
      <t>セツビ</t>
    </rPh>
    <rPh sb="7" eb="9">
      <t>コウシン</t>
    </rPh>
    <rPh sb="10" eb="11">
      <t>トモナ</t>
    </rPh>
    <rPh sb="12" eb="14">
      <t>シヨウ</t>
    </rPh>
    <rPh sb="14" eb="16">
      <t>フカ</t>
    </rPh>
    <phoneticPr fontId="1"/>
  </si>
  <si>
    <t>劣化状況</t>
    <rPh sb="0" eb="2">
      <t>レッカ</t>
    </rPh>
    <rPh sb="2" eb="4">
      <t>ジョウキョウ</t>
    </rPh>
    <phoneticPr fontId="1"/>
  </si>
  <si>
    <t>現状の補修時期や手法の考え方（目標管理水準）
注：目標管理水準については、定量評価のみならず、どのような状態になった時に補修等を実施しているか具体的に記入</t>
    <rPh sb="0" eb="2">
      <t>ゲンジョウ</t>
    </rPh>
    <rPh sb="3" eb="5">
      <t>ホシュウ</t>
    </rPh>
    <rPh sb="5" eb="7">
      <t>ジキ</t>
    </rPh>
    <rPh sb="8" eb="10">
      <t>シュホウ</t>
    </rPh>
    <rPh sb="11" eb="12">
      <t>カンガ</t>
    </rPh>
    <rPh sb="13" eb="14">
      <t>カタ</t>
    </rPh>
    <rPh sb="15" eb="17">
      <t>モクヒョウ</t>
    </rPh>
    <rPh sb="17" eb="19">
      <t>カンリ</t>
    </rPh>
    <rPh sb="19" eb="21">
      <t>スイジュン</t>
    </rPh>
    <rPh sb="23" eb="24">
      <t>チュウ</t>
    </rPh>
    <rPh sb="25" eb="27">
      <t>モクヒョウ</t>
    </rPh>
    <rPh sb="27" eb="29">
      <t>カンリ</t>
    </rPh>
    <rPh sb="29" eb="31">
      <t>スイジュン</t>
    </rPh>
    <rPh sb="37" eb="39">
      <t>テイリョウ</t>
    </rPh>
    <rPh sb="39" eb="41">
      <t>ヒョウカ</t>
    </rPh>
    <rPh sb="52" eb="54">
      <t>ジョウタイ</t>
    </rPh>
    <rPh sb="58" eb="59">
      <t>トキ</t>
    </rPh>
    <rPh sb="60" eb="62">
      <t>ホシュウ</t>
    </rPh>
    <rPh sb="62" eb="63">
      <t>トウ</t>
    </rPh>
    <rPh sb="64" eb="66">
      <t>ジッシ</t>
    </rPh>
    <rPh sb="71" eb="74">
      <t>グタイテキ</t>
    </rPh>
    <rPh sb="75" eb="77">
      <t>キニュウ</t>
    </rPh>
    <phoneticPr fontId="1"/>
  </si>
  <si>
    <r>
      <t>　  ①高齢化や使用環境、構造等により致命的な不具合が発生する 　
　　　可能性のある箇所（部位）、構造等
　　②施設の劣化や損傷等により人的・物的被害を与える又はその恐れを
       生じさせると予想される箇所（部位）、構造など
　　</t>
    </r>
    <r>
      <rPr>
        <b/>
        <sz val="10"/>
        <rFont val="Meiryo UI"/>
        <family val="3"/>
        <charset val="128"/>
      </rPr>
      <t>※着眼点や点検内容等を記載。</t>
    </r>
    <rPh sb="52" eb="53">
      <t>ナド</t>
    </rPh>
    <rPh sb="101" eb="103">
      <t>ヨソウ</t>
    </rPh>
    <rPh sb="121" eb="124">
      <t>チャクガンテン</t>
    </rPh>
    <rPh sb="125" eb="127">
      <t>テンケン</t>
    </rPh>
    <rPh sb="127" eb="129">
      <t>ナイヨウ</t>
    </rPh>
    <rPh sb="129" eb="130">
      <t>トウ</t>
    </rPh>
    <rPh sb="131" eb="133">
      <t>キサイ</t>
    </rPh>
    <phoneticPr fontId="1"/>
  </si>
  <si>
    <r>
      <t>〇不可視部分や部位等がある場合
　・不可視部分の点検手法など
　</t>
    </r>
    <r>
      <rPr>
        <b/>
        <sz val="10"/>
        <rFont val="Meiryo UI"/>
        <family val="3"/>
        <charset val="128"/>
      </rPr>
      <t>※着眼点や点検内容等を記載。</t>
    </r>
    <rPh sb="1" eb="4">
      <t>フカシ</t>
    </rPh>
    <rPh sb="4" eb="6">
      <t>ブブン</t>
    </rPh>
    <rPh sb="7" eb="9">
      <t>ブイ</t>
    </rPh>
    <rPh sb="9" eb="10">
      <t>ナド</t>
    </rPh>
    <rPh sb="13" eb="15">
      <t>バアイ</t>
    </rPh>
    <rPh sb="18" eb="21">
      <t>フカシ</t>
    </rPh>
    <rPh sb="21" eb="23">
      <t>ブブン</t>
    </rPh>
    <rPh sb="24" eb="26">
      <t>テンケン</t>
    </rPh>
    <rPh sb="26" eb="28">
      <t>シュホウ</t>
    </rPh>
    <phoneticPr fontId="1"/>
  </si>
  <si>
    <r>
      <t xml:space="preserve">③災害を誘発する可能性のある状態や箇所など（既往災害の被災事例に習う）
</t>
    </r>
    <r>
      <rPr>
        <b/>
        <sz val="10"/>
        <rFont val="Meiryo UI"/>
        <family val="3"/>
        <charset val="128"/>
      </rPr>
      <t>※着眼点や点検内容等を記載。</t>
    </r>
    <r>
      <rPr>
        <sz val="10"/>
        <rFont val="Meiryo UI"/>
        <family val="3"/>
        <charset val="128"/>
      </rPr>
      <t xml:space="preserve">
</t>
    </r>
    <rPh sb="1" eb="3">
      <t>サイガイ</t>
    </rPh>
    <rPh sb="4" eb="6">
      <t>ユウハツ</t>
    </rPh>
    <phoneticPr fontId="1"/>
  </si>
  <si>
    <r>
      <t>①予防保全（予測計画型）の拡充　
②最適な補修タイミング
③更新時期の見極め　などを導くための点検やデータ蓄積など　
　</t>
    </r>
    <r>
      <rPr>
        <b/>
        <sz val="10"/>
        <rFont val="Meiryo UI"/>
        <family val="3"/>
        <charset val="128"/>
      </rPr>
      <t>※着眼点や点検内容、データ蓄積等を記載</t>
    </r>
    <rPh sb="6" eb="8">
      <t>ヨソク</t>
    </rPh>
    <rPh sb="8" eb="10">
      <t>ケイカク</t>
    </rPh>
    <rPh sb="10" eb="11">
      <t>ガタ</t>
    </rPh>
    <phoneticPr fontId="1"/>
  </si>
  <si>
    <r>
      <t xml:space="preserve">○材料等を主眼にした点検の有無、有る場合はその内容。
・コンクリート：中性化、塩害、アル骨、疲労
・鋼：腐食（板厚）、疲労
・地盤
・舗装　など
</t>
    </r>
    <r>
      <rPr>
        <b/>
        <sz val="10"/>
        <rFont val="Meiryo UI"/>
        <family val="3"/>
        <charset val="128"/>
      </rPr>
      <t>※着眼点や点検内容、データ蓄積等を記載</t>
    </r>
    <rPh sb="16" eb="17">
      <t>ア</t>
    </rPh>
    <rPh sb="18" eb="20">
      <t>バアイ</t>
    </rPh>
    <rPh sb="46" eb="48">
      <t>ヒロウ</t>
    </rPh>
    <rPh sb="50" eb="51">
      <t>ハガネ</t>
    </rPh>
    <rPh sb="52" eb="54">
      <t>フショク</t>
    </rPh>
    <rPh sb="55" eb="57">
      <t>イタアツ</t>
    </rPh>
    <rPh sb="59" eb="61">
      <t>ヒロウ</t>
    </rPh>
    <rPh sb="63" eb="65">
      <t>ジバン</t>
    </rPh>
    <rPh sb="67" eb="69">
      <t>ホソウ</t>
    </rPh>
    <phoneticPr fontId="1"/>
  </si>
  <si>
    <t>　・各部給脂、清掃等 各種作業
　・保護装置確認
　・振動、絶縁抵抗等 各種測定</t>
    <rPh sb="9" eb="10">
      <t>トウ</t>
    </rPh>
    <rPh sb="11" eb="13">
      <t>カクシュ</t>
    </rPh>
    <rPh sb="13" eb="15">
      <t>サギョウ</t>
    </rPh>
    <rPh sb="27" eb="29">
      <t>シンドウ</t>
    </rPh>
    <rPh sb="30" eb="32">
      <t>ゼツエン</t>
    </rPh>
    <rPh sb="32" eb="34">
      <t>テイコウ</t>
    </rPh>
    <rPh sb="34" eb="35">
      <t>トウ</t>
    </rPh>
    <rPh sb="36" eb="38">
      <t>カクシュ</t>
    </rPh>
    <rPh sb="38" eb="40">
      <t>ソクテイ</t>
    </rPh>
    <phoneticPr fontId="1"/>
  </si>
  <si>
    <t>　・各部給脂、清掃等 各種作業
　・保護装置確認
　・絶縁抵抗等 各種測定</t>
    <rPh sb="9" eb="10">
      <t>トウ</t>
    </rPh>
    <rPh sb="11" eb="13">
      <t>カクシュ</t>
    </rPh>
    <rPh sb="13" eb="15">
      <t>サギョウ</t>
    </rPh>
    <rPh sb="27" eb="29">
      <t>ゼツエン</t>
    </rPh>
    <rPh sb="29" eb="31">
      <t>テイコウ</t>
    </rPh>
    <rPh sb="31" eb="32">
      <t>トウ</t>
    </rPh>
    <rPh sb="33" eb="35">
      <t>カクシュ</t>
    </rPh>
    <rPh sb="35" eb="37">
      <t>ソクテイ</t>
    </rPh>
    <phoneticPr fontId="1"/>
  </si>
  <si>
    <t>委託(メンテ)</t>
    <rPh sb="0" eb="2">
      <t>イタク</t>
    </rPh>
    <phoneticPr fontId="1"/>
  </si>
  <si>
    <t>データ活用状況</t>
    <rPh sb="3" eb="5">
      <t>カツヨウ</t>
    </rPh>
    <rPh sb="5" eb="7">
      <t>ジョウキョウ</t>
    </rPh>
    <phoneticPr fontId="1"/>
  </si>
  <si>
    <t>データの管理体制</t>
    <rPh sb="4" eb="6">
      <t>カンリ</t>
    </rPh>
    <rPh sb="6" eb="8">
      <t>タイセイ</t>
    </rPh>
    <phoneticPr fontId="1"/>
  </si>
  <si>
    <t>データ蓄積状況（いつから、どのように）</t>
    <rPh sb="3" eb="5">
      <t>チクセキ</t>
    </rPh>
    <rPh sb="5" eb="7">
      <t>ジョウキョウ</t>
    </rPh>
    <phoneticPr fontId="1"/>
  </si>
  <si>
    <t>下水
（設備全般）</t>
    <rPh sb="0" eb="2">
      <t>ゲスイ</t>
    </rPh>
    <rPh sb="4" eb="6">
      <t>セツビ</t>
    </rPh>
    <rPh sb="6" eb="8">
      <t>ゼンパン</t>
    </rPh>
    <phoneticPr fontId="1"/>
  </si>
  <si>
    <t>様式1-3　データ蓄積・活用・管理</t>
    <rPh sb="0" eb="2">
      <t>ヨウシキ</t>
    </rPh>
    <rPh sb="9" eb="11">
      <t>チクセキ</t>
    </rPh>
    <rPh sb="12" eb="14">
      <t>カツヨウ</t>
    </rPh>
    <rPh sb="15" eb="17">
      <t>カンリ</t>
    </rPh>
    <phoneticPr fontId="1"/>
  </si>
  <si>
    <t>様式1-2　維持管理・更新に資する効率的・効果的な点検に向けて</t>
    <rPh sb="0" eb="2">
      <t>ヨウシキ</t>
    </rPh>
    <rPh sb="6" eb="8">
      <t>イジ</t>
    </rPh>
    <rPh sb="8" eb="10">
      <t>カンリ</t>
    </rPh>
    <rPh sb="11" eb="13">
      <t>コウシン</t>
    </rPh>
    <rPh sb="14" eb="15">
      <t>シ</t>
    </rPh>
    <rPh sb="17" eb="20">
      <t>コウリツテキ</t>
    </rPh>
    <rPh sb="21" eb="24">
      <t>コウカテキ</t>
    </rPh>
    <rPh sb="25" eb="27">
      <t>テンケン</t>
    </rPh>
    <rPh sb="28" eb="29">
      <t>ム</t>
    </rPh>
    <phoneticPr fontId="1"/>
  </si>
  <si>
    <t>様式1-4　点検の重点化</t>
    <rPh sb="0" eb="2">
      <t>ヨウシキ</t>
    </rPh>
    <rPh sb="6" eb="8">
      <t>テンケン</t>
    </rPh>
    <rPh sb="9" eb="12">
      <t>ジュウテンカ</t>
    </rPh>
    <phoneticPr fontId="1"/>
  </si>
  <si>
    <t>様式1-5　府民協働</t>
    <rPh sb="0" eb="2">
      <t>ヨウシキ</t>
    </rPh>
    <rPh sb="6" eb="8">
      <t>フミン</t>
    </rPh>
    <rPh sb="8" eb="10">
      <t>キョウドウ</t>
    </rPh>
    <phoneticPr fontId="1"/>
  </si>
  <si>
    <t>様式1-6　現場での課題</t>
    <rPh sb="0" eb="2">
      <t>ヨウシキ</t>
    </rPh>
    <rPh sb="6" eb="8">
      <t>ゲンバ</t>
    </rPh>
    <rPh sb="10" eb="12">
      <t>カダイ</t>
    </rPh>
    <phoneticPr fontId="1"/>
  </si>
  <si>
    <t>様式1-7　施設数と点検員の構成</t>
    <rPh sb="0" eb="2">
      <t>ヨウシキ</t>
    </rPh>
    <rPh sb="6" eb="8">
      <t>シセツ</t>
    </rPh>
    <rPh sb="8" eb="9">
      <t>スウ</t>
    </rPh>
    <rPh sb="10" eb="12">
      <t>テンケン</t>
    </rPh>
    <rPh sb="12" eb="13">
      <t>イン</t>
    </rPh>
    <rPh sb="14" eb="16">
      <t>コウセイ</t>
    </rPh>
    <phoneticPr fontId="1"/>
  </si>
  <si>
    <t>様式２　維持管理手法の検証</t>
    <rPh sb="0" eb="2">
      <t>ヨウシキ</t>
    </rPh>
    <rPh sb="4" eb="6">
      <t>イジ</t>
    </rPh>
    <rPh sb="6" eb="8">
      <t>カンリ</t>
    </rPh>
    <rPh sb="8" eb="10">
      <t>シュホウ</t>
    </rPh>
    <rPh sb="11" eb="13">
      <t>ケンショウ</t>
    </rPh>
    <phoneticPr fontId="1"/>
  </si>
  <si>
    <t>状態監視型
(時間計画型)</t>
    <rPh sb="0" eb="2">
      <t>ジョウタイ</t>
    </rPh>
    <rPh sb="2" eb="5">
      <t>カンシガタ</t>
    </rPh>
    <rPh sb="7" eb="9">
      <t>ジカン</t>
    </rPh>
    <rPh sb="9" eb="11">
      <t>ケイカク</t>
    </rPh>
    <rPh sb="11" eb="12">
      <t>カタ</t>
    </rPh>
    <phoneticPr fontId="1"/>
  </si>
  <si>
    <t>35年
※目安年数（平均使用年数）</t>
    <rPh sb="2" eb="3">
      <t>ネン</t>
    </rPh>
    <rPh sb="5" eb="7">
      <t>メヤス</t>
    </rPh>
    <rPh sb="7" eb="9">
      <t>ネンスウ</t>
    </rPh>
    <rPh sb="10" eb="12">
      <t>ヘイキン</t>
    </rPh>
    <rPh sb="12" eb="14">
      <t>シヨウ</t>
    </rPh>
    <rPh sb="14" eb="16">
      <t>ネンスウ</t>
    </rPh>
    <phoneticPr fontId="1"/>
  </si>
  <si>
    <t>30年
※目安年数（平均使用年数）</t>
    <rPh sb="2" eb="3">
      <t>ネン</t>
    </rPh>
    <phoneticPr fontId="1"/>
  </si>
  <si>
    <t>鋼30年、鋳物35年
※目安年数（平均使用年数）</t>
    <rPh sb="0" eb="1">
      <t>ハガネ</t>
    </rPh>
    <rPh sb="3" eb="4">
      <t>ネン</t>
    </rPh>
    <rPh sb="5" eb="7">
      <t>イモノ</t>
    </rPh>
    <rPh sb="9" eb="10">
      <t>ネン</t>
    </rPh>
    <phoneticPr fontId="1"/>
  </si>
  <si>
    <t>25年
※目安年数（平均使用年数）</t>
    <rPh sb="2" eb="3">
      <t>ネン</t>
    </rPh>
    <phoneticPr fontId="1"/>
  </si>
  <si>
    <t>23年
※目安年数（平均使用年数）</t>
    <rPh sb="2" eb="3">
      <t>ネン</t>
    </rPh>
    <phoneticPr fontId="1"/>
  </si>
  <si>
    <t>20年
※目安年数（平均使用年数）</t>
    <rPh sb="2" eb="3">
      <t>ネン</t>
    </rPh>
    <phoneticPr fontId="1"/>
  </si>
  <si>
    <t>ー</t>
    <phoneticPr fontId="1"/>
  </si>
  <si>
    <t>様式5-1　更新要因について</t>
    <rPh sb="0" eb="2">
      <t>ヨウシキ</t>
    </rPh>
    <rPh sb="6" eb="8">
      <t>コウシン</t>
    </rPh>
    <rPh sb="8" eb="10">
      <t>ヨウイン</t>
    </rPh>
    <phoneticPr fontId="1"/>
  </si>
  <si>
    <t>健全度が低下したものについて、部品ごとの劣化度調査を行い、改築の手法を検討
機種変更によりLCCを大幅低減することができるものについては長寿命化せずに更新</t>
    <rPh sb="0" eb="3">
      <t>ケンゼンド</t>
    </rPh>
    <rPh sb="4" eb="6">
      <t>テイカ</t>
    </rPh>
    <rPh sb="15" eb="17">
      <t>ブヒン</t>
    </rPh>
    <rPh sb="20" eb="22">
      <t>レッカ</t>
    </rPh>
    <rPh sb="22" eb="23">
      <t>ド</t>
    </rPh>
    <rPh sb="23" eb="25">
      <t>チョウサ</t>
    </rPh>
    <rPh sb="26" eb="27">
      <t>オコナ</t>
    </rPh>
    <rPh sb="29" eb="31">
      <t>カイチク</t>
    </rPh>
    <rPh sb="32" eb="34">
      <t>シュホウ</t>
    </rPh>
    <rPh sb="35" eb="37">
      <t>ケントウ</t>
    </rPh>
    <rPh sb="38" eb="40">
      <t>キシュ</t>
    </rPh>
    <rPh sb="40" eb="42">
      <t>ヘンコウ</t>
    </rPh>
    <rPh sb="49" eb="51">
      <t>オオハバ</t>
    </rPh>
    <rPh sb="51" eb="53">
      <t>テイゲン</t>
    </rPh>
    <rPh sb="68" eb="69">
      <t>チョウ</t>
    </rPh>
    <rPh sb="69" eb="72">
      <t>ジュミョウカ</t>
    </rPh>
    <rPh sb="75" eb="77">
      <t>コウシン</t>
    </rPh>
    <phoneticPr fontId="1"/>
  </si>
  <si>
    <t>健全度低下
部品供給停止</t>
    <rPh sb="0" eb="3">
      <t>ケンゼンド</t>
    </rPh>
    <rPh sb="3" eb="5">
      <t>テイカ</t>
    </rPh>
    <rPh sb="6" eb="8">
      <t>ブヒン</t>
    </rPh>
    <rPh sb="8" eb="10">
      <t>キョウキュウ</t>
    </rPh>
    <rPh sb="10" eb="12">
      <t>テイシ</t>
    </rPh>
    <phoneticPr fontId="1"/>
  </si>
  <si>
    <t>部品供給停止
年数経過</t>
    <rPh sb="0" eb="2">
      <t>ブヒン</t>
    </rPh>
    <rPh sb="2" eb="4">
      <t>キョウキュウ</t>
    </rPh>
    <rPh sb="4" eb="6">
      <t>テイシ</t>
    </rPh>
    <rPh sb="7" eb="9">
      <t>ネンスウ</t>
    </rPh>
    <rPh sb="9" eb="11">
      <t>ケイカ</t>
    </rPh>
    <phoneticPr fontId="1"/>
  </si>
  <si>
    <t>様式5-2　更新見極め要因</t>
    <rPh sb="0" eb="2">
      <t>ヨウシキ</t>
    </rPh>
    <rPh sb="6" eb="8">
      <t>コウシン</t>
    </rPh>
    <rPh sb="8" eb="10">
      <t>ミキワ</t>
    </rPh>
    <rPh sb="11" eb="13">
      <t>ヨウイン</t>
    </rPh>
    <phoneticPr fontId="1"/>
  </si>
  <si>
    <t>様式5-3　寿命の考え方</t>
    <rPh sb="0" eb="2">
      <t>ヨウシキ</t>
    </rPh>
    <rPh sb="6" eb="8">
      <t>ジュミョウ</t>
    </rPh>
    <rPh sb="9" eb="10">
      <t>カンガ</t>
    </rPh>
    <rPh sb="11" eb="12">
      <t>カタ</t>
    </rPh>
    <phoneticPr fontId="1"/>
  </si>
  <si>
    <t>　</t>
    <phoneticPr fontId="1"/>
  </si>
  <si>
    <t>大阪府都市基盤施設維持管理技術審議会</t>
    <rPh sb="0" eb="3">
      <t>オオサカフ</t>
    </rPh>
    <rPh sb="3" eb="5">
      <t>トシ</t>
    </rPh>
    <rPh sb="5" eb="7">
      <t>キバン</t>
    </rPh>
    <rPh sb="7" eb="9">
      <t>シセツ</t>
    </rPh>
    <rPh sb="9" eb="11">
      <t>イジ</t>
    </rPh>
    <rPh sb="11" eb="13">
      <t>カンリ</t>
    </rPh>
    <rPh sb="13" eb="15">
      <t>ギジュツ</t>
    </rPh>
    <rPh sb="15" eb="18">
      <t>シンギカイ</t>
    </rPh>
    <phoneticPr fontId="1"/>
  </si>
  <si>
    <t xml:space="preserve">①点検の頻度などメリハリをつけているか。
②付けていればその内容、付けていないが
　必要と考えている場合はその内容を記載。
</t>
    <rPh sb="1" eb="3">
      <t>テンケン</t>
    </rPh>
    <rPh sb="4" eb="6">
      <t>ヒンド</t>
    </rPh>
    <rPh sb="22" eb="23">
      <t>ツ</t>
    </rPh>
    <rPh sb="30" eb="32">
      <t>ナイヨウ</t>
    </rPh>
    <rPh sb="33" eb="34">
      <t>ツ</t>
    </rPh>
    <rPh sb="42" eb="44">
      <t>ヒツヨウ</t>
    </rPh>
    <rPh sb="45" eb="46">
      <t>カンガ</t>
    </rPh>
    <rPh sb="50" eb="52">
      <t>バアイ</t>
    </rPh>
    <rPh sb="55" eb="57">
      <t>ナイヨウ</t>
    </rPh>
    <rPh sb="58" eb="60">
      <t>キサイ</t>
    </rPh>
    <phoneticPr fontId="1"/>
  </si>
  <si>
    <t>なし</t>
    <phoneticPr fontId="1"/>
  </si>
  <si>
    <t>鋳鉄：腐食</t>
    <rPh sb="0" eb="2">
      <t>チュウテツ</t>
    </rPh>
    <rPh sb="3" eb="5">
      <t>フショク</t>
    </rPh>
    <phoneticPr fontId="1"/>
  </si>
  <si>
    <t>なし</t>
    <phoneticPr fontId="1"/>
  </si>
  <si>
    <t>目標：健全度評価の指標の一つ
実情：補修点検履歴等を改築計画策定に反映させており、目標通り活用している</t>
    <rPh sb="0" eb="2">
      <t>モクヒョウ</t>
    </rPh>
    <rPh sb="15" eb="17">
      <t>ジツジョウ</t>
    </rPh>
    <rPh sb="18" eb="20">
      <t>ホシュウ</t>
    </rPh>
    <rPh sb="20" eb="22">
      <t>テンケン</t>
    </rPh>
    <rPh sb="22" eb="24">
      <t>リレキ</t>
    </rPh>
    <rPh sb="24" eb="25">
      <t>トウ</t>
    </rPh>
    <rPh sb="26" eb="28">
      <t>カイチク</t>
    </rPh>
    <rPh sb="28" eb="30">
      <t>ケイカク</t>
    </rPh>
    <rPh sb="30" eb="32">
      <t>サクテイ</t>
    </rPh>
    <rPh sb="33" eb="35">
      <t>ハンエイ</t>
    </rPh>
    <rPh sb="41" eb="43">
      <t>モクヒョウ</t>
    </rPh>
    <rPh sb="43" eb="44">
      <t>ドオ</t>
    </rPh>
    <rPh sb="45" eb="47">
      <t>カツヨウ</t>
    </rPh>
    <phoneticPr fontId="1"/>
  </si>
  <si>
    <t>○</t>
    <phoneticPr fontId="1"/>
  </si>
  <si>
    <t>○</t>
    <phoneticPr fontId="1"/>
  </si>
  <si>
    <t>①つけていない</t>
    <phoneticPr fontId="1"/>
  </si>
  <si>
    <t>コントロールセンタ</t>
    <phoneticPr fontId="1"/>
  </si>
  <si>
    <t>②</t>
    <phoneticPr fontId="1"/>
  </si>
  <si>
    <t>①</t>
    <phoneticPr fontId="1"/>
  </si>
  <si>
    <t>LCC</t>
    <phoneticPr fontId="1"/>
  </si>
  <si>
    <r>
      <t xml:space="preserve">点検等検証シート
</t>
    </r>
    <r>
      <rPr>
        <sz val="24"/>
        <color theme="1"/>
        <rFont val="Meiryo UI"/>
        <family val="3"/>
        <charset val="128"/>
      </rPr>
      <t>分野横断的とりまとめ</t>
    </r>
    <rPh sb="0" eb="2">
      <t>テンケン</t>
    </rPh>
    <rPh sb="2" eb="3">
      <t>トウ</t>
    </rPh>
    <rPh sb="3" eb="5">
      <t>ケンショウ</t>
    </rPh>
    <rPh sb="9" eb="11">
      <t>ブンヤ</t>
    </rPh>
    <rPh sb="11" eb="14">
      <t>オウダンテキ</t>
    </rPh>
    <phoneticPr fontId="1"/>
  </si>
  <si>
    <t>2.
ON/
OFF</t>
    <phoneticPr fontId="1"/>
  </si>
  <si>
    <t>定期点検結果等を基に5段階で
健全度判定を実施
※健全度定義
2～5:経過年数による
1:部品供給停止等で使用困難</t>
    <rPh sb="0" eb="2">
      <t>テイキ</t>
    </rPh>
    <rPh sb="2" eb="4">
      <t>テンケン</t>
    </rPh>
    <rPh sb="4" eb="6">
      <t>ケッカ</t>
    </rPh>
    <rPh sb="6" eb="7">
      <t>トウ</t>
    </rPh>
    <rPh sb="8" eb="9">
      <t>モト</t>
    </rPh>
    <rPh sb="11" eb="13">
      <t>ダンカイ</t>
    </rPh>
    <rPh sb="15" eb="18">
      <t>ケンゼンド</t>
    </rPh>
    <rPh sb="18" eb="20">
      <t>ハンテイ</t>
    </rPh>
    <rPh sb="21" eb="23">
      <t>ジッシ</t>
    </rPh>
    <rPh sb="25" eb="28">
      <t>ケンゼンド</t>
    </rPh>
    <rPh sb="28" eb="30">
      <t>テイギ</t>
    </rPh>
    <rPh sb="35" eb="37">
      <t>ケイカ</t>
    </rPh>
    <rPh sb="37" eb="39">
      <t>ネンスウ</t>
    </rPh>
    <rPh sb="45" eb="47">
      <t>ブヒン</t>
    </rPh>
    <rPh sb="47" eb="49">
      <t>キョウキュウ</t>
    </rPh>
    <rPh sb="49" eb="51">
      <t>テイシ</t>
    </rPh>
    <rPh sb="51" eb="52">
      <t>トウ</t>
    </rPh>
    <rPh sb="53" eb="55">
      <t>シヨウ</t>
    </rPh>
    <rPh sb="55" eb="57">
      <t>コンナン</t>
    </rPh>
    <phoneticPr fontId="1"/>
  </si>
  <si>
    <t>定期点検結果等を基に5段階で
健全度判定を実施
※健全度定義
　受変電設備欄参照</t>
    <rPh sb="0" eb="2">
      <t>テイキ</t>
    </rPh>
    <rPh sb="2" eb="4">
      <t>テンケン</t>
    </rPh>
    <rPh sb="4" eb="6">
      <t>ケッカ</t>
    </rPh>
    <rPh sb="6" eb="7">
      <t>トウ</t>
    </rPh>
    <rPh sb="8" eb="9">
      <t>モト</t>
    </rPh>
    <rPh sb="11" eb="13">
      <t>ダンカイ</t>
    </rPh>
    <rPh sb="15" eb="18">
      <t>ケンゼンド</t>
    </rPh>
    <rPh sb="18" eb="20">
      <t>ハンテイ</t>
    </rPh>
    <rPh sb="21" eb="23">
      <t>ジッシ</t>
    </rPh>
    <rPh sb="25" eb="28">
      <t>ケンゼンド</t>
    </rPh>
    <rPh sb="28" eb="30">
      <t>テイギ</t>
    </rPh>
    <rPh sb="32" eb="35">
      <t>ジュヘンデン</t>
    </rPh>
    <rPh sb="35" eb="37">
      <t>セツビ</t>
    </rPh>
    <rPh sb="37" eb="38">
      <t>ラン</t>
    </rPh>
    <rPh sb="38" eb="40">
      <t>サンショウ</t>
    </rPh>
    <phoneticPr fontId="1"/>
  </si>
  <si>
    <t xml:space="preserve">施　設
（構造物単位）
</t>
    <rPh sb="7" eb="8">
      <t>ブツ</t>
    </rPh>
    <phoneticPr fontId="1"/>
  </si>
  <si>
    <t xml:space="preserve">維持管理手法の選定における
メリハリの必要性とメリハリのポイント
</t>
    <rPh sb="0" eb="2">
      <t>イジ</t>
    </rPh>
    <rPh sb="2" eb="4">
      <t>カンリ</t>
    </rPh>
    <rPh sb="4" eb="6">
      <t>シュホウ</t>
    </rPh>
    <rPh sb="7" eb="9">
      <t>センテイ</t>
    </rPh>
    <rPh sb="19" eb="22">
      <t>ヒツヨウセイ</t>
    </rPh>
    <phoneticPr fontId="1"/>
  </si>
  <si>
    <t xml:space="preserve">２．技術的実現可能性
経済的な視点を考慮。
（①更新or
　 ②更新と長寿命化or
   ③長寿命化)
</t>
    <phoneticPr fontId="1"/>
  </si>
  <si>
    <t>下水
(汚水沈砂設備)</t>
    <rPh sb="0" eb="2">
      <t>ゲスイ</t>
    </rPh>
    <rPh sb="4" eb="6">
      <t>オスイ</t>
    </rPh>
    <rPh sb="6" eb="8">
      <t>チンサ</t>
    </rPh>
    <rPh sb="8" eb="10">
      <t>セツビ</t>
    </rPh>
    <phoneticPr fontId="1"/>
  </si>
  <si>
    <t>下水
(雨水沈砂設備)</t>
    <rPh sb="0" eb="2">
      <t>ゲスイ</t>
    </rPh>
    <rPh sb="4" eb="6">
      <t>ウスイ</t>
    </rPh>
    <rPh sb="6" eb="8">
      <t>チンサ</t>
    </rPh>
    <rPh sb="8" eb="10">
      <t>セツビ</t>
    </rPh>
    <phoneticPr fontId="1"/>
  </si>
  <si>
    <t>下水
(雨水滞水池・調整池設備)</t>
    <rPh sb="0" eb="2">
      <t>ゲスイ</t>
    </rPh>
    <rPh sb="4" eb="6">
      <t>ウスイ</t>
    </rPh>
    <rPh sb="6" eb="9">
      <t>タイスイチ</t>
    </rPh>
    <rPh sb="10" eb="13">
      <t>チョウセイチ</t>
    </rPh>
    <rPh sb="13" eb="15">
      <t>セツビ</t>
    </rPh>
    <phoneticPr fontId="1"/>
  </si>
  <si>
    <t>下水
(汚水調整池設備)</t>
    <rPh sb="0" eb="2">
      <t>ゲスイ</t>
    </rPh>
    <rPh sb="4" eb="6">
      <t>オスイ</t>
    </rPh>
    <rPh sb="6" eb="9">
      <t>チョウセイチ</t>
    </rPh>
    <rPh sb="9" eb="11">
      <t>セツビ</t>
    </rPh>
    <phoneticPr fontId="1"/>
  </si>
  <si>
    <t>下水
（消毒設備)</t>
    <rPh sb="0" eb="2">
      <t>ゲスイ</t>
    </rPh>
    <rPh sb="4" eb="6">
      <t>ショウドク</t>
    </rPh>
    <rPh sb="6" eb="8">
      <t>セツビ</t>
    </rPh>
    <phoneticPr fontId="1"/>
  </si>
  <si>
    <t>下水
（用水設備)</t>
    <rPh sb="0" eb="2">
      <t>ゲスイ</t>
    </rPh>
    <rPh sb="4" eb="6">
      <t>ヨウスイ</t>
    </rPh>
    <rPh sb="6" eb="8">
      <t>セツビ</t>
    </rPh>
    <phoneticPr fontId="1"/>
  </si>
  <si>
    <t>下水
（放流ポンプ設備)</t>
    <rPh sb="0" eb="2">
      <t>ゲスイ</t>
    </rPh>
    <rPh sb="4" eb="6">
      <t>ホウリュウ</t>
    </rPh>
    <rPh sb="9" eb="11">
      <t>セツビ</t>
    </rPh>
    <phoneticPr fontId="1"/>
  </si>
  <si>
    <t>下水
（急速ろ過設備)</t>
    <rPh sb="0" eb="2">
      <t>ゲスイ</t>
    </rPh>
    <rPh sb="4" eb="6">
      <t>キュウソク</t>
    </rPh>
    <rPh sb="7" eb="8">
      <t>カ</t>
    </rPh>
    <rPh sb="8" eb="10">
      <t>セツビ</t>
    </rPh>
    <phoneticPr fontId="1"/>
  </si>
  <si>
    <t>下水
（汚泥輸送・前処理設備)</t>
    <rPh sb="0" eb="2">
      <t>ゲスイ</t>
    </rPh>
    <rPh sb="4" eb="6">
      <t>オデイ</t>
    </rPh>
    <rPh sb="6" eb="8">
      <t>ユソウ</t>
    </rPh>
    <rPh sb="9" eb="12">
      <t>マエショリ</t>
    </rPh>
    <rPh sb="12" eb="14">
      <t>セツビ</t>
    </rPh>
    <phoneticPr fontId="1"/>
  </si>
  <si>
    <t>下水
（汚泥消化タンク設備)</t>
    <rPh sb="0" eb="2">
      <t>ゲスイ</t>
    </rPh>
    <rPh sb="4" eb="6">
      <t>オデイ</t>
    </rPh>
    <rPh sb="6" eb="8">
      <t>ショウカ</t>
    </rPh>
    <rPh sb="11" eb="13">
      <t>セツビ</t>
    </rPh>
    <phoneticPr fontId="1"/>
  </si>
  <si>
    <t>下水
（汚泥貯留設備)</t>
    <rPh sb="0" eb="2">
      <t>ゲスイ</t>
    </rPh>
    <rPh sb="4" eb="6">
      <t>オデイ</t>
    </rPh>
    <rPh sb="6" eb="8">
      <t>チョリュウ</t>
    </rPh>
    <rPh sb="8" eb="10">
      <t>セツビ</t>
    </rPh>
    <phoneticPr fontId="1"/>
  </si>
  <si>
    <t>下水
（汚泥乾燥設備)</t>
    <rPh sb="0" eb="2">
      <t>ゲスイ</t>
    </rPh>
    <rPh sb="4" eb="6">
      <t>オデイ</t>
    </rPh>
    <rPh sb="6" eb="8">
      <t>カンソウ</t>
    </rPh>
    <rPh sb="8" eb="10">
      <t>セツビ</t>
    </rPh>
    <phoneticPr fontId="1"/>
  </si>
  <si>
    <t>下水
（クレーン類・物あげ設備)</t>
    <rPh sb="0" eb="2">
      <t>ゲスイ</t>
    </rPh>
    <rPh sb="8" eb="9">
      <t>ルイ</t>
    </rPh>
    <rPh sb="10" eb="11">
      <t>モノ</t>
    </rPh>
    <rPh sb="13" eb="15">
      <t>セツビ</t>
    </rPh>
    <phoneticPr fontId="1"/>
  </si>
  <si>
    <t>下水
（脱臭設備)</t>
    <rPh sb="0" eb="2">
      <t>ゲスイ</t>
    </rPh>
    <rPh sb="4" eb="6">
      <t>ダッシュウ</t>
    </rPh>
    <rPh sb="6" eb="8">
      <t>セツビ</t>
    </rPh>
    <phoneticPr fontId="1"/>
  </si>
  <si>
    <t>下水
（制御電源及び計装用電源設備)</t>
    <rPh sb="0" eb="2">
      <t>ゲスイ</t>
    </rPh>
    <rPh sb="4" eb="8">
      <t>セイギョデンゲン</t>
    </rPh>
    <rPh sb="8" eb="9">
      <t>オヨ</t>
    </rPh>
    <rPh sb="10" eb="13">
      <t>ケイソウヨウ</t>
    </rPh>
    <rPh sb="13" eb="17">
      <t>デンゲンセツビ</t>
    </rPh>
    <phoneticPr fontId="1"/>
  </si>
  <si>
    <t>下水
（計測設備)</t>
    <rPh sb="0" eb="2">
      <t>ゲスイ</t>
    </rPh>
    <rPh sb="4" eb="6">
      <t>ケイソク</t>
    </rPh>
    <rPh sb="6" eb="8">
      <t>セツビ</t>
    </rPh>
    <phoneticPr fontId="1"/>
  </si>
  <si>
    <t>汚水沈砂設備</t>
    <rPh sb="0" eb="2">
      <t>オスイ</t>
    </rPh>
    <rPh sb="2" eb="4">
      <t>チンサ</t>
    </rPh>
    <rPh sb="4" eb="6">
      <t>セツビ</t>
    </rPh>
    <phoneticPr fontId="1"/>
  </si>
  <si>
    <t>雨水沈砂設備</t>
    <rPh sb="0" eb="2">
      <t>ウスイ</t>
    </rPh>
    <rPh sb="2" eb="4">
      <t>チンサ</t>
    </rPh>
    <rPh sb="4" eb="6">
      <t>セツビ</t>
    </rPh>
    <phoneticPr fontId="1"/>
  </si>
  <si>
    <t>雨水滞水池・調整池設備</t>
    <rPh sb="0" eb="2">
      <t>ウスイ</t>
    </rPh>
    <rPh sb="2" eb="4">
      <t>タイスイ</t>
    </rPh>
    <rPh sb="4" eb="5">
      <t>チ</t>
    </rPh>
    <rPh sb="6" eb="9">
      <t>チョウセイチ</t>
    </rPh>
    <rPh sb="9" eb="11">
      <t>セツビ</t>
    </rPh>
    <phoneticPr fontId="1"/>
  </si>
  <si>
    <t>消毒設備</t>
    <rPh sb="0" eb="2">
      <t>ショウドク</t>
    </rPh>
    <rPh sb="2" eb="4">
      <t>セツビ</t>
    </rPh>
    <phoneticPr fontId="1"/>
  </si>
  <si>
    <t>用水設備</t>
    <rPh sb="0" eb="2">
      <t>ヨウスイ</t>
    </rPh>
    <rPh sb="2" eb="4">
      <t>セツビ</t>
    </rPh>
    <phoneticPr fontId="1"/>
  </si>
  <si>
    <t>放流ポンプ設備</t>
    <rPh sb="0" eb="2">
      <t>ホウリュウ</t>
    </rPh>
    <rPh sb="5" eb="7">
      <t>セツビ</t>
    </rPh>
    <phoneticPr fontId="1"/>
  </si>
  <si>
    <t>急速ろ過設備</t>
    <rPh sb="0" eb="2">
      <t>キュウソク</t>
    </rPh>
    <rPh sb="3" eb="4">
      <t>カ</t>
    </rPh>
    <rPh sb="4" eb="6">
      <t>セツビ</t>
    </rPh>
    <phoneticPr fontId="1"/>
  </si>
  <si>
    <t>汚泥輸送・前処理設備</t>
    <rPh sb="0" eb="2">
      <t>オデイ</t>
    </rPh>
    <rPh sb="2" eb="4">
      <t>ユソウ</t>
    </rPh>
    <rPh sb="5" eb="8">
      <t>マエショリ</t>
    </rPh>
    <rPh sb="8" eb="10">
      <t>セツビ</t>
    </rPh>
    <phoneticPr fontId="1"/>
  </si>
  <si>
    <t>汚泥消化タンク設備</t>
    <phoneticPr fontId="1"/>
  </si>
  <si>
    <t>汚泥貯留設備</t>
    <rPh sb="0" eb="6">
      <t>オデイチョリュウセツビ</t>
    </rPh>
    <phoneticPr fontId="1"/>
  </si>
  <si>
    <t>汚泥乾燥設備</t>
    <rPh sb="0" eb="6">
      <t>オデイカンソウセツビ</t>
    </rPh>
    <phoneticPr fontId="1"/>
  </si>
  <si>
    <t>クレーン類・物あげ設備</t>
    <phoneticPr fontId="1"/>
  </si>
  <si>
    <t>脱臭設備</t>
    <rPh sb="0" eb="4">
      <t>ダッシュウセツビ</t>
    </rPh>
    <phoneticPr fontId="1"/>
  </si>
  <si>
    <t>汚泥乾燥機</t>
    <rPh sb="0" eb="5">
      <t>オデイカンソウキ</t>
    </rPh>
    <phoneticPr fontId="1"/>
  </si>
  <si>
    <t>クレーン類・物あげ装置</t>
    <rPh sb="4" eb="5">
      <t>ルイ</t>
    </rPh>
    <rPh sb="6" eb="7">
      <t>ブツ</t>
    </rPh>
    <rPh sb="9" eb="11">
      <t>ソウチ</t>
    </rPh>
    <phoneticPr fontId="1"/>
  </si>
  <si>
    <t>制御電源及び計装用電源設備</t>
    <rPh sb="0" eb="2">
      <t>セイギョ</t>
    </rPh>
    <rPh sb="2" eb="4">
      <t>デンゲン</t>
    </rPh>
    <rPh sb="4" eb="5">
      <t>オヨ</t>
    </rPh>
    <rPh sb="6" eb="8">
      <t>ケイソウ</t>
    </rPh>
    <rPh sb="8" eb="9">
      <t>ヨウ</t>
    </rPh>
    <rPh sb="9" eb="11">
      <t>デンゲン</t>
    </rPh>
    <rPh sb="11" eb="13">
      <t>セツビ</t>
    </rPh>
    <phoneticPr fontId="1"/>
  </si>
  <si>
    <t>計測設備</t>
    <rPh sb="0" eb="4">
      <t>ケイソクセツビ</t>
    </rPh>
    <phoneticPr fontId="1"/>
  </si>
  <si>
    <t>汚水調整池設備</t>
    <rPh sb="0" eb="2">
      <t>オスイ</t>
    </rPh>
    <rPh sb="2" eb="5">
      <t>チョウセイチ</t>
    </rPh>
    <rPh sb="5" eb="7">
      <t>セツビ</t>
    </rPh>
    <phoneticPr fontId="1"/>
  </si>
  <si>
    <t>LCC検討の結果次第
但し、計画上の寿命時点で原則更新</t>
    <rPh sb="3" eb="5">
      <t>ケントウ</t>
    </rPh>
    <rPh sb="6" eb="8">
      <t>ケッカ</t>
    </rPh>
    <rPh sb="8" eb="10">
      <t>シダイ</t>
    </rPh>
    <rPh sb="11" eb="12">
      <t>タダ</t>
    </rPh>
    <rPh sb="14" eb="16">
      <t>ケイカク</t>
    </rPh>
    <rPh sb="16" eb="17">
      <t>ジョウ</t>
    </rPh>
    <rPh sb="18" eb="20">
      <t>ジュミョウ</t>
    </rPh>
    <rPh sb="20" eb="22">
      <t>ジテン</t>
    </rPh>
    <rPh sb="23" eb="25">
      <t>ゲンソク</t>
    </rPh>
    <rPh sb="25" eb="27">
      <t>コウシン</t>
    </rPh>
    <phoneticPr fontId="1"/>
  </si>
  <si>
    <t>15年
※目安年数（平均使用年数）</t>
    <rPh sb="2" eb="3">
      <t>ネン</t>
    </rPh>
    <phoneticPr fontId="1"/>
  </si>
  <si>
    <t>標準耐用年数
8～15年</t>
    <rPh sb="0" eb="2">
      <t>ヒョウジュン</t>
    </rPh>
    <rPh sb="2" eb="4">
      <t>タイヨウ</t>
    </rPh>
    <rPh sb="4" eb="6">
      <t>ネンスウ</t>
    </rPh>
    <rPh sb="11" eb="12">
      <t>ネン</t>
    </rPh>
    <phoneticPr fontId="1"/>
  </si>
  <si>
    <t>標準耐用年数
8～10年</t>
    <rPh sb="0" eb="2">
      <t>ヒョウジュン</t>
    </rPh>
    <rPh sb="2" eb="4">
      <t>タイヨウ</t>
    </rPh>
    <rPh sb="4" eb="6">
      <t>ネンスウ</t>
    </rPh>
    <rPh sb="11" eb="12">
      <t>ネン</t>
    </rPh>
    <phoneticPr fontId="1"/>
  </si>
  <si>
    <t>標準耐用年数
7～15年</t>
    <rPh sb="0" eb="2">
      <t>ヒョウジュン</t>
    </rPh>
    <rPh sb="2" eb="4">
      <t>タイヨウ</t>
    </rPh>
    <rPh sb="4" eb="6">
      <t>ネンスウ</t>
    </rPh>
    <rPh sb="11" eb="12">
      <t>ネン</t>
    </rPh>
    <phoneticPr fontId="1"/>
  </si>
  <si>
    <t>10年
※目安年数（平均使用年数）</t>
    <rPh sb="2" eb="3">
      <t>ネン</t>
    </rPh>
    <phoneticPr fontId="1"/>
  </si>
  <si>
    <t>様式1-1　致命的な不具合を見逃さない</t>
    <rPh sb="0" eb="2">
      <t>ヨウシキ</t>
    </rPh>
    <rPh sb="6" eb="9">
      <t>チメイテキ</t>
    </rPh>
    <rPh sb="10" eb="13">
      <t>フグアイ</t>
    </rPh>
    <rPh sb="14" eb="16">
      <t>ミノガ</t>
    </rPh>
    <phoneticPr fontId="1"/>
  </si>
  <si>
    <t>定期点検結果等を基に5段階で
健全度判定を実施
※健全度定義
　スクリーンかす設備欄参照</t>
    <rPh sb="0" eb="2">
      <t>テイキ</t>
    </rPh>
    <rPh sb="2" eb="4">
      <t>テンケン</t>
    </rPh>
    <rPh sb="4" eb="6">
      <t>ケッカ</t>
    </rPh>
    <rPh sb="6" eb="7">
      <t>トウ</t>
    </rPh>
    <rPh sb="8" eb="9">
      <t>モト</t>
    </rPh>
    <rPh sb="11" eb="13">
      <t>ダンカイ</t>
    </rPh>
    <rPh sb="15" eb="18">
      <t>ケンゼンド</t>
    </rPh>
    <rPh sb="18" eb="20">
      <t>ハンテイ</t>
    </rPh>
    <rPh sb="21" eb="23">
      <t>ジッシ</t>
    </rPh>
    <rPh sb="25" eb="28">
      <t>ケンゼンド</t>
    </rPh>
    <rPh sb="28" eb="30">
      <t>テイギ</t>
    </rPh>
    <rPh sb="39" eb="41">
      <t>セツビ</t>
    </rPh>
    <rPh sb="41" eb="42">
      <t>ラン</t>
    </rPh>
    <rPh sb="42" eb="44">
      <t>サンショウ</t>
    </rPh>
    <phoneticPr fontId="1"/>
  </si>
  <si>
    <t>ポンプ</t>
    <phoneticPr fontId="1"/>
  </si>
  <si>
    <t>消化槽</t>
    <rPh sb="0" eb="3">
      <t>ショウカソウ</t>
    </rPh>
    <phoneticPr fontId="1"/>
  </si>
  <si>
    <t>撹拌機</t>
    <rPh sb="0" eb="3">
      <t>カクハンキ</t>
    </rPh>
    <phoneticPr fontId="1"/>
  </si>
  <si>
    <t>脱臭装置
ファン</t>
    <rPh sb="0" eb="4">
      <t>ダッシュウソウチ</t>
    </rPh>
    <phoneticPr fontId="1"/>
  </si>
  <si>
    <t>蓄電池盤</t>
    <rPh sb="0" eb="4">
      <t>チクデンチバン</t>
    </rPh>
    <phoneticPr fontId="1"/>
  </si>
  <si>
    <t>計測装置</t>
    <rPh sb="0" eb="4">
      <t>ケイソクソウチ</t>
    </rPh>
    <phoneticPr fontId="1"/>
  </si>
  <si>
    <t>①②（日常定期共通）：沈砂掻揚機、揚砂ポンプ、補機類
　・五感による異常確認</t>
    <rPh sb="11" eb="16">
      <t>チンサカキアゲキ</t>
    </rPh>
    <rPh sb="17" eb="19">
      <t>ヨウサ</t>
    </rPh>
    <phoneticPr fontId="1"/>
  </si>
  <si>
    <t>大分類</t>
    <rPh sb="0" eb="3">
      <t>ダイブンルイ</t>
    </rPh>
    <phoneticPr fontId="1"/>
  </si>
  <si>
    <t>機場名</t>
    <rPh sb="0" eb="3">
      <t>キジョウメイ</t>
    </rPh>
    <phoneticPr fontId="1"/>
  </si>
  <si>
    <t>最初沈殿池設備</t>
    <rPh sb="0" eb="2">
      <t>サイショ</t>
    </rPh>
    <rPh sb="2" eb="5">
      <t>チンデンチ</t>
    </rPh>
    <rPh sb="5" eb="7">
      <t>セツビ</t>
    </rPh>
    <phoneticPr fontId="1"/>
  </si>
  <si>
    <t>沈砂掻揚機
揚砂ポンプ</t>
    <rPh sb="0" eb="5">
      <t>チンサカキアゲキ</t>
    </rPh>
    <rPh sb="6" eb="8">
      <t>ヨウサ</t>
    </rPh>
    <phoneticPr fontId="1"/>
  </si>
  <si>
    <t>汚泥掻寄機</t>
    <rPh sb="0" eb="2">
      <t>オデイ</t>
    </rPh>
    <rPh sb="2" eb="3">
      <t>ソウ</t>
    </rPh>
    <rPh sb="3" eb="4">
      <t>キ</t>
    </rPh>
    <rPh sb="4" eb="5">
      <t>キ</t>
    </rPh>
    <phoneticPr fontId="1"/>
  </si>
  <si>
    <t>薬品注入機
紫外線滅菌装置
オゾン発生装置</t>
    <rPh sb="0" eb="2">
      <t>ヤクヒン</t>
    </rPh>
    <rPh sb="2" eb="4">
      <t>チュウニュウ</t>
    </rPh>
    <rPh sb="4" eb="5">
      <t>キ</t>
    </rPh>
    <rPh sb="6" eb="13">
      <t>シガイセンメッキンソウチ</t>
    </rPh>
    <rPh sb="17" eb="21">
      <t>ハッセイソウチ</t>
    </rPh>
    <phoneticPr fontId="1"/>
  </si>
  <si>
    <t>送泥ポンプ</t>
    <rPh sb="0" eb="2">
      <t>ソウデイ</t>
    </rPh>
    <phoneticPr fontId="1"/>
  </si>
  <si>
    <t>識別情報</t>
    <rPh sb="0" eb="4">
      <t>シキベツジョウホウ</t>
    </rPh>
    <phoneticPr fontId="1"/>
  </si>
  <si>
    <t>ゲート</t>
    <phoneticPr fontId="1"/>
  </si>
  <si>
    <t>焼却設備</t>
    <rPh sb="0" eb="2">
      <t>ショウキャク</t>
    </rPh>
    <rPh sb="2" eb="4">
      <t>セツビ</t>
    </rPh>
    <phoneticPr fontId="1"/>
  </si>
  <si>
    <t>スクリーンかす設備</t>
    <rPh sb="7" eb="9">
      <t>セツビ</t>
    </rPh>
    <phoneticPr fontId="1"/>
  </si>
  <si>
    <t>最終沈殿池設備</t>
    <rPh sb="0" eb="2">
      <t>サイシュウ</t>
    </rPh>
    <rPh sb="2" eb="5">
      <t>チンデンチ</t>
    </rPh>
    <rPh sb="5" eb="7">
      <t>セツビ</t>
    </rPh>
    <phoneticPr fontId="1"/>
  </si>
  <si>
    <t>汚泥脱水設備</t>
    <rPh sb="0" eb="2">
      <t>オデイ</t>
    </rPh>
    <rPh sb="2" eb="4">
      <t>ダッスイ</t>
    </rPh>
    <rPh sb="4" eb="6">
      <t>セツビ</t>
    </rPh>
    <phoneticPr fontId="1"/>
  </si>
  <si>
    <t>ゲート設備</t>
    <rPh sb="3" eb="5">
      <t>セツビ</t>
    </rPh>
    <phoneticPr fontId="1"/>
  </si>
  <si>
    <t>施設分類</t>
    <rPh sb="0" eb="2">
      <t>シセツ</t>
    </rPh>
    <rPh sb="2" eb="4">
      <t>ブンルイ</t>
    </rPh>
    <phoneticPr fontId="1"/>
  </si>
  <si>
    <t>施設情報</t>
    <rPh sb="0" eb="2">
      <t>シセツ</t>
    </rPh>
    <rPh sb="2" eb="4">
      <t>ジョウホウ</t>
    </rPh>
    <phoneticPr fontId="1"/>
  </si>
  <si>
    <t>500kVA</t>
    <phoneticPr fontId="1"/>
  </si>
  <si>
    <t>水処理設備</t>
    <rPh sb="0" eb="5">
      <t>ミズショリセツビ</t>
    </rPh>
    <phoneticPr fontId="1"/>
  </si>
  <si>
    <t>1回／10年</t>
  </si>
  <si>
    <t>1回／1月</t>
    <rPh sb="1" eb="2">
      <t>カイ</t>
    </rPh>
    <rPh sb="4" eb="5">
      <t>ガツ</t>
    </rPh>
    <phoneticPr fontId="1"/>
  </si>
  <si>
    <t>1回
／1～3年</t>
    <rPh sb="1" eb="2">
      <t>カイ</t>
    </rPh>
    <rPh sb="7" eb="8">
      <t>ネン</t>
    </rPh>
    <phoneticPr fontId="1"/>
  </si>
  <si>
    <t>1回
／1月～６年年</t>
    <rPh sb="1" eb="2">
      <t>カイ</t>
    </rPh>
    <rPh sb="5" eb="6">
      <t>ツキ</t>
    </rPh>
    <rPh sb="8" eb="9">
      <t>ネン</t>
    </rPh>
    <rPh sb="9" eb="10">
      <t>ネン</t>
    </rPh>
    <phoneticPr fontId="1"/>
  </si>
  <si>
    <t>1回／1日</t>
  </si>
  <si>
    <t>1回
／1月～1年</t>
  </si>
  <si>
    <t>1回
／1月～2年</t>
  </si>
  <si>
    <t>1回／3年</t>
  </si>
  <si>
    <t>1回／1年</t>
  </si>
  <si>
    <t>①②（日常定期共通）：細目自動除塵機、補機類
　・五感による異常確認</t>
  </si>
  <si>
    <t>①②（日常定期共通）：揚砂ポンプ、沈砂掻揚機、補機類
　・五感による異常確認</t>
    <rPh sb="17" eb="22">
      <t>チンサカキアゲキ</t>
    </rPh>
    <phoneticPr fontId="1"/>
  </si>
  <si>
    <t>　・保護装置確認
　・絶縁抵抗等 各種測定
　・各部給脂、チェーングリス塗布、清掃等 各種作業（沈砂掻揚機）</t>
    <rPh sb="2" eb="4">
      <t>ホゴ</t>
    </rPh>
    <rPh sb="4" eb="6">
      <t>ソウチ</t>
    </rPh>
    <rPh sb="6" eb="8">
      <t>カクニン</t>
    </rPh>
    <rPh sb="15" eb="16">
      <t>トウ</t>
    </rPh>
    <rPh sb="17" eb="19">
      <t>カクシュ</t>
    </rPh>
    <phoneticPr fontId="1"/>
  </si>
  <si>
    <t>①②（日常定期共通）：ポンプ本体、補機類
　・五感による異常確認</t>
  </si>
  <si>
    <t>①②（日常定期共通）：ポンプ本体、補機類
　・五感による異常確認</t>
    <rPh sb="3" eb="5">
      <t>ニチジョウ</t>
    </rPh>
    <rPh sb="5" eb="7">
      <t>テイキ</t>
    </rPh>
    <rPh sb="7" eb="9">
      <t>キョウツウ</t>
    </rPh>
    <phoneticPr fontId="1"/>
  </si>
  <si>
    <t>①②（日常定期共通）：ディーゼル機関
　・五感による異常確認</t>
    <rPh sb="3" eb="5">
      <t>ニチジョウ</t>
    </rPh>
    <rPh sb="5" eb="7">
      <t>テイキ</t>
    </rPh>
    <rPh sb="7" eb="9">
      <t>キョウツウ</t>
    </rPh>
    <phoneticPr fontId="1"/>
  </si>
  <si>
    <t>①②（日常定期共通）：ポンプ本体、補機類
　・五感による異常確認</t>
    <rPh sb="14" eb="16">
      <t>ホンタイ</t>
    </rPh>
    <phoneticPr fontId="1"/>
  </si>
  <si>
    <t>　・試運転確認
　・各部給脂、清掃等 各種作業
　・絶縁抵抗等 各種測定</t>
  </si>
  <si>
    <t>①②（日常定期共通）：ポンプ本体、ゲート、補機類
　・五感による異常確認</t>
    <rPh sb="14" eb="16">
      <t>ホンタイ</t>
    </rPh>
    <phoneticPr fontId="1"/>
  </si>
  <si>
    <t>　・試運転確認
　・各部給脂、ボルト等増締め、清掃等 各種作業
　・絶縁抵抗等 各種測定</t>
  </si>
  <si>
    <t>①②（日常定期共通）：汚泥搔寄機、補機類
　・五感による異常確認</t>
  </si>
  <si>
    <t>①②（日常定期共通）：散気装置、攪拌機、補機類
　・五感による異常確認</t>
  </si>
  <si>
    <t>①②（日常定期共通）：送風機本体、補機類
　・五感による異常確認</t>
  </si>
  <si>
    <t>①②（日常定期共通）：薬品注入機、紫外線滅菌装置、オゾン発生装置、補機類
　・五感による異常確認</t>
    <rPh sb="11" eb="13">
      <t>ヤクヒン</t>
    </rPh>
    <rPh sb="13" eb="15">
      <t>チュウニュウ</t>
    </rPh>
    <rPh sb="15" eb="16">
      <t>キ</t>
    </rPh>
    <rPh sb="17" eb="20">
      <t>シガイセン</t>
    </rPh>
    <rPh sb="20" eb="24">
      <t>メッキンソウチ</t>
    </rPh>
    <rPh sb="28" eb="32">
      <t>ハッセイソウチ</t>
    </rPh>
    <phoneticPr fontId="1"/>
  </si>
  <si>
    <t>　・各部給脂、清掃等 各種作業
　・絶縁抵抗等 各種測定</t>
  </si>
  <si>
    <t>①②（日常定期共通）：ポンプ、補機類
　・五感による異常確認</t>
  </si>
  <si>
    <t>　・各部給脂、清掃等 各種作業
　・保護装置確認
　・絶縁抵抗等 各種測定</t>
    <rPh sb="9" eb="10">
      <t>トウ</t>
    </rPh>
    <rPh sb="11" eb="13">
      <t>カクシュ</t>
    </rPh>
    <rPh sb="13" eb="15">
      <t>サギョウ</t>
    </rPh>
    <rPh sb="27" eb="29">
      <t>ゼツエン</t>
    </rPh>
    <rPh sb="29" eb="31">
      <t>テイコウ</t>
    </rPh>
    <rPh sb="31" eb="32">
      <t>トウ</t>
    </rPh>
    <rPh sb="33" eb="35">
      <t>カクシュ</t>
    </rPh>
    <phoneticPr fontId="1"/>
  </si>
  <si>
    <t>①②（日常定期共通）：送泥ポンプ、補機類
　　・五感による異常確認</t>
    <rPh sb="11" eb="13">
      <t>ソウデイ</t>
    </rPh>
    <phoneticPr fontId="1"/>
  </si>
  <si>
    <t>　・各部給脂、清掃等 各種作業
　・保護装置確認
　・絶縁抵抗等 各種測定</t>
  </si>
  <si>
    <t>①②（日常定期共通）：機械濃縮機、補機類
　・五感による異常確認</t>
  </si>
  <si>
    <t>①②（日常定期共通）：消化槽、補機類
　　・五感による異常確認</t>
    <rPh sb="11" eb="13">
      <t>ショウカ</t>
    </rPh>
    <rPh sb="13" eb="14">
      <t>ソウ</t>
    </rPh>
    <phoneticPr fontId="1"/>
  </si>
  <si>
    <t>①②（日常定期共通）：撹拌機、補機類
　・五感による異常確認</t>
    <rPh sb="11" eb="14">
      <t>カクハンキ</t>
    </rPh>
    <phoneticPr fontId="1"/>
  </si>
  <si>
    <t>①②（日常定期共通）：脱水機、補機類
　・五感による異常確認</t>
  </si>
  <si>
    <t>①②（日常定期共通）：汚泥乾燥機、補機類
　・五感による異常確認(監視盤情報の確認を含む)</t>
    <rPh sb="11" eb="13">
      <t>オデイ</t>
    </rPh>
    <rPh sb="13" eb="16">
      <t>カンソウキ</t>
    </rPh>
    <phoneticPr fontId="1"/>
  </si>
  <si>
    <t>　メンテ定期点検の内容＋下記
　・各部分解整備
　・油脂類交換
　・保護装置確認
　・各種調整
　・各種消耗部品交換
　・ボイラは法定点検（１年に１回）受検が必要。</t>
    <rPh sb="4" eb="6">
      <t>テイキ</t>
    </rPh>
    <rPh sb="6" eb="8">
      <t>テンケン</t>
    </rPh>
    <rPh sb="9" eb="11">
      <t>ナイヨウ</t>
    </rPh>
    <rPh sb="12" eb="14">
      <t>カキ</t>
    </rPh>
    <rPh sb="17" eb="19">
      <t>カクブ</t>
    </rPh>
    <rPh sb="19" eb="21">
      <t>ブンカイ</t>
    </rPh>
    <rPh sb="21" eb="23">
      <t>セイビ</t>
    </rPh>
    <rPh sb="26" eb="28">
      <t>ユシ</t>
    </rPh>
    <rPh sb="28" eb="29">
      <t>ルイ</t>
    </rPh>
    <rPh sb="29" eb="31">
      <t>コウカン</t>
    </rPh>
    <rPh sb="34" eb="36">
      <t>ホゴ</t>
    </rPh>
    <rPh sb="36" eb="38">
      <t>ソウチ</t>
    </rPh>
    <rPh sb="38" eb="40">
      <t>カクニン</t>
    </rPh>
    <rPh sb="43" eb="45">
      <t>カクシュ</t>
    </rPh>
    <rPh sb="45" eb="47">
      <t>チョウセイ</t>
    </rPh>
    <rPh sb="50" eb="52">
      <t>カクシュ</t>
    </rPh>
    <rPh sb="52" eb="54">
      <t>ショウモウ</t>
    </rPh>
    <rPh sb="54" eb="56">
      <t>ブヒン</t>
    </rPh>
    <rPh sb="56" eb="58">
      <t>コウカン</t>
    </rPh>
    <rPh sb="65" eb="69">
      <t>ホウテイテンケン</t>
    </rPh>
    <rPh sb="71" eb="72">
      <t>ネン</t>
    </rPh>
    <rPh sb="74" eb="75">
      <t>カイ</t>
    </rPh>
    <rPh sb="76" eb="78">
      <t>ジュケン</t>
    </rPh>
    <rPh sb="79" eb="81">
      <t>ヒツヨウ</t>
    </rPh>
    <phoneticPr fontId="1"/>
  </si>
  <si>
    <t>①②（日常定期共通）：炉、補機類
　・五感による異常確認</t>
  </si>
  <si>
    <t>①②（日常定期共通）：ゲート、補機類
　・五感による異常確認</t>
  </si>
  <si>
    <t>①②（日常定期共通）：クレーン類・物あげ装置
　・五感による異常確認</t>
    <rPh sb="15" eb="16">
      <t>ルイ</t>
    </rPh>
    <rPh sb="17" eb="18">
      <t>モノ</t>
    </rPh>
    <rPh sb="20" eb="22">
      <t>ソウチ</t>
    </rPh>
    <phoneticPr fontId="1"/>
  </si>
  <si>
    <t>　・試運転確認
　・各部給脂、清掃等 各種作業
　・絶縁抵抗等 各種測定
　・法定点検前点検</t>
    <rPh sb="39" eb="46">
      <t>ホウテイテンケンマエテンケン</t>
    </rPh>
    <phoneticPr fontId="1"/>
  </si>
  <si>
    <t>①②（日常定期共通）：脱臭装置、ファン、補機類
　・五感による異常確認</t>
    <rPh sb="11" eb="15">
      <t>ダッシュウソウチ</t>
    </rPh>
    <phoneticPr fontId="1"/>
  </si>
  <si>
    <t>①②（日常定期共通）：変圧器、補機類
　・五感による異常確認</t>
  </si>
  <si>
    <t>①②（日常定期共通）：発電装置、駆動装置、補機類
　・五感による異常確認</t>
  </si>
  <si>
    <t>①②（日常定期共通）：蓄電池盤
　・五感による異常確認</t>
    <rPh sb="11" eb="14">
      <t>チクデンチ</t>
    </rPh>
    <rPh sb="14" eb="15">
      <t>バン</t>
    </rPh>
    <phoneticPr fontId="1"/>
  </si>
  <si>
    <t>　・各種指示値確認、清掃等 各種作業
　・絶縁抵抗等　各種測定</t>
    <rPh sb="21" eb="23">
      <t>ゼツエン</t>
    </rPh>
    <rPh sb="23" eb="25">
      <t>テイコウ</t>
    </rPh>
    <rPh sb="25" eb="26">
      <t>トウ</t>
    </rPh>
    <rPh sb="27" eb="29">
      <t>カクシュ</t>
    </rPh>
    <rPh sb="29" eb="31">
      <t>ソクテイ</t>
    </rPh>
    <phoneticPr fontId="1"/>
  </si>
  <si>
    <t>　メンテ定期点検の内容＋下記
　・各機器の点検</t>
    <rPh sb="4" eb="6">
      <t>テイキ</t>
    </rPh>
    <rPh sb="6" eb="8">
      <t>テンケン</t>
    </rPh>
    <rPh sb="9" eb="11">
      <t>ナイヨウ</t>
    </rPh>
    <rPh sb="12" eb="14">
      <t>カキ</t>
    </rPh>
    <rPh sb="17" eb="20">
      <t>カクキキ</t>
    </rPh>
    <rPh sb="21" eb="23">
      <t>テンケン</t>
    </rPh>
    <phoneticPr fontId="1"/>
  </si>
  <si>
    <t>①②（日常定期共通）：コントロールセンタ、補機類
　・五感による異常確認</t>
  </si>
  <si>
    <t>①②（日常定期共通）：計測装置
　・五感による異常確認</t>
    <rPh sb="11" eb="13">
      <t>ケイソク</t>
    </rPh>
    <rPh sb="13" eb="15">
      <t>ソウチ</t>
    </rPh>
    <phoneticPr fontId="1"/>
  </si>
  <si>
    <t>　・各種指示値確認
　・清掃等 各種作業</t>
  </si>
  <si>
    <t>　メンテ定期点検の内容＋下記
　・各種センサーの校正
　・各機器の点検</t>
    <rPh sb="4" eb="6">
      <t>テイキ</t>
    </rPh>
    <rPh sb="6" eb="8">
      <t>テンケン</t>
    </rPh>
    <rPh sb="9" eb="11">
      <t>ナイヨウ</t>
    </rPh>
    <rPh sb="12" eb="14">
      <t>カキ</t>
    </rPh>
    <rPh sb="24" eb="26">
      <t>コウセイ</t>
    </rPh>
    <phoneticPr fontId="1"/>
  </si>
  <si>
    <t>対象（日常定期共通）：制御盤、補機類
　・五感による異常確認</t>
  </si>
  <si>
    <t>○外観による劣化状況判定が不可（蓄電池以外）
　・経過年数、部品供給状況で判断</t>
    <rPh sb="16" eb="19">
      <t>チクデンチ</t>
    </rPh>
    <rPh sb="19" eb="21">
      <t>イガイ</t>
    </rPh>
    <phoneticPr fontId="1"/>
  </si>
  <si>
    <t>○ゲート戸当たり水没部
　・水槽をドライにし、底部の損傷等
　　確認
　⇒異常が確認された場合には、
　　補修を実施</t>
    <rPh sb="4" eb="5">
      <t>ト</t>
    </rPh>
    <rPh sb="5" eb="6">
      <t>ア</t>
    </rPh>
    <rPh sb="8" eb="10">
      <t>スイボツ</t>
    </rPh>
    <rPh sb="10" eb="11">
      <t>ブ</t>
    </rPh>
    <rPh sb="23" eb="25">
      <t>テイブ</t>
    </rPh>
    <rPh sb="26" eb="28">
      <t>ソンショウ</t>
    </rPh>
    <rPh sb="28" eb="29">
      <t>トウ</t>
    </rPh>
    <rPh sb="32" eb="34">
      <t>カクニン</t>
    </rPh>
    <phoneticPr fontId="1"/>
  </si>
  <si>
    <t>○クレーン本体内部
・性能検査により損傷等確認
　⇒異常が確認された場合には、
　　補修を実施</t>
    <rPh sb="5" eb="9">
      <t>ホンタイナイブ</t>
    </rPh>
    <rPh sb="11" eb="15">
      <t>セイノウケンサ</t>
    </rPh>
    <phoneticPr fontId="1"/>
  </si>
  <si>
    <t>○脱臭装置、脱臭ファン内部
　・定期点検時に内部の損傷等確認
　⇒異常が確認された場合には、
　　補修を実施</t>
    <rPh sb="1" eb="3">
      <t>ダッシュウ</t>
    </rPh>
    <rPh sb="3" eb="5">
      <t>ソウチ</t>
    </rPh>
    <rPh sb="6" eb="8">
      <t>ダッシュウ</t>
    </rPh>
    <phoneticPr fontId="1"/>
  </si>
  <si>
    <t>○乾燥機内部
　・定期点検時に内部の損傷等確認
　⇒異常が確認された場合には、
　　補修を実施</t>
    <rPh sb="1" eb="4">
      <t>カンソウキ</t>
    </rPh>
    <phoneticPr fontId="1"/>
  </si>
  <si>
    <t>○ポンプ本体水没部
　・水槽をドライにし、羽根部の損傷等
　　確認
　⇒異常が確認された場合には、
　　補修を実施</t>
  </si>
  <si>
    <t>○ポンプ内部
　・分解整備により内部の損傷等確認
　⇒異常が確認された場合には、
　　補修を実施</t>
    <rPh sb="4" eb="6">
      <t>ナイブ</t>
    </rPh>
    <phoneticPr fontId="1"/>
  </si>
  <si>
    <t>○装置内部
　・内部の損傷等確認
　⇒異常が確認された場合には、
　　補修を実施</t>
    <rPh sb="1" eb="3">
      <t>ソウチ</t>
    </rPh>
    <rPh sb="3" eb="5">
      <t>ナイブ</t>
    </rPh>
    <phoneticPr fontId="1"/>
  </si>
  <si>
    <t>○ポンプ本体水没部
　・水槽をドライにし損傷等確認
　⇒異常が確認された場合には、
　　補修を実施</t>
  </si>
  <si>
    <t>○ディーゼルエンジン内部
　・分解整備により内部の損傷等確認
　⇒異常が確認された場合には、
　　補修を実施</t>
  </si>
  <si>
    <t>○ポンプ本体水没部
　・水槽をドライにし、羽根部の損傷等
　　確認
　⇒異常が確認された場合には、
　　補修を実施</t>
    <rPh sb="4" eb="6">
      <t>ホンタイ</t>
    </rPh>
    <rPh sb="6" eb="8">
      <t>スイボツ</t>
    </rPh>
    <rPh sb="8" eb="9">
      <t>ブ</t>
    </rPh>
    <rPh sb="12" eb="14">
      <t>スイソウ</t>
    </rPh>
    <rPh sb="21" eb="23">
      <t>ハネ</t>
    </rPh>
    <rPh sb="23" eb="24">
      <t>ブ</t>
    </rPh>
    <rPh sb="25" eb="27">
      <t>ソンショウ</t>
    </rPh>
    <rPh sb="27" eb="28">
      <t>トウ</t>
    </rPh>
    <rPh sb="31" eb="33">
      <t>カクニン</t>
    </rPh>
    <phoneticPr fontId="1"/>
  </si>
  <si>
    <t>○沈砂掻揚機水没部
　・水槽をドライにし、底部の損傷等
　　確認
○揚砂ポンプ
　・ポンプを吊り上げ全体的な損傷等
　⇒異常が確認された場合には、
　　補修を実施</t>
    <rPh sb="1" eb="6">
      <t>チンサカキアゲキ</t>
    </rPh>
    <rPh sb="6" eb="8">
      <t>スイボツ</t>
    </rPh>
    <rPh sb="8" eb="9">
      <t>ブ</t>
    </rPh>
    <rPh sb="21" eb="23">
      <t>テイブ</t>
    </rPh>
    <rPh sb="24" eb="26">
      <t>ソンショウ</t>
    </rPh>
    <rPh sb="26" eb="27">
      <t>トウ</t>
    </rPh>
    <rPh sb="30" eb="32">
      <t>カクニン</t>
    </rPh>
    <rPh sb="34" eb="36">
      <t>ヨウサ</t>
    </rPh>
    <phoneticPr fontId="1"/>
  </si>
  <si>
    <t>①定期点検の確実な実施
②各部品に劣化や供給停止が認められた時点
③部品劣化状況、供給状況のデータを蓄積、傾向管理（一部）</t>
    <rPh sb="1" eb="3">
      <t>テイキ</t>
    </rPh>
    <rPh sb="3" eb="5">
      <t>テンケン</t>
    </rPh>
    <rPh sb="6" eb="8">
      <t>カクジツ</t>
    </rPh>
    <rPh sb="9" eb="11">
      <t>ジッシ</t>
    </rPh>
    <rPh sb="13" eb="14">
      <t>カク</t>
    </rPh>
    <rPh sb="14" eb="16">
      <t>ブヒン</t>
    </rPh>
    <rPh sb="17" eb="19">
      <t>レッカ</t>
    </rPh>
    <rPh sb="20" eb="22">
      <t>キョウキュウ</t>
    </rPh>
    <rPh sb="22" eb="24">
      <t>テイシ</t>
    </rPh>
    <rPh sb="25" eb="26">
      <t>ミト</t>
    </rPh>
    <rPh sb="30" eb="32">
      <t>ジテン</t>
    </rPh>
    <rPh sb="34" eb="36">
      <t>ブヒン</t>
    </rPh>
    <rPh sb="36" eb="38">
      <t>レッカ</t>
    </rPh>
    <rPh sb="38" eb="40">
      <t>ジョウキョウ</t>
    </rPh>
    <rPh sb="41" eb="43">
      <t>キョウキュウ</t>
    </rPh>
    <rPh sb="43" eb="45">
      <t>ジョウキョウ</t>
    </rPh>
    <rPh sb="50" eb="52">
      <t>チクセキ</t>
    </rPh>
    <rPh sb="58" eb="60">
      <t>イチブ</t>
    </rPh>
    <phoneticPr fontId="1"/>
  </si>
  <si>
    <t>①定期点検の確実な実施
②各部品に劣化や供給停止が認められた時点
③部品劣化状況、供給状況のデータを蓄積、傾向管理（一部）</t>
    <rPh sb="1" eb="3">
      <t>テイキ</t>
    </rPh>
    <rPh sb="3" eb="5">
      <t>テンケン</t>
    </rPh>
    <rPh sb="6" eb="8">
      <t>カクジツ</t>
    </rPh>
    <rPh sb="9" eb="11">
      <t>ジッシ</t>
    </rPh>
    <rPh sb="13" eb="14">
      <t>カク</t>
    </rPh>
    <rPh sb="14" eb="16">
      <t>ブヒン</t>
    </rPh>
    <rPh sb="17" eb="19">
      <t>レッカ</t>
    </rPh>
    <rPh sb="20" eb="22">
      <t>キョウキュウ</t>
    </rPh>
    <rPh sb="22" eb="24">
      <t>テイシ</t>
    </rPh>
    <rPh sb="25" eb="26">
      <t>ミト</t>
    </rPh>
    <rPh sb="30" eb="32">
      <t>ジテン</t>
    </rPh>
    <rPh sb="34" eb="36">
      <t>ブヒン</t>
    </rPh>
    <rPh sb="36" eb="38">
      <t>レッカ</t>
    </rPh>
    <rPh sb="38" eb="40">
      <t>ジョウキョウ</t>
    </rPh>
    <rPh sb="41" eb="43">
      <t>キョウキュウ</t>
    </rPh>
    <rPh sb="43" eb="45">
      <t>ジョウキョウ</t>
    </rPh>
    <rPh sb="50" eb="52">
      <t>チクセキ</t>
    </rPh>
    <phoneticPr fontId="1"/>
  </si>
  <si>
    <t>使用開始時からのデータを事務所で個別保管
H29年度からAMDBを運用開始し、アセット点検結果等を蓄積</t>
    <phoneticPr fontId="1"/>
  </si>
  <si>
    <t>AMDBデータを共有。点検結果詳細については、事務所担当にて管理</t>
    <phoneticPr fontId="1"/>
  </si>
  <si>
    <t>下水
(焼却設備)</t>
    <rPh sb="0" eb="2">
      <t>ゲスイ</t>
    </rPh>
    <rPh sb="4" eb="6">
      <t>ショウキャク</t>
    </rPh>
    <rPh sb="6" eb="8">
      <t>セツビ</t>
    </rPh>
    <phoneticPr fontId="1"/>
  </si>
  <si>
    <t>下水
(スクリーンかす設備)</t>
    <rPh sb="0" eb="2">
      <t>ゲスイ</t>
    </rPh>
    <rPh sb="11" eb="13">
      <t>セツビ</t>
    </rPh>
    <phoneticPr fontId="1"/>
  </si>
  <si>
    <t>下水
(雨水ポンプ設備（ポンプ本体）)</t>
    <rPh sb="0" eb="2">
      <t>ゲスイ</t>
    </rPh>
    <rPh sb="4" eb="6">
      <t>ウスイ</t>
    </rPh>
    <rPh sb="9" eb="11">
      <t>セツビ</t>
    </rPh>
    <rPh sb="15" eb="17">
      <t>ホンタイ</t>
    </rPh>
    <phoneticPr fontId="1"/>
  </si>
  <si>
    <t>下水
(雨水ポンプ設備（駆動用機関）)</t>
    <rPh sb="0" eb="2">
      <t>ゲスイ</t>
    </rPh>
    <rPh sb="4" eb="6">
      <t>ウスイ</t>
    </rPh>
    <rPh sb="9" eb="11">
      <t>セツビ</t>
    </rPh>
    <rPh sb="12" eb="17">
      <t>クドウヨウキカン</t>
    </rPh>
    <phoneticPr fontId="1"/>
  </si>
  <si>
    <t>下水
(最初沈殿池設備)</t>
    <rPh sb="0" eb="2">
      <t>ゲスイ</t>
    </rPh>
    <rPh sb="4" eb="6">
      <t>サイショ</t>
    </rPh>
    <rPh sb="6" eb="9">
      <t>チンデンチ</t>
    </rPh>
    <rPh sb="9" eb="11">
      <t>セツビ</t>
    </rPh>
    <phoneticPr fontId="1"/>
  </si>
  <si>
    <t>下水
(最終沈殿池設備)</t>
    <rPh sb="0" eb="2">
      <t>ゲスイ</t>
    </rPh>
    <rPh sb="4" eb="6">
      <t>サイシュウ</t>
    </rPh>
    <rPh sb="6" eb="9">
      <t>チンデンチ</t>
    </rPh>
    <rPh sb="9" eb="11">
      <t>セツビ</t>
    </rPh>
    <phoneticPr fontId="1"/>
  </si>
  <si>
    <t>下水
(汚泥脱水設備)</t>
    <rPh sb="0" eb="2">
      <t>ゲスイ</t>
    </rPh>
    <rPh sb="4" eb="6">
      <t>オデイ</t>
    </rPh>
    <rPh sb="6" eb="8">
      <t>ダッスイ</t>
    </rPh>
    <rPh sb="8" eb="10">
      <t>セツビ</t>
    </rPh>
    <phoneticPr fontId="1"/>
  </si>
  <si>
    <t>下水
(ゲート設備)</t>
    <rPh sb="0" eb="2">
      <t>ゲスイ</t>
    </rPh>
    <rPh sb="7" eb="9">
      <t>セツビ</t>
    </rPh>
    <phoneticPr fontId="1"/>
  </si>
  <si>
    <t>下水
(自家発電設備)</t>
    <rPh sb="0" eb="2">
      <t>ゲスイ</t>
    </rPh>
    <rPh sb="4" eb="7">
      <t>ジカハツ</t>
    </rPh>
    <rPh sb="7" eb="8">
      <t>デン</t>
    </rPh>
    <rPh sb="8" eb="10">
      <t>セツビ</t>
    </rPh>
    <phoneticPr fontId="1"/>
  </si>
  <si>
    <t>定期点検結果等を基に5段階で
健全度判定を実施
※健全度定義
5:全く問題なし
4:調整や軽微補修必要
3:大規模補修検討必要
2:更新必要
1:機能停止状態（突発故障等）</t>
    <rPh sb="0" eb="2">
      <t>テイキ</t>
    </rPh>
    <rPh sb="2" eb="4">
      <t>テンケン</t>
    </rPh>
    <rPh sb="4" eb="6">
      <t>ケッカ</t>
    </rPh>
    <rPh sb="6" eb="7">
      <t>トウ</t>
    </rPh>
    <rPh sb="8" eb="9">
      <t>モト</t>
    </rPh>
    <rPh sb="11" eb="13">
      <t>ダンカイ</t>
    </rPh>
    <rPh sb="15" eb="18">
      <t>ケンゼンド</t>
    </rPh>
    <rPh sb="18" eb="20">
      <t>ハンテイ</t>
    </rPh>
    <rPh sb="21" eb="23">
      <t>ジッシ</t>
    </rPh>
    <rPh sb="25" eb="28">
      <t>ケンゼンド</t>
    </rPh>
    <rPh sb="28" eb="30">
      <t>テイギ</t>
    </rPh>
    <phoneticPr fontId="1"/>
  </si>
  <si>
    <t>下水
(ゲート設備)</t>
    <rPh sb="0" eb="1">
      <t>シタ</t>
    </rPh>
    <rPh sb="7" eb="9">
      <t>セツビ</t>
    </rPh>
    <phoneticPr fontId="1"/>
  </si>
  <si>
    <t>委託(メンテ)</t>
    <phoneticPr fontId="1"/>
  </si>
  <si>
    <t>委託(メーカー)</t>
    <phoneticPr fontId="1"/>
  </si>
  <si>
    <t>委託(ﾒｰｶｰ)</t>
    <phoneticPr fontId="1"/>
  </si>
  <si>
    <t>特になし　※設置から更新までの1サイクル以上　を経過し大きなトラブルなし</t>
    <rPh sb="0" eb="1">
      <t>トク</t>
    </rPh>
    <rPh sb="6" eb="8">
      <t>セッチ</t>
    </rPh>
    <rPh sb="10" eb="12">
      <t>コウシン</t>
    </rPh>
    <rPh sb="20" eb="22">
      <t>イジョウ</t>
    </rPh>
    <rPh sb="24" eb="26">
      <t>ケイカ</t>
    </rPh>
    <rPh sb="27" eb="28">
      <t>オオ</t>
    </rPh>
    <phoneticPr fontId="1"/>
  </si>
  <si>
    <t>※H25にディーゼルエンジンの重大な故障発生
 ⇒ 分解整備を適正な間隔で着実に実施し、以降は大きなトラブルなし</t>
    <rPh sb="15" eb="17">
      <t>ジュウダイ</t>
    </rPh>
    <rPh sb="18" eb="20">
      <t>コショウ</t>
    </rPh>
    <rPh sb="20" eb="22">
      <t>ハッセイ</t>
    </rPh>
    <rPh sb="26" eb="28">
      <t>ブンカイ</t>
    </rPh>
    <rPh sb="28" eb="30">
      <t>セイビ</t>
    </rPh>
    <rPh sb="31" eb="33">
      <t>テキセイ</t>
    </rPh>
    <rPh sb="34" eb="36">
      <t>カンカク</t>
    </rPh>
    <rPh sb="37" eb="39">
      <t>チャクジツ</t>
    </rPh>
    <rPh sb="40" eb="42">
      <t>ジッシ</t>
    </rPh>
    <phoneticPr fontId="1"/>
  </si>
  <si>
    <t>特になし　※設置から現在まで　大きなトラブルなし</t>
    <rPh sb="0" eb="1">
      <t>トク</t>
    </rPh>
    <rPh sb="6" eb="8">
      <t>セッチ</t>
    </rPh>
    <rPh sb="10" eb="12">
      <t>ゲンザイ</t>
    </rPh>
    <rPh sb="15" eb="16">
      <t>オオ</t>
    </rPh>
    <phoneticPr fontId="1"/>
  </si>
  <si>
    <t>・メンテ委託は14件発注
・原則、流域単位で水みらいセンター・ポンプ場で発注
・監督職員3人/件</t>
    <rPh sb="4" eb="6">
      <t>イタク</t>
    </rPh>
    <rPh sb="14" eb="16">
      <t>ゲンソク</t>
    </rPh>
    <rPh sb="17" eb="19">
      <t>リュウイキ</t>
    </rPh>
    <rPh sb="19" eb="21">
      <t>タンイ</t>
    </rPh>
    <rPh sb="22" eb="23">
      <t>ミズ</t>
    </rPh>
    <rPh sb="34" eb="35">
      <t>ジョウ</t>
    </rPh>
    <rPh sb="47" eb="48">
      <t>ケン</t>
    </rPh>
    <phoneticPr fontId="1"/>
  </si>
  <si>
    <t>・メンテ委託は14件発注
・メーカー委託は適宜発注
　（不確定）
・原則、流域単位で水みらいセンター・ポンプ場で発注
・監督職員3人/件</t>
    <rPh sb="4" eb="6">
      <t>イタク</t>
    </rPh>
    <rPh sb="18" eb="20">
      <t>イタク</t>
    </rPh>
    <rPh sb="21" eb="23">
      <t>テキギ</t>
    </rPh>
    <rPh sb="23" eb="25">
      <t>ハッチュウ</t>
    </rPh>
    <rPh sb="28" eb="31">
      <t>フカクテイ</t>
    </rPh>
    <rPh sb="34" eb="36">
      <t>ゲンソク</t>
    </rPh>
    <rPh sb="37" eb="39">
      <t>リュウイキ</t>
    </rPh>
    <rPh sb="39" eb="41">
      <t>タンイ</t>
    </rPh>
    <rPh sb="42" eb="43">
      <t>ミズ</t>
    </rPh>
    <rPh sb="54" eb="55">
      <t>ジョウ</t>
    </rPh>
    <rPh sb="56" eb="58">
      <t>ハッチュウ</t>
    </rPh>
    <rPh sb="67" eb="68">
      <t>ケン</t>
    </rPh>
    <phoneticPr fontId="1"/>
  </si>
  <si>
    <t>・メンテ委託は14件発注
・原則、流域単位で水みらいセンター・ポンプ場で発注
・監督職員3人/件</t>
    <rPh sb="4" eb="6">
      <t>イタク</t>
    </rPh>
    <rPh sb="14" eb="16">
      <t>ゲンソク</t>
    </rPh>
    <rPh sb="17" eb="19">
      <t>リュウイキ</t>
    </rPh>
    <rPh sb="19" eb="21">
      <t>タンイ</t>
    </rPh>
    <rPh sb="22" eb="23">
      <t>ミズ</t>
    </rPh>
    <rPh sb="34" eb="35">
      <t>ジョウ</t>
    </rPh>
    <rPh sb="36" eb="38">
      <t>ハッチュウ</t>
    </rPh>
    <rPh sb="47" eb="48">
      <t>ケン</t>
    </rPh>
    <phoneticPr fontId="1"/>
  </si>
  <si>
    <t>ポンプ本体</t>
  </si>
  <si>
    <t>ゲート</t>
  </si>
  <si>
    <t>雨水ポンプ
（ポンプ本体）</t>
    <rPh sb="0" eb="2">
      <t>ウスイ</t>
    </rPh>
    <rPh sb="10" eb="12">
      <t>ホンタイ</t>
    </rPh>
    <phoneticPr fontId="1"/>
  </si>
  <si>
    <t>雨水ポンプ
（駆動用機関）</t>
    <rPh sb="0" eb="2">
      <t>ウスイ</t>
    </rPh>
    <rPh sb="7" eb="9">
      <t>クドウ</t>
    </rPh>
    <rPh sb="9" eb="12">
      <t>ヨウキカン</t>
    </rPh>
    <phoneticPr fontId="1"/>
  </si>
  <si>
    <t>自家発電設備</t>
    <rPh sb="0" eb="3">
      <t>ジカハツ</t>
    </rPh>
    <rPh sb="3" eb="4">
      <t>デン</t>
    </rPh>
    <rPh sb="4" eb="6">
      <t>セツビ</t>
    </rPh>
    <phoneticPr fontId="1"/>
  </si>
  <si>
    <t>汚水ポンプ設備</t>
  </si>
  <si>
    <t>立軸斜流</t>
    <rPh sb="0" eb="1">
      <t>タ</t>
    </rPh>
    <rPh sb="1" eb="2">
      <t>ジク</t>
    </rPh>
    <rPh sb="2" eb="4">
      <t>シャリュウ</t>
    </rPh>
    <phoneticPr fontId="34"/>
  </si>
  <si>
    <t>中央MC</t>
    <rPh sb="0" eb="2">
      <t>チュウオウ</t>
    </rPh>
    <phoneticPr fontId="34"/>
  </si>
  <si>
    <t>汚水1号(A-2合流)</t>
    <rPh sb="0" eb="2">
      <t>オスイ</t>
    </rPh>
    <rPh sb="3" eb="4">
      <t>ゴウ</t>
    </rPh>
    <rPh sb="8" eb="10">
      <t>ゴウリュウ</t>
    </rPh>
    <phoneticPr fontId="34"/>
  </si>
  <si>
    <t>φ700・73.5m3/分</t>
    <phoneticPr fontId="34"/>
  </si>
  <si>
    <t>長寿命化（電動機）</t>
    <rPh sb="0" eb="4">
      <t>チョウジュミョウカ</t>
    </rPh>
    <rPh sb="5" eb="8">
      <t>デンドウキ</t>
    </rPh>
    <phoneticPr fontId="1"/>
  </si>
  <si>
    <t>汚水3号(A-2合流)</t>
    <rPh sb="0" eb="2">
      <t>オスイ</t>
    </rPh>
    <rPh sb="3" eb="4">
      <t>ゴウ</t>
    </rPh>
    <rPh sb="8" eb="10">
      <t>ゴウリュウ</t>
    </rPh>
    <phoneticPr fontId="34"/>
  </si>
  <si>
    <t>φ700・73.5m3/分</t>
  </si>
  <si>
    <t>ポンプ本体</t>
    <rPh sb="3" eb="5">
      <t>ホンタイ</t>
    </rPh>
    <phoneticPr fontId="34"/>
  </si>
  <si>
    <t>岸部PS</t>
    <rPh sb="0" eb="2">
      <t>キシベ</t>
    </rPh>
    <phoneticPr fontId="34"/>
  </si>
  <si>
    <t>汚水1号</t>
    <rPh sb="0" eb="2">
      <t>オスイ</t>
    </rPh>
    <rPh sb="3" eb="4">
      <t>ゴウ</t>
    </rPh>
    <phoneticPr fontId="34"/>
  </si>
  <si>
    <t>立軸渦巻斜流・φ200</t>
    <rPh sb="0" eb="1">
      <t>タ</t>
    </rPh>
    <rPh sb="1" eb="2">
      <t>ジク</t>
    </rPh>
    <rPh sb="2" eb="4">
      <t>ウズマ</t>
    </rPh>
    <rPh sb="4" eb="6">
      <t>シャリュウ</t>
    </rPh>
    <phoneticPr fontId="34"/>
  </si>
  <si>
    <t>汚水2号</t>
    <rPh sb="0" eb="2">
      <t>オスイ</t>
    </rPh>
    <rPh sb="3" eb="4">
      <t>ゴウ</t>
    </rPh>
    <phoneticPr fontId="34"/>
  </si>
  <si>
    <t>汚水3号</t>
    <rPh sb="0" eb="2">
      <t>オスイ</t>
    </rPh>
    <rPh sb="3" eb="4">
      <t>ゴウ</t>
    </rPh>
    <phoneticPr fontId="34"/>
  </si>
  <si>
    <t>立軸渦巻斜流・φ400</t>
    <rPh sb="0" eb="1">
      <t>タ</t>
    </rPh>
    <rPh sb="1" eb="2">
      <t>ジク</t>
    </rPh>
    <rPh sb="2" eb="4">
      <t>ウズマ</t>
    </rPh>
    <rPh sb="4" eb="6">
      <t>シャリュウ</t>
    </rPh>
    <phoneticPr fontId="34"/>
  </si>
  <si>
    <t>汚泥脱水設備</t>
  </si>
  <si>
    <t>圧入式スクリュープレス脱水機</t>
    <rPh sb="0" eb="2">
      <t>アツニュウ</t>
    </rPh>
    <rPh sb="2" eb="3">
      <t>シキ</t>
    </rPh>
    <rPh sb="11" eb="13">
      <t>ダッスイ</t>
    </rPh>
    <rPh sb="13" eb="14">
      <t>キ</t>
    </rPh>
    <phoneticPr fontId="7"/>
  </si>
  <si>
    <t>１号</t>
    <rPh sb="1" eb="2">
      <t>ゴウ</t>
    </rPh>
    <phoneticPr fontId="7"/>
  </si>
  <si>
    <t>ベルプレからの機種編</t>
    <rPh sb="7" eb="10">
      <t>キシュヘン</t>
    </rPh>
    <phoneticPr fontId="1"/>
  </si>
  <si>
    <t>２号</t>
    <rPh sb="1" eb="2">
      <t>ゴウ</t>
    </rPh>
    <phoneticPr fontId="7"/>
  </si>
  <si>
    <t>汚泥貯留設備</t>
  </si>
  <si>
    <t>汚泥貯留槽</t>
    <rPh sb="0" eb="2">
      <t>オデイ</t>
    </rPh>
    <rPh sb="2" eb="5">
      <t>チョリュウソウ</t>
    </rPh>
    <phoneticPr fontId="7"/>
  </si>
  <si>
    <t>パドル式</t>
    <rPh sb="3" eb="4">
      <t>シキ</t>
    </rPh>
    <phoneticPr fontId="11"/>
  </si>
  <si>
    <t>No.1</t>
  </si>
  <si>
    <t>分離液槽</t>
    <rPh sb="0" eb="2">
      <t>ブンリ</t>
    </rPh>
    <rPh sb="2" eb="3">
      <t>エキ</t>
    </rPh>
    <rPh sb="3" eb="4">
      <t>ソウ</t>
    </rPh>
    <phoneticPr fontId="7"/>
  </si>
  <si>
    <t>汚泥焼却・溶融設備</t>
  </si>
  <si>
    <t>流動床炉</t>
    <rPh sb="0" eb="2">
      <t>リュウドウ</t>
    </rPh>
    <rPh sb="2" eb="3">
      <t>ユカ</t>
    </rPh>
    <rPh sb="3" eb="4">
      <t>ロ</t>
    </rPh>
    <phoneticPr fontId="7"/>
  </si>
  <si>
    <t>1号</t>
    <rPh sb="1" eb="2">
      <t>ゴウ</t>
    </rPh>
    <phoneticPr fontId="4"/>
  </si>
  <si>
    <t>監視制御設備</t>
  </si>
  <si>
    <t>１号炉</t>
    <rPh sb="1" eb="2">
      <t>ゴウ</t>
    </rPh>
    <rPh sb="2" eb="3">
      <t>ロ</t>
    </rPh>
    <phoneticPr fontId="4"/>
  </si>
  <si>
    <t>ＬＣＤ</t>
  </si>
  <si>
    <t>溶融1号炉用CRTからの更新扱い</t>
    <rPh sb="0" eb="2">
      <t>ヨウユウ</t>
    </rPh>
    <rPh sb="3" eb="4">
      <t>ゴウ</t>
    </rPh>
    <rPh sb="4" eb="5">
      <t>ロ</t>
    </rPh>
    <rPh sb="5" eb="6">
      <t>ヨウ</t>
    </rPh>
    <rPh sb="12" eb="14">
      <t>コウシン</t>
    </rPh>
    <rPh sb="14" eb="15">
      <t>アツカ</t>
    </rPh>
    <phoneticPr fontId="1"/>
  </si>
  <si>
    <t>汚泥濃縮設備</t>
  </si>
  <si>
    <t>ベルト型ろ過濃縮機</t>
    <rPh sb="3" eb="4">
      <t>ガタ</t>
    </rPh>
    <rPh sb="5" eb="6">
      <t>カ</t>
    </rPh>
    <rPh sb="6" eb="8">
      <t>ノウシュク</t>
    </rPh>
    <rPh sb="8" eb="9">
      <t>キ</t>
    </rPh>
    <phoneticPr fontId="7"/>
  </si>
  <si>
    <t>１号</t>
    <rPh sb="1" eb="2">
      <t>ゴウ</t>
    </rPh>
    <phoneticPr fontId="11"/>
  </si>
  <si>
    <t>２号</t>
    <rPh sb="1" eb="2">
      <t>ゴウ</t>
    </rPh>
    <phoneticPr fontId="11"/>
  </si>
  <si>
    <t>濃縮余剰汚泥貯留槽</t>
    <rPh sb="0" eb="2">
      <t>ノウシュク</t>
    </rPh>
    <rPh sb="2" eb="4">
      <t>ヨジョウ</t>
    </rPh>
    <rPh sb="4" eb="6">
      <t>オデイ</t>
    </rPh>
    <rPh sb="6" eb="9">
      <t>チョリュウソウ</t>
    </rPh>
    <phoneticPr fontId="7"/>
  </si>
  <si>
    <t>No.2</t>
  </si>
  <si>
    <t>混合濃縮汚泥貯留槽</t>
    <rPh sb="0" eb="2">
      <t>コンゴウ</t>
    </rPh>
    <rPh sb="2" eb="4">
      <t>ノウシュク</t>
    </rPh>
    <rPh sb="4" eb="6">
      <t>オデイ</t>
    </rPh>
    <rPh sb="6" eb="8">
      <t>チョリュウ</t>
    </rPh>
    <rPh sb="8" eb="9">
      <t>ソウ</t>
    </rPh>
    <phoneticPr fontId="7"/>
  </si>
  <si>
    <t>負荷設備</t>
  </si>
  <si>
    <t>機械濃縮</t>
    <rPh sb="0" eb="2">
      <t>キカイ</t>
    </rPh>
    <rPh sb="2" eb="4">
      <t>ノウシュク</t>
    </rPh>
    <phoneticPr fontId="7"/>
  </si>
  <si>
    <t>機械濃縮</t>
    <rPh sb="0" eb="2">
      <t>キカイ</t>
    </rPh>
    <rPh sb="2" eb="4">
      <t>ノウシュク</t>
    </rPh>
    <phoneticPr fontId="4"/>
  </si>
  <si>
    <t>2号</t>
    <rPh sb="1" eb="2">
      <t>ゴウ</t>
    </rPh>
    <phoneticPr fontId="4"/>
  </si>
  <si>
    <t>脱水</t>
    <rPh sb="0" eb="2">
      <t>ダッスイ</t>
    </rPh>
    <phoneticPr fontId="7"/>
  </si>
  <si>
    <t>脱水機電気</t>
    <rPh sb="0" eb="3">
      <t>ダッスイキ</t>
    </rPh>
    <rPh sb="3" eb="5">
      <t>デンキ</t>
    </rPh>
    <phoneticPr fontId="10"/>
  </si>
  <si>
    <t>汚泥処理</t>
    <rPh sb="0" eb="2">
      <t>オデイ</t>
    </rPh>
    <rPh sb="2" eb="4">
      <t>ショリ</t>
    </rPh>
    <phoneticPr fontId="7"/>
  </si>
  <si>
    <t>共通</t>
    <rPh sb="0" eb="2">
      <t>キョウツウ</t>
    </rPh>
    <phoneticPr fontId="7"/>
  </si>
  <si>
    <t>CRT</t>
  </si>
  <si>
    <t>雨水ポンプ設備</t>
  </si>
  <si>
    <t>ポンプ本体</t>
    <rPh sb="3" eb="5">
      <t>ホンタイ</t>
    </rPh>
    <phoneticPr fontId="7"/>
  </si>
  <si>
    <t>岸部PS</t>
    <rPh sb="0" eb="2">
      <t>キシベ</t>
    </rPh>
    <phoneticPr fontId="5"/>
  </si>
  <si>
    <t>雨水2号</t>
    <rPh sb="0" eb="2">
      <t>ウスイ</t>
    </rPh>
    <rPh sb="3" eb="4">
      <t>ゴウ</t>
    </rPh>
    <phoneticPr fontId="7"/>
  </si>
  <si>
    <t>立軸斜流・φ1600</t>
    <rPh sb="0" eb="1">
      <t>タ</t>
    </rPh>
    <rPh sb="1" eb="2">
      <t>ジク</t>
    </rPh>
    <rPh sb="2" eb="4">
      <t>シャリュウ</t>
    </rPh>
    <phoneticPr fontId="7"/>
  </si>
  <si>
    <t>雨水ポンプ予備機化</t>
    <rPh sb="0" eb="2">
      <t>ウスイ</t>
    </rPh>
    <rPh sb="5" eb="9">
      <t>ヨビキカ</t>
    </rPh>
    <phoneticPr fontId="1"/>
  </si>
  <si>
    <t>電気ｾﾝﾀｰ</t>
    <rPh sb="0" eb="2">
      <t>デンキ</t>
    </rPh>
    <phoneticPr fontId="7"/>
  </si>
  <si>
    <t>PLC</t>
  </si>
  <si>
    <t>CPU2重(PCS6000)</t>
    <rPh sb="4" eb="5">
      <t>ジュウ</t>
    </rPh>
    <phoneticPr fontId="7"/>
  </si>
  <si>
    <t>雨水3号</t>
    <rPh sb="0" eb="2">
      <t>ウスイ</t>
    </rPh>
    <rPh sb="3" eb="4">
      <t>ゴウ</t>
    </rPh>
    <phoneticPr fontId="7"/>
  </si>
  <si>
    <t>特高受変電設備</t>
    <phoneticPr fontId="34"/>
  </si>
  <si>
    <t>特高受変電設備</t>
    <rPh sb="0" eb="1">
      <t>トク</t>
    </rPh>
    <rPh sb="1" eb="2">
      <t>コウ</t>
    </rPh>
    <rPh sb="2" eb="5">
      <t>ジュヘンデン</t>
    </rPh>
    <rPh sb="5" eb="7">
      <t>セツビ</t>
    </rPh>
    <phoneticPr fontId="34"/>
  </si>
  <si>
    <t>7,500KVA</t>
  </si>
  <si>
    <t>特高受変電設備</t>
  </si>
  <si>
    <t>自家発電設備</t>
  </si>
  <si>
    <t>1号</t>
    <rPh sb="1" eb="2">
      <t>ゴウ</t>
    </rPh>
    <phoneticPr fontId="7"/>
  </si>
  <si>
    <t>2,600kVA</t>
  </si>
  <si>
    <t>受変電設備</t>
  </si>
  <si>
    <t>味舌PS</t>
    <rPh sb="0" eb="2">
      <t>マシタ</t>
    </rPh>
    <phoneticPr fontId="34"/>
  </si>
  <si>
    <t>千里系</t>
    <rPh sb="0" eb="2">
      <t>センリ</t>
    </rPh>
    <rPh sb="2" eb="3">
      <t>ケイ</t>
    </rPh>
    <phoneticPr fontId="7"/>
  </si>
  <si>
    <t>500kVA×2</t>
  </si>
  <si>
    <t>1000kVA</t>
  </si>
  <si>
    <t>受変電設備</t>
    <rPh sb="0" eb="3">
      <t>ジュヘンデン</t>
    </rPh>
    <rPh sb="3" eb="5">
      <t>セツビ</t>
    </rPh>
    <phoneticPr fontId="34"/>
  </si>
  <si>
    <t>高圧受変電設備</t>
    <rPh sb="0" eb="2">
      <t>コウアツ</t>
    </rPh>
    <rPh sb="2" eb="5">
      <t>ジュヘンデン</t>
    </rPh>
    <rPh sb="5" eb="7">
      <t>セツビ</t>
    </rPh>
    <phoneticPr fontId="34"/>
  </si>
  <si>
    <t>摂津PS</t>
    <rPh sb="0" eb="2">
      <t>セッツ</t>
    </rPh>
    <phoneticPr fontId="34"/>
  </si>
  <si>
    <t>6.6kV/440V</t>
  </si>
  <si>
    <t>汚水沈砂設備</t>
  </si>
  <si>
    <t>沈砂掻揚機</t>
    <rPh sb="0" eb="1">
      <t>チン</t>
    </rPh>
    <rPh sb="1" eb="2">
      <t>スナ</t>
    </rPh>
    <rPh sb="2" eb="4">
      <t>カキアゲ</t>
    </rPh>
    <rPh sb="4" eb="5">
      <t>キ</t>
    </rPh>
    <phoneticPr fontId="34"/>
  </si>
  <si>
    <t>汚水２号</t>
    <rPh sb="0" eb="2">
      <t>オスイ</t>
    </rPh>
    <rPh sb="3" eb="4">
      <t>ゴウ</t>
    </rPh>
    <phoneticPr fontId="7"/>
  </si>
  <si>
    <t>Ｖバケット付ダブルチェン</t>
    <rPh sb="5" eb="6">
      <t>ツキ</t>
    </rPh>
    <phoneticPr fontId="7"/>
  </si>
  <si>
    <t>負荷設備</t>
    <rPh sb="0" eb="2">
      <t>フカ</t>
    </rPh>
    <rPh sb="2" eb="4">
      <t>セツビ</t>
    </rPh>
    <phoneticPr fontId="34"/>
  </si>
  <si>
    <t>CC,Ry,現場操作盤等</t>
    <rPh sb="6" eb="8">
      <t>ゲンバ</t>
    </rPh>
    <rPh sb="8" eb="11">
      <t>ソウサバン</t>
    </rPh>
    <rPh sb="11" eb="12">
      <t>ナド</t>
    </rPh>
    <phoneticPr fontId="34"/>
  </si>
  <si>
    <t>汚水2号</t>
    <rPh sb="0" eb="2">
      <t>オスイ</t>
    </rPh>
    <rPh sb="3" eb="4">
      <t>ゴウ</t>
    </rPh>
    <phoneticPr fontId="7"/>
  </si>
  <si>
    <t>中央MC</t>
    <rPh sb="0" eb="2">
      <t>チュウオウ</t>
    </rPh>
    <phoneticPr fontId="7"/>
  </si>
  <si>
    <t>A-2系初沈</t>
    <rPh sb="3" eb="4">
      <t>ケイ</t>
    </rPh>
    <rPh sb="4" eb="5">
      <t>ハジ</t>
    </rPh>
    <rPh sb="5" eb="6">
      <t>シズ</t>
    </rPh>
    <phoneticPr fontId="7"/>
  </si>
  <si>
    <t>ﾓｰﾙﾄﾞ(6.6kV/440V)</t>
  </si>
  <si>
    <t>A-2系終沈</t>
    <rPh sb="3" eb="4">
      <t>ケイ</t>
    </rPh>
    <rPh sb="4" eb="5">
      <t>オ</t>
    </rPh>
    <rPh sb="5" eb="6">
      <t>シズ</t>
    </rPh>
    <phoneticPr fontId="7"/>
  </si>
  <si>
    <t>変圧器</t>
    <rPh sb="0" eb="3">
      <t>ヘンアツキ</t>
    </rPh>
    <phoneticPr fontId="7"/>
  </si>
  <si>
    <t>A-2系沈砂池・ﾎﾟﾝﾌﾟ合流</t>
    <rPh sb="3" eb="4">
      <t>ケイ</t>
    </rPh>
    <rPh sb="4" eb="7">
      <t>チンサチ</t>
    </rPh>
    <rPh sb="13" eb="15">
      <t>ゴウリュウ</t>
    </rPh>
    <phoneticPr fontId="7"/>
  </si>
  <si>
    <t>400番</t>
    <rPh sb="3" eb="4">
      <t>バン</t>
    </rPh>
    <phoneticPr fontId="7"/>
  </si>
  <si>
    <t>味舌PS</t>
    <rPh sb="0" eb="2">
      <t>マシタ</t>
    </rPh>
    <phoneticPr fontId="7"/>
  </si>
  <si>
    <t>山田系</t>
    <rPh sb="0" eb="2">
      <t>ヤマダ</t>
    </rPh>
    <rPh sb="2" eb="3">
      <t>ケイ</t>
    </rPh>
    <phoneticPr fontId="7"/>
  </si>
  <si>
    <t>300kVA</t>
  </si>
  <si>
    <t>岸部PS</t>
    <rPh sb="0" eb="2">
      <t>キシベ</t>
    </rPh>
    <phoneticPr fontId="7"/>
  </si>
  <si>
    <t>雨水4号</t>
    <rPh sb="0" eb="2">
      <t>ウスイ</t>
    </rPh>
    <rPh sb="3" eb="4">
      <t>ゴウ</t>
    </rPh>
    <phoneticPr fontId="7"/>
  </si>
  <si>
    <t>ゲート設備</t>
  </si>
  <si>
    <t>雨水ゲート</t>
    <rPh sb="0" eb="2">
      <t>ウスイ</t>
    </rPh>
    <phoneticPr fontId="7"/>
  </si>
  <si>
    <t>流入4</t>
  </si>
  <si>
    <t>鋼鈑製スライドゲート・油圧</t>
    <rPh sb="0" eb="2">
      <t>コウハン</t>
    </rPh>
    <rPh sb="2" eb="3">
      <t>セイ</t>
    </rPh>
    <rPh sb="11" eb="13">
      <t>ユアツ</t>
    </rPh>
    <phoneticPr fontId="7"/>
  </si>
  <si>
    <t>コントローラ類</t>
    <rPh sb="6" eb="7">
      <t>ルイ</t>
    </rPh>
    <phoneticPr fontId="7"/>
  </si>
  <si>
    <t>穂積PS</t>
    <rPh sb="0" eb="2">
      <t>ホヅミ</t>
    </rPh>
    <phoneticPr fontId="7"/>
  </si>
  <si>
    <t>CC、Ry、現場操作盤等</t>
    <rPh sb="6" eb="8">
      <t>ゲンバ</t>
    </rPh>
    <rPh sb="8" eb="11">
      <t>ソウサバン</t>
    </rPh>
    <rPh sb="11" eb="12">
      <t>トウ</t>
    </rPh>
    <phoneticPr fontId="7"/>
  </si>
  <si>
    <t>雨水1号</t>
    <rPh sb="0" eb="2">
      <t>ウスイ</t>
    </rPh>
    <rPh sb="3" eb="4">
      <t>ゴウ</t>
    </rPh>
    <phoneticPr fontId="7"/>
  </si>
  <si>
    <t>水処理</t>
    <rPh sb="0" eb="1">
      <t>ミズ</t>
    </rPh>
    <rPh sb="1" eb="3">
      <t>ショリ</t>
    </rPh>
    <phoneticPr fontId="7"/>
  </si>
  <si>
    <t>中央MC</t>
  </si>
  <si>
    <t>水処理電気</t>
  </si>
  <si>
    <t>A-2-2(1/2)系</t>
  </si>
  <si>
    <t>A-2-2系</t>
  </si>
  <si>
    <t>汚水</t>
    <rPh sb="0" eb="2">
      <t>オスイ</t>
    </rPh>
    <phoneticPr fontId="7"/>
  </si>
  <si>
    <t>汚水8号(A-2分流)</t>
  </si>
  <si>
    <t>φ800・80m3/分</t>
  </si>
  <si>
    <t>汚水9号(A-2分流)</t>
  </si>
  <si>
    <t>自家発電設備</t>
    <rPh sb="0" eb="2">
      <t>ジカ</t>
    </rPh>
    <rPh sb="2" eb="4">
      <t>ハツデン</t>
    </rPh>
    <rPh sb="4" eb="6">
      <t>セツビ</t>
    </rPh>
    <phoneticPr fontId="7"/>
  </si>
  <si>
    <t>摂津PS</t>
  </si>
  <si>
    <t>1500kVA</t>
  </si>
  <si>
    <t>デーィゼル</t>
  </si>
  <si>
    <t>立軸斜流</t>
    <rPh sb="0" eb="1">
      <t>タ</t>
    </rPh>
    <rPh sb="1" eb="2">
      <t>ジク</t>
    </rPh>
    <rPh sb="2" eb="4">
      <t>シャリュウ</t>
    </rPh>
    <phoneticPr fontId="7"/>
  </si>
  <si>
    <t>雨水5号</t>
    <rPh sb="0" eb="2">
      <t>ウスイ</t>
    </rPh>
    <rPh sb="3" eb="4">
      <t>ゴウ</t>
    </rPh>
    <phoneticPr fontId="7"/>
  </si>
  <si>
    <t>φ1650・314m3/分</t>
  </si>
  <si>
    <t>雨水6号</t>
    <rPh sb="0" eb="2">
      <t>ウスイ</t>
    </rPh>
    <rPh sb="3" eb="4">
      <t>ゴウ</t>
    </rPh>
    <phoneticPr fontId="7"/>
  </si>
  <si>
    <t>φ1650・336m3/分</t>
  </si>
  <si>
    <t>雨水</t>
    <rPh sb="0" eb="2">
      <t>ウスイ</t>
    </rPh>
    <phoneticPr fontId="7"/>
  </si>
  <si>
    <t>立軸斜流</t>
    <rPh sb="0" eb="1">
      <t>タ</t>
    </rPh>
    <phoneticPr fontId="7"/>
  </si>
  <si>
    <t>千里系雨水1号</t>
    <rPh sb="0" eb="2">
      <t>センリ</t>
    </rPh>
    <rPh sb="2" eb="3">
      <t>ケイ</t>
    </rPh>
    <rPh sb="3" eb="5">
      <t>ウスイ</t>
    </rPh>
    <rPh sb="6" eb="7">
      <t>ゴウ</t>
    </rPh>
    <phoneticPr fontId="7"/>
  </si>
  <si>
    <t>脱臭設備</t>
  </si>
  <si>
    <t>脱臭</t>
    <rPh sb="0" eb="2">
      <t>ダッシュウ</t>
    </rPh>
    <phoneticPr fontId="7"/>
  </si>
  <si>
    <t>高槻MC</t>
    <rPh sb="0" eb="2">
      <t>タカツキ</t>
    </rPh>
    <phoneticPr fontId="7"/>
  </si>
  <si>
    <t>北系汚水沈砂池</t>
    <rPh sb="0" eb="1">
      <t>キタ</t>
    </rPh>
    <rPh sb="1" eb="2">
      <t>ケイ</t>
    </rPh>
    <rPh sb="2" eb="4">
      <t>オスイ</t>
    </rPh>
    <rPh sb="4" eb="6">
      <t>チンサ</t>
    </rPh>
    <rPh sb="6" eb="7">
      <t>イケ</t>
    </rPh>
    <phoneticPr fontId="7"/>
  </si>
  <si>
    <t>脱臭電気</t>
    <rPh sb="0" eb="2">
      <t>ダッシュウ</t>
    </rPh>
    <rPh sb="2" eb="4">
      <t>デンキ</t>
    </rPh>
    <phoneticPr fontId="7"/>
  </si>
  <si>
    <t>北系汚水沈砂池</t>
    <rPh sb="0" eb="1">
      <t>キタ</t>
    </rPh>
    <rPh sb="1" eb="2">
      <t>ケイ</t>
    </rPh>
    <rPh sb="2" eb="4">
      <t>オスイ</t>
    </rPh>
    <rPh sb="4" eb="5">
      <t>チン</t>
    </rPh>
    <rPh sb="5" eb="6">
      <t>スナ</t>
    </rPh>
    <rPh sb="6" eb="7">
      <t>イケ</t>
    </rPh>
    <phoneticPr fontId="12"/>
  </si>
  <si>
    <t>北汚水P電気</t>
    <rPh sb="4" eb="6">
      <t>デンキ</t>
    </rPh>
    <phoneticPr fontId="7"/>
  </si>
  <si>
    <t>汚水1号</t>
  </si>
  <si>
    <t>立軸斜流</t>
  </si>
  <si>
    <t>汚水2号</t>
  </si>
  <si>
    <t>汚水3号</t>
  </si>
  <si>
    <t>汚水4号</t>
  </si>
  <si>
    <t>負荷設備</t>
    <rPh sb="0" eb="2">
      <t>フカ</t>
    </rPh>
    <rPh sb="2" eb="4">
      <t>セツビ</t>
    </rPh>
    <phoneticPr fontId="7"/>
  </si>
  <si>
    <t>南合流電気</t>
    <rPh sb="0" eb="1">
      <t>ミナミ</t>
    </rPh>
    <rPh sb="1" eb="3">
      <t>ゴウリュウ</t>
    </rPh>
    <rPh sb="3" eb="5">
      <t>デンキ</t>
    </rPh>
    <phoneticPr fontId="7"/>
  </si>
  <si>
    <t>南合流1-1,2</t>
    <rPh sb="0" eb="1">
      <t>ミナミ</t>
    </rPh>
    <rPh sb="1" eb="2">
      <t>ゴウ</t>
    </rPh>
    <rPh sb="2" eb="3">
      <t>リュウ</t>
    </rPh>
    <phoneticPr fontId="7"/>
  </si>
  <si>
    <t>ゲート設備</t>
    <rPh sb="3" eb="5">
      <t>セツビ</t>
    </rPh>
    <phoneticPr fontId="7"/>
  </si>
  <si>
    <t>ゲート（鋳鉄）</t>
    <rPh sb="4" eb="6">
      <t>チュウテツ</t>
    </rPh>
    <phoneticPr fontId="7"/>
  </si>
  <si>
    <t>北汚水ﾎﾟﾝﾌﾟ流入1</t>
    <rPh sb="0" eb="1">
      <t>キタ</t>
    </rPh>
    <rPh sb="1" eb="3">
      <t>オスイ</t>
    </rPh>
    <rPh sb="8" eb="10">
      <t>リュウニュウ</t>
    </rPh>
    <phoneticPr fontId="7"/>
  </si>
  <si>
    <t>鋳鉄製ｽﾗｲﾄﾞｹﾞｰﾄ</t>
    <rPh sb="0" eb="2">
      <t>チュウテツ</t>
    </rPh>
    <rPh sb="2" eb="3">
      <t>セイ</t>
    </rPh>
    <phoneticPr fontId="7"/>
  </si>
  <si>
    <t>北汚水ﾎﾟﾝﾌﾟ流入2</t>
    <rPh sb="0" eb="1">
      <t>キタ</t>
    </rPh>
    <rPh sb="1" eb="3">
      <t>オスイ</t>
    </rPh>
    <rPh sb="8" eb="10">
      <t>リュウニュウ</t>
    </rPh>
    <phoneticPr fontId="7"/>
  </si>
  <si>
    <t>北汚水ﾎﾟﾝﾌﾟ流入3</t>
    <rPh sb="0" eb="1">
      <t>キタ</t>
    </rPh>
    <rPh sb="1" eb="3">
      <t>オスイ</t>
    </rPh>
    <rPh sb="8" eb="10">
      <t>リュウニュウ</t>
    </rPh>
    <phoneticPr fontId="7"/>
  </si>
  <si>
    <t>北汚水ﾎﾟﾝﾌﾟ流出1</t>
    <rPh sb="0" eb="1">
      <t>キタ</t>
    </rPh>
    <rPh sb="1" eb="3">
      <t>オスイ</t>
    </rPh>
    <rPh sb="8" eb="9">
      <t>１</t>
    </rPh>
    <phoneticPr fontId="7"/>
  </si>
  <si>
    <t>北汚水ﾎﾟﾝﾌﾟ流出2</t>
    <rPh sb="0" eb="1">
      <t>キタ</t>
    </rPh>
    <rPh sb="1" eb="3">
      <t>オスイ</t>
    </rPh>
    <rPh sb="8" eb="9">
      <t>１</t>
    </rPh>
    <phoneticPr fontId="7"/>
  </si>
  <si>
    <t>北汚水ﾎﾟﾝﾌﾟ流出3</t>
    <rPh sb="0" eb="1">
      <t>キタ</t>
    </rPh>
    <rPh sb="1" eb="3">
      <t>オスイ</t>
    </rPh>
    <rPh sb="8" eb="9">
      <t>１</t>
    </rPh>
    <phoneticPr fontId="7"/>
  </si>
  <si>
    <t>スクリーンかす設備</t>
    <rPh sb="7" eb="9">
      <t>セツビ</t>
    </rPh>
    <phoneticPr fontId="7"/>
  </si>
  <si>
    <t>南合流細目除塵機</t>
    <rPh sb="0" eb="1">
      <t>ミナミ</t>
    </rPh>
    <rPh sb="1" eb="3">
      <t>ゴウリュウ</t>
    </rPh>
    <rPh sb="3" eb="5">
      <t>ホソメ</t>
    </rPh>
    <rPh sb="5" eb="8">
      <t>ジョジンキ</t>
    </rPh>
    <phoneticPr fontId="7"/>
  </si>
  <si>
    <t>汚水1-1号</t>
    <rPh sb="0" eb="2">
      <t>オスイ</t>
    </rPh>
    <rPh sb="5" eb="6">
      <t>ゴウ</t>
    </rPh>
    <phoneticPr fontId="7"/>
  </si>
  <si>
    <t>ﾚｰｷ付ﾀﾞﾌﾞﾙﾁｪﾝ</t>
    <rPh sb="3" eb="4">
      <t>ツキ</t>
    </rPh>
    <phoneticPr fontId="7"/>
  </si>
  <si>
    <t>汚水1-2号</t>
    <rPh sb="0" eb="2">
      <t>オスイ</t>
    </rPh>
    <rPh sb="5" eb="6">
      <t>ゴウ</t>
    </rPh>
    <phoneticPr fontId="7"/>
  </si>
  <si>
    <t>汚水沈砂設備</t>
    <rPh sb="0" eb="2">
      <t>オスイ</t>
    </rPh>
    <rPh sb="2" eb="4">
      <t>チンサ</t>
    </rPh>
    <rPh sb="4" eb="6">
      <t>セツビ</t>
    </rPh>
    <phoneticPr fontId="7"/>
  </si>
  <si>
    <t>南合流沈砂掻揚機</t>
    <rPh sb="0" eb="1">
      <t>ミナミ</t>
    </rPh>
    <rPh sb="1" eb="3">
      <t>ゴウリュウ</t>
    </rPh>
    <rPh sb="3" eb="8">
      <t>チンサカキアゲキ</t>
    </rPh>
    <phoneticPr fontId="7"/>
  </si>
  <si>
    <t>Vﾊﾞｹｯﾄ付ﾀﾞﾌﾞﾙﾁｪｰﾝ</t>
    <rPh sb="6" eb="7">
      <t>ツキ</t>
    </rPh>
    <phoneticPr fontId="7"/>
  </si>
  <si>
    <t>制御電源及び計装用電源設備</t>
  </si>
  <si>
    <t>CVCF盤</t>
    <rPh sb="4" eb="5">
      <t>バン</t>
    </rPh>
    <phoneticPr fontId="7"/>
  </si>
  <si>
    <t>前島PS</t>
    <rPh sb="0" eb="2">
      <t>マエジマ</t>
    </rPh>
    <phoneticPr fontId="7"/>
  </si>
  <si>
    <t>合流</t>
    <rPh sb="0" eb="2">
      <t>ゴウリュウ</t>
    </rPh>
    <phoneticPr fontId="7"/>
  </si>
  <si>
    <t>LCD</t>
  </si>
  <si>
    <t>雨水ポンプ全体</t>
    <rPh sb="0" eb="2">
      <t>ウスイ</t>
    </rPh>
    <rPh sb="5" eb="7">
      <t>ゼンタイ</t>
    </rPh>
    <phoneticPr fontId="7"/>
  </si>
  <si>
    <t>焼却炉電気</t>
    <rPh sb="0" eb="3">
      <t>ショウキャクロ</t>
    </rPh>
    <rPh sb="3" eb="5">
      <t>デンキ</t>
    </rPh>
    <phoneticPr fontId="7"/>
  </si>
  <si>
    <t>流動焼却炉</t>
    <rPh sb="0" eb="2">
      <t>リュウドウ</t>
    </rPh>
    <rPh sb="2" eb="5">
      <t>ショウキャクロ</t>
    </rPh>
    <phoneticPr fontId="7"/>
  </si>
  <si>
    <t>最初沈殿池設備</t>
  </si>
  <si>
    <t>スカムスキマー</t>
  </si>
  <si>
    <t>B-2系</t>
  </si>
  <si>
    <t>スカムスキマー</t>
    <phoneticPr fontId="34"/>
  </si>
  <si>
    <t>最終沈殿池設備</t>
  </si>
  <si>
    <t>汚泥掻寄機</t>
    <rPh sb="0" eb="2">
      <t>オデイ</t>
    </rPh>
    <rPh sb="2" eb="3">
      <t>ソウ</t>
    </rPh>
    <rPh sb="3" eb="4">
      <t>キ</t>
    </rPh>
    <rPh sb="4" eb="5">
      <t>キ</t>
    </rPh>
    <phoneticPr fontId="7"/>
  </si>
  <si>
    <t>B-2系</t>
    <rPh sb="3" eb="4">
      <t>ケイ</t>
    </rPh>
    <phoneticPr fontId="4"/>
  </si>
  <si>
    <t>南-1</t>
    <rPh sb="0" eb="1">
      <t>ミナミ</t>
    </rPh>
    <phoneticPr fontId="11"/>
  </si>
  <si>
    <t>ベルト濃縮</t>
    <rPh sb="3" eb="5">
      <t>ノウシュク</t>
    </rPh>
    <phoneticPr fontId="32"/>
  </si>
  <si>
    <t>南-2</t>
    <rPh sb="0" eb="1">
      <t>ミナミ</t>
    </rPh>
    <phoneticPr fontId="11"/>
  </si>
  <si>
    <t>南脱水棟</t>
    <rPh sb="0" eb="1">
      <t>ミナミ</t>
    </rPh>
    <rPh sb="1" eb="3">
      <t>ダッスイ</t>
    </rPh>
    <rPh sb="3" eb="4">
      <t>ムネ</t>
    </rPh>
    <phoneticPr fontId="4"/>
  </si>
  <si>
    <t>No.1余剰汚泥貯留槽</t>
    <rPh sb="4" eb="6">
      <t>ヨジョウ</t>
    </rPh>
    <rPh sb="6" eb="8">
      <t>オデイ</t>
    </rPh>
    <rPh sb="8" eb="11">
      <t>チョリュウソウ</t>
    </rPh>
    <phoneticPr fontId="34"/>
  </si>
  <si>
    <t>機械濃縮電気</t>
    <rPh sb="0" eb="2">
      <t>キカイ</t>
    </rPh>
    <rPh sb="2" eb="4">
      <t>ノウシュク</t>
    </rPh>
    <rPh sb="4" eb="6">
      <t>デンキ</t>
    </rPh>
    <phoneticPr fontId="7"/>
  </si>
  <si>
    <t>A-2-1 遠心濃縮機からの更新</t>
    <rPh sb="6" eb="8">
      <t>エンシン</t>
    </rPh>
    <rPh sb="8" eb="10">
      <t>ノウシュク</t>
    </rPh>
    <rPh sb="10" eb="11">
      <t>キ</t>
    </rPh>
    <rPh sb="14" eb="16">
      <t>コウシン</t>
    </rPh>
    <phoneticPr fontId="1"/>
  </si>
  <si>
    <t>汚泥処理</t>
    <rPh sb="0" eb="2">
      <t>オデイ</t>
    </rPh>
    <rPh sb="2" eb="4">
      <t>ショリ</t>
    </rPh>
    <phoneticPr fontId="34"/>
  </si>
  <si>
    <t>No.1流動焼炉・灰溶融炉</t>
    <rPh sb="4" eb="6">
      <t>リュウドウ</t>
    </rPh>
    <rPh sb="6" eb="7">
      <t>ヤ</t>
    </rPh>
    <rPh sb="7" eb="8">
      <t>ロ</t>
    </rPh>
    <rPh sb="9" eb="10">
      <t>ハイ</t>
    </rPh>
    <rPh sb="10" eb="12">
      <t>ヨウユウ</t>
    </rPh>
    <rPh sb="12" eb="13">
      <t>ロ</t>
    </rPh>
    <phoneticPr fontId="34"/>
  </si>
  <si>
    <t>No.2流動焼炉・灰溶融炉</t>
    <rPh sb="4" eb="6">
      <t>リュウドウ</t>
    </rPh>
    <rPh sb="6" eb="7">
      <t>ヤ</t>
    </rPh>
    <rPh sb="7" eb="8">
      <t>ロ</t>
    </rPh>
    <rPh sb="9" eb="10">
      <t>ハイ</t>
    </rPh>
    <rPh sb="10" eb="12">
      <t>ヨウユウ</t>
    </rPh>
    <rPh sb="12" eb="13">
      <t>ロ</t>
    </rPh>
    <phoneticPr fontId="34"/>
  </si>
  <si>
    <t>雨水ポンプ設備</t>
    <rPh sb="0" eb="2">
      <t>ウスイ</t>
    </rPh>
    <phoneticPr fontId="7"/>
  </si>
  <si>
    <t>雨水Ｐ低段</t>
    <rPh sb="0" eb="2">
      <t>アマミズ</t>
    </rPh>
    <rPh sb="3" eb="5">
      <t>テイダン</t>
    </rPh>
    <phoneticPr fontId="7"/>
  </si>
  <si>
    <t>雨水4号</t>
    <rPh sb="0" eb="2">
      <t>ウスイ</t>
    </rPh>
    <rPh sb="3" eb="4">
      <t>ゴウ</t>
    </rPh>
    <phoneticPr fontId="4"/>
  </si>
  <si>
    <t>雨水Ｐ低段電気</t>
    <rPh sb="0" eb="2">
      <t>アマミズ</t>
    </rPh>
    <rPh sb="3" eb="5">
      <t>テイダン</t>
    </rPh>
    <rPh sb="5" eb="7">
      <t>デンキ</t>
    </rPh>
    <phoneticPr fontId="7"/>
  </si>
  <si>
    <t>雨水4号</t>
  </si>
  <si>
    <t>雨水5号</t>
  </si>
  <si>
    <t>雨水6号</t>
  </si>
  <si>
    <t>合流雨水1号</t>
    <rPh sb="0" eb="2">
      <t>ゴウリュウ</t>
    </rPh>
    <rPh sb="2" eb="4">
      <t>ウスイ</t>
    </rPh>
    <rPh sb="5" eb="6">
      <t>ゴウ</t>
    </rPh>
    <phoneticPr fontId="7"/>
  </si>
  <si>
    <t>立軸斜流</t>
    <rPh sb="0" eb="1">
      <t>タテ</t>
    </rPh>
    <rPh sb="1" eb="2">
      <t>ジク</t>
    </rPh>
    <rPh sb="2" eb="4">
      <t>シャリュウ</t>
    </rPh>
    <phoneticPr fontId="7"/>
  </si>
  <si>
    <t>1500mm</t>
    <phoneticPr fontId="34"/>
  </si>
  <si>
    <t>合流雨水2号</t>
    <rPh sb="0" eb="2">
      <t>ゴウリュウ</t>
    </rPh>
    <rPh sb="2" eb="4">
      <t>ウスイ</t>
    </rPh>
    <rPh sb="5" eb="6">
      <t>ゴウ</t>
    </rPh>
    <phoneticPr fontId="7"/>
  </si>
  <si>
    <t>1500mm</t>
  </si>
  <si>
    <t>分類なし</t>
    <rPh sb="0" eb="2">
      <t>ブンルイ</t>
    </rPh>
    <phoneticPr fontId="7"/>
  </si>
  <si>
    <t>取水井取水ﾎﾟﾝﾌﾟ?</t>
    <rPh sb="0" eb="2">
      <t>シュスイ</t>
    </rPh>
    <rPh sb="2" eb="3">
      <t>イ</t>
    </rPh>
    <rPh sb="3" eb="5">
      <t>シュスイ</t>
    </rPh>
    <phoneticPr fontId="7"/>
  </si>
  <si>
    <t>南-1</t>
    <rPh sb="0" eb="1">
      <t>ミナミ</t>
    </rPh>
    <phoneticPr fontId="4"/>
  </si>
  <si>
    <t>スクリュープレス</t>
  </si>
  <si>
    <t>南-2</t>
    <rPh sb="0" eb="1">
      <t>ミナミ</t>
    </rPh>
    <phoneticPr fontId="4"/>
  </si>
  <si>
    <t>脱水機電気</t>
    <rPh sb="0" eb="3">
      <t>ダッスイキ</t>
    </rPh>
    <rPh sb="3" eb="5">
      <t>デンキ</t>
    </rPh>
    <phoneticPr fontId="7"/>
  </si>
  <si>
    <t>合流雨水3号</t>
    <rPh sb="0" eb="2">
      <t>ゴウリュウ</t>
    </rPh>
    <rPh sb="2" eb="4">
      <t>ウスイ</t>
    </rPh>
    <rPh sb="5" eb="6">
      <t>ゴウ</t>
    </rPh>
    <phoneticPr fontId="7"/>
  </si>
  <si>
    <t>合流雨水4号</t>
    <rPh sb="0" eb="2">
      <t>ゴウリュウ</t>
    </rPh>
    <rPh sb="2" eb="4">
      <t>ウスイ</t>
    </rPh>
    <rPh sb="5" eb="6">
      <t>ゴウ</t>
    </rPh>
    <phoneticPr fontId="7"/>
  </si>
  <si>
    <t>南脱水機棟（焼却）</t>
    <rPh sb="0" eb="1">
      <t>ミナミ</t>
    </rPh>
    <rPh sb="1" eb="4">
      <t>ダッスイキ</t>
    </rPh>
    <rPh sb="4" eb="5">
      <t>トウ</t>
    </rPh>
    <rPh sb="6" eb="8">
      <t>ショウキャク</t>
    </rPh>
    <phoneticPr fontId="7"/>
  </si>
  <si>
    <t>30ｋVA</t>
  </si>
  <si>
    <t>南脱水機棟（脱水）</t>
    <rPh sb="0" eb="1">
      <t>ミナミ</t>
    </rPh>
    <rPh sb="1" eb="4">
      <t>ダッスイキ</t>
    </rPh>
    <rPh sb="4" eb="5">
      <t>トウ</t>
    </rPh>
    <rPh sb="6" eb="8">
      <t>ダッスイ</t>
    </rPh>
    <phoneticPr fontId="7"/>
  </si>
  <si>
    <t>消毒設備</t>
  </si>
  <si>
    <t>滅菌</t>
    <rPh sb="0" eb="2">
      <t>メッキン</t>
    </rPh>
    <phoneticPr fontId="7"/>
  </si>
  <si>
    <t>D・E系</t>
    <rPh sb="3" eb="4">
      <t>ケイ</t>
    </rPh>
    <phoneticPr fontId="7"/>
  </si>
  <si>
    <t>次亜塩</t>
    <rPh sb="0" eb="2">
      <t>ジア</t>
    </rPh>
    <rPh sb="2" eb="3">
      <t>シオ</t>
    </rPh>
    <phoneticPr fontId="7"/>
  </si>
  <si>
    <t>反応タンク設備</t>
  </si>
  <si>
    <t>散気装置</t>
    <rPh sb="0" eb="1">
      <t>チ</t>
    </rPh>
    <rPh sb="1" eb="2">
      <t>キ</t>
    </rPh>
    <rPh sb="2" eb="4">
      <t>ソウチ</t>
    </rPh>
    <phoneticPr fontId="10"/>
  </si>
  <si>
    <t>渚MC</t>
    <rPh sb="0" eb="1">
      <t>ナギサ</t>
    </rPh>
    <phoneticPr fontId="6"/>
  </si>
  <si>
    <t>A-3池</t>
  </si>
  <si>
    <t>A-4池</t>
  </si>
  <si>
    <t>可動堰</t>
    <rPh sb="0" eb="3">
      <t>カドウセキ</t>
    </rPh>
    <phoneticPr fontId="10"/>
  </si>
  <si>
    <t>変圧器</t>
    <rPh sb="0" eb="3">
      <t>ヘンアツキ</t>
    </rPh>
    <phoneticPr fontId="5"/>
  </si>
  <si>
    <t>300*2</t>
  </si>
  <si>
    <t>150*2</t>
  </si>
  <si>
    <t>100*2</t>
  </si>
  <si>
    <t>発電機</t>
    <rPh sb="0" eb="3">
      <t>ハツデンキ</t>
    </rPh>
    <phoneticPr fontId="1"/>
  </si>
  <si>
    <t>1750KVA</t>
  </si>
  <si>
    <t>CRT操作卓</t>
    <rPh sb="3" eb="6">
      <t>ソウサタク</t>
    </rPh>
    <phoneticPr fontId="1"/>
  </si>
  <si>
    <t>情報処理</t>
    <rPh sb="0" eb="2">
      <t>ジョウホウ</t>
    </rPh>
    <rPh sb="2" eb="4">
      <t>ショリ</t>
    </rPh>
    <phoneticPr fontId="8"/>
  </si>
  <si>
    <t>CRT監視装置GP7000D－M100R(1)</t>
    <rPh sb="3" eb="5">
      <t>カンシ</t>
    </rPh>
    <rPh sb="5" eb="7">
      <t>ソウチ</t>
    </rPh>
    <phoneticPr fontId="8"/>
  </si>
  <si>
    <t>CRT監視装置GP7000D－M100R(2)</t>
    <rPh sb="3" eb="5">
      <t>カンシ</t>
    </rPh>
    <rPh sb="5" eb="7">
      <t>ソウチ</t>
    </rPh>
    <phoneticPr fontId="8"/>
  </si>
  <si>
    <t>CRT監視装置GP7000D－M100R(3)</t>
    <rPh sb="3" eb="5">
      <t>カンシ</t>
    </rPh>
    <rPh sb="5" eb="7">
      <t>ソウチ</t>
    </rPh>
    <phoneticPr fontId="8"/>
  </si>
  <si>
    <t>監視コントローラ</t>
    <rPh sb="0" eb="2">
      <t>カンシ</t>
    </rPh>
    <phoneticPr fontId="1"/>
  </si>
  <si>
    <t>データ処理GP7000D－M200R</t>
    <rPh sb="3" eb="5">
      <t>ショリ</t>
    </rPh>
    <phoneticPr fontId="8"/>
  </si>
  <si>
    <t>監視制御サーバ　F-200</t>
    <rPh sb="0" eb="2">
      <t>カンシ</t>
    </rPh>
    <rPh sb="2" eb="4">
      <t>セイギョ</t>
    </rPh>
    <phoneticPr fontId="8"/>
  </si>
  <si>
    <t>Webサーバ　F-200</t>
  </si>
  <si>
    <t>通信装置</t>
    <rPh sb="0" eb="4">
      <t>ツウシンソウチ</t>
    </rPh>
    <phoneticPr fontId="1"/>
  </si>
  <si>
    <t>伝送・通信装置C-200 Catalyst6500</t>
    <rPh sb="0" eb="2">
      <t>デンソウ</t>
    </rPh>
    <rPh sb="3" eb="5">
      <t>ツウシン</t>
    </rPh>
    <rPh sb="5" eb="7">
      <t>ソウチ</t>
    </rPh>
    <phoneticPr fontId="8"/>
  </si>
  <si>
    <t>直流電源</t>
    <rPh sb="0" eb="2">
      <t>チョクリュウ</t>
    </rPh>
    <rPh sb="2" eb="4">
      <t>デンゲン</t>
    </rPh>
    <phoneticPr fontId="5"/>
  </si>
  <si>
    <t>300Ah/10HR*54ｾﾙ</t>
  </si>
  <si>
    <t>監視設備</t>
    <rPh sb="0" eb="2">
      <t>カンシ</t>
    </rPh>
    <rPh sb="2" eb="4">
      <t>セツビ</t>
    </rPh>
    <phoneticPr fontId="5"/>
  </si>
  <si>
    <t>脱水制御設備</t>
    <rPh sb="0" eb="2">
      <t>ダッスイ</t>
    </rPh>
    <rPh sb="2" eb="4">
      <t>セイギョ</t>
    </rPh>
    <rPh sb="4" eb="6">
      <t>セツビ</t>
    </rPh>
    <phoneticPr fontId="8"/>
  </si>
  <si>
    <t>3系溶融炉制御設備</t>
    <rPh sb="1" eb="2">
      <t>ケイ</t>
    </rPh>
    <rPh sb="2" eb="4">
      <t>ヨウユウ</t>
    </rPh>
    <rPh sb="4" eb="5">
      <t>ロ</t>
    </rPh>
    <rPh sb="5" eb="7">
      <t>セイギョ</t>
    </rPh>
    <rPh sb="7" eb="9">
      <t>セツビ</t>
    </rPh>
    <phoneticPr fontId="8"/>
  </si>
  <si>
    <t>濃縮制御設備</t>
    <rPh sb="0" eb="2">
      <t>ノウシュク</t>
    </rPh>
    <rPh sb="2" eb="4">
      <t>セイギョ</t>
    </rPh>
    <rPh sb="4" eb="6">
      <t>セツビ</t>
    </rPh>
    <phoneticPr fontId="8"/>
  </si>
  <si>
    <t>受変電・ケーキ制御設備</t>
    <rPh sb="0" eb="3">
      <t>ジュヘンデン</t>
    </rPh>
    <rPh sb="7" eb="9">
      <t>セイギョ</t>
    </rPh>
    <rPh sb="9" eb="11">
      <t>セツビ</t>
    </rPh>
    <phoneticPr fontId="8"/>
  </si>
  <si>
    <t>3系溶融炉CRT設備</t>
    <rPh sb="1" eb="2">
      <t>ケイ</t>
    </rPh>
    <rPh sb="2" eb="4">
      <t>ヨウユウ</t>
    </rPh>
    <rPh sb="4" eb="5">
      <t>ロ</t>
    </rPh>
    <rPh sb="8" eb="10">
      <t>セツビ</t>
    </rPh>
    <phoneticPr fontId="8"/>
  </si>
  <si>
    <t>汚泥処理用中央制御</t>
    <rPh sb="0" eb="2">
      <t>オデイ</t>
    </rPh>
    <rPh sb="2" eb="4">
      <t>ショリ</t>
    </rPh>
    <rPh sb="4" eb="5">
      <t>ヨウ</t>
    </rPh>
    <rPh sb="5" eb="7">
      <t>チュウオウ</t>
    </rPh>
    <rPh sb="7" eb="9">
      <t>セイギョ</t>
    </rPh>
    <phoneticPr fontId="8"/>
  </si>
  <si>
    <t>3系溶融炉データ設備</t>
    <rPh sb="1" eb="2">
      <t>ケイ</t>
    </rPh>
    <rPh sb="2" eb="4">
      <t>ヨウユウ</t>
    </rPh>
    <rPh sb="4" eb="5">
      <t>ロ</t>
    </rPh>
    <rPh sb="8" eb="10">
      <t>セツビ</t>
    </rPh>
    <phoneticPr fontId="8"/>
  </si>
  <si>
    <t>石津中継PS</t>
    <rPh sb="0" eb="2">
      <t>イシヅ</t>
    </rPh>
    <rPh sb="2" eb="4">
      <t>チュウケイ</t>
    </rPh>
    <phoneticPr fontId="6"/>
  </si>
  <si>
    <t>CRT　1重＊2台</t>
    <rPh sb="5" eb="6">
      <t>ジュウ</t>
    </rPh>
    <rPh sb="8" eb="9">
      <t>ダイ</t>
    </rPh>
    <phoneticPr fontId="5"/>
  </si>
  <si>
    <t>A系B系監視制御装置</t>
    <rPh sb="1" eb="2">
      <t>ケイ</t>
    </rPh>
    <rPh sb="3" eb="4">
      <t>ケイ</t>
    </rPh>
    <rPh sb="4" eb="6">
      <t>カンシ</t>
    </rPh>
    <rPh sb="6" eb="8">
      <t>セイギョ</t>
    </rPh>
    <rPh sb="8" eb="10">
      <t>ソウチ</t>
    </rPh>
    <phoneticPr fontId="5"/>
  </si>
  <si>
    <t>CRTコントローラー盤</t>
    <rPh sb="10" eb="11">
      <t>バン</t>
    </rPh>
    <phoneticPr fontId="5"/>
  </si>
  <si>
    <t>シーケンサ　光変換</t>
    <rPh sb="6" eb="7">
      <t>ヒカリ</t>
    </rPh>
    <rPh sb="7" eb="9">
      <t>ヘンカン</t>
    </rPh>
    <phoneticPr fontId="5"/>
  </si>
  <si>
    <t>シーケンスコントローラ</t>
    <phoneticPr fontId="1"/>
  </si>
  <si>
    <t>シーケンサコントローラー盤</t>
    <rPh sb="12" eb="13">
      <t>バン</t>
    </rPh>
    <phoneticPr fontId="5"/>
  </si>
  <si>
    <t>シーケンサ</t>
  </si>
  <si>
    <t>信号伝送盤</t>
    <rPh sb="0" eb="2">
      <t>シンゴウ</t>
    </rPh>
    <rPh sb="2" eb="4">
      <t>デンソウ</t>
    </rPh>
    <rPh sb="4" eb="5">
      <t>バン</t>
    </rPh>
    <phoneticPr fontId="5"/>
  </si>
  <si>
    <t>光変換機　寝屋川子局遠制</t>
    <rPh sb="0" eb="1">
      <t>ヒカリ</t>
    </rPh>
    <rPh sb="1" eb="4">
      <t>ヘンカンキ</t>
    </rPh>
    <rPh sb="5" eb="8">
      <t>ネヤガワ</t>
    </rPh>
    <rPh sb="8" eb="9">
      <t>コ</t>
    </rPh>
    <rPh sb="9" eb="10">
      <t>キョク</t>
    </rPh>
    <rPh sb="10" eb="11">
      <t>オン</t>
    </rPh>
    <rPh sb="11" eb="12">
      <t>セイ</t>
    </rPh>
    <phoneticPr fontId="5"/>
  </si>
  <si>
    <t>H24 SNSX100 蓄電池交換</t>
    <rPh sb="12" eb="15">
      <t>チクデンチ</t>
    </rPh>
    <rPh sb="15" eb="17">
      <t>コウカン</t>
    </rPh>
    <phoneticPr fontId="5"/>
  </si>
  <si>
    <t>ITV装置</t>
    <rPh sb="3" eb="5">
      <t>ソウチ</t>
    </rPh>
    <phoneticPr fontId="10"/>
  </si>
  <si>
    <t>ITV</t>
  </si>
  <si>
    <t>CRT操作卓、ITV*3</t>
    <rPh sb="3" eb="6">
      <t>ソウサタク</t>
    </rPh>
    <phoneticPr fontId="10"/>
  </si>
  <si>
    <t>熱交換器</t>
    <rPh sb="0" eb="4">
      <t>ネツコウカンキ</t>
    </rPh>
    <phoneticPr fontId="10"/>
  </si>
  <si>
    <t>4系</t>
    <rPh sb="1" eb="2">
      <t>ケイ</t>
    </rPh>
    <phoneticPr fontId="5"/>
  </si>
  <si>
    <t>回転数制御装置</t>
    <rPh sb="0" eb="7">
      <t>カイテンスウセイギョソウチ</t>
    </rPh>
    <phoneticPr fontId="1"/>
  </si>
  <si>
    <t>鴻池MC</t>
    <rPh sb="0" eb="2">
      <t>コウノイケ</t>
    </rPh>
    <phoneticPr fontId="4"/>
  </si>
  <si>
    <t>ポンプ電気</t>
    <rPh sb="3" eb="5">
      <t>デンキ</t>
    </rPh>
    <phoneticPr fontId="11"/>
  </si>
  <si>
    <t>汚水４号　セルビウス</t>
    <phoneticPr fontId="1"/>
  </si>
  <si>
    <t>汚水５号　セルビウス</t>
    <phoneticPr fontId="1"/>
  </si>
  <si>
    <t>ポンプ本体</t>
    <rPh sb="3" eb="5">
      <t>ホンタイ</t>
    </rPh>
    <phoneticPr fontId="25"/>
  </si>
  <si>
    <t>雨水４号</t>
  </si>
  <si>
    <t>口径1500</t>
    <rPh sb="0" eb="2">
      <t>コウケイ</t>
    </rPh>
    <phoneticPr fontId="7"/>
  </si>
  <si>
    <t>ディーゼル機関</t>
    <rPh sb="5" eb="7">
      <t>キカン</t>
    </rPh>
    <phoneticPr fontId="25"/>
  </si>
  <si>
    <t>雨水４号DE</t>
  </si>
  <si>
    <t>DE</t>
  </si>
  <si>
    <t>コントロールセンタ</t>
    <phoneticPr fontId="11"/>
  </si>
  <si>
    <t>送風機電気</t>
    <rPh sb="0" eb="3">
      <t>ソウフウキ</t>
    </rPh>
    <rPh sb="3" eb="5">
      <t>デンキ</t>
    </rPh>
    <phoneticPr fontId="11"/>
  </si>
  <si>
    <t>B-1</t>
  </si>
  <si>
    <t>コントロールセンタ</t>
  </si>
  <si>
    <t>B-2</t>
  </si>
  <si>
    <t>C-1</t>
  </si>
  <si>
    <t>C-2</t>
  </si>
  <si>
    <t>水処理電気</t>
    <rPh sb="0" eb="1">
      <t>ミズ</t>
    </rPh>
    <rPh sb="1" eb="3">
      <t>ショリ</t>
    </rPh>
    <rPh sb="3" eb="5">
      <t>デンキ</t>
    </rPh>
    <phoneticPr fontId="11"/>
  </si>
  <si>
    <t>Ｂ-1</t>
  </si>
  <si>
    <t>Ｂ-2</t>
  </si>
  <si>
    <t>Ｃ</t>
  </si>
  <si>
    <t>汚泥かき寄せ機</t>
    <rPh sb="0" eb="2">
      <t>オデイ</t>
    </rPh>
    <rPh sb="4" eb="5">
      <t>ヨ</t>
    </rPh>
    <rPh sb="6" eb="7">
      <t>キ</t>
    </rPh>
    <phoneticPr fontId="11"/>
  </si>
  <si>
    <t>1-2受(旧1-3濃)</t>
    <rPh sb="3" eb="4">
      <t>ウ</t>
    </rPh>
    <rPh sb="5" eb="6">
      <t>キュウ</t>
    </rPh>
    <rPh sb="9" eb="10">
      <t>ノウ</t>
    </rPh>
    <phoneticPr fontId="7"/>
  </si>
  <si>
    <t>なわて・流泥受入槽</t>
    <rPh sb="4" eb="5">
      <t>リュウ</t>
    </rPh>
    <rPh sb="5" eb="6">
      <t>デイ</t>
    </rPh>
    <rPh sb="6" eb="8">
      <t>ウケイレ</t>
    </rPh>
    <rPh sb="8" eb="9">
      <t>ソウ</t>
    </rPh>
    <phoneticPr fontId="4"/>
  </si>
  <si>
    <t>1-5濃</t>
    <rPh sb="3" eb="4">
      <t>ノウ</t>
    </rPh>
    <phoneticPr fontId="7"/>
  </si>
  <si>
    <t>1-6濃</t>
    <rPh sb="3" eb="4">
      <t>ノウ</t>
    </rPh>
    <phoneticPr fontId="7"/>
  </si>
  <si>
    <t>重力濃縮電気</t>
    <rPh sb="0" eb="2">
      <t>ジュウリョク</t>
    </rPh>
    <rPh sb="2" eb="4">
      <t>ノウシュク</t>
    </rPh>
    <rPh sb="4" eb="6">
      <t>デンキ</t>
    </rPh>
    <phoneticPr fontId="11"/>
  </si>
  <si>
    <t>1-1受(旧1-4濃)</t>
    <rPh sb="3" eb="4">
      <t>ウケ</t>
    </rPh>
    <rPh sb="5" eb="6">
      <t>キュウ</t>
    </rPh>
    <rPh sb="9" eb="10">
      <t>ノウ</t>
    </rPh>
    <phoneticPr fontId="7"/>
  </si>
  <si>
    <t>Ｂ，Ｃ系水処理Tr</t>
    <rPh sb="3" eb="4">
      <t>ケイ</t>
    </rPh>
    <rPh sb="4" eb="5">
      <t>ミズ</t>
    </rPh>
    <rPh sb="5" eb="7">
      <t>ショリ</t>
    </rPh>
    <phoneticPr fontId="7"/>
  </si>
  <si>
    <t>500*2</t>
  </si>
  <si>
    <t>75*2</t>
  </si>
  <si>
    <t>機械濃縮Tr</t>
    <rPh sb="0" eb="2">
      <t>キカイ</t>
    </rPh>
    <rPh sb="2" eb="4">
      <t>ノウシュク</t>
    </rPh>
    <phoneticPr fontId="7"/>
  </si>
  <si>
    <t>CRT操作卓</t>
    <rPh sb="3" eb="6">
      <t>ソウサタク</t>
    </rPh>
    <phoneticPr fontId="11"/>
  </si>
  <si>
    <t>水処理監視設備</t>
    <rPh sb="0" eb="1">
      <t>ミズ</t>
    </rPh>
    <rPh sb="1" eb="3">
      <t>ショリ</t>
    </rPh>
    <rPh sb="3" eb="5">
      <t>カンシ</t>
    </rPh>
    <rPh sb="5" eb="7">
      <t>セツビ</t>
    </rPh>
    <phoneticPr fontId="7"/>
  </si>
  <si>
    <t>CRT*5､大型ｽｸﾘｰﾝ</t>
  </si>
  <si>
    <t>機械濃縮直流電源</t>
    <rPh sb="0" eb="2">
      <t>キカイ</t>
    </rPh>
    <rPh sb="2" eb="4">
      <t>ノウシュク</t>
    </rPh>
    <rPh sb="4" eb="6">
      <t>チョクリュウ</t>
    </rPh>
    <rPh sb="6" eb="8">
      <t>デンゲン</t>
    </rPh>
    <phoneticPr fontId="7"/>
  </si>
  <si>
    <t>50Ah/10hr*12ｾﾙ</t>
  </si>
  <si>
    <t>Ｂ，Ｃ系直流電源</t>
    <rPh sb="3" eb="4">
      <t>ケイ</t>
    </rPh>
    <rPh sb="4" eb="6">
      <t>チョクリュウ</t>
    </rPh>
    <rPh sb="6" eb="8">
      <t>デンゲン</t>
    </rPh>
    <phoneticPr fontId="7"/>
  </si>
  <si>
    <t>200Ah/10hr*54ｾﾙ</t>
  </si>
  <si>
    <t>スクリーンかす設備</t>
  </si>
  <si>
    <t>粗目除塵機</t>
    <rPh sb="0" eb="1">
      <t>アラ</t>
    </rPh>
    <rPh sb="1" eb="2">
      <t>メ</t>
    </rPh>
    <rPh sb="2" eb="5">
      <t>ジョジンキ</t>
    </rPh>
    <phoneticPr fontId="25"/>
  </si>
  <si>
    <t>菊水PS</t>
    <rPh sb="0" eb="2">
      <t>キクスイ</t>
    </rPh>
    <phoneticPr fontId="4"/>
  </si>
  <si>
    <t>雨汚水共通</t>
    <rPh sb="0" eb="1">
      <t>アメ</t>
    </rPh>
    <rPh sb="1" eb="3">
      <t>オスイ</t>
    </rPh>
    <rPh sb="3" eb="5">
      <t>キョウツウ</t>
    </rPh>
    <phoneticPr fontId="7"/>
  </si>
  <si>
    <t>台車走行ﾛｰﾌﾟ式</t>
    <rPh sb="0" eb="2">
      <t>ダイシャ</t>
    </rPh>
    <rPh sb="2" eb="4">
      <t>ソウコウ</t>
    </rPh>
    <rPh sb="8" eb="9">
      <t>シキ</t>
    </rPh>
    <phoneticPr fontId="10"/>
  </si>
  <si>
    <t>雨水沈砂設備</t>
  </si>
  <si>
    <t>揚砂ポンプ</t>
    <rPh sb="0" eb="2">
      <t>ヨウサ</t>
    </rPh>
    <phoneticPr fontId="1"/>
  </si>
  <si>
    <t>雨水1号</t>
  </si>
  <si>
    <t>低圧集砂装置</t>
    <rPh sb="0" eb="4">
      <t>テイアツシュウサ</t>
    </rPh>
    <rPh sb="4" eb="6">
      <t>ソウチ</t>
    </rPh>
    <phoneticPr fontId="10"/>
  </si>
  <si>
    <t>雨水2号</t>
  </si>
  <si>
    <t>沈砂池電気</t>
    <rPh sb="0" eb="3">
      <t>チンサチ</t>
    </rPh>
    <rPh sb="3" eb="5">
      <t>デンキ</t>
    </rPh>
    <phoneticPr fontId="11"/>
  </si>
  <si>
    <t>口径1000</t>
    <rPh sb="0" eb="2">
      <t>コウケイ</t>
    </rPh>
    <phoneticPr fontId="7"/>
  </si>
  <si>
    <t>雨水3号</t>
  </si>
  <si>
    <t>雨水2号DE</t>
  </si>
  <si>
    <t>215kW</t>
  </si>
  <si>
    <t>雨水3号DE</t>
  </si>
  <si>
    <t>雨水4号DE</t>
  </si>
  <si>
    <t>太平PS</t>
    <rPh sb="0" eb="2">
      <t>タイヘイ</t>
    </rPh>
    <phoneticPr fontId="4"/>
  </si>
  <si>
    <t>低圧集砂装置</t>
    <rPh sb="0" eb="2">
      <t>テイアツ</t>
    </rPh>
    <rPh sb="2" eb="3">
      <t>シュウ</t>
    </rPh>
    <rPh sb="3" eb="4">
      <t>スナ</t>
    </rPh>
    <rPh sb="4" eb="6">
      <t>ソウチ</t>
    </rPh>
    <phoneticPr fontId="7"/>
  </si>
  <si>
    <t>低圧集砂装置</t>
    <rPh sb="4" eb="6">
      <t>ソウチ</t>
    </rPh>
    <phoneticPr fontId="10"/>
  </si>
  <si>
    <t>口径1350</t>
    <rPh sb="0" eb="2">
      <t>コウケイ</t>
    </rPh>
    <phoneticPr fontId="7"/>
  </si>
  <si>
    <t>雨水1号DE</t>
  </si>
  <si>
    <t>345kW</t>
  </si>
  <si>
    <t>521kW</t>
  </si>
  <si>
    <t>自動除塵機</t>
    <rPh sb="0" eb="2">
      <t>ジドウ</t>
    </rPh>
    <rPh sb="2" eb="5">
      <t>ジョジンキ</t>
    </rPh>
    <phoneticPr fontId="25"/>
  </si>
  <si>
    <t>氷野PS</t>
    <rPh sb="0" eb="2">
      <t>ヒノ</t>
    </rPh>
    <phoneticPr fontId="4"/>
  </si>
  <si>
    <t>雨水2号(№3･4)</t>
    <rPh sb="0" eb="1">
      <t>アメ</t>
    </rPh>
    <phoneticPr fontId="7"/>
  </si>
  <si>
    <t>雨水3号(№5･6)</t>
  </si>
  <si>
    <t>雨水4号(№7･8)</t>
    <rPh sb="0" eb="1">
      <t>アメ</t>
    </rPh>
    <phoneticPr fontId="7"/>
  </si>
  <si>
    <t>雨水1号</t>
    <rPh sb="0" eb="1">
      <t>アメ</t>
    </rPh>
    <phoneticPr fontId="7"/>
  </si>
  <si>
    <t>雨水2号</t>
    <rPh sb="0" eb="1">
      <t>アメ</t>
    </rPh>
    <rPh sb="1" eb="2">
      <t>オスイ</t>
    </rPh>
    <rPh sb="3" eb="4">
      <t>ゴウ</t>
    </rPh>
    <phoneticPr fontId="7"/>
  </si>
  <si>
    <t>口径1650</t>
    <rPh sb="0" eb="2">
      <t>コウケイ</t>
    </rPh>
    <phoneticPr fontId="7"/>
  </si>
  <si>
    <t>桑才PS</t>
    <rPh sb="0" eb="2">
      <t>クワザイ</t>
    </rPh>
    <phoneticPr fontId="4"/>
  </si>
  <si>
    <t>雨水3号(№5･6)</t>
    <rPh sb="0" eb="1">
      <t>アメ</t>
    </rPh>
    <phoneticPr fontId="7"/>
  </si>
  <si>
    <t>雨水5号(№9･10)</t>
    <rPh sb="0" eb="1">
      <t>アメ</t>
    </rPh>
    <phoneticPr fontId="7"/>
  </si>
  <si>
    <t>低圧集砂装置</t>
  </si>
  <si>
    <t>雨水2号</t>
    <rPh sb="0" eb="1">
      <t>アメ</t>
    </rPh>
    <phoneticPr fontId="7"/>
  </si>
  <si>
    <t>雨水3号</t>
    <rPh sb="0" eb="1">
      <t>アメ</t>
    </rPh>
    <phoneticPr fontId="7"/>
  </si>
  <si>
    <t>雨水4号</t>
    <rPh sb="0" eb="1">
      <t>アメ</t>
    </rPh>
    <phoneticPr fontId="7"/>
  </si>
  <si>
    <t>雨水5号</t>
    <rPh sb="0" eb="1">
      <t>アメ</t>
    </rPh>
    <phoneticPr fontId="7"/>
  </si>
  <si>
    <t>口径1600</t>
    <rPh sb="0" eb="2">
      <t>コウケイ</t>
    </rPh>
    <phoneticPr fontId="7"/>
  </si>
  <si>
    <t>茨田PS</t>
    <rPh sb="0" eb="2">
      <t>マッタ</t>
    </rPh>
    <phoneticPr fontId="4"/>
  </si>
  <si>
    <t>中継雨水1号</t>
    <rPh sb="0" eb="2">
      <t>チュウケイ</t>
    </rPh>
    <phoneticPr fontId="7"/>
  </si>
  <si>
    <t>中継雨水2号</t>
    <rPh sb="0" eb="2">
      <t>チュウケイ</t>
    </rPh>
    <phoneticPr fontId="7"/>
  </si>
  <si>
    <t>中継雨水3号</t>
    <rPh sb="0" eb="2">
      <t>チュウケイ</t>
    </rPh>
    <phoneticPr fontId="7"/>
  </si>
  <si>
    <t>中継雨水1号DE</t>
    <rPh sb="0" eb="2">
      <t>チュウケイ</t>
    </rPh>
    <phoneticPr fontId="7"/>
  </si>
  <si>
    <t>ディーゼルエンジン</t>
  </si>
  <si>
    <t>中継雨水2号DE</t>
    <rPh sb="0" eb="2">
      <t>チュウケイ</t>
    </rPh>
    <phoneticPr fontId="7"/>
  </si>
  <si>
    <t>中継雨水3号DE</t>
    <rPh sb="0" eb="2">
      <t>チュウケイ</t>
    </rPh>
    <phoneticPr fontId="7"/>
  </si>
  <si>
    <t>古川雨水1号</t>
    <rPh sb="0" eb="2">
      <t>フルカワ</t>
    </rPh>
    <phoneticPr fontId="7"/>
  </si>
  <si>
    <t>口径1900</t>
    <rPh sb="0" eb="2">
      <t>コウケイ</t>
    </rPh>
    <phoneticPr fontId="7"/>
  </si>
  <si>
    <t>古川雨水2号</t>
    <rPh sb="0" eb="2">
      <t>フルカワ</t>
    </rPh>
    <phoneticPr fontId="7"/>
  </si>
  <si>
    <t>古川雨水3号</t>
    <rPh sb="0" eb="2">
      <t>フルカワ</t>
    </rPh>
    <phoneticPr fontId="7"/>
  </si>
  <si>
    <t>古川雨水1号DE</t>
    <rPh sb="0" eb="2">
      <t>フルカワ</t>
    </rPh>
    <phoneticPr fontId="7"/>
  </si>
  <si>
    <t>古川雨水2号DE</t>
    <rPh sb="0" eb="2">
      <t>フルカワ</t>
    </rPh>
    <phoneticPr fontId="7"/>
  </si>
  <si>
    <t>古川雨水3号DE</t>
    <rPh sb="0" eb="2">
      <t>フルカワ</t>
    </rPh>
    <phoneticPr fontId="7"/>
  </si>
  <si>
    <t>深野北PS</t>
    <rPh sb="0" eb="2">
      <t>フコノ</t>
    </rPh>
    <rPh sb="2" eb="3">
      <t>キタ</t>
    </rPh>
    <phoneticPr fontId="4"/>
  </si>
  <si>
    <t>口径1100</t>
    <rPh sb="0" eb="2">
      <t>コウケイ</t>
    </rPh>
    <phoneticPr fontId="7"/>
  </si>
  <si>
    <t>552kW</t>
  </si>
  <si>
    <t>監視コントローラ</t>
    <rPh sb="0" eb="2">
      <t>カンシ</t>
    </rPh>
    <phoneticPr fontId="11"/>
  </si>
  <si>
    <t>監視設備</t>
    <rPh sb="0" eb="2">
      <t>カンシ</t>
    </rPh>
    <rPh sb="2" eb="4">
      <t>セツビ</t>
    </rPh>
    <phoneticPr fontId="7"/>
  </si>
  <si>
    <t>ＭＧＰ</t>
  </si>
  <si>
    <t>萱島PS</t>
    <rPh sb="0" eb="2">
      <t>カヤシマ</t>
    </rPh>
    <phoneticPr fontId="4"/>
  </si>
  <si>
    <t>1030kW</t>
  </si>
  <si>
    <t>直流電源</t>
    <rPh sb="0" eb="2">
      <t>チョクリュウ</t>
    </rPh>
    <rPh sb="2" eb="4">
      <t>デンゲン</t>
    </rPh>
    <phoneticPr fontId="7"/>
  </si>
  <si>
    <t>ＭＳＥ50Ah/10hr*144ｾﾙ</t>
  </si>
  <si>
    <t>寝屋川中継PS</t>
    <rPh sb="0" eb="3">
      <t>ネヤガワ</t>
    </rPh>
    <rPh sb="3" eb="5">
      <t>チュウケイ</t>
    </rPh>
    <phoneticPr fontId="4"/>
  </si>
  <si>
    <t>40Ah/5hr*86ｾﾙ</t>
  </si>
  <si>
    <t>流入ゲート</t>
    <rPh sb="0" eb="2">
      <t>リュウニュウ</t>
    </rPh>
    <phoneticPr fontId="1"/>
  </si>
  <si>
    <t>枚方中継PS</t>
    <rPh sb="0" eb="2">
      <t>ヒラカタ</t>
    </rPh>
    <rPh sb="2" eb="4">
      <t>チュウケイ</t>
    </rPh>
    <phoneticPr fontId="4"/>
  </si>
  <si>
    <t>沈砂池流入1</t>
  </si>
  <si>
    <t>鋳鉄製電動ゲート</t>
    <rPh sb="0" eb="2">
      <t>チュウテツ</t>
    </rPh>
    <rPh sb="2" eb="3">
      <t>セイ</t>
    </rPh>
    <rPh sb="3" eb="5">
      <t>デンドウ</t>
    </rPh>
    <phoneticPr fontId="7"/>
  </si>
  <si>
    <t>沈砂池流入2</t>
  </si>
  <si>
    <t>鋳鉄製電動ゲート</t>
  </si>
  <si>
    <t>コントロールセンタ</t>
    <phoneticPr fontId="15"/>
  </si>
  <si>
    <t>川俣MC</t>
    <rPh sb="0" eb="2">
      <t>カワマタ</t>
    </rPh>
    <phoneticPr fontId="9"/>
  </si>
  <si>
    <t>沈砂池電気</t>
    <rPh sb="0" eb="3">
      <t>チンサチ</t>
    </rPh>
    <rPh sb="3" eb="5">
      <t>デンキ</t>
    </rPh>
    <phoneticPr fontId="16"/>
  </si>
  <si>
    <t>沈砂池・汚水P設備（ＰＣＳ）</t>
    <rPh sb="0" eb="3">
      <t>チンサチ</t>
    </rPh>
    <rPh sb="4" eb="6">
      <t>オスイ</t>
    </rPh>
    <rPh sb="7" eb="9">
      <t>セツビ</t>
    </rPh>
    <phoneticPr fontId="9"/>
  </si>
  <si>
    <t>汚水5号</t>
  </si>
  <si>
    <t>口径1600</t>
    <rPh sb="0" eb="2">
      <t>コウケイ</t>
    </rPh>
    <phoneticPr fontId="1"/>
  </si>
  <si>
    <t>ディーゼル機関</t>
    <rPh sb="5" eb="7">
      <t>キカン</t>
    </rPh>
    <phoneticPr fontId="28"/>
  </si>
  <si>
    <t>ディーゼル機関</t>
    <rPh sb="5" eb="7">
      <t>キカン</t>
    </rPh>
    <phoneticPr fontId="29"/>
  </si>
  <si>
    <t>ﾃﾞｨｰｾﾞﾙ1750PS</t>
  </si>
  <si>
    <t>送風機電気</t>
    <rPh sb="0" eb="3">
      <t>ソウフウキ</t>
    </rPh>
    <rPh sb="3" eb="5">
      <t>デンキ</t>
    </rPh>
    <phoneticPr fontId="16"/>
  </si>
  <si>
    <t>B-3</t>
  </si>
  <si>
    <t>水処理電気</t>
    <rPh sb="0" eb="1">
      <t>ミズ</t>
    </rPh>
    <rPh sb="1" eb="3">
      <t>ショリ</t>
    </rPh>
    <rPh sb="3" eb="5">
      <t>デンキ</t>
    </rPh>
    <phoneticPr fontId="16"/>
  </si>
  <si>
    <t>4系</t>
  </si>
  <si>
    <t>5系</t>
  </si>
  <si>
    <t>4～7系</t>
    <rPh sb="3" eb="4">
      <t>ケイ</t>
    </rPh>
    <phoneticPr fontId="8"/>
  </si>
  <si>
    <t>ポンプ電気</t>
    <rPh sb="3" eb="5">
      <t>デンキ</t>
    </rPh>
    <phoneticPr fontId="16"/>
  </si>
  <si>
    <t>PCS+GW</t>
  </si>
  <si>
    <t>機械濃縮電気</t>
    <rPh sb="0" eb="2">
      <t>キカイ</t>
    </rPh>
    <rPh sb="2" eb="4">
      <t>ノウシュク</t>
    </rPh>
    <rPh sb="4" eb="6">
      <t>デンキ</t>
    </rPh>
    <phoneticPr fontId="16"/>
  </si>
  <si>
    <t>濃縮</t>
    <rPh sb="0" eb="2">
      <t>ノウシュク</t>
    </rPh>
    <phoneticPr fontId="13"/>
  </si>
  <si>
    <t>脱水機電気</t>
    <rPh sb="0" eb="3">
      <t>ダッスイキ</t>
    </rPh>
    <rPh sb="3" eb="5">
      <t>デンキ</t>
    </rPh>
    <phoneticPr fontId="16"/>
  </si>
  <si>
    <t>B系 PCS</t>
    <rPh sb="1" eb="2">
      <t>ケイ</t>
    </rPh>
    <phoneticPr fontId="8"/>
  </si>
  <si>
    <t>流動炉電気</t>
    <rPh sb="0" eb="2">
      <t>リュウドウ</t>
    </rPh>
    <rPh sb="2" eb="3">
      <t>ロ</t>
    </rPh>
    <rPh sb="3" eb="5">
      <t>デンキ</t>
    </rPh>
    <phoneticPr fontId="16"/>
  </si>
  <si>
    <t>PCS</t>
  </si>
  <si>
    <t>監視コントローラ</t>
    <rPh sb="0" eb="2">
      <t>カンシ</t>
    </rPh>
    <phoneticPr fontId="13"/>
  </si>
  <si>
    <t>特高監視設備</t>
    <rPh sb="0" eb="1">
      <t>トク</t>
    </rPh>
    <rPh sb="2" eb="4">
      <t>カンシ</t>
    </rPh>
    <rPh sb="4" eb="6">
      <t>セツビ</t>
    </rPh>
    <phoneticPr fontId="8"/>
  </si>
  <si>
    <t>CRT操作卓</t>
    <rPh sb="3" eb="6">
      <t>ソウサタク</t>
    </rPh>
    <phoneticPr fontId="13"/>
  </si>
  <si>
    <t>監視制御設備</t>
    <rPh sb="0" eb="2">
      <t>カンシ</t>
    </rPh>
    <rPh sb="2" eb="4">
      <t>セイギョ</t>
    </rPh>
    <rPh sb="4" eb="6">
      <t>セツビ</t>
    </rPh>
    <phoneticPr fontId="16"/>
  </si>
  <si>
    <t>CRT*2LCD*4</t>
  </si>
  <si>
    <t>CRT*2LCD*3</t>
  </si>
  <si>
    <t>ポンプ本体</t>
    <rPh sb="3" eb="5">
      <t>ホンタイ</t>
    </rPh>
    <phoneticPr fontId="28"/>
  </si>
  <si>
    <t>小阪PS</t>
    <rPh sb="0" eb="2">
      <t>コサカ</t>
    </rPh>
    <phoneticPr fontId="9"/>
  </si>
  <si>
    <t>雨水4号</t>
    <rPh sb="0" eb="1">
      <t>アメ</t>
    </rPh>
    <phoneticPr fontId="10"/>
  </si>
  <si>
    <t>口径1500</t>
    <rPh sb="0" eb="2">
      <t>コウケイ</t>
    </rPh>
    <phoneticPr fontId="1"/>
  </si>
  <si>
    <t>6PSHT-26D</t>
  </si>
  <si>
    <t>6DE-23</t>
  </si>
  <si>
    <t>5号エンジン</t>
    <rPh sb="1" eb="2">
      <t>ゴウ</t>
    </rPh>
    <phoneticPr fontId="9"/>
  </si>
  <si>
    <t>川俣PS</t>
    <rPh sb="0" eb="2">
      <t>カワマタ</t>
    </rPh>
    <phoneticPr fontId="9"/>
  </si>
  <si>
    <t>8DS-26</t>
  </si>
  <si>
    <t>1900kW(PS)</t>
  </si>
  <si>
    <t>8DS-26L</t>
  </si>
  <si>
    <t>新家PS</t>
    <rPh sb="0" eb="2">
      <t>シンケ</t>
    </rPh>
    <phoneticPr fontId="9"/>
  </si>
  <si>
    <t>雨水1号</t>
    <rPh sb="0" eb="1">
      <t>アメ</t>
    </rPh>
    <phoneticPr fontId="10"/>
  </si>
  <si>
    <t>484m3/分　口径1800</t>
    <rPh sb="6" eb="7">
      <t>フン</t>
    </rPh>
    <rPh sb="8" eb="10">
      <t>コウケイ</t>
    </rPh>
    <phoneticPr fontId="9"/>
  </si>
  <si>
    <t>6DS-26</t>
  </si>
  <si>
    <t>雨水3号</t>
    <rPh sb="0" eb="1">
      <t>アメ</t>
    </rPh>
    <phoneticPr fontId="10"/>
  </si>
  <si>
    <t>400m3/分　口径1800</t>
    <rPh sb="8" eb="10">
      <t>コウケイ</t>
    </rPh>
    <phoneticPr fontId="1"/>
  </si>
  <si>
    <t>自動除塵機</t>
    <rPh sb="0" eb="2">
      <t>ジドウ</t>
    </rPh>
    <rPh sb="2" eb="5">
      <t>ジョジンキ</t>
    </rPh>
    <phoneticPr fontId="28"/>
  </si>
  <si>
    <t>長吉PS</t>
    <rPh sb="0" eb="2">
      <t>ナガヨシ</t>
    </rPh>
    <phoneticPr fontId="9"/>
  </si>
  <si>
    <t>雨水1号</t>
    <rPh sb="0" eb="2">
      <t>ウスイ</t>
    </rPh>
    <phoneticPr fontId="10"/>
  </si>
  <si>
    <t>ﾚｰｷ付ﾀﾞﾌﾞﾙﾁｪﾝ</t>
    <rPh sb="3" eb="4">
      <t>ツキ</t>
    </rPh>
    <phoneticPr fontId="10"/>
  </si>
  <si>
    <t>雨水2号</t>
    <rPh sb="0" eb="2">
      <t>ウスイ</t>
    </rPh>
    <phoneticPr fontId="10"/>
  </si>
  <si>
    <t>沈砂池電気</t>
    <rPh sb="0" eb="3">
      <t>チンサチ</t>
    </rPh>
    <rPh sb="3" eb="5">
      <t>デンキ</t>
    </rPh>
    <phoneticPr fontId="17"/>
  </si>
  <si>
    <t>ポンプ電気</t>
    <rPh sb="3" eb="5">
      <t>デンキ</t>
    </rPh>
    <phoneticPr fontId="17"/>
  </si>
  <si>
    <t>雨水2号</t>
    <rPh sb="0" eb="1">
      <t>アメ</t>
    </rPh>
    <phoneticPr fontId="10"/>
  </si>
  <si>
    <t>300m3/分　口径1500</t>
    <rPh sb="8" eb="10">
      <t>コウケイ</t>
    </rPh>
    <phoneticPr fontId="1"/>
  </si>
  <si>
    <t>変圧器</t>
    <rPh sb="0" eb="3">
      <t>ヘンアツキ</t>
    </rPh>
    <phoneticPr fontId="8"/>
  </si>
  <si>
    <t>寺島PS</t>
    <rPh sb="0" eb="2">
      <t>テラシマ</t>
    </rPh>
    <phoneticPr fontId="9"/>
  </si>
  <si>
    <t>雨水3号</t>
    <rPh sb="0" eb="2">
      <t>ウスイ</t>
    </rPh>
    <phoneticPr fontId="10"/>
  </si>
  <si>
    <t>雨水4号</t>
    <rPh sb="0" eb="2">
      <t>ウスイ</t>
    </rPh>
    <phoneticPr fontId="10"/>
  </si>
  <si>
    <t>雨水5号</t>
    <rPh sb="0" eb="2">
      <t>ウスイ</t>
    </rPh>
    <phoneticPr fontId="10"/>
  </si>
  <si>
    <t>12ZL-UT</t>
  </si>
  <si>
    <t>459m3/分</t>
  </si>
  <si>
    <t>原動機</t>
    <rPh sb="0" eb="3">
      <t>ゲンドウキ</t>
    </rPh>
    <phoneticPr fontId="1"/>
  </si>
  <si>
    <t>発電機用エンジン</t>
    <rPh sb="0" eb="4">
      <t>ハツデンキヨウ</t>
    </rPh>
    <phoneticPr fontId="19"/>
  </si>
  <si>
    <t>625KVA</t>
  </si>
  <si>
    <t>監視設備</t>
    <rPh sb="0" eb="2">
      <t>カンシ</t>
    </rPh>
    <rPh sb="2" eb="4">
      <t>セツビ</t>
    </rPh>
    <phoneticPr fontId="8"/>
  </si>
  <si>
    <t>小阪合PS</t>
    <rPh sb="0" eb="2">
      <t>コサカ</t>
    </rPh>
    <rPh sb="2" eb="3">
      <t>ア</t>
    </rPh>
    <phoneticPr fontId="9"/>
  </si>
  <si>
    <t>汚水1号</t>
    <rPh sb="0" eb="2">
      <t>オスイ</t>
    </rPh>
    <phoneticPr fontId="10"/>
  </si>
  <si>
    <t>沈砂かき揚げ機</t>
    <rPh sb="0" eb="2">
      <t>チンサ</t>
    </rPh>
    <rPh sb="4" eb="5">
      <t>ア</t>
    </rPh>
    <rPh sb="6" eb="7">
      <t>キ</t>
    </rPh>
    <phoneticPr fontId="28"/>
  </si>
  <si>
    <t>Vﾊﾞｹｯﾄ付ﾀﾞﾌﾞﾙﾁｪﾝ</t>
    <rPh sb="6" eb="7">
      <t>ツキ</t>
    </rPh>
    <phoneticPr fontId="16"/>
  </si>
  <si>
    <t>新池島PS</t>
    <rPh sb="0" eb="1">
      <t>シン</t>
    </rPh>
    <rPh sb="1" eb="3">
      <t>イケシマ</t>
    </rPh>
    <phoneticPr fontId="9"/>
  </si>
  <si>
    <t>植付PS</t>
    <rPh sb="0" eb="2">
      <t>ウエツケ</t>
    </rPh>
    <phoneticPr fontId="9"/>
  </si>
  <si>
    <t>細目除塵機</t>
  </si>
  <si>
    <t>狭山MC</t>
    <rPh sb="0" eb="2">
      <t>サヤマ</t>
    </rPh>
    <phoneticPr fontId="1"/>
  </si>
  <si>
    <t>1系1号,2号（沈砂し渣洗浄機）</t>
    <phoneticPr fontId="1"/>
  </si>
  <si>
    <t>2.0m×4.6m</t>
    <phoneticPr fontId="1"/>
  </si>
  <si>
    <t>補機類の更新</t>
    <rPh sb="0" eb="3">
      <t>ホキルイ</t>
    </rPh>
    <rPh sb="4" eb="6">
      <t>コウシン</t>
    </rPh>
    <phoneticPr fontId="1"/>
  </si>
  <si>
    <t>中部MC</t>
    <rPh sb="0" eb="2">
      <t>チュウブ</t>
    </rPh>
    <phoneticPr fontId="1"/>
  </si>
  <si>
    <t>Ⅱ系1号</t>
    <rPh sb="1" eb="2">
      <t>ケイ</t>
    </rPh>
    <rPh sb="3" eb="4">
      <t>ゴウ</t>
    </rPh>
    <phoneticPr fontId="5"/>
  </si>
  <si>
    <t>2.6m×4.7m</t>
    <phoneticPr fontId="1"/>
  </si>
  <si>
    <t>沈砂掻揚機</t>
    <rPh sb="0" eb="5">
      <t>チンサカキアゲキ</t>
    </rPh>
    <phoneticPr fontId="1"/>
  </si>
  <si>
    <t>2.0m×4.6m</t>
  </si>
  <si>
    <t>北部MC</t>
    <rPh sb="0" eb="2">
      <t>ホクブ</t>
    </rPh>
    <phoneticPr fontId="1"/>
  </si>
  <si>
    <t>1-1系</t>
  </si>
  <si>
    <t>22,500m3/日</t>
    <rPh sb="9" eb="10">
      <t>ニチ</t>
    </rPh>
    <phoneticPr fontId="1"/>
  </si>
  <si>
    <t>1-2系</t>
  </si>
  <si>
    <t>今池MC</t>
    <rPh sb="0" eb="4">
      <t>イマイケmc</t>
    </rPh>
    <phoneticPr fontId="1"/>
  </si>
  <si>
    <t>1系　雑用水ポンプ</t>
    <phoneticPr fontId="1"/>
  </si>
  <si>
    <t>φ250mm</t>
    <phoneticPr fontId="1"/>
  </si>
  <si>
    <t>沈砂池・ポンプ場</t>
  </si>
  <si>
    <t>150kVA</t>
    <phoneticPr fontId="1"/>
  </si>
  <si>
    <t>川面PS</t>
    <rPh sb="0" eb="4">
      <t>カワヅラps</t>
    </rPh>
    <phoneticPr fontId="1"/>
  </si>
  <si>
    <t>300kVA,100kVA,30kVA</t>
    <phoneticPr fontId="1"/>
  </si>
  <si>
    <t>北部MC</t>
    <rPh sb="0" eb="2">
      <t>ホクブ</t>
    </rPh>
    <phoneticPr fontId="8"/>
  </si>
  <si>
    <t>沈砂池・ポンプ場</t>
    <rPh sb="0" eb="3">
      <t>チンサチ</t>
    </rPh>
    <rPh sb="7" eb="8">
      <t>ジョウ</t>
    </rPh>
    <phoneticPr fontId="5"/>
  </si>
  <si>
    <t>300kVA</t>
    <phoneticPr fontId="1"/>
  </si>
  <si>
    <t>送風機設備</t>
    <rPh sb="0" eb="3">
      <t>ソウフウキ</t>
    </rPh>
    <rPh sb="3" eb="5">
      <t>セツビ</t>
    </rPh>
    <phoneticPr fontId="11"/>
  </si>
  <si>
    <t>100kVA</t>
    <phoneticPr fontId="1"/>
  </si>
  <si>
    <t>脱水機棟（流泥）</t>
    <rPh sb="0" eb="3">
      <t>ダッスイキ</t>
    </rPh>
    <rPh sb="3" eb="4">
      <t>トウ</t>
    </rPh>
    <rPh sb="5" eb="6">
      <t>リュウ</t>
    </rPh>
    <rPh sb="6" eb="7">
      <t>デイ</t>
    </rPh>
    <phoneticPr fontId="11"/>
  </si>
  <si>
    <t>750kVA</t>
    <phoneticPr fontId="1"/>
  </si>
  <si>
    <t>1250kVA,1250kVA</t>
    <phoneticPr fontId="1"/>
  </si>
  <si>
    <t>高石送泥PS</t>
    <rPh sb="0" eb="2">
      <t>タカイシ</t>
    </rPh>
    <rPh sb="2" eb="4">
      <t>ソウデイ</t>
    </rPh>
    <phoneticPr fontId="8"/>
  </si>
  <si>
    <t>泉北送泥PS</t>
    <rPh sb="0" eb="2">
      <t>センボク</t>
    </rPh>
    <rPh sb="2" eb="4">
      <t>ソウデイ</t>
    </rPh>
    <phoneticPr fontId="8"/>
  </si>
  <si>
    <t>無停電電源装置</t>
    <rPh sb="0" eb="7">
      <t>ムテイデンデンゲンソウチ</t>
    </rPh>
    <phoneticPr fontId="1"/>
  </si>
  <si>
    <t>大井MC</t>
    <rPh sb="0" eb="4">
      <t>オオイmc</t>
    </rPh>
    <phoneticPr fontId="1"/>
  </si>
  <si>
    <t>水処理</t>
    <rPh sb="0" eb="3">
      <t>ミズショリ</t>
    </rPh>
    <phoneticPr fontId="1"/>
  </si>
  <si>
    <t>300Ah</t>
    <phoneticPr fontId="1"/>
  </si>
  <si>
    <t>管理棟,汚泥棟ほか</t>
    <rPh sb="0" eb="3">
      <t>カンリトウ</t>
    </rPh>
    <rPh sb="4" eb="7">
      <t>オデイトウ</t>
    </rPh>
    <phoneticPr fontId="1"/>
  </si>
  <si>
    <t>500Ah, 300Ah,50Ah,50Ah</t>
    <phoneticPr fontId="1"/>
  </si>
  <si>
    <t>100Ah</t>
    <phoneticPr fontId="1"/>
  </si>
  <si>
    <t>制御電源等</t>
    <rPh sb="0" eb="4">
      <t>セイギョデンゲン</t>
    </rPh>
    <rPh sb="4" eb="5">
      <t>トウ</t>
    </rPh>
    <phoneticPr fontId="1"/>
  </si>
  <si>
    <t>Ⅱ-1-1</t>
  </si>
  <si>
    <t>Ⅱ-1-2</t>
  </si>
  <si>
    <t>Ⅱ-2-1</t>
  </si>
  <si>
    <t>Ⅱ-2-2</t>
  </si>
  <si>
    <t>中部MC</t>
    <rPh sb="0" eb="2">
      <t>チュウブ</t>
    </rPh>
    <phoneticPr fontId="8"/>
  </si>
  <si>
    <t>Ⅱ-1</t>
  </si>
  <si>
    <t>Ⅱ-2</t>
  </si>
  <si>
    <t>Ⅱ-3</t>
  </si>
  <si>
    <t>Ⅱ-4</t>
  </si>
  <si>
    <t>共通,2,3,4</t>
    <rPh sb="0" eb="2">
      <t>キョウツウ</t>
    </rPh>
    <phoneticPr fontId="1"/>
  </si>
  <si>
    <t>沈砂池電気</t>
    <rPh sb="0" eb="3">
      <t>チンサチ</t>
    </rPh>
    <rPh sb="3" eb="5">
      <t>デンキ</t>
    </rPh>
    <phoneticPr fontId="14"/>
  </si>
  <si>
    <t>現場操作盤含む</t>
    <rPh sb="0" eb="5">
      <t>ゲンバソウサバン</t>
    </rPh>
    <rPh sb="5" eb="6">
      <t>フク</t>
    </rPh>
    <phoneticPr fontId="1"/>
  </si>
  <si>
    <t>1,2,3,5,6</t>
    <phoneticPr fontId="1"/>
  </si>
  <si>
    <t>汚水ポンプ電気</t>
    <rPh sb="0" eb="2">
      <t>オスイ</t>
    </rPh>
    <rPh sb="5" eb="7">
      <t>デンキ</t>
    </rPh>
    <phoneticPr fontId="14"/>
  </si>
  <si>
    <t>1系</t>
    <rPh sb="1" eb="2">
      <t>ケイ</t>
    </rPh>
    <phoneticPr fontId="1"/>
  </si>
  <si>
    <t>用水電気</t>
    <rPh sb="0" eb="2">
      <t>ヨウスイ</t>
    </rPh>
    <rPh sb="2" eb="4">
      <t>デンキ</t>
    </rPh>
    <phoneticPr fontId="13"/>
  </si>
  <si>
    <t>狭山MC</t>
    <rPh sb="0" eb="2">
      <t>サヤマ</t>
    </rPh>
    <phoneticPr fontId="10"/>
  </si>
  <si>
    <t>1系1号,2号</t>
    <phoneticPr fontId="1"/>
  </si>
  <si>
    <t>Ⅰ</t>
  </si>
  <si>
    <t>水処理</t>
    <rPh sb="0" eb="1">
      <t>ミズ</t>
    </rPh>
    <rPh sb="1" eb="3">
      <t>ショリ</t>
    </rPh>
    <phoneticPr fontId="8"/>
  </si>
  <si>
    <t>1-1</t>
  </si>
  <si>
    <t>送風機</t>
    <rPh sb="0" eb="3">
      <t>ソウフウキ</t>
    </rPh>
    <phoneticPr fontId="8"/>
  </si>
  <si>
    <t>1-2</t>
  </si>
  <si>
    <t>1-3</t>
  </si>
  <si>
    <t>Ⅱ系1</t>
    <rPh sb="1" eb="2">
      <t>ケイ</t>
    </rPh>
    <phoneticPr fontId="8"/>
  </si>
  <si>
    <t>Ⅱ系2</t>
    <rPh sb="1" eb="2">
      <t>ケイ</t>
    </rPh>
    <phoneticPr fontId="8"/>
  </si>
  <si>
    <t>Ⅱ系3</t>
    <rPh sb="1" eb="2">
      <t>ケイ</t>
    </rPh>
    <phoneticPr fontId="8"/>
  </si>
  <si>
    <t>２系沈砂池</t>
    <rPh sb="1" eb="2">
      <t>ケイ</t>
    </rPh>
    <rPh sb="2" eb="5">
      <t>チンシャチ</t>
    </rPh>
    <phoneticPr fontId="11"/>
  </si>
  <si>
    <t>２系汚泥調整槽</t>
    <rPh sb="2" eb="4">
      <t>オデイ</t>
    </rPh>
    <rPh sb="4" eb="6">
      <t>チョウセイ</t>
    </rPh>
    <rPh sb="6" eb="7">
      <t>ソウ</t>
    </rPh>
    <phoneticPr fontId="11"/>
  </si>
  <si>
    <t>２系水処理</t>
    <rPh sb="2" eb="3">
      <t>ミズ</t>
    </rPh>
    <rPh sb="3" eb="5">
      <t>ショリ</t>
    </rPh>
    <phoneticPr fontId="11"/>
  </si>
  <si>
    <t>生物反応槽</t>
    <rPh sb="0" eb="2">
      <t>セイブツ</t>
    </rPh>
    <rPh sb="2" eb="4">
      <t>ハンノウ</t>
    </rPh>
    <rPh sb="4" eb="5">
      <t>ソウ</t>
    </rPh>
    <phoneticPr fontId="8"/>
  </si>
  <si>
    <t>急速ろ過設備</t>
  </si>
  <si>
    <t>汚泥調整槽</t>
    <rPh sb="0" eb="2">
      <t>オデイ</t>
    </rPh>
    <rPh sb="2" eb="4">
      <t>チョウセイ</t>
    </rPh>
    <rPh sb="4" eb="5">
      <t>ソウ</t>
    </rPh>
    <phoneticPr fontId="8"/>
  </si>
  <si>
    <t>南部MC</t>
    <rPh sb="0" eb="2">
      <t>ナンブ</t>
    </rPh>
    <phoneticPr fontId="8"/>
  </si>
  <si>
    <t>汚水１号</t>
    <rPh sb="0" eb="2">
      <t>オスイ</t>
    </rPh>
    <rPh sb="3" eb="4">
      <t>ゴウ</t>
    </rPh>
    <phoneticPr fontId="5"/>
  </si>
  <si>
    <t>汚水沈砂池</t>
    <rPh sb="0" eb="2">
      <t>オスイ</t>
    </rPh>
    <rPh sb="2" eb="5">
      <t>チンサチ</t>
    </rPh>
    <phoneticPr fontId="31"/>
  </si>
  <si>
    <t>重力濃縮槽</t>
    <rPh sb="0" eb="2">
      <t>ジュウリョク</t>
    </rPh>
    <rPh sb="2" eb="4">
      <t>ノウシュク</t>
    </rPh>
    <rPh sb="4" eb="5">
      <t>ソウ</t>
    </rPh>
    <phoneticPr fontId="8"/>
  </si>
  <si>
    <t>淡輪PS</t>
    <rPh sb="0" eb="2">
      <t>タンノワ</t>
    </rPh>
    <phoneticPr fontId="8"/>
  </si>
  <si>
    <t>活性炭</t>
    <rPh sb="0" eb="3">
      <t>カッセイタン</t>
    </rPh>
    <phoneticPr fontId="10"/>
  </si>
  <si>
    <t>ｽｸﾘｭｰ付横軸渦巻</t>
    <rPh sb="5" eb="6">
      <t>ツキ</t>
    </rPh>
    <rPh sb="6" eb="7">
      <t>ヨコ</t>
    </rPh>
    <rPh sb="7" eb="8">
      <t>ジク</t>
    </rPh>
    <rPh sb="8" eb="10">
      <t>ウズマ</t>
    </rPh>
    <phoneticPr fontId="31"/>
  </si>
  <si>
    <t>深日PS</t>
    <rPh sb="0" eb="2">
      <t>フケ</t>
    </rPh>
    <phoneticPr fontId="8"/>
  </si>
  <si>
    <t>Ⅱ-1</t>
    <phoneticPr fontId="1"/>
  </si>
  <si>
    <t>水処理電気</t>
    <rPh sb="0" eb="3">
      <t>ミズショリ</t>
    </rPh>
    <rPh sb="3" eb="5">
      <t>デンキ</t>
    </rPh>
    <phoneticPr fontId="7"/>
  </si>
  <si>
    <t>大井MC</t>
    <rPh sb="0" eb="2">
      <t>オオイ</t>
    </rPh>
    <phoneticPr fontId="1"/>
  </si>
  <si>
    <t>1-1系</t>
    <phoneticPr fontId="1"/>
  </si>
  <si>
    <t>1-2系</t>
    <phoneticPr fontId="1"/>
  </si>
  <si>
    <t>CRT＋MGP</t>
  </si>
  <si>
    <t>汚泥処濃縮・脱水・焼却炉</t>
    <rPh sb="0" eb="2">
      <t>オデイ</t>
    </rPh>
    <rPh sb="2" eb="3">
      <t>トコロ</t>
    </rPh>
    <rPh sb="3" eb="5">
      <t>ノウシュク</t>
    </rPh>
    <rPh sb="6" eb="8">
      <t>ダッスイ</t>
    </rPh>
    <rPh sb="9" eb="12">
      <t>ショウキャクロ</t>
    </rPh>
    <phoneticPr fontId="10"/>
  </si>
  <si>
    <t>水処理</t>
    <rPh sb="0" eb="3">
      <t>ミズショリ</t>
    </rPh>
    <phoneticPr fontId="7"/>
  </si>
  <si>
    <t>1系CRT+GP</t>
    <rPh sb="1" eb="2">
      <t>ケイ</t>
    </rPh>
    <phoneticPr fontId="8"/>
  </si>
  <si>
    <t>2系CRT+MGP</t>
    <rPh sb="1" eb="2">
      <t>ケイ</t>
    </rPh>
    <phoneticPr fontId="8"/>
  </si>
  <si>
    <t>生物反応槽</t>
    <rPh sb="0" eb="2">
      <t>セイブツ</t>
    </rPh>
    <rPh sb="2" eb="5">
      <t>ハンノウソウ</t>
    </rPh>
    <phoneticPr fontId="7"/>
  </si>
  <si>
    <t>CRT＋MGP（2系）</t>
  </si>
  <si>
    <t>焼却炉電気</t>
    <rPh sb="0" eb="3">
      <t>ショウキャクロ</t>
    </rPh>
    <rPh sb="3" eb="5">
      <t>デンキ</t>
    </rPh>
    <phoneticPr fontId="1"/>
  </si>
  <si>
    <t>機種変更で維持費大幅削減</t>
    <rPh sb="0" eb="2">
      <t>キシュ</t>
    </rPh>
    <rPh sb="2" eb="4">
      <t>ヘンコウ</t>
    </rPh>
    <rPh sb="5" eb="8">
      <t>イジヒ</t>
    </rPh>
    <rPh sb="8" eb="10">
      <t>オオハバ</t>
    </rPh>
    <rPh sb="10" eb="12">
      <t>サクゲン</t>
    </rPh>
    <phoneticPr fontId="1"/>
  </si>
  <si>
    <t>海岸
(水門・樋門)</t>
    <rPh sb="0" eb="2">
      <t>カイガン</t>
    </rPh>
    <rPh sb="4" eb="6">
      <t>スイモン</t>
    </rPh>
    <rPh sb="7" eb="9">
      <t>ヒモン</t>
    </rPh>
    <phoneticPr fontId="1"/>
  </si>
  <si>
    <t>直営</t>
    <rPh sb="0" eb="2">
      <t>チョクエイ</t>
    </rPh>
    <phoneticPr fontId="1"/>
  </si>
  <si>
    <t>12回／1年</t>
    <rPh sb="2" eb="3">
      <t>カイ</t>
    </rPh>
    <rPh sb="5" eb="6">
      <t>ネン</t>
    </rPh>
    <phoneticPr fontId="1"/>
  </si>
  <si>
    <t>54施設</t>
    <rPh sb="2" eb="4">
      <t>シセツ</t>
    </rPh>
    <phoneticPr fontId="1"/>
  </si>
  <si>
    <t>同左</t>
    <rPh sb="0" eb="1">
      <t>ドウ</t>
    </rPh>
    <rPh sb="1" eb="2">
      <t>ヒダリ</t>
    </rPh>
    <phoneticPr fontId="1"/>
  </si>
  <si>
    <t>委託
(メーカー)</t>
    <rPh sb="0" eb="2">
      <t>イタク</t>
    </rPh>
    <phoneticPr fontId="1"/>
  </si>
  <si>
    <t>1回／1年</t>
    <rPh sb="1" eb="2">
      <t>カイ</t>
    </rPh>
    <rPh sb="4" eb="5">
      <t>ネン</t>
    </rPh>
    <phoneticPr fontId="1"/>
  </si>
  <si>
    <t>海岸
(防潮扉)</t>
    <rPh sb="4" eb="6">
      <t>ボウチョウ</t>
    </rPh>
    <rPh sb="6" eb="7">
      <t>ヒ</t>
    </rPh>
    <phoneticPr fontId="1"/>
  </si>
  <si>
    <t>120基</t>
    <rPh sb="3" eb="4">
      <t>キ</t>
    </rPh>
    <phoneticPr fontId="1"/>
  </si>
  <si>
    <t>海岸
(排水機場)</t>
    <rPh sb="4" eb="6">
      <t>ハイスイ</t>
    </rPh>
    <rPh sb="6" eb="7">
      <t>キ</t>
    </rPh>
    <rPh sb="7" eb="8">
      <t>ジョウ</t>
    </rPh>
    <phoneticPr fontId="1"/>
  </si>
  <si>
    <t>1回／1月</t>
    <rPh sb="1" eb="2">
      <t>カイ</t>
    </rPh>
    <rPh sb="4" eb="5">
      <t>ツキ</t>
    </rPh>
    <phoneticPr fontId="1"/>
  </si>
  <si>
    <t>排水ポンプ
25基
エンジン
17基</t>
    <rPh sb="0" eb="2">
      <t>ハイスイ</t>
    </rPh>
    <rPh sb="8" eb="9">
      <t>キ</t>
    </rPh>
    <rPh sb="18" eb="19">
      <t>キ</t>
    </rPh>
    <phoneticPr fontId="1"/>
  </si>
  <si>
    <t>①②（直営委託共通）排水ポンプ、ディーゼル機関、補機類
　・設備の機能確認のため、管理運転における動作確認にて実施</t>
    <rPh sb="3" eb="5">
      <t>チョクエイ</t>
    </rPh>
    <rPh sb="5" eb="7">
      <t>イタク</t>
    </rPh>
    <rPh sb="7" eb="9">
      <t>キョウツウ</t>
    </rPh>
    <rPh sb="10" eb="12">
      <t>ハイスイ</t>
    </rPh>
    <rPh sb="21" eb="23">
      <t>キカン</t>
    </rPh>
    <rPh sb="24" eb="26">
      <t>ホキ</t>
    </rPh>
    <rPh sb="26" eb="27">
      <t>ルイ</t>
    </rPh>
    <rPh sb="30" eb="32">
      <t>セツビ</t>
    </rPh>
    <rPh sb="33" eb="35">
      <t>キノウ</t>
    </rPh>
    <rPh sb="35" eb="37">
      <t>カクニン</t>
    </rPh>
    <rPh sb="41" eb="43">
      <t>カンリ</t>
    </rPh>
    <rPh sb="43" eb="45">
      <t>ウンテン</t>
    </rPh>
    <rPh sb="49" eb="51">
      <t>ドウサ</t>
    </rPh>
    <rPh sb="51" eb="53">
      <t>カクニン</t>
    </rPh>
    <rPh sb="55" eb="57">
      <t>ジッシ</t>
    </rPh>
    <phoneticPr fontId="1"/>
  </si>
  <si>
    <t>委託</t>
    <rPh sb="0" eb="2">
      <t>イタク</t>
    </rPh>
    <phoneticPr fontId="1"/>
  </si>
  <si>
    <t>ポンプ
3回／年
エンジン
1回／10年</t>
    <rPh sb="5" eb="6">
      <t>カイ</t>
    </rPh>
    <rPh sb="7" eb="8">
      <t>ネン</t>
    </rPh>
    <rPh sb="16" eb="17">
      <t>カイ</t>
    </rPh>
    <rPh sb="20" eb="21">
      <t>ネン</t>
    </rPh>
    <phoneticPr fontId="1"/>
  </si>
  <si>
    <t>　・試運転確認
　・油脂類交換、清掃等 各種作業
　・振動、絶縁抵抗等 各種測定
　・各部分解整備
　・保護装置確認
　・各種調整
　・デフレクション等 各種測定
　・各種消耗部品交換</t>
    <rPh sb="2" eb="5">
      <t>シウンテン</t>
    </rPh>
    <rPh sb="5" eb="7">
      <t>カクニン</t>
    </rPh>
    <rPh sb="12" eb="13">
      <t>ルイ</t>
    </rPh>
    <rPh sb="16" eb="18">
      <t>セイソウ</t>
    </rPh>
    <rPh sb="18" eb="19">
      <t>トウ</t>
    </rPh>
    <rPh sb="20" eb="22">
      <t>カクシュ</t>
    </rPh>
    <rPh sb="22" eb="24">
      <t>サギョウ</t>
    </rPh>
    <rPh sb="27" eb="29">
      <t>シンドウ</t>
    </rPh>
    <rPh sb="30" eb="32">
      <t>ゼツエン</t>
    </rPh>
    <rPh sb="32" eb="34">
      <t>テイコウ</t>
    </rPh>
    <rPh sb="34" eb="35">
      <t>トウ</t>
    </rPh>
    <rPh sb="36" eb="38">
      <t>カクシュ</t>
    </rPh>
    <rPh sb="38" eb="40">
      <t>ソクテイ</t>
    </rPh>
    <phoneticPr fontId="1"/>
  </si>
  <si>
    <t>海岸
(受変電設備)
(自家発設備)
(監視制御設備)</t>
    <rPh sb="4" eb="7">
      <t>ジュヘンデン</t>
    </rPh>
    <rPh sb="7" eb="9">
      <t>セツビ</t>
    </rPh>
    <rPh sb="12" eb="15">
      <t>ジカハツ</t>
    </rPh>
    <rPh sb="15" eb="17">
      <t>セツビ</t>
    </rPh>
    <rPh sb="20" eb="22">
      <t>カンシ</t>
    </rPh>
    <rPh sb="22" eb="24">
      <t>セイギョ</t>
    </rPh>
    <rPh sb="24" eb="26">
      <t>セツビ</t>
    </rPh>
    <phoneticPr fontId="1"/>
  </si>
  <si>
    <t>(21基)
(19基)
(21基)</t>
    <rPh sb="3" eb="4">
      <t>キ</t>
    </rPh>
    <rPh sb="9" eb="10">
      <t>キ</t>
    </rPh>
    <rPh sb="15" eb="16">
      <t>キ</t>
    </rPh>
    <phoneticPr fontId="1"/>
  </si>
  <si>
    <t>①制御基板等、交換部品の供給
②なし（全て敷地内に設置）</t>
    <rPh sb="1" eb="3">
      <t>セイギョ</t>
    </rPh>
    <rPh sb="3" eb="5">
      <t>キバン</t>
    </rPh>
    <rPh sb="5" eb="6">
      <t>トウ</t>
    </rPh>
    <rPh sb="7" eb="9">
      <t>コウカン</t>
    </rPh>
    <rPh sb="9" eb="11">
      <t>ブヒン</t>
    </rPh>
    <rPh sb="12" eb="14">
      <t>キョウキュウ</t>
    </rPh>
    <rPh sb="19" eb="20">
      <t>スベ</t>
    </rPh>
    <rPh sb="21" eb="23">
      <t>シキチ</t>
    </rPh>
    <rPh sb="23" eb="24">
      <t>ナイ</t>
    </rPh>
    <rPh sb="25" eb="27">
      <t>セッチ</t>
    </rPh>
    <phoneticPr fontId="1"/>
  </si>
  <si>
    <t>○外観による劣化状況判定が不可
　・経過年数、部品供給状況で判断</t>
    <phoneticPr fontId="1"/>
  </si>
  <si>
    <t>海岸
(昇降設備)</t>
    <rPh sb="0" eb="2">
      <t>カイガン</t>
    </rPh>
    <rPh sb="4" eb="6">
      <t>ショウコウ</t>
    </rPh>
    <rPh sb="6" eb="8">
      <t>セツビ</t>
    </rPh>
    <phoneticPr fontId="1"/>
  </si>
  <si>
    <t>1基</t>
    <rPh sb="1" eb="2">
      <t>キ</t>
    </rPh>
    <phoneticPr fontId="1"/>
  </si>
  <si>
    <t>①昇降装置
②なし（全て敷地内に設置）</t>
    <rPh sb="1" eb="3">
      <t>ショウコウ</t>
    </rPh>
    <rPh sb="3" eb="5">
      <t>ソウチ</t>
    </rPh>
    <rPh sb="10" eb="11">
      <t>スベ</t>
    </rPh>
    <rPh sb="12" eb="14">
      <t>シキチ</t>
    </rPh>
    <rPh sb="14" eb="15">
      <t>ナイ</t>
    </rPh>
    <rPh sb="16" eb="18">
      <t>セッチ</t>
    </rPh>
    <phoneticPr fontId="1"/>
  </si>
  <si>
    <t>海岸
（水門・樋門)</t>
    <rPh sb="0" eb="2">
      <t>カイガン</t>
    </rPh>
    <rPh sb="4" eb="6">
      <t>スイモン</t>
    </rPh>
    <rPh sb="7" eb="9">
      <t>ヒモン</t>
    </rPh>
    <phoneticPr fontId="1"/>
  </si>
  <si>
    <t>①データ蓄積
②不具合、故障の発生状況の蓄積
③データ蓄積</t>
    <rPh sb="4" eb="6">
      <t>チクセキ</t>
    </rPh>
    <rPh sb="8" eb="11">
      <t>フグアイ</t>
    </rPh>
    <rPh sb="12" eb="14">
      <t>コショウ</t>
    </rPh>
    <rPh sb="15" eb="17">
      <t>ハッセイ</t>
    </rPh>
    <rPh sb="17" eb="19">
      <t>ジョウキョウ</t>
    </rPh>
    <rPh sb="20" eb="22">
      <t>チクセキ</t>
    </rPh>
    <rPh sb="27" eb="29">
      <t>チクセキ</t>
    </rPh>
    <phoneticPr fontId="1"/>
  </si>
  <si>
    <t>委託　(メーカー)</t>
  </si>
  <si>
    <t>①水門の機能に致命的な影響を与える箇所について実施。
②点検結果を蓄積、傾向管理により健全度を評価
③年点検項目で蓄積した傾向管理データを確認。</t>
    <rPh sb="1" eb="3">
      <t>スイモン</t>
    </rPh>
    <rPh sb="4" eb="6">
      <t>キノウ</t>
    </rPh>
    <rPh sb="7" eb="10">
      <t>チメイテキ</t>
    </rPh>
    <rPh sb="11" eb="13">
      <t>エイキョウ</t>
    </rPh>
    <rPh sb="14" eb="15">
      <t>アタ</t>
    </rPh>
    <rPh sb="17" eb="19">
      <t>カショ</t>
    </rPh>
    <rPh sb="23" eb="25">
      <t>ジッシ</t>
    </rPh>
    <rPh sb="28" eb="30">
      <t>テンケン</t>
    </rPh>
    <rPh sb="30" eb="32">
      <t>ケッカ</t>
    </rPh>
    <rPh sb="33" eb="35">
      <t>チクセキ</t>
    </rPh>
    <rPh sb="36" eb="38">
      <t>ケイコウ</t>
    </rPh>
    <rPh sb="38" eb="40">
      <t>カンリ</t>
    </rPh>
    <rPh sb="43" eb="46">
      <t>ケンゼンド</t>
    </rPh>
    <rPh sb="47" eb="49">
      <t>ヒョウカ</t>
    </rPh>
    <rPh sb="51" eb="52">
      <t>ネン</t>
    </rPh>
    <rPh sb="52" eb="54">
      <t>テンケン</t>
    </rPh>
    <rPh sb="54" eb="56">
      <t>コウモク</t>
    </rPh>
    <rPh sb="57" eb="59">
      <t>チクセキ</t>
    </rPh>
    <rPh sb="61" eb="63">
      <t>ケイコウ</t>
    </rPh>
    <rPh sb="63" eb="65">
      <t>カンリ</t>
    </rPh>
    <rPh sb="69" eb="71">
      <t>カクニン</t>
    </rPh>
    <phoneticPr fontId="1"/>
  </si>
  <si>
    <t>・鋼：水門扉体の錆、腐食状況調査</t>
    <rPh sb="1" eb="2">
      <t>ハガネ</t>
    </rPh>
    <rPh sb="3" eb="5">
      <t>スイモン</t>
    </rPh>
    <rPh sb="5" eb="6">
      <t>トビラ</t>
    </rPh>
    <rPh sb="6" eb="7">
      <t>タイ</t>
    </rPh>
    <rPh sb="8" eb="9">
      <t>サビ</t>
    </rPh>
    <rPh sb="10" eb="12">
      <t>フショク</t>
    </rPh>
    <rPh sb="12" eb="14">
      <t>ジョウキョウ</t>
    </rPh>
    <rPh sb="14" eb="16">
      <t>チョウサ</t>
    </rPh>
    <phoneticPr fontId="1"/>
  </si>
  <si>
    <t>海岸
（防潮扉)</t>
    <rPh sb="4" eb="6">
      <t>ボウチョウ</t>
    </rPh>
    <rPh sb="6" eb="7">
      <t>ヒ</t>
    </rPh>
    <phoneticPr fontId="1"/>
  </si>
  <si>
    <t>①防潮扉の機能に致命的な影響を与える箇所について実施。
②点検結果を蓄積、傾向管理により健全度を評価
③年点検項目で蓄積した傾向管理データを確認。</t>
    <rPh sb="1" eb="3">
      <t>ボウチョウ</t>
    </rPh>
    <rPh sb="3" eb="4">
      <t>トビラ</t>
    </rPh>
    <rPh sb="5" eb="7">
      <t>キノウ</t>
    </rPh>
    <rPh sb="8" eb="11">
      <t>チメイテキ</t>
    </rPh>
    <rPh sb="12" eb="14">
      <t>エイキョウ</t>
    </rPh>
    <rPh sb="15" eb="16">
      <t>アタ</t>
    </rPh>
    <rPh sb="18" eb="20">
      <t>カショ</t>
    </rPh>
    <rPh sb="24" eb="26">
      <t>ジッシ</t>
    </rPh>
    <rPh sb="29" eb="31">
      <t>テンケン</t>
    </rPh>
    <rPh sb="31" eb="33">
      <t>ケッカ</t>
    </rPh>
    <rPh sb="34" eb="36">
      <t>チクセキ</t>
    </rPh>
    <rPh sb="37" eb="39">
      <t>ケイコウ</t>
    </rPh>
    <rPh sb="39" eb="41">
      <t>カンリ</t>
    </rPh>
    <rPh sb="44" eb="47">
      <t>ケンゼンド</t>
    </rPh>
    <rPh sb="48" eb="50">
      <t>ヒョウカ</t>
    </rPh>
    <rPh sb="52" eb="53">
      <t>ネン</t>
    </rPh>
    <rPh sb="53" eb="55">
      <t>テンケン</t>
    </rPh>
    <rPh sb="55" eb="57">
      <t>コウモク</t>
    </rPh>
    <rPh sb="58" eb="60">
      <t>チクセキ</t>
    </rPh>
    <rPh sb="62" eb="64">
      <t>ケイコウ</t>
    </rPh>
    <rPh sb="64" eb="66">
      <t>カンリ</t>
    </rPh>
    <rPh sb="70" eb="72">
      <t>カクニン</t>
    </rPh>
    <phoneticPr fontId="1"/>
  </si>
  <si>
    <t>・鋼：防潮扉本体の錆、腐食状況調査</t>
    <rPh sb="1" eb="2">
      <t>ハガネ</t>
    </rPh>
    <rPh sb="3" eb="5">
      <t>ボウチョウ</t>
    </rPh>
    <rPh sb="5" eb="6">
      <t>トビラ</t>
    </rPh>
    <rPh sb="6" eb="8">
      <t>ホンタイ</t>
    </rPh>
    <rPh sb="9" eb="10">
      <t>サビ</t>
    </rPh>
    <rPh sb="11" eb="13">
      <t>フショク</t>
    </rPh>
    <rPh sb="13" eb="15">
      <t>ジョウキョウ</t>
    </rPh>
    <rPh sb="15" eb="17">
      <t>チョウサ</t>
    </rPh>
    <phoneticPr fontId="1"/>
  </si>
  <si>
    <t>海岸　
（排水機場)</t>
    <rPh sb="5" eb="7">
      <t>ハイスイ</t>
    </rPh>
    <rPh sb="7" eb="8">
      <t>キ</t>
    </rPh>
    <rPh sb="8" eb="9">
      <t>ジョウ</t>
    </rPh>
    <phoneticPr fontId="1"/>
  </si>
  <si>
    <t>排水ポンプ 25基
エンジン 17基</t>
    <rPh sb="0" eb="2">
      <t>ハイスイ</t>
    </rPh>
    <rPh sb="8" eb="9">
      <t>キ</t>
    </rPh>
    <rPh sb="17" eb="18">
      <t>キ</t>
    </rPh>
    <phoneticPr fontId="1"/>
  </si>
  <si>
    <t>①定期点検の確実な実施
②各部品に劣化や供給停止が認められた時点
③部品劣化状況、供給状況のデータを蓄積</t>
    <rPh sb="1" eb="3">
      <t>テイキ</t>
    </rPh>
    <rPh sb="3" eb="5">
      <t>テンケン</t>
    </rPh>
    <rPh sb="6" eb="8">
      <t>カクジツ</t>
    </rPh>
    <rPh sb="9" eb="11">
      <t>ジッシ</t>
    </rPh>
    <rPh sb="13" eb="14">
      <t>カク</t>
    </rPh>
    <rPh sb="14" eb="16">
      <t>ブヒン</t>
    </rPh>
    <rPh sb="17" eb="19">
      <t>レッカ</t>
    </rPh>
    <rPh sb="20" eb="22">
      <t>キョウキュウ</t>
    </rPh>
    <rPh sb="22" eb="24">
      <t>テイシ</t>
    </rPh>
    <rPh sb="25" eb="26">
      <t>ミト</t>
    </rPh>
    <rPh sb="30" eb="32">
      <t>ジテン</t>
    </rPh>
    <rPh sb="34" eb="36">
      <t>ブヒン</t>
    </rPh>
    <rPh sb="36" eb="38">
      <t>レッカ</t>
    </rPh>
    <rPh sb="38" eb="40">
      <t>ジョウキョウ</t>
    </rPh>
    <rPh sb="41" eb="43">
      <t>キョウキュウ</t>
    </rPh>
    <rPh sb="43" eb="45">
      <t>ジョウキョウ</t>
    </rPh>
    <rPh sb="50" eb="52">
      <t>チクセキ</t>
    </rPh>
    <phoneticPr fontId="1"/>
  </si>
  <si>
    <t>ポンプ 3回／年
エンジン 1回／10年</t>
    <rPh sb="5" eb="6">
      <t>カイ</t>
    </rPh>
    <rPh sb="7" eb="8">
      <t>ネン</t>
    </rPh>
    <rPh sb="15" eb="16">
      <t>カイ</t>
    </rPh>
    <rPh sb="19" eb="20">
      <t>ネン</t>
    </rPh>
    <phoneticPr fontId="1"/>
  </si>
  <si>
    <t>海岸　
（受変電設備)
（自家発設備)
（監視制御設備)</t>
    <rPh sb="5" eb="8">
      <t>ジュヘンデン</t>
    </rPh>
    <rPh sb="8" eb="10">
      <t>セツビ</t>
    </rPh>
    <rPh sb="13" eb="16">
      <t>ジカハツ</t>
    </rPh>
    <rPh sb="16" eb="18">
      <t>セツビ</t>
    </rPh>
    <rPh sb="21" eb="23">
      <t>カンシ</t>
    </rPh>
    <rPh sb="23" eb="25">
      <t>セイギョ</t>
    </rPh>
    <rPh sb="25" eb="27">
      <t>セツビ</t>
    </rPh>
    <phoneticPr fontId="1"/>
  </si>
  <si>
    <t>①計画的な時間保全の実施
②部品供給停止および耐用年数
③部品供給状況のデータを蓄積</t>
    <rPh sb="1" eb="4">
      <t>ケイカクテキ</t>
    </rPh>
    <rPh sb="5" eb="7">
      <t>ジカン</t>
    </rPh>
    <rPh sb="7" eb="9">
      <t>ホゼン</t>
    </rPh>
    <rPh sb="10" eb="12">
      <t>ジッシ</t>
    </rPh>
    <rPh sb="14" eb="16">
      <t>ブヒン</t>
    </rPh>
    <rPh sb="16" eb="18">
      <t>キョウキュウ</t>
    </rPh>
    <rPh sb="18" eb="20">
      <t>テイシ</t>
    </rPh>
    <rPh sb="23" eb="25">
      <t>タイヨウ</t>
    </rPh>
    <rPh sb="25" eb="27">
      <t>ネンスウ</t>
    </rPh>
    <rPh sb="29" eb="31">
      <t>ブヒン</t>
    </rPh>
    <rPh sb="31" eb="33">
      <t>キョウキュウ</t>
    </rPh>
    <rPh sb="33" eb="35">
      <t>ジョウキョウ</t>
    </rPh>
    <rPh sb="40" eb="42">
      <t>チクセキ</t>
    </rPh>
    <phoneticPr fontId="1"/>
  </si>
  <si>
    <t>海岸　
（昇降設備)</t>
    <rPh sb="0" eb="2">
      <t>カイガン</t>
    </rPh>
    <rPh sb="5" eb="7">
      <t>ショウコウ</t>
    </rPh>
    <rPh sb="7" eb="9">
      <t>セツビ</t>
    </rPh>
    <phoneticPr fontId="1"/>
  </si>
  <si>
    <t>①定期点検の確実な実施
②各部品に劣化や供給停止が認められる時点
③部品劣化状況、供給状況のデータを蓄積</t>
    <rPh sb="1" eb="3">
      <t>テイキ</t>
    </rPh>
    <rPh sb="3" eb="5">
      <t>テンケン</t>
    </rPh>
    <rPh sb="6" eb="8">
      <t>カクジツ</t>
    </rPh>
    <rPh sb="9" eb="11">
      <t>ジッシ</t>
    </rPh>
    <rPh sb="13" eb="16">
      <t>カクブヒン</t>
    </rPh>
    <rPh sb="17" eb="19">
      <t>レッカ</t>
    </rPh>
    <rPh sb="20" eb="22">
      <t>キョウキュウ</t>
    </rPh>
    <rPh sb="22" eb="24">
      <t>テイシ</t>
    </rPh>
    <rPh sb="25" eb="26">
      <t>ミト</t>
    </rPh>
    <rPh sb="30" eb="32">
      <t>ジテン</t>
    </rPh>
    <rPh sb="34" eb="36">
      <t>ブヒン</t>
    </rPh>
    <rPh sb="36" eb="38">
      <t>レッカ</t>
    </rPh>
    <rPh sb="38" eb="40">
      <t>ジョウキョウ</t>
    </rPh>
    <rPh sb="41" eb="43">
      <t>キョウキュウ</t>
    </rPh>
    <rPh sb="43" eb="45">
      <t>ジョウキョウ</t>
    </rPh>
    <rPh sb="50" eb="52">
      <t>チクセキ</t>
    </rPh>
    <phoneticPr fontId="1"/>
  </si>
  <si>
    <t>点検データは、10年程度紙媒体にて管理</t>
    <phoneticPr fontId="1"/>
  </si>
  <si>
    <t>故障・不具合履歴は、部分更新の判断基準として使用</t>
    <phoneticPr fontId="1"/>
  </si>
  <si>
    <t>点検報告書に履歴を記載するとともに、補修を実施した場合はその履歴を所管Ｇにて管理</t>
    <rPh sb="0" eb="2">
      <t>テンケン</t>
    </rPh>
    <rPh sb="2" eb="5">
      <t>ホウコクショ</t>
    </rPh>
    <rPh sb="6" eb="8">
      <t>リレキ</t>
    </rPh>
    <rPh sb="9" eb="11">
      <t>キサイ</t>
    </rPh>
    <rPh sb="18" eb="20">
      <t>ホシュウ</t>
    </rPh>
    <rPh sb="21" eb="23">
      <t>ジッシ</t>
    </rPh>
    <rPh sb="25" eb="27">
      <t>バアイ</t>
    </rPh>
    <rPh sb="30" eb="32">
      <t>リレキ</t>
    </rPh>
    <rPh sb="33" eb="35">
      <t>ショカン</t>
    </rPh>
    <rPh sb="38" eb="40">
      <t>カンリ</t>
    </rPh>
    <phoneticPr fontId="1"/>
  </si>
  <si>
    <t>点検データは紙媒体にて管理</t>
    <phoneticPr fontId="1"/>
  </si>
  <si>
    <t>故障・不具合履歴は、部分更新の判断材料として使用</t>
    <phoneticPr fontId="1"/>
  </si>
  <si>
    <t>海岸　
（設備全般)</t>
    <rPh sb="5" eb="7">
      <t>セツビ</t>
    </rPh>
    <rPh sb="7" eb="9">
      <t>ゼンパン</t>
    </rPh>
    <phoneticPr fontId="1"/>
  </si>
  <si>
    <t>故障・不具合履歴は、更新の判断材料として使用</t>
    <phoneticPr fontId="1"/>
  </si>
  <si>
    <t>海岸
（水門・樋門)</t>
    <phoneticPr fontId="1"/>
  </si>
  <si>
    <t>計器データ等</t>
    <rPh sb="0" eb="2">
      <t>ケイキ</t>
    </rPh>
    <rPh sb="5" eb="6">
      <t>トウ</t>
    </rPh>
    <phoneticPr fontId="1"/>
  </si>
  <si>
    <t>計測値</t>
    <rPh sb="0" eb="3">
      <t>ケイソクチ</t>
    </rPh>
    <phoneticPr fontId="1"/>
  </si>
  <si>
    <t>目視データ等</t>
    <rPh sb="0" eb="2">
      <t>モクシ</t>
    </rPh>
    <rPh sb="5" eb="6">
      <t>トウ</t>
    </rPh>
    <phoneticPr fontId="1"/>
  </si>
  <si>
    <t>①つけている
②通常時において「開」状態のもの</t>
    <rPh sb="8" eb="10">
      <t>ツウジョウ</t>
    </rPh>
    <rPh sb="10" eb="11">
      <t>ジ</t>
    </rPh>
    <rPh sb="16" eb="17">
      <t>カイ</t>
    </rPh>
    <rPh sb="18" eb="20">
      <t>ジョウタイ</t>
    </rPh>
    <phoneticPr fontId="1"/>
  </si>
  <si>
    <t>海岸
（排水機場)</t>
    <rPh sb="4" eb="6">
      <t>ハイスイ</t>
    </rPh>
    <rPh sb="6" eb="7">
      <t>キ</t>
    </rPh>
    <rPh sb="7" eb="8">
      <t>ジョウ</t>
    </rPh>
    <phoneticPr fontId="1"/>
  </si>
  <si>
    <t>運転データ等</t>
    <rPh sb="0" eb="2">
      <t>ウンテン</t>
    </rPh>
    <rPh sb="5" eb="6">
      <t>トウ</t>
    </rPh>
    <phoneticPr fontId="1"/>
  </si>
  <si>
    <t>ポンプ　3回／年
エンジン 1回／10年</t>
    <rPh sb="5" eb="6">
      <t>カイ</t>
    </rPh>
    <rPh sb="7" eb="8">
      <t>ネン</t>
    </rPh>
    <rPh sb="15" eb="16">
      <t>カイ</t>
    </rPh>
    <rPh sb="19" eb="20">
      <t>ネン</t>
    </rPh>
    <phoneticPr fontId="1"/>
  </si>
  <si>
    <t>海岸
（受変電設備)
（自家発設備)
（監視制御設備)</t>
    <rPh sb="4" eb="7">
      <t>ジュヘンデン</t>
    </rPh>
    <rPh sb="7" eb="9">
      <t>セツビ</t>
    </rPh>
    <rPh sb="12" eb="15">
      <t>ジカハツ</t>
    </rPh>
    <rPh sb="15" eb="17">
      <t>セツビ</t>
    </rPh>
    <rPh sb="20" eb="22">
      <t>カンシ</t>
    </rPh>
    <rPh sb="22" eb="24">
      <t>セイギョ</t>
    </rPh>
    <rPh sb="24" eb="26">
      <t>セツビ</t>
    </rPh>
    <phoneticPr fontId="1"/>
  </si>
  <si>
    <t>計測値等</t>
    <rPh sb="0" eb="3">
      <t>ケイソクチ</t>
    </rPh>
    <rPh sb="3" eb="4">
      <t>トウ</t>
    </rPh>
    <phoneticPr fontId="1"/>
  </si>
  <si>
    <t>海岸
（昇降設備)</t>
    <rPh sb="0" eb="2">
      <t>カイガン</t>
    </rPh>
    <rPh sb="4" eb="6">
      <t>ショウコウ</t>
    </rPh>
    <rPh sb="6" eb="8">
      <t>セツビ</t>
    </rPh>
    <phoneticPr fontId="1"/>
  </si>
  <si>
    <t>委託(メーカー)</t>
    <rPh sb="0" eb="2">
      <t>イタク</t>
    </rPh>
    <phoneticPr fontId="1"/>
  </si>
  <si>
    <t>排水ポンプ　25基
エンジン　17基</t>
    <rPh sb="0" eb="2">
      <t>ハイスイ</t>
    </rPh>
    <rPh sb="8" eb="9">
      <t>キ</t>
    </rPh>
    <rPh sb="17" eb="18">
      <t>キ</t>
    </rPh>
    <phoneticPr fontId="1"/>
  </si>
  <si>
    <t>ポンプ　3回／年
エンジン　1回／10年</t>
    <rPh sb="5" eb="6">
      <t>カイ</t>
    </rPh>
    <rPh sb="7" eb="8">
      <t>ネン</t>
    </rPh>
    <rPh sb="15" eb="16">
      <t>カイ</t>
    </rPh>
    <rPh sb="19" eb="20">
      <t>ネン</t>
    </rPh>
    <phoneticPr fontId="1"/>
  </si>
  <si>
    <t>海岸(昇降設備)</t>
    <rPh sb="0" eb="2">
      <t>カイガン</t>
    </rPh>
    <rPh sb="3" eb="5">
      <t>ショウコウ</t>
    </rPh>
    <rPh sb="5" eb="7">
      <t>セツビ</t>
    </rPh>
    <phoneticPr fontId="1"/>
  </si>
  <si>
    <t>定量的判断指標がない</t>
    <rPh sb="0" eb="3">
      <t>テイリョウテキ</t>
    </rPh>
    <rPh sb="3" eb="5">
      <t>ハンダン</t>
    </rPh>
    <rPh sb="5" eb="7">
      <t>シヒョウ</t>
    </rPh>
    <phoneticPr fontId="1"/>
  </si>
  <si>
    <t>故障の前兆を把握するための点検内容が不明</t>
    <rPh sb="0" eb="2">
      <t>コショウ</t>
    </rPh>
    <rPh sb="3" eb="5">
      <t>ゼンチョウ</t>
    </rPh>
    <rPh sb="6" eb="8">
      <t>ハアク</t>
    </rPh>
    <rPh sb="13" eb="15">
      <t>テンケン</t>
    </rPh>
    <rPh sb="15" eb="17">
      <t>ナイヨウ</t>
    </rPh>
    <rPh sb="18" eb="20">
      <t>フメイ</t>
    </rPh>
    <phoneticPr fontId="1"/>
  </si>
  <si>
    <t>・試運転：最低6人
・月点検：最低1人</t>
    <rPh sb="1" eb="4">
      <t>シウンテン</t>
    </rPh>
    <rPh sb="5" eb="7">
      <t>サイテイ</t>
    </rPh>
    <rPh sb="8" eb="9">
      <t>ニン</t>
    </rPh>
    <rPh sb="11" eb="12">
      <t>ツキ</t>
    </rPh>
    <rPh sb="12" eb="14">
      <t>テンケン</t>
    </rPh>
    <rPh sb="15" eb="17">
      <t>サイテイ</t>
    </rPh>
    <rPh sb="18" eb="19">
      <t>ニン</t>
    </rPh>
    <phoneticPr fontId="1"/>
  </si>
  <si>
    <t>・発注件数：3件／年
・発注ロッド：メーカー毎
・発注担当者数：3人</t>
    <rPh sb="0" eb="1">
      <t>ハッチュウ</t>
    </rPh>
    <rPh sb="1" eb="3">
      <t>ケンスウ</t>
    </rPh>
    <rPh sb="4" eb="5">
      <t>ケン</t>
    </rPh>
    <rPh sb="11" eb="13">
      <t>ハッチュウ</t>
    </rPh>
    <rPh sb="20" eb="21">
      <t>ゴト</t>
    </rPh>
    <rPh sb="24" eb="26">
      <t>ハッチュウ</t>
    </rPh>
    <rPh sb="25" eb="27">
      <t>タントウ</t>
    </rPh>
    <rPh sb="27" eb="28">
      <t>シャ</t>
    </rPh>
    <rPh sb="28" eb="29">
      <t>スウ</t>
    </rPh>
    <rPh sb="31" eb="32">
      <t>ニン</t>
    </rPh>
    <phoneticPr fontId="1"/>
  </si>
  <si>
    <t>・月点検：最低1人</t>
    <rPh sb="1" eb="2">
      <t>ツキ</t>
    </rPh>
    <rPh sb="2" eb="4">
      <t>テンケン</t>
    </rPh>
    <rPh sb="5" eb="7">
      <t>サイテイ</t>
    </rPh>
    <rPh sb="8" eb="9">
      <t>ニン</t>
    </rPh>
    <phoneticPr fontId="1"/>
  </si>
  <si>
    <t>・発注件数：1件／年
・発注ロッド：エリア分け
・発注担当者数：1人</t>
    <rPh sb="0" eb="1">
      <t>ハッチュウ</t>
    </rPh>
    <rPh sb="1" eb="3">
      <t>ケンスウ</t>
    </rPh>
    <rPh sb="4" eb="5">
      <t>ケン</t>
    </rPh>
    <rPh sb="11" eb="13">
      <t>ハッチュウ</t>
    </rPh>
    <rPh sb="20" eb="21">
      <t>ワ</t>
    </rPh>
    <rPh sb="24" eb="26">
      <t>ハッチュウ</t>
    </rPh>
    <rPh sb="25" eb="27">
      <t>タントウ</t>
    </rPh>
    <rPh sb="27" eb="28">
      <t>シャ</t>
    </rPh>
    <rPh sb="28" eb="29">
      <t>スウ</t>
    </rPh>
    <phoneticPr fontId="1"/>
  </si>
  <si>
    <t>海岸　
(排水機場)</t>
    <rPh sb="5" eb="7">
      <t>ハイスイ</t>
    </rPh>
    <rPh sb="7" eb="8">
      <t>キ</t>
    </rPh>
    <rPh sb="8" eb="9">
      <t>ジョウ</t>
    </rPh>
    <phoneticPr fontId="1"/>
  </si>
  <si>
    <t>・月点検：最低2人</t>
    <rPh sb="0" eb="2">
      <t>テンケン</t>
    </rPh>
    <rPh sb="3" eb="5">
      <t>サイテイ</t>
    </rPh>
    <phoneticPr fontId="1"/>
  </si>
  <si>
    <t>○排水ポンプ
・発注件数：5件／年
・発注ロッド：メーカー毎
・発注担当者数：2人
○ディーゼルエンジン
・発注件数：1件／年
・発注ロッド：メーカー毎
・発注担当者数：1人</t>
    <rPh sb="7" eb="8">
      <t>ケン</t>
    </rPh>
    <rPh sb="9" eb="10">
      <t>ネン</t>
    </rPh>
    <rPh sb="14" eb="15">
      <t>ケン</t>
    </rPh>
    <rPh sb="23" eb="24">
      <t>ゴト</t>
    </rPh>
    <rPh sb="26" eb="28">
      <t>ハッチュウ</t>
    </rPh>
    <rPh sb="28" eb="31">
      <t>タントウシャ</t>
    </rPh>
    <rPh sb="31" eb="32">
      <t>カズ</t>
    </rPh>
    <rPh sb="34" eb="35">
      <t>ニン</t>
    </rPh>
    <phoneticPr fontId="1"/>
  </si>
  <si>
    <t>海岸　(受変電設備)
　　　　(自家発設備)
　　　　(監視制御設備)</t>
    <rPh sb="4" eb="7">
      <t>ジュヘンデン</t>
    </rPh>
    <rPh sb="7" eb="9">
      <t>セツビ</t>
    </rPh>
    <rPh sb="16" eb="19">
      <t>ジカハツ</t>
    </rPh>
    <rPh sb="19" eb="21">
      <t>セツビ</t>
    </rPh>
    <rPh sb="28" eb="30">
      <t>カンシ</t>
    </rPh>
    <rPh sb="30" eb="32">
      <t>セイギョ</t>
    </rPh>
    <rPh sb="32" eb="34">
      <t>セツビ</t>
    </rPh>
    <phoneticPr fontId="1"/>
  </si>
  <si>
    <t>・発注件数：2件／年
・発注ロッド：メーカー毎
・発注担当者数：2人</t>
    <rPh sb="0" eb="2">
      <t>ケンスウ</t>
    </rPh>
    <rPh sb="3" eb="4">
      <t>ケン</t>
    </rPh>
    <rPh sb="5" eb="6">
      <t>ネン</t>
    </rPh>
    <rPh sb="8" eb="10">
      <t>ハッチュウ</t>
    </rPh>
    <rPh sb="21" eb="22">
      <t>ゴト</t>
    </rPh>
    <rPh sb="24" eb="26">
      <t>タントウ</t>
    </rPh>
    <rPh sb="26" eb="27">
      <t>シャ</t>
    </rPh>
    <rPh sb="27" eb="28">
      <t>スウ</t>
    </rPh>
    <phoneticPr fontId="1"/>
  </si>
  <si>
    <t>海岸　
(昇降設備)</t>
    <rPh sb="0" eb="2">
      <t>カイガン</t>
    </rPh>
    <rPh sb="5" eb="7">
      <t>ショウコウ</t>
    </rPh>
    <rPh sb="7" eb="9">
      <t>セツビ</t>
    </rPh>
    <phoneticPr fontId="1"/>
  </si>
  <si>
    <t>・発注件数：1件／年
・発注ロッド：メーカー毎
・発注担当者数：1人</t>
    <rPh sb="0" eb="2">
      <t>ケンスウ</t>
    </rPh>
    <rPh sb="3" eb="4">
      <t>ケン</t>
    </rPh>
    <rPh sb="8" eb="10">
      <t>ハッチュウ</t>
    </rPh>
    <rPh sb="21" eb="22">
      <t>ゴト</t>
    </rPh>
    <rPh sb="24" eb="26">
      <t>タントウ</t>
    </rPh>
    <rPh sb="26" eb="27">
      <t>シャ</t>
    </rPh>
    <rPh sb="27" eb="28">
      <t>スウ</t>
    </rPh>
    <phoneticPr fontId="1"/>
  </si>
  <si>
    <t>海岸</t>
    <rPh sb="0" eb="2">
      <t>カイガン</t>
    </rPh>
    <phoneticPr fontId="1"/>
  </si>
  <si>
    <t>水門</t>
    <rPh sb="0" eb="2">
      <t>スイモン</t>
    </rPh>
    <phoneticPr fontId="1"/>
  </si>
  <si>
    <t>扉体</t>
    <rPh sb="0" eb="1">
      <t>トビラ</t>
    </rPh>
    <rPh sb="1" eb="2">
      <t>タイ</t>
    </rPh>
    <phoneticPr fontId="1"/>
  </si>
  <si>
    <t>１０年間隔で塗装塗替を実施。
扉体の肉厚低下等に対し、部分的な補修を実施。</t>
    <rPh sb="2" eb="3">
      <t>ネン</t>
    </rPh>
    <rPh sb="3" eb="5">
      <t>カンカク</t>
    </rPh>
    <rPh sb="6" eb="8">
      <t>トソウ</t>
    </rPh>
    <rPh sb="8" eb="10">
      <t>ヌリカ</t>
    </rPh>
    <rPh sb="11" eb="13">
      <t>ジッシ</t>
    </rPh>
    <rPh sb="15" eb="17">
      <t>ヒタイ</t>
    </rPh>
    <rPh sb="18" eb="20">
      <t>ニクアツ</t>
    </rPh>
    <rPh sb="20" eb="22">
      <t>テイカ</t>
    </rPh>
    <rPh sb="22" eb="23">
      <t>トウ</t>
    </rPh>
    <rPh sb="24" eb="25">
      <t>タイ</t>
    </rPh>
    <rPh sb="27" eb="30">
      <t>ブブンテキ</t>
    </rPh>
    <rPh sb="31" eb="33">
      <t>ホシュウ</t>
    </rPh>
    <rPh sb="34" eb="36">
      <t>ジッシ</t>
    </rPh>
    <phoneticPr fontId="1"/>
  </si>
  <si>
    <t>鋼部材の劣化予測</t>
    <rPh sb="0" eb="1">
      <t>コウ</t>
    </rPh>
    <rPh sb="1" eb="3">
      <t>ブザイ</t>
    </rPh>
    <rPh sb="4" eb="6">
      <t>レッカ</t>
    </rPh>
    <rPh sb="6" eb="8">
      <t>ヨソク</t>
    </rPh>
    <phoneticPr fontId="1"/>
  </si>
  <si>
    <t>予測計画型</t>
    <rPh sb="0" eb="2">
      <t>ヨソク</t>
    </rPh>
    <rPh sb="2" eb="4">
      <t>ケイカク</t>
    </rPh>
    <rPh sb="4" eb="5">
      <t>ガタ</t>
    </rPh>
    <phoneticPr fontId="1"/>
  </si>
  <si>
    <t>鋼材の肉厚減少</t>
    <rPh sb="0" eb="2">
      <t>コウザイ</t>
    </rPh>
    <rPh sb="3" eb="5">
      <t>ニクアツ</t>
    </rPh>
    <rPh sb="5" eb="7">
      <t>ゲンショウ</t>
    </rPh>
    <phoneticPr fontId="1"/>
  </si>
  <si>
    <t>健全度評価指標</t>
    <rPh sb="0" eb="3">
      <t>ケンゼンド</t>
    </rPh>
    <rPh sb="3" eb="5">
      <t>ヒョウカ</t>
    </rPh>
    <rPh sb="5" eb="7">
      <t>シヒョウ</t>
    </rPh>
    <phoneticPr fontId="1"/>
  </si>
  <si>
    <t>巻上装置</t>
    <rPh sb="0" eb="2">
      <t>マキアゲ</t>
    </rPh>
    <rPh sb="2" eb="4">
      <t>ソウチ</t>
    </rPh>
    <phoneticPr fontId="1"/>
  </si>
  <si>
    <t>故障、劣化状況、標準耐用年数を参考</t>
    <rPh sb="0" eb="2">
      <t>コショウ</t>
    </rPh>
    <rPh sb="3" eb="5">
      <t>レッカ</t>
    </rPh>
    <rPh sb="5" eb="7">
      <t>ジョウキョウ</t>
    </rPh>
    <rPh sb="8" eb="10">
      <t>ヒョウジュン</t>
    </rPh>
    <rPh sb="10" eb="12">
      <t>タイヨウ</t>
    </rPh>
    <rPh sb="12" eb="14">
      <t>ネンスウ</t>
    </rPh>
    <rPh sb="15" eb="17">
      <t>サンコウ</t>
    </rPh>
    <phoneticPr fontId="1"/>
  </si>
  <si>
    <t>部分更新時期の予測手法</t>
    <rPh sb="0" eb="2">
      <t>ブブン</t>
    </rPh>
    <rPh sb="2" eb="4">
      <t>コウシン</t>
    </rPh>
    <rPh sb="4" eb="6">
      <t>ジキ</t>
    </rPh>
    <rPh sb="7" eb="9">
      <t>ヨソク</t>
    </rPh>
    <rPh sb="9" eb="11">
      <t>シュホウ</t>
    </rPh>
    <phoneticPr fontId="1"/>
  </si>
  <si>
    <t>防潮扉</t>
    <rPh sb="0" eb="2">
      <t>ボウチョウ</t>
    </rPh>
    <rPh sb="2" eb="3">
      <t>トビラ</t>
    </rPh>
    <phoneticPr fontId="1"/>
  </si>
  <si>
    <t>点検で不具合兆候を確認した段階で補修実施。</t>
    <rPh sb="0" eb="2">
      <t>テンケン</t>
    </rPh>
    <rPh sb="3" eb="6">
      <t>フグアイ</t>
    </rPh>
    <rPh sb="6" eb="8">
      <t>チョウコウ</t>
    </rPh>
    <rPh sb="9" eb="11">
      <t>カクニン</t>
    </rPh>
    <rPh sb="13" eb="15">
      <t>ダンカイ</t>
    </rPh>
    <rPh sb="16" eb="18">
      <t>ホシュウ</t>
    </rPh>
    <rPh sb="18" eb="20">
      <t>ジッシ</t>
    </rPh>
    <phoneticPr fontId="1"/>
  </si>
  <si>
    <t>状態監視型</t>
    <rPh sb="0" eb="2">
      <t>ジョウタイ</t>
    </rPh>
    <rPh sb="2" eb="4">
      <t>カンシ</t>
    </rPh>
    <rPh sb="4" eb="5">
      <t>ガタ</t>
    </rPh>
    <phoneticPr fontId="1"/>
  </si>
  <si>
    <t>排水機場</t>
    <rPh sb="0" eb="2">
      <t>ハイスイ</t>
    </rPh>
    <rPh sb="2" eb="4">
      <t>キジョウ</t>
    </rPh>
    <phoneticPr fontId="1"/>
  </si>
  <si>
    <t>排水ポンプ</t>
    <rPh sb="0" eb="2">
      <t>ハイスイ</t>
    </rPh>
    <phoneticPr fontId="1"/>
  </si>
  <si>
    <t>劣化予測</t>
    <rPh sb="0" eb="2">
      <t>レッカ</t>
    </rPh>
    <rPh sb="2" eb="4">
      <t>ヨソク</t>
    </rPh>
    <phoneticPr fontId="1"/>
  </si>
  <si>
    <t>電気設備</t>
    <rPh sb="0" eb="2">
      <t>デンキ</t>
    </rPh>
    <rPh sb="2" eb="4">
      <t>セツビ</t>
    </rPh>
    <phoneticPr fontId="1"/>
  </si>
  <si>
    <t>時間計画型</t>
    <rPh sb="0" eb="2">
      <t>ジカン</t>
    </rPh>
    <rPh sb="2" eb="4">
      <t>ケイカク</t>
    </rPh>
    <rPh sb="4" eb="5">
      <t>ガタ</t>
    </rPh>
    <phoneticPr fontId="1"/>
  </si>
  <si>
    <t>部品供給限界のデータ</t>
    <rPh sb="0" eb="2">
      <t>ブヒン</t>
    </rPh>
    <rPh sb="2" eb="4">
      <t>キョウキュウ</t>
    </rPh>
    <rPh sb="4" eb="6">
      <t>ゲンカイ</t>
    </rPh>
    <phoneticPr fontId="1"/>
  </si>
  <si>
    <t>昇降設備</t>
    <rPh sb="0" eb="2">
      <t>ショウコウ</t>
    </rPh>
    <rPh sb="2" eb="4">
      <t>セツビ</t>
    </rPh>
    <phoneticPr fontId="1"/>
  </si>
  <si>
    <t>エレベータ</t>
    <phoneticPr fontId="1"/>
  </si>
  <si>
    <t>海岸
（水門）</t>
    <rPh sb="0" eb="2">
      <t>カイガン</t>
    </rPh>
    <rPh sb="4" eb="6">
      <t>スイモン</t>
    </rPh>
    <phoneticPr fontId="1"/>
  </si>
  <si>
    <t>点検結果</t>
    <rPh sb="0" eb="2">
      <t>テンケン</t>
    </rPh>
    <rPh sb="2" eb="4">
      <t>ケッカ</t>
    </rPh>
    <phoneticPr fontId="1"/>
  </si>
  <si>
    <t>耐用年数を目安に</t>
    <rPh sb="0" eb="2">
      <t>タイヨウ</t>
    </rPh>
    <rPh sb="2" eb="4">
      <t>ネンスウ</t>
    </rPh>
    <rPh sb="5" eb="7">
      <t>メヤス</t>
    </rPh>
    <phoneticPr fontId="1"/>
  </si>
  <si>
    <t>沿岸部</t>
    <rPh sb="0" eb="2">
      <t>エンガン</t>
    </rPh>
    <rPh sb="2" eb="3">
      <t>ブ</t>
    </rPh>
    <phoneticPr fontId="1"/>
  </si>
  <si>
    <t>被害の大きさ</t>
    <rPh sb="0" eb="2">
      <t>ヒガイ</t>
    </rPh>
    <rPh sb="3" eb="4">
      <t>オオ</t>
    </rPh>
    <phoneticPr fontId="1"/>
  </si>
  <si>
    <t>河川用ゲート設備点検、整備、更新検討マニュアル</t>
    <rPh sb="0" eb="3">
      <t>カセンヨウ</t>
    </rPh>
    <rPh sb="6" eb="8">
      <t>セツビ</t>
    </rPh>
    <rPh sb="8" eb="10">
      <t>テンケン</t>
    </rPh>
    <rPh sb="11" eb="13">
      <t>セイビ</t>
    </rPh>
    <rPh sb="14" eb="16">
      <t>コウシン</t>
    </rPh>
    <rPh sb="16" eb="18">
      <t>ケントウ</t>
    </rPh>
    <phoneticPr fontId="1"/>
  </si>
  <si>
    <t>海岸
（排水機場）</t>
    <rPh sb="0" eb="2">
      <t>カイガン</t>
    </rPh>
    <rPh sb="4" eb="7">
      <t>ハイスイキ</t>
    </rPh>
    <rPh sb="7" eb="8">
      <t>ジョウ</t>
    </rPh>
    <phoneticPr fontId="1"/>
  </si>
  <si>
    <t>河川ポンプ設備点検、整備、更新検討マニュアル</t>
    <rPh sb="0" eb="2">
      <t>カセン</t>
    </rPh>
    <rPh sb="5" eb="7">
      <t>セツビ</t>
    </rPh>
    <rPh sb="7" eb="9">
      <t>テンケン</t>
    </rPh>
    <rPh sb="10" eb="12">
      <t>セイビ</t>
    </rPh>
    <rPh sb="13" eb="15">
      <t>コウシン</t>
    </rPh>
    <rPh sb="15" eb="17">
      <t>ケントウ</t>
    </rPh>
    <phoneticPr fontId="1"/>
  </si>
  <si>
    <t>海岸
（防潮扉）</t>
    <rPh sb="0" eb="2">
      <t>カイガン</t>
    </rPh>
    <rPh sb="4" eb="6">
      <t>ボウチョウ</t>
    </rPh>
    <rPh sb="6" eb="7">
      <t>トビラ</t>
    </rPh>
    <phoneticPr fontId="1"/>
  </si>
  <si>
    <t>使用材質</t>
    <rPh sb="0" eb="2">
      <t>シヨウ</t>
    </rPh>
    <rPh sb="2" eb="4">
      <t>ザイシツ</t>
    </rPh>
    <phoneticPr fontId="1"/>
  </si>
  <si>
    <t>操作者の安全</t>
    <rPh sb="0" eb="2">
      <t>ソウサ</t>
    </rPh>
    <rPh sb="2" eb="3">
      <t>シャ</t>
    </rPh>
    <rPh sb="4" eb="6">
      <t>アンゼン</t>
    </rPh>
    <phoneticPr fontId="1"/>
  </si>
  <si>
    <t>古川水門</t>
    <phoneticPr fontId="1"/>
  </si>
  <si>
    <t>扉体面積51㎡</t>
    <phoneticPr fontId="1"/>
  </si>
  <si>
    <t>S27</t>
    <phoneticPr fontId="1"/>
  </si>
  <si>
    <t>H19</t>
    <phoneticPr fontId="1"/>
  </si>
  <si>
    <t>全体的に腐食</t>
    <phoneticPr fontId="1"/>
  </si>
  <si>
    <t>貯木場南水門</t>
    <phoneticPr fontId="1"/>
  </si>
  <si>
    <t>扉体面積60㎡</t>
    <phoneticPr fontId="1"/>
  </si>
  <si>
    <t>S40</t>
    <phoneticPr fontId="1"/>
  </si>
  <si>
    <t>H24</t>
    <phoneticPr fontId="1"/>
  </si>
  <si>
    <t>防潮高さの嵩上げ</t>
    <phoneticPr fontId="1"/>
  </si>
  <si>
    <t>-</t>
    <phoneticPr fontId="1"/>
  </si>
  <si>
    <t>貯木場北水門</t>
    <phoneticPr fontId="1"/>
  </si>
  <si>
    <t>H30</t>
    <phoneticPr fontId="1"/>
  </si>
  <si>
    <t>受変電、自家発、運転操作</t>
    <rPh sb="0" eb="3">
      <t>ジュヘンデン</t>
    </rPh>
    <rPh sb="4" eb="7">
      <t>ジカハツ</t>
    </rPh>
    <rPh sb="8" eb="10">
      <t>ウンテン</t>
    </rPh>
    <rPh sb="10" eb="12">
      <t>ソウサ</t>
    </rPh>
    <phoneticPr fontId="1"/>
  </si>
  <si>
    <t>健全度低下</t>
    <phoneticPr fontId="1"/>
  </si>
  <si>
    <t>部品確保困難</t>
    <rPh sb="0" eb="2">
      <t>ブヒン</t>
    </rPh>
    <rPh sb="2" eb="4">
      <t>カクホ</t>
    </rPh>
    <rPh sb="4" eb="6">
      <t>コンナン</t>
    </rPh>
    <phoneticPr fontId="1"/>
  </si>
  <si>
    <t>岸和田水門</t>
    <rPh sb="0" eb="3">
      <t>キシワダ</t>
    </rPh>
    <rPh sb="3" eb="5">
      <t>スイモン</t>
    </rPh>
    <phoneticPr fontId="1"/>
  </si>
  <si>
    <t>監視制御、運転操作</t>
    <rPh sb="0" eb="2">
      <t>カンシ</t>
    </rPh>
    <rPh sb="2" eb="4">
      <t>セイギョ</t>
    </rPh>
    <rPh sb="5" eb="7">
      <t>ウンテン</t>
    </rPh>
    <rPh sb="7" eb="9">
      <t>ソウサ</t>
    </rPh>
    <phoneticPr fontId="1"/>
  </si>
  <si>
    <t>S62</t>
    <phoneticPr fontId="1"/>
  </si>
  <si>
    <t>H28</t>
    <phoneticPr fontId="1"/>
  </si>
  <si>
    <t>受変電、自家発</t>
    <rPh sb="0" eb="3">
      <t>ジュヘンデン</t>
    </rPh>
    <rPh sb="4" eb="7">
      <t>ジカハツ</t>
    </rPh>
    <phoneticPr fontId="1"/>
  </si>
  <si>
    <t>新川排水機場</t>
    <rPh sb="0" eb="2">
      <t>シンカワ</t>
    </rPh>
    <rPh sb="2" eb="6">
      <t>ハイスイキジョウ</t>
    </rPh>
    <phoneticPr fontId="1"/>
  </si>
  <si>
    <t>監視制御、運転操作、受変電、自家発</t>
    <rPh sb="0" eb="2">
      <t>カンシ</t>
    </rPh>
    <rPh sb="10" eb="13">
      <t>ジュヘンデン</t>
    </rPh>
    <rPh sb="14" eb="17">
      <t>ジカハツ</t>
    </rPh>
    <phoneticPr fontId="1"/>
  </si>
  <si>
    <t>H3</t>
    <phoneticPr fontId="1"/>
  </si>
  <si>
    <t>堅川緑川排水機場</t>
    <rPh sb="0" eb="2">
      <t>タテカワ</t>
    </rPh>
    <rPh sb="2" eb="4">
      <t>ミドリカワ</t>
    </rPh>
    <rPh sb="4" eb="8">
      <t>ハイスイキジョウ</t>
    </rPh>
    <phoneticPr fontId="1"/>
  </si>
  <si>
    <t>運転操作</t>
    <rPh sb="0" eb="4">
      <t>ウンテンソウサ</t>
    </rPh>
    <phoneticPr fontId="1"/>
  </si>
  <si>
    <t>H5</t>
    <phoneticPr fontId="1"/>
  </si>
  <si>
    <t>受変電、自家発、運転操作</t>
    <rPh sb="0" eb="3">
      <t>ジュヘンデン</t>
    </rPh>
    <rPh sb="4" eb="7">
      <t>ジカハツ</t>
    </rPh>
    <rPh sb="8" eb="12">
      <t>ウンテンソウサ</t>
    </rPh>
    <phoneticPr fontId="1"/>
  </si>
  <si>
    <t>R2</t>
    <phoneticPr fontId="1"/>
  </si>
  <si>
    <t>八軒川排水機場</t>
    <rPh sb="0" eb="2">
      <t>ハチケン</t>
    </rPh>
    <rPh sb="2" eb="3">
      <t>ガワ</t>
    </rPh>
    <rPh sb="3" eb="7">
      <t>ハイスイキジョウ</t>
    </rPh>
    <phoneticPr fontId="1"/>
  </si>
  <si>
    <t>H6</t>
    <phoneticPr fontId="1"/>
  </si>
  <si>
    <t>谷川港排水施設</t>
    <rPh sb="0" eb="3">
      <t>タニガワコウ</t>
    </rPh>
    <rPh sb="3" eb="5">
      <t>ハイスイ</t>
    </rPh>
    <rPh sb="5" eb="7">
      <t>シセツ</t>
    </rPh>
    <phoneticPr fontId="1"/>
  </si>
  <si>
    <t>監視制御、運転操作</t>
    <rPh sb="0" eb="2">
      <t>カンシ</t>
    </rPh>
    <rPh sb="2" eb="4">
      <t>セイギョ</t>
    </rPh>
    <rPh sb="5" eb="9">
      <t>ウンテンソウサ</t>
    </rPh>
    <phoneticPr fontId="1"/>
  </si>
  <si>
    <t>H11</t>
    <phoneticPr fontId="1"/>
  </si>
  <si>
    <t>R3</t>
    <phoneticPr fontId="1"/>
  </si>
  <si>
    <t>北境川排水機場</t>
    <rPh sb="0" eb="3">
      <t>キタサカイガワ</t>
    </rPh>
    <rPh sb="3" eb="7">
      <t>ハイスイキジョウ</t>
    </rPh>
    <phoneticPr fontId="1"/>
  </si>
  <si>
    <t>昇降機　3基</t>
    <rPh sb="0" eb="2">
      <t>ショウコウ</t>
    </rPh>
    <rPh sb="2" eb="3">
      <t>キ</t>
    </rPh>
    <rPh sb="5" eb="6">
      <t>キ</t>
    </rPh>
    <phoneticPr fontId="1"/>
  </si>
  <si>
    <t>S43</t>
    <phoneticPr fontId="1"/>
  </si>
  <si>
    <t>R5</t>
    <phoneticPr fontId="1"/>
  </si>
  <si>
    <t>H7</t>
    <phoneticPr fontId="1"/>
  </si>
  <si>
    <t>H9</t>
    <phoneticPr fontId="1"/>
  </si>
  <si>
    <t>延命化措置が困難で、構成部品の劣化により、水門の機能の信頼性確保が困難となることが予測される場合には更新</t>
    <rPh sb="0" eb="2">
      <t>エンメイ</t>
    </rPh>
    <rPh sb="2" eb="3">
      <t>カ</t>
    </rPh>
    <rPh sb="3" eb="5">
      <t>ソチ</t>
    </rPh>
    <rPh sb="6" eb="8">
      <t>コンナン</t>
    </rPh>
    <rPh sb="10" eb="12">
      <t>コウセイ</t>
    </rPh>
    <rPh sb="12" eb="14">
      <t>ブヒン</t>
    </rPh>
    <rPh sb="15" eb="17">
      <t>レッカ</t>
    </rPh>
    <rPh sb="21" eb="23">
      <t>スイモン</t>
    </rPh>
    <rPh sb="24" eb="26">
      <t>キノウ</t>
    </rPh>
    <rPh sb="27" eb="30">
      <t>シンライセイ</t>
    </rPh>
    <rPh sb="30" eb="32">
      <t>カクホ</t>
    </rPh>
    <rPh sb="33" eb="35">
      <t>コンナン</t>
    </rPh>
    <rPh sb="41" eb="43">
      <t>ヨソク</t>
    </rPh>
    <rPh sb="46" eb="48">
      <t>バアイ</t>
    </rPh>
    <rPh sb="50" eb="52">
      <t>コウシン</t>
    </rPh>
    <phoneticPr fontId="1"/>
  </si>
  <si>
    <t>故障、動作不良等に繋がる設備の老朽化、損傷状況を評価</t>
    <rPh sb="0" eb="2">
      <t>コショウ</t>
    </rPh>
    <rPh sb="3" eb="5">
      <t>ドウサ</t>
    </rPh>
    <rPh sb="5" eb="7">
      <t>フリョウ</t>
    </rPh>
    <rPh sb="7" eb="8">
      <t>トウ</t>
    </rPh>
    <rPh sb="9" eb="10">
      <t>ツナ</t>
    </rPh>
    <rPh sb="12" eb="14">
      <t>セツビ</t>
    </rPh>
    <rPh sb="15" eb="18">
      <t>ロウキュウカ</t>
    </rPh>
    <rPh sb="19" eb="21">
      <t>ソンショウ</t>
    </rPh>
    <rPh sb="21" eb="23">
      <t>ジョウキョウ</t>
    </rPh>
    <rPh sb="24" eb="26">
      <t>ヒョウカ</t>
    </rPh>
    <phoneticPr fontId="1"/>
  </si>
  <si>
    <t>・耐震性能
・操作信頼性</t>
    <rPh sb="1" eb="3">
      <t>タイシン</t>
    </rPh>
    <rPh sb="3" eb="5">
      <t>セイノウ</t>
    </rPh>
    <rPh sb="7" eb="9">
      <t>ソウサ</t>
    </rPh>
    <rPh sb="9" eb="11">
      <t>シンライ</t>
    </rPh>
    <rPh sb="11" eb="12">
      <t>セイ</t>
    </rPh>
    <phoneticPr fontId="1"/>
  </si>
  <si>
    <t>維持管理（補修・補強or更新のコスト比較</t>
    <rPh sb="0" eb="2">
      <t>イジ</t>
    </rPh>
    <rPh sb="2" eb="4">
      <t>カンリ</t>
    </rPh>
    <rPh sb="5" eb="7">
      <t>ホシュウ</t>
    </rPh>
    <rPh sb="8" eb="10">
      <t>ホキョウ</t>
    </rPh>
    <rPh sb="12" eb="14">
      <t>コウシン</t>
    </rPh>
    <rPh sb="18" eb="20">
      <t>ヒカク</t>
    </rPh>
    <phoneticPr fontId="1"/>
  </si>
  <si>
    <t>海岸保全計画の変更</t>
    <rPh sb="0" eb="2">
      <t>カイガン</t>
    </rPh>
    <rPh sb="2" eb="4">
      <t>ホゼン</t>
    </rPh>
    <rPh sb="4" eb="6">
      <t>ケイカク</t>
    </rPh>
    <rPh sb="7" eb="9">
      <t>ヘンコウ</t>
    </rPh>
    <phoneticPr fontId="1"/>
  </si>
  <si>
    <t>故障、動作不良等に繋がる設備の老朽化、損傷状況を評価
部品供給停止</t>
    <rPh sb="0" eb="2">
      <t>コショウ</t>
    </rPh>
    <rPh sb="3" eb="5">
      <t>ドウサ</t>
    </rPh>
    <rPh sb="5" eb="7">
      <t>フリョウ</t>
    </rPh>
    <rPh sb="7" eb="8">
      <t>トウ</t>
    </rPh>
    <rPh sb="9" eb="10">
      <t>ツナ</t>
    </rPh>
    <rPh sb="12" eb="14">
      <t>セツビ</t>
    </rPh>
    <rPh sb="15" eb="18">
      <t>ロウキュウカ</t>
    </rPh>
    <rPh sb="19" eb="21">
      <t>ソンショウ</t>
    </rPh>
    <rPh sb="21" eb="23">
      <t>ジョウキョウ</t>
    </rPh>
    <rPh sb="24" eb="26">
      <t>ヒョウカ</t>
    </rPh>
    <rPh sb="27" eb="29">
      <t>ブヒン</t>
    </rPh>
    <rPh sb="29" eb="31">
      <t>キョウキュウ</t>
    </rPh>
    <rPh sb="31" eb="33">
      <t>テイシ</t>
    </rPh>
    <phoneticPr fontId="1"/>
  </si>
  <si>
    <t>・耐震性能
・操作信頼性
・必要排水性能</t>
    <rPh sb="1" eb="3">
      <t>タイシン</t>
    </rPh>
    <rPh sb="3" eb="5">
      <t>セイノウ</t>
    </rPh>
    <rPh sb="7" eb="9">
      <t>ソウサ</t>
    </rPh>
    <rPh sb="9" eb="11">
      <t>シンライ</t>
    </rPh>
    <rPh sb="11" eb="12">
      <t>セイ</t>
    </rPh>
    <rPh sb="14" eb="16">
      <t>ヒツヨウ</t>
    </rPh>
    <rPh sb="16" eb="18">
      <t>ハイスイ</t>
    </rPh>
    <rPh sb="18" eb="20">
      <t>セイノウ</t>
    </rPh>
    <phoneticPr fontId="1"/>
  </si>
  <si>
    <t>電気設備
(受変電設備)
(自家発設備)
(監視制御設備)</t>
    <rPh sb="0" eb="2">
      <t>デンキ</t>
    </rPh>
    <rPh sb="2" eb="4">
      <t>セツビ</t>
    </rPh>
    <rPh sb="6" eb="9">
      <t>ジュヘンデン</t>
    </rPh>
    <rPh sb="9" eb="11">
      <t>セツビ</t>
    </rPh>
    <rPh sb="14" eb="17">
      <t>ジカハツ</t>
    </rPh>
    <rPh sb="17" eb="19">
      <t>セツビ</t>
    </rPh>
    <rPh sb="22" eb="24">
      <t>カンシ</t>
    </rPh>
    <rPh sb="24" eb="26">
      <t>セイギョ</t>
    </rPh>
    <rPh sb="26" eb="28">
      <t>セツビ</t>
    </rPh>
    <phoneticPr fontId="1"/>
  </si>
  <si>
    <t>重要部品が供給停止されたものは更新</t>
    <rPh sb="0" eb="2">
      <t>ジュウヨウ</t>
    </rPh>
    <rPh sb="2" eb="4">
      <t>ブヒン</t>
    </rPh>
    <rPh sb="5" eb="7">
      <t>キョウキュウ</t>
    </rPh>
    <rPh sb="7" eb="9">
      <t>テイシ</t>
    </rPh>
    <rPh sb="15" eb="17">
      <t>コウシン</t>
    </rPh>
    <phoneticPr fontId="1"/>
  </si>
  <si>
    <t>標準耐用年数経過</t>
    <rPh sb="0" eb="2">
      <t>ヒョウジュン</t>
    </rPh>
    <rPh sb="2" eb="4">
      <t>タイヨウ</t>
    </rPh>
    <rPh sb="4" eb="6">
      <t>ネンスウ</t>
    </rPh>
    <rPh sb="6" eb="8">
      <t>ケイカ</t>
    </rPh>
    <phoneticPr fontId="1"/>
  </si>
  <si>
    <t>部品供給停止</t>
    <rPh sb="0" eb="2">
      <t>ブヒン</t>
    </rPh>
    <rPh sb="2" eb="4">
      <t>キョウキュウ</t>
    </rPh>
    <rPh sb="4" eb="6">
      <t>テイシ</t>
    </rPh>
    <phoneticPr fontId="1"/>
  </si>
  <si>
    <t>健全度が低下したものについて、部品ごとの劣化度調査を行い、改築の手法を検討</t>
    <rPh sb="0" eb="3">
      <t>ケンゼンド</t>
    </rPh>
    <rPh sb="4" eb="6">
      <t>テイカ</t>
    </rPh>
    <rPh sb="15" eb="17">
      <t>ブヒン</t>
    </rPh>
    <rPh sb="20" eb="22">
      <t>レッカ</t>
    </rPh>
    <rPh sb="22" eb="23">
      <t>ド</t>
    </rPh>
    <rPh sb="23" eb="25">
      <t>チョウサ</t>
    </rPh>
    <rPh sb="26" eb="27">
      <t>オコナ</t>
    </rPh>
    <rPh sb="29" eb="31">
      <t>カイチク</t>
    </rPh>
    <rPh sb="32" eb="34">
      <t>シュホウ</t>
    </rPh>
    <rPh sb="35" eb="37">
      <t>ケントウ</t>
    </rPh>
    <phoneticPr fontId="1"/>
  </si>
  <si>
    <t>代替施設は存在せず、対策必須</t>
    <rPh sb="0" eb="2">
      <t>ダイタイ</t>
    </rPh>
    <rPh sb="2" eb="4">
      <t>シセツ</t>
    </rPh>
    <rPh sb="5" eb="7">
      <t>ソンザイ</t>
    </rPh>
    <rPh sb="10" eb="12">
      <t>タイサク</t>
    </rPh>
    <rPh sb="12" eb="14">
      <t>ヒッス</t>
    </rPh>
    <phoneticPr fontId="1"/>
  </si>
  <si>
    <t>標準耐用年数
25年</t>
    <rPh sb="0" eb="2">
      <t>ヒョウジュン</t>
    </rPh>
    <rPh sb="2" eb="4">
      <t>タイヨウ</t>
    </rPh>
    <rPh sb="4" eb="6">
      <t>ネンスウ</t>
    </rPh>
    <rPh sb="9" eb="10">
      <t>ネン</t>
    </rPh>
    <phoneticPr fontId="1"/>
  </si>
  <si>
    <t>50年</t>
    <rPh sb="2" eb="3">
      <t>ネン</t>
    </rPh>
    <phoneticPr fontId="1"/>
  </si>
  <si>
    <t>50年を目標とする</t>
    <rPh sb="2" eb="3">
      <t>ネン</t>
    </rPh>
    <rPh sb="4" eb="6">
      <t>モクヒョウ</t>
    </rPh>
    <phoneticPr fontId="1"/>
  </si>
  <si>
    <t>20年</t>
    <rPh sb="2" eb="3">
      <t>ネン</t>
    </rPh>
    <phoneticPr fontId="1"/>
  </si>
  <si>
    <t>30年</t>
    <rPh sb="2" eb="3">
      <t>ネン</t>
    </rPh>
    <phoneticPr fontId="1"/>
  </si>
  <si>
    <t>河川
（水門）</t>
    <rPh sb="0" eb="2">
      <t>カセン</t>
    </rPh>
    <rPh sb="4" eb="6">
      <t>スイモン</t>
    </rPh>
    <phoneticPr fontId="1"/>
  </si>
  <si>
    <t>27施設</t>
    <rPh sb="2" eb="4">
      <t>シセツ</t>
    </rPh>
    <phoneticPr fontId="1"/>
  </si>
  <si>
    <t>○水門開閉装置
　・軸受、減速機、電動機等、分解整備、計測等により確認。
　　⇒異常が確認された場合には、
　　　メーカー等の分解点検を実施</t>
    <rPh sb="1" eb="3">
      <t>スイモン</t>
    </rPh>
    <rPh sb="3" eb="5">
      <t>カイヘイ</t>
    </rPh>
    <rPh sb="5" eb="7">
      <t>ソウチ</t>
    </rPh>
    <rPh sb="10" eb="12">
      <t>ジクウケ</t>
    </rPh>
    <rPh sb="13" eb="16">
      <t>ゲンソクキ</t>
    </rPh>
    <rPh sb="17" eb="20">
      <t>デンドウキ</t>
    </rPh>
    <rPh sb="20" eb="21">
      <t>トウ</t>
    </rPh>
    <rPh sb="22" eb="24">
      <t>ブンカイ</t>
    </rPh>
    <rPh sb="24" eb="26">
      <t>セイビ</t>
    </rPh>
    <rPh sb="27" eb="29">
      <t>ケイソク</t>
    </rPh>
    <rPh sb="29" eb="30">
      <t>トウ</t>
    </rPh>
    <rPh sb="33" eb="35">
      <t>カクニン</t>
    </rPh>
    <phoneticPr fontId="1"/>
  </si>
  <si>
    <t>9回／1年</t>
    <rPh sb="1" eb="2">
      <t>カイ</t>
    </rPh>
    <rPh sb="4" eb="5">
      <t>ネン</t>
    </rPh>
    <phoneticPr fontId="1"/>
  </si>
  <si>
    <t>①水門開閉装置
　・設備の機能確認のため、管理運転における動作確認にて実施。
①水門扉　・扉体の変形、損傷等の目視確認</t>
    <rPh sb="1" eb="3">
      <t>スイモン</t>
    </rPh>
    <rPh sb="3" eb="5">
      <t>カイヘイ</t>
    </rPh>
    <rPh sb="5" eb="7">
      <t>ソウチ</t>
    </rPh>
    <rPh sb="10" eb="12">
      <t>セツビ</t>
    </rPh>
    <rPh sb="13" eb="15">
      <t>キノウ</t>
    </rPh>
    <rPh sb="15" eb="17">
      <t>カクニン</t>
    </rPh>
    <rPh sb="21" eb="23">
      <t>カンリ</t>
    </rPh>
    <rPh sb="23" eb="25">
      <t>ウンテン</t>
    </rPh>
    <rPh sb="29" eb="31">
      <t>ドウサ</t>
    </rPh>
    <rPh sb="31" eb="33">
      <t>カクニン</t>
    </rPh>
    <rPh sb="35" eb="37">
      <t>ジッシ</t>
    </rPh>
    <rPh sb="40" eb="42">
      <t>スイモン</t>
    </rPh>
    <rPh sb="42" eb="43">
      <t>トビラ</t>
    </rPh>
    <rPh sb="45" eb="47">
      <t>ヒタイ</t>
    </rPh>
    <rPh sb="48" eb="50">
      <t>ヘンケイ</t>
    </rPh>
    <rPh sb="51" eb="53">
      <t>ソンショウ</t>
    </rPh>
    <rPh sb="53" eb="54">
      <t>トウ</t>
    </rPh>
    <rPh sb="55" eb="57">
      <t>モクシ</t>
    </rPh>
    <rPh sb="57" eb="59">
      <t>カクニン</t>
    </rPh>
    <phoneticPr fontId="1"/>
  </si>
  <si>
    <t>○水門開閉装置
　・異常音、異常振動等を確認。</t>
    <rPh sb="1" eb="3">
      <t>スイモン</t>
    </rPh>
    <rPh sb="3" eb="5">
      <t>カイヘイ</t>
    </rPh>
    <rPh sb="5" eb="7">
      <t>ソウチ</t>
    </rPh>
    <rPh sb="10" eb="13">
      <t>イジョウオン</t>
    </rPh>
    <rPh sb="14" eb="16">
      <t>イジョウ</t>
    </rPh>
    <rPh sb="16" eb="18">
      <t>シンドウ</t>
    </rPh>
    <rPh sb="18" eb="19">
      <t>トウ</t>
    </rPh>
    <rPh sb="20" eb="22">
      <t>カクニン</t>
    </rPh>
    <phoneticPr fontId="1"/>
  </si>
  <si>
    <t>河川
（排水ポンプ）</t>
    <rPh sb="0" eb="2">
      <t>カセン</t>
    </rPh>
    <rPh sb="4" eb="6">
      <t>ハイスイ</t>
    </rPh>
    <phoneticPr fontId="1"/>
  </si>
  <si>
    <t>6施設</t>
    <rPh sb="1" eb="3">
      <t>シセツ</t>
    </rPh>
    <phoneticPr fontId="1"/>
  </si>
  <si>
    <t>委託
(メンテ)</t>
    <rPh sb="0" eb="2">
      <t>イタク</t>
    </rPh>
    <phoneticPr fontId="1"/>
  </si>
  <si>
    <t>不定期</t>
    <rPh sb="0" eb="3">
      <t>フテイキ</t>
    </rPh>
    <phoneticPr fontId="1"/>
  </si>
  <si>
    <t>河川
（防潮扉）</t>
    <rPh sb="4" eb="6">
      <t>ボウチョウ</t>
    </rPh>
    <rPh sb="6" eb="7">
      <t>トビラ</t>
    </rPh>
    <phoneticPr fontId="1"/>
  </si>
  <si>
    <t>4回／1年</t>
    <rPh sb="1" eb="2">
      <t>カイ</t>
    </rPh>
    <rPh sb="4" eb="5">
      <t>ネン</t>
    </rPh>
    <phoneticPr fontId="1"/>
  </si>
  <si>
    <t>79基</t>
    <rPh sb="2" eb="3">
      <t>キ</t>
    </rPh>
    <phoneticPr fontId="1"/>
  </si>
  <si>
    <t>①開閉装置
　　・設備の信頼性を確認するために分解、油分析、測定実施。
①扉体
　　変形、損傷等の目視確認</t>
    <rPh sb="1" eb="3">
      <t>カイヘイ</t>
    </rPh>
    <rPh sb="3" eb="5">
      <t>ソウチ</t>
    </rPh>
    <rPh sb="9" eb="11">
      <t>セツビ</t>
    </rPh>
    <rPh sb="12" eb="14">
      <t>シンライ</t>
    </rPh>
    <rPh sb="14" eb="15">
      <t>セイ</t>
    </rPh>
    <rPh sb="16" eb="18">
      <t>カクニン</t>
    </rPh>
    <rPh sb="23" eb="25">
      <t>ブンカイ</t>
    </rPh>
    <rPh sb="26" eb="27">
      <t>アブラ</t>
    </rPh>
    <rPh sb="27" eb="29">
      <t>ブンセキ</t>
    </rPh>
    <rPh sb="30" eb="32">
      <t>ソクテイ</t>
    </rPh>
    <rPh sb="32" eb="34">
      <t>ジッシ</t>
    </rPh>
    <rPh sb="37" eb="38">
      <t>トビラ</t>
    </rPh>
    <rPh sb="38" eb="39">
      <t>タイ</t>
    </rPh>
    <rPh sb="42" eb="44">
      <t>ヘンケイ</t>
    </rPh>
    <rPh sb="45" eb="47">
      <t>ソンショウ</t>
    </rPh>
    <rPh sb="47" eb="48">
      <t>トウ</t>
    </rPh>
    <rPh sb="49" eb="51">
      <t>モクシ</t>
    </rPh>
    <rPh sb="51" eb="53">
      <t>カクニン</t>
    </rPh>
    <phoneticPr fontId="1"/>
  </si>
  <si>
    <t>河川
（堰）</t>
    <rPh sb="4" eb="5">
      <t>セキ</t>
    </rPh>
    <phoneticPr fontId="1"/>
  </si>
  <si>
    <t>2回／1年</t>
    <rPh sb="1" eb="2">
      <t>カイ</t>
    </rPh>
    <rPh sb="4" eb="5">
      <t>ネン</t>
    </rPh>
    <phoneticPr fontId="1"/>
  </si>
  <si>
    <t>2基</t>
    <rPh sb="1" eb="2">
      <t>キ</t>
    </rPh>
    <phoneticPr fontId="1"/>
  </si>
  <si>
    <t>○没水部、送風機等</t>
    <rPh sb="1" eb="2">
      <t>ボッ</t>
    </rPh>
    <rPh sb="2" eb="3">
      <t>スイ</t>
    </rPh>
    <rPh sb="3" eb="4">
      <t>ブ</t>
    </rPh>
    <rPh sb="5" eb="8">
      <t>ソウフウキ</t>
    </rPh>
    <rPh sb="8" eb="9">
      <t>トウ</t>
    </rPh>
    <phoneticPr fontId="1"/>
  </si>
  <si>
    <t>河川
（受変電設備）</t>
    <rPh sb="4" eb="7">
      <t>ジュヘンデン</t>
    </rPh>
    <rPh sb="7" eb="9">
      <t>セツビ</t>
    </rPh>
    <phoneticPr fontId="1"/>
  </si>
  <si>
    <t>31施設</t>
    <rPh sb="2" eb="4">
      <t>シセツ</t>
    </rPh>
    <phoneticPr fontId="1"/>
  </si>
  <si>
    <t>　・機器、部品の汚損、破損の有無
　・動作確認等</t>
    <rPh sb="2" eb="4">
      <t>キキ</t>
    </rPh>
    <rPh sb="5" eb="7">
      <t>ブヒン</t>
    </rPh>
    <rPh sb="8" eb="10">
      <t>オソン</t>
    </rPh>
    <rPh sb="11" eb="13">
      <t>ハソン</t>
    </rPh>
    <rPh sb="14" eb="16">
      <t>ウム</t>
    </rPh>
    <rPh sb="19" eb="21">
      <t>ドウサ</t>
    </rPh>
    <rPh sb="21" eb="23">
      <t>カクニン</t>
    </rPh>
    <rPh sb="23" eb="24">
      <t>トウ</t>
    </rPh>
    <phoneticPr fontId="1"/>
  </si>
  <si>
    <t>○劣化進行が故障の要因となり、河川管理施設の現場操作機能を失う可能性がある。
　（水門）</t>
    <rPh sb="1" eb="3">
      <t>レッカ</t>
    </rPh>
    <rPh sb="3" eb="5">
      <t>シンコウ</t>
    </rPh>
    <rPh sb="6" eb="8">
      <t>コショウ</t>
    </rPh>
    <rPh sb="9" eb="11">
      <t>ヨウイン</t>
    </rPh>
    <rPh sb="15" eb="17">
      <t>カセン</t>
    </rPh>
    <rPh sb="17" eb="19">
      <t>カンリ</t>
    </rPh>
    <rPh sb="19" eb="21">
      <t>シセツ</t>
    </rPh>
    <rPh sb="22" eb="24">
      <t>ゲンバ</t>
    </rPh>
    <rPh sb="24" eb="26">
      <t>ソウサ</t>
    </rPh>
    <rPh sb="26" eb="28">
      <t>キノウ</t>
    </rPh>
    <rPh sb="29" eb="30">
      <t>ウシナ</t>
    </rPh>
    <rPh sb="31" eb="34">
      <t>カノウセイ</t>
    </rPh>
    <rPh sb="41" eb="43">
      <t>スイモン</t>
    </rPh>
    <phoneticPr fontId="1"/>
  </si>
  <si>
    <t>１回／1年</t>
    <rPh sb="1" eb="2">
      <t>カイ</t>
    </rPh>
    <rPh sb="4" eb="5">
      <t>ネン</t>
    </rPh>
    <phoneticPr fontId="1"/>
  </si>
  <si>
    <t>　・計器類校正
　・動作信号等の確認</t>
    <rPh sb="2" eb="4">
      <t>ケイキ</t>
    </rPh>
    <rPh sb="4" eb="5">
      <t>ルイ</t>
    </rPh>
    <rPh sb="5" eb="7">
      <t>コウセイ</t>
    </rPh>
    <rPh sb="10" eb="12">
      <t>ドウサ</t>
    </rPh>
    <rPh sb="12" eb="14">
      <t>シンゴウ</t>
    </rPh>
    <rPh sb="14" eb="15">
      <t>トウ</t>
    </rPh>
    <rPh sb="16" eb="18">
      <t>カクニン</t>
    </rPh>
    <phoneticPr fontId="1"/>
  </si>
  <si>
    <t>９回／1年</t>
    <rPh sb="1" eb="2">
      <t>カイ</t>
    </rPh>
    <rPh sb="4" eb="5">
      <t>ネン</t>
    </rPh>
    <phoneticPr fontId="1"/>
  </si>
  <si>
    <t>　・内部部品の汚損、破損の有無</t>
    <rPh sb="2" eb="4">
      <t>ナイブ</t>
    </rPh>
    <rPh sb="4" eb="6">
      <t>ブヒン</t>
    </rPh>
    <rPh sb="7" eb="9">
      <t>オソン</t>
    </rPh>
    <rPh sb="10" eb="12">
      <t>ハソン</t>
    </rPh>
    <rPh sb="13" eb="15">
      <t>ウム</t>
    </rPh>
    <phoneticPr fontId="1"/>
  </si>
  <si>
    <t>河川
（自家発電設備）</t>
    <rPh sb="4" eb="6">
      <t>ジカ</t>
    </rPh>
    <rPh sb="6" eb="8">
      <t>ハツデン</t>
    </rPh>
    <rPh sb="8" eb="10">
      <t>セツビ</t>
    </rPh>
    <phoneticPr fontId="1"/>
  </si>
  <si>
    <t>3０施設</t>
    <rPh sb="2" eb="4">
      <t>シセツ</t>
    </rPh>
    <phoneticPr fontId="1"/>
  </si>
  <si>
    <t>河川
（監視制御設備）</t>
    <rPh sb="4" eb="6">
      <t>カンシ</t>
    </rPh>
    <rPh sb="6" eb="8">
      <t>セイギョ</t>
    </rPh>
    <rPh sb="8" eb="10">
      <t>セツビ</t>
    </rPh>
    <phoneticPr fontId="1"/>
  </si>
  <si>
    <t>　・機器、部品の汚損、破損の有無
　・動作確認、表示確認等</t>
    <rPh sb="2" eb="4">
      <t>キキ</t>
    </rPh>
    <rPh sb="5" eb="7">
      <t>ブヒン</t>
    </rPh>
    <rPh sb="8" eb="10">
      <t>オソン</t>
    </rPh>
    <rPh sb="11" eb="13">
      <t>ハソン</t>
    </rPh>
    <rPh sb="14" eb="16">
      <t>ウム</t>
    </rPh>
    <rPh sb="19" eb="21">
      <t>ドウサ</t>
    </rPh>
    <rPh sb="21" eb="23">
      <t>カクニン</t>
    </rPh>
    <rPh sb="24" eb="26">
      <t>ヒョウジ</t>
    </rPh>
    <rPh sb="26" eb="28">
      <t>カクニン</t>
    </rPh>
    <rPh sb="28" eb="29">
      <t>トウ</t>
    </rPh>
    <phoneticPr fontId="1"/>
  </si>
  <si>
    <t>　・計器類校正
　・動作信号等による診断</t>
    <rPh sb="2" eb="4">
      <t>ケイキ</t>
    </rPh>
    <rPh sb="4" eb="5">
      <t>ルイ</t>
    </rPh>
    <rPh sb="5" eb="7">
      <t>コウセイ</t>
    </rPh>
    <rPh sb="10" eb="12">
      <t>ドウサ</t>
    </rPh>
    <rPh sb="12" eb="14">
      <t>シンゴウ</t>
    </rPh>
    <rPh sb="14" eb="15">
      <t>トウ</t>
    </rPh>
    <rPh sb="18" eb="20">
      <t>シンダン</t>
    </rPh>
    <phoneticPr fontId="1"/>
  </si>
  <si>
    <t>河川
（テレメータ設備）</t>
    <rPh sb="9" eb="11">
      <t>セツビ</t>
    </rPh>
    <phoneticPr fontId="1"/>
  </si>
  <si>
    <t>328施設</t>
    <rPh sb="3" eb="5">
      <t>シセツ</t>
    </rPh>
    <phoneticPr fontId="1"/>
  </si>
  <si>
    <t>　・機器、部品の汚損、破損の有無
　・動作信号等による診断</t>
    <rPh sb="2" eb="4">
      <t>キキ</t>
    </rPh>
    <rPh sb="5" eb="7">
      <t>ブヒン</t>
    </rPh>
    <rPh sb="8" eb="10">
      <t>オソン</t>
    </rPh>
    <rPh sb="11" eb="13">
      <t>ハソン</t>
    </rPh>
    <rPh sb="14" eb="16">
      <t>ウム</t>
    </rPh>
    <rPh sb="19" eb="21">
      <t>ドウサ</t>
    </rPh>
    <rPh sb="21" eb="23">
      <t>シンゴウ</t>
    </rPh>
    <rPh sb="23" eb="24">
      <t>トウ</t>
    </rPh>
    <rPh sb="27" eb="29">
      <t>シンダン</t>
    </rPh>
    <phoneticPr fontId="1"/>
  </si>
  <si>
    <t>劣化により一般府民への河川情報提供、水防判断水位の把握が困難になる。</t>
    <rPh sb="0" eb="2">
      <t>レッカ</t>
    </rPh>
    <rPh sb="5" eb="7">
      <t>イッパン</t>
    </rPh>
    <rPh sb="7" eb="9">
      <t>フミン</t>
    </rPh>
    <rPh sb="11" eb="13">
      <t>カセン</t>
    </rPh>
    <rPh sb="13" eb="15">
      <t>ジョウホウ</t>
    </rPh>
    <rPh sb="15" eb="17">
      <t>テイキョウ</t>
    </rPh>
    <rPh sb="18" eb="20">
      <t>スイボウ</t>
    </rPh>
    <rPh sb="20" eb="22">
      <t>ハンダン</t>
    </rPh>
    <rPh sb="22" eb="24">
      <t>スイイ</t>
    </rPh>
    <rPh sb="25" eb="27">
      <t>ハアク</t>
    </rPh>
    <rPh sb="28" eb="30">
      <t>コンナン</t>
    </rPh>
    <phoneticPr fontId="1"/>
  </si>
  <si>
    <t>河川
（河川警報設備）</t>
    <rPh sb="4" eb="6">
      <t>カセン</t>
    </rPh>
    <rPh sb="6" eb="8">
      <t>ケイホウ</t>
    </rPh>
    <rPh sb="8" eb="10">
      <t>セツビ</t>
    </rPh>
    <phoneticPr fontId="1"/>
  </si>
  <si>
    <t>１２箇所</t>
    <rPh sb="2" eb="4">
      <t>カショ</t>
    </rPh>
    <phoneticPr fontId="1"/>
  </si>
  <si>
    <t>劣化により、警報による通報が動作せず、利用者の避難の遅れにつながる。</t>
    <rPh sb="0" eb="2">
      <t>レッカ</t>
    </rPh>
    <rPh sb="6" eb="8">
      <t>ケイホウ</t>
    </rPh>
    <rPh sb="11" eb="13">
      <t>ツウホウ</t>
    </rPh>
    <rPh sb="14" eb="16">
      <t>ドウサ</t>
    </rPh>
    <rPh sb="19" eb="22">
      <t>リヨウシャ</t>
    </rPh>
    <rPh sb="23" eb="25">
      <t>ヒナン</t>
    </rPh>
    <rPh sb="26" eb="27">
      <t>オク</t>
    </rPh>
    <phoneticPr fontId="1"/>
  </si>
  <si>
    <t>河川
（遠隔操作通信設備）</t>
    <rPh sb="4" eb="6">
      <t>エンカク</t>
    </rPh>
    <rPh sb="6" eb="8">
      <t>ソウサ</t>
    </rPh>
    <rPh sb="8" eb="10">
      <t>ツウシン</t>
    </rPh>
    <rPh sb="10" eb="12">
      <t>セツビ</t>
    </rPh>
    <phoneticPr fontId="1"/>
  </si>
  <si>
    <t>２箇所</t>
    <rPh sb="1" eb="3">
      <t>カショ</t>
    </rPh>
    <phoneticPr fontId="1"/>
  </si>
  <si>
    <t>劣化により河川管理施設の遠方からの操作、監視機能を失う可能性がある。</t>
    <rPh sb="0" eb="2">
      <t>レッカ</t>
    </rPh>
    <rPh sb="5" eb="7">
      <t>カセン</t>
    </rPh>
    <rPh sb="7" eb="9">
      <t>カンリ</t>
    </rPh>
    <rPh sb="9" eb="11">
      <t>シセツ</t>
    </rPh>
    <rPh sb="12" eb="14">
      <t>エンポウ</t>
    </rPh>
    <rPh sb="17" eb="19">
      <t>ソウサ</t>
    </rPh>
    <rPh sb="20" eb="22">
      <t>カンシ</t>
    </rPh>
    <rPh sb="22" eb="24">
      <t>キノウ</t>
    </rPh>
    <rPh sb="25" eb="26">
      <t>ウシナ</t>
    </rPh>
    <rPh sb="27" eb="30">
      <t>カノウセイ</t>
    </rPh>
    <phoneticPr fontId="1"/>
  </si>
  <si>
    <t>河川
(昇降設備)</t>
    <rPh sb="0" eb="2">
      <t>カセン</t>
    </rPh>
    <rPh sb="4" eb="6">
      <t>ショウコウ</t>
    </rPh>
    <rPh sb="6" eb="8">
      <t>セツビ</t>
    </rPh>
    <phoneticPr fontId="1"/>
  </si>
  <si>
    <t>１２回／年</t>
    <rPh sb="2" eb="3">
      <t>カイ</t>
    </rPh>
    <rPh sb="4" eb="5">
      <t>ネン</t>
    </rPh>
    <phoneticPr fontId="1"/>
  </si>
  <si>
    <t>５基</t>
    <rPh sb="1" eb="2">
      <t>キ</t>
    </rPh>
    <phoneticPr fontId="1"/>
  </si>
  <si>
    <t>動作状況確認</t>
    <rPh sb="0" eb="2">
      <t>ドウサ</t>
    </rPh>
    <rPh sb="2" eb="4">
      <t>ジョウキョウ</t>
    </rPh>
    <rPh sb="4" eb="6">
      <t>カクニン</t>
    </rPh>
    <phoneticPr fontId="1"/>
  </si>
  <si>
    <t>○エレベーターシャフト内部設備
　・定期点検時に損傷等確認
　⇒異常が確認された場合には、
　　補修を実施</t>
    <rPh sb="11" eb="13">
      <t>ナイブ</t>
    </rPh>
    <rPh sb="13" eb="15">
      <t>セツビ</t>
    </rPh>
    <rPh sb="18" eb="20">
      <t>テイキ</t>
    </rPh>
    <rPh sb="20" eb="22">
      <t>テンケン</t>
    </rPh>
    <rPh sb="22" eb="23">
      <t>ジ</t>
    </rPh>
    <rPh sb="24" eb="26">
      <t>ソンショウ</t>
    </rPh>
    <rPh sb="26" eb="27">
      <t>トウ</t>
    </rPh>
    <rPh sb="27" eb="29">
      <t>カクニン</t>
    </rPh>
    <phoneticPr fontId="1"/>
  </si>
  <si>
    <t>　・建築基準法第12条に基づく定期検査
　・五感による異常確認
　・各種指示値確認
　・消耗部品等取替
　・各部調整
　・清掃等 各種作業
　・電流値等 各種測定</t>
    <rPh sb="2" eb="4">
      <t>ケンチク</t>
    </rPh>
    <rPh sb="4" eb="7">
      <t>キジュンホウ</t>
    </rPh>
    <rPh sb="7" eb="8">
      <t>ダイ</t>
    </rPh>
    <rPh sb="10" eb="11">
      <t>ジョウ</t>
    </rPh>
    <rPh sb="12" eb="13">
      <t>モト</t>
    </rPh>
    <rPh sb="15" eb="17">
      <t>テイキ</t>
    </rPh>
    <rPh sb="17" eb="19">
      <t>ケンサ</t>
    </rPh>
    <rPh sb="44" eb="46">
      <t>ショウモウ</t>
    </rPh>
    <rPh sb="46" eb="48">
      <t>ブヒン</t>
    </rPh>
    <rPh sb="48" eb="49">
      <t>トウ</t>
    </rPh>
    <rPh sb="49" eb="51">
      <t>トリカエ</t>
    </rPh>
    <rPh sb="54" eb="56">
      <t>カクブ</t>
    </rPh>
    <rPh sb="56" eb="58">
      <t>チョウセイ</t>
    </rPh>
    <rPh sb="77" eb="79">
      <t>カクシュ</t>
    </rPh>
    <phoneticPr fontId="1"/>
  </si>
  <si>
    <t>①水門開閉装置
　・設備の機能確認のため、管理運転における動作確認にて実施
①水門扉
　・扉体の変形、損傷等の目視確認</t>
    <rPh sb="1" eb="3">
      <t>スイモン</t>
    </rPh>
    <rPh sb="3" eb="5">
      <t>カイヘイ</t>
    </rPh>
    <rPh sb="5" eb="7">
      <t>ソウチ</t>
    </rPh>
    <rPh sb="10" eb="12">
      <t>セツビ</t>
    </rPh>
    <rPh sb="13" eb="15">
      <t>キノウ</t>
    </rPh>
    <rPh sb="15" eb="17">
      <t>カクニン</t>
    </rPh>
    <rPh sb="21" eb="23">
      <t>カンリ</t>
    </rPh>
    <rPh sb="23" eb="25">
      <t>ウンテン</t>
    </rPh>
    <rPh sb="29" eb="31">
      <t>ドウサ</t>
    </rPh>
    <rPh sb="31" eb="33">
      <t>カクニン</t>
    </rPh>
    <rPh sb="35" eb="37">
      <t>ジッシ</t>
    </rPh>
    <rPh sb="39" eb="41">
      <t>スイモン</t>
    </rPh>
    <rPh sb="41" eb="42">
      <t>トビラ</t>
    </rPh>
    <rPh sb="45" eb="47">
      <t>ヒタイ</t>
    </rPh>
    <rPh sb="48" eb="50">
      <t>ヘンケイ</t>
    </rPh>
    <rPh sb="51" eb="53">
      <t>ソンショウ</t>
    </rPh>
    <rPh sb="53" eb="54">
      <t>トウ</t>
    </rPh>
    <rPh sb="55" eb="57">
      <t>モクシ</t>
    </rPh>
    <rPh sb="57" eb="59">
      <t>カクニン</t>
    </rPh>
    <phoneticPr fontId="1"/>
  </si>
  <si>
    <t>①水門開閉装置
　・設備の信頼性を確認するために分解、油分析、測定実施。
①水門扉
　・腐食状況の確認</t>
    <rPh sb="1" eb="3">
      <t>スイモン</t>
    </rPh>
    <rPh sb="3" eb="5">
      <t>カイヘイ</t>
    </rPh>
    <rPh sb="5" eb="7">
      <t>ソウチ</t>
    </rPh>
    <rPh sb="10" eb="12">
      <t>セツビ</t>
    </rPh>
    <rPh sb="13" eb="15">
      <t>シンライ</t>
    </rPh>
    <rPh sb="15" eb="16">
      <t>セイ</t>
    </rPh>
    <rPh sb="17" eb="19">
      <t>カクニン</t>
    </rPh>
    <rPh sb="24" eb="26">
      <t>ブンカイ</t>
    </rPh>
    <rPh sb="27" eb="28">
      <t>アブラ</t>
    </rPh>
    <rPh sb="28" eb="30">
      <t>ブンセキ</t>
    </rPh>
    <rPh sb="31" eb="33">
      <t>ソクテイ</t>
    </rPh>
    <rPh sb="33" eb="35">
      <t>ジッシ</t>
    </rPh>
    <rPh sb="38" eb="40">
      <t>スイモン</t>
    </rPh>
    <rPh sb="40" eb="41">
      <t>トビラ</t>
    </rPh>
    <rPh sb="44" eb="46">
      <t>フショク</t>
    </rPh>
    <rPh sb="46" eb="48">
      <t>ジョウキョウ</t>
    </rPh>
    <rPh sb="49" eb="51">
      <t>カクニン</t>
    </rPh>
    <phoneticPr fontId="1"/>
  </si>
  <si>
    <t>①
　・設備の機能確認のため、動作確認等実施。給油等整備を実施。
　・設備の変形、損傷等の目視確認</t>
    <rPh sb="4" eb="6">
      <t>セツビ</t>
    </rPh>
    <rPh sb="7" eb="9">
      <t>キノウ</t>
    </rPh>
    <rPh sb="9" eb="11">
      <t>カクニン</t>
    </rPh>
    <rPh sb="15" eb="17">
      <t>ドウサ</t>
    </rPh>
    <rPh sb="17" eb="19">
      <t>カクニン</t>
    </rPh>
    <rPh sb="19" eb="20">
      <t>トウ</t>
    </rPh>
    <rPh sb="20" eb="22">
      <t>ジッシ</t>
    </rPh>
    <rPh sb="23" eb="25">
      <t>キュウユ</t>
    </rPh>
    <rPh sb="25" eb="26">
      <t>トウ</t>
    </rPh>
    <rPh sb="26" eb="28">
      <t>セイビ</t>
    </rPh>
    <rPh sb="29" eb="31">
      <t>ジッシ</t>
    </rPh>
    <rPh sb="35" eb="37">
      <t>セツビ</t>
    </rPh>
    <rPh sb="38" eb="40">
      <t>ヘンケイ</t>
    </rPh>
    <rPh sb="41" eb="43">
      <t>ソンショウ</t>
    </rPh>
    <rPh sb="43" eb="44">
      <t>トウ</t>
    </rPh>
    <rPh sb="45" eb="47">
      <t>モクシ</t>
    </rPh>
    <rPh sb="47" eb="49">
      <t>カクニン</t>
    </rPh>
    <phoneticPr fontId="1"/>
  </si>
  <si>
    <t>①開閉装置
　・設備の信頼性を確認するために分解、測定実施。</t>
    <rPh sb="1" eb="3">
      <t>カイヘイ</t>
    </rPh>
    <rPh sb="3" eb="5">
      <t>ソウチ</t>
    </rPh>
    <rPh sb="8" eb="10">
      <t>セツビ</t>
    </rPh>
    <rPh sb="11" eb="13">
      <t>シンライ</t>
    </rPh>
    <rPh sb="13" eb="14">
      <t>セイ</t>
    </rPh>
    <rPh sb="15" eb="17">
      <t>カクニン</t>
    </rPh>
    <rPh sb="22" eb="24">
      <t>ブンカイ</t>
    </rPh>
    <rPh sb="25" eb="27">
      <t>ソクテイ</t>
    </rPh>
    <rPh sb="27" eb="29">
      <t>ジッシ</t>
    </rPh>
    <phoneticPr fontId="1"/>
  </si>
  <si>
    <t>河川　
（水門）</t>
    <rPh sb="0" eb="2">
      <t>カセン</t>
    </rPh>
    <rPh sb="5" eb="7">
      <t>スイモン</t>
    </rPh>
    <phoneticPr fontId="1"/>
  </si>
  <si>
    <t>①データ蓄積、動作異常の早期発見
②不具合、故障の発生状況の蓄積
③データ蓄積</t>
    <rPh sb="4" eb="6">
      <t>チクセキ</t>
    </rPh>
    <rPh sb="7" eb="9">
      <t>ドウサ</t>
    </rPh>
    <rPh sb="9" eb="11">
      <t>イジョウ</t>
    </rPh>
    <rPh sb="12" eb="14">
      <t>ソウキ</t>
    </rPh>
    <rPh sb="14" eb="16">
      <t>ハッケン</t>
    </rPh>
    <rPh sb="18" eb="21">
      <t>フグアイ</t>
    </rPh>
    <rPh sb="22" eb="24">
      <t>コショウ</t>
    </rPh>
    <rPh sb="25" eb="27">
      <t>ハッセイ</t>
    </rPh>
    <rPh sb="27" eb="29">
      <t>ジョウキョウ</t>
    </rPh>
    <rPh sb="30" eb="32">
      <t>チクセキ</t>
    </rPh>
    <rPh sb="37" eb="39">
      <t>チクセキ</t>
    </rPh>
    <phoneticPr fontId="1"/>
  </si>
  <si>
    <t>①水門の機能に致命的な影響を与える箇所について実施。
②点検結果を蓄積、傾向管理により健全度を評価
③年点検項目で蓄積して傾向管理データを実施。</t>
    <rPh sb="1" eb="3">
      <t>スイモン</t>
    </rPh>
    <rPh sb="4" eb="6">
      <t>キノウ</t>
    </rPh>
    <rPh sb="7" eb="10">
      <t>チメイテキ</t>
    </rPh>
    <rPh sb="11" eb="13">
      <t>エイキョウ</t>
    </rPh>
    <rPh sb="14" eb="15">
      <t>アタ</t>
    </rPh>
    <rPh sb="17" eb="19">
      <t>カショ</t>
    </rPh>
    <rPh sb="23" eb="25">
      <t>ジッシ</t>
    </rPh>
    <rPh sb="28" eb="30">
      <t>テンケン</t>
    </rPh>
    <rPh sb="30" eb="32">
      <t>ケッカ</t>
    </rPh>
    <rPh sb="33" eb="35">
      <t>チクセキ</t>
    </rPh>
    <rPh sb="36" eb="38">
      <t>ケイコウ</t>
    </rPh>
    <rPh sb="38" eb="40">
      <t>カンリ</t>
    </rPh>
    <rPh sb="43" eb="46">
      <t>ケンゼンド</t>
    </rPh>
    <rPh sb="47" eb="49">
      <t>ヒョウカ</t>
    </rPh>
    <rPh sb="51" eb="52">
      <t>ネン</t>
    </rPh>
    <rPh sb="52" eb="54">
      <t>テンケン</t>
    </rPh>
    <rPh sb="54" eb="56">
      <t>コウモク</t>
    </rPh>
    <rPh sb="57" eb="59">
      <t>チクセキ</t>
    </rPh>
    <rPh sb="61" eb="63">
      <t>ケイコウ</t>
    </rPh>
    <rPh sb="63" eb="65">
      <t>カンリ</t>
    </rPh>
    <rPh sb="69" eb="71">
      <t>ジッシ</t>
    </rPh>
    <phoneticPr fontId="1"/>
  </si>
  <si>
    <t>河川　
（排水ポンプ）</t>
    <rPh sb="0" eb="2">
      <t>カセン</t>
    </rPh>
    <rPh sb="5" eb="7">
      <t>ハイスイ</t>
    </rPh>
    <phoneticPr fontId="1"/>
  </si>
  <si>
    <t>鋼：腐食、疲労破壊、損傷
鋳鉄：腐食</t>
    <rPh sb="0" eb="1">
      <t>ハガネ</t>
    </rPh>
    <rPh sb="2" eb="4">
      <t>フショク</t>
    </rPh>
    <rPh sb="5" eb="7">
      <t>ヒロウ</t>
    </rPh>
    <rPh sb="7" eb="9">
      <t>ハカイ</t>
    </rPh>
    <rPh sb="10" eb="12">
      <t>ソンショウ</t>
    </rPh>
    <rPh sb="13" eb="15">
      <t>チュウテツ</t>
    </rPh>
    <rPh sb="16" eb="18">
      <t>フショク</t>
    </rPh>
    <phoneticPr fontId="1"/>
  </si>
  <si>
    <t>委託　(メンテ)</t>
    <rPh sb="0" eb="2">
      <t>イタク</t>
    </rPh>
    <phoneticPr fontId="1"/>
  </si>
  <si>
    <t>①定期点検の確実な実施による劣化診断
②各部品に劣化や供給停止が認められた時点
③部品劣化状況、供給状況のデータを蓄積</t>
    <rPh sb="1" eb="3">
      <t>テイキ</t>
    </rPh>
    <rPh sb="3" eb="5">
      <t>テンケン</t>
    </rPh>
    <rPh sb="6" eb="8">
      <t>カクジツ</t>
    </rPh>
    <rPh sb="9" eb="11">
      <t>ジッシ</t>
    </rPh>
    <rPh sb="14" eb="16">
      <t>レッカ</t>
    </rPh>
    <rPh sb="16" eb="18">
      <t>シンダン</t>
    </rPh>
    <rPh sb="20" eb="21">
      <t>カク</t>
    </rPh>
    <rPh sb="21" eb="23">
      <t>ブヒン</t>
    </rPh>
    <rPh sb="24" eb="26">
      <t>レッカ</t>
    </rPh>
    <rPh sb="27" eb="29">
      <t>キョウキュウ</t>
    </rPh>
    <rPh sb="29" eb="31">
      <t>テイシ</t>
    </rPh>
    <rPh sb="32" eb="33">
      <t>ミト</t>
    </rPh>
    <rPh sb="37" eb="39">
      <t>ジテン</t>
    </rPh>
    <rPh sb="41" eb="43">
      <t>ブヒン</t>
    </rPh>
    <rPh sb="43" eb="45">
      <t>レッカ</t>
    </rPh>
    <rPh sb="45" eb="47">
      <t>ジョウキョウ</t>
    </rPh>
    <rPh sb="48" eb="50">
      <t>キョウキュウ</t>
    </rPh>
    <rPh sb="50" eb="52">
      <t>ジョウキョウ</t>
    </rPh>
    <rPh sb="57" eb="59">
      <t>チクセキ</t>
    </rPh>
    <phoneticPr fontId="1"/>
  </si>
  <si>
    <t>河川　
（防潮扉）</t>
    <rPh sb="5" eb="7">
      <t>ボウチョウ</t>
    </rPh>
    <rPh sb="7" eb="8">
      <t>トビラ</t>
    </rPh>
    <phoneticPr fontId="1"/>
  </si>
  <si>
    <t>①データ蓄積
②不具合、故障の発生状況の蓄積
③データ蓄積と傾向管理</t>
    <rPh sb="4" eb="6">
      <t>チクセキ</t>
    </rPh>
    <rPh sb="8" eb="11">
      <t>フグアイ</t>
    </rPh>
    <rPh sb="12" eb="14">
      <t>コショウ</t>
    </rPh>
    <rPh sb="15" eb="17">
      <t>ハッセイ</t>
    </rPh>
    <rPh sb="17" eb="19">
      <t>ジョウキョウ</t>
    </rPh>
    <rPh sb="20" eb="22">
      <t>チクセキ</t>
    </rPh>
    <rPh sb="27" eb="29">
      <t>チクセキ</t>
    </rPh>
    <rPh sb="30" eb="32">
      <t>ケイコウ</t>
    </rPh>
    <rPh sb="32" eb="34">
      <t>カンリ</t>
    </rPh>
    <phoneticPr fontId="1"/>
  </si>
  <si>
    <t>河川　
（堰）</t>
    <rPh sb="5" eb="6">
      <t>セキ</t>
    </rPh>
    <phoneticPr fontId="1"/>
  </si>
  <si>
    <t>①データを蓄積、異常の早期発見
②データを蓄積、分析
③事務所にて管理</t>
    <rPh sb="5" eb="7">
      <t>チクセキ</t>
    </rPh>
    <rPh sb="8" eb="10">
      <t>イジョウ</t>
    </rPh>
    <rPh sb="11" eb="13">
      <t>ソウキ</t>
    </rPh>
    <rPh sb="13" eb="15">
      <t>ハッケン</t>
    </rPh>
    <rPh sb="21" eb="23">
      <t>チクセキ</t>
    </rPh>
    <rPh sb="24" eb="26">
      <t>ブンセキ</t>
    </rPh>
    <rPh sb="28" eb="30">
      <t>ジム</t>
    </rPh>
    <rPh sb="30" eb="31">
      <t>ショ</t>
    </rPh>
    <rPh sb="33" eb="35">
      <t>カンリ</t>
    </rPh>
    <phoneticPr fontId="1"/>
  </si>
  <si>
    <t>・鋼：堰本体の錆、腐食状況調査</t>
    <rPh sb="1" eb="2">
      <t>ハガネ</t>
    </rPh>
    <rPh sb="3" eb="4">
      <t>セキ</t>
    </rPh>
    <rPh sb="4" eb="6">
      <t>ホンタイ</t>
    </rPh>
    <rPh sb="7" eb="8">
      <t>サビ</t>
    </rPh>
    <rPh sb="9" eb="11">
      <t>フショク</t>
    </rPh>
    <rPh sb="11" eb="13">
      <t>ジョウキョウ</t>
    </rPh>
    <rPh sb="13" eb="15">
      <t>チョウサ</t>
    </rPh>
    <phoneticPr fontId="1"/>
  </si>
  <si>
    <t>河川　
（受変電設備）</t>
    <rPh sb="5" eb="8">
      <t>ジュヘンデン</t>
    </rPh>
    <rPh sb="8" eb="10">
      <t>セツビ</t>
    </rPh>
    <phoneticPr fontId="1"/>
  </si>
  <si>
    <t>河川　
（自家発電設備）</t>
    <rPh sb="5" eb="7">
      <t>ジカ</t>
    </rPh>
    <rPh sb="7" eb="9">
      <t>ハツデン</t>
    </rPh>
    <rPh sb="9" eb="11">
      <t>セツビ</t>
    </rPh>
    <phoneticPr fontId="1"/>
  </si>
  <si>
    <t>河川　
（監視制御設備）</t>
    <rPh sb="5" eb="7">
      <t>カンシ</t>
    </rPh>
    <rPh sb="7" eb="9">
      <t>セイギョ</t>
    </rPh>
    <rPh sb="9" eb="11">
      <t>セツビ</t>
    </rPh>
    <phoneticPr fontId="1"/>
  </si>
  <si>
    <t>河川　
（テレメータ設備）</t>
    <rPh sb="10" eb="12">
      <t>セツビ</t>
    </rPh>
    <phoneticPr fontId="1"/>
  </si>
  <si>
    <t>河川　
（河川警報設備）</t>
    <rPh sb="5" eb="7">
      <t>カセン</t>
    </rPh>
    <rPh sb="7" eb="9">
      <t>ケイホウ</t>
    </rPh>
    <rPh sb="9" eb="11">
      <t>セツビ</t>
    </rPh>
    <phoneticPr fontId="1"/>
  </si>
  <si>
    <t>河川　
（遠隔操作通信設備）</t>
    <rPh sb="5" eb="7">
      <t>エンカク</t>
    </rPh>
    <rPh sb="7" eb="9">
      <t>ソウサ</t>
    </rPh>
    <rPh sb="9" eb="11">
      <t>ツウシン</t>
    </rPh>
    <rPh sb="11" eb="13">
      <t>セツビ</t>
    </rPh>
    <phoneticPr fontId="1"/>
  </si>
  <si>
    <t>河川
（昇降設備)</t>
    <rPh sb="0" eb="2">
      <t>カセン</t>
    </rPh>
    <rPh sb="4" eb="6">
      <t>ショウコウ</t>
    </rPh>
    <rPh sb="6" eb="8">
      <t>セツビ</t>
    </rPh>
    <phoneticPr fontId="1"/>
  </si>
  <si>
    <t>河川　
（その他共通設備全般）</t>
    <rPh sb="7" eb="8">
      <t>タ</t>
    </rPh>
    <rPh sb="8" eb="10">
      <t>キョウツウ</t>
    </rPh>
    <rPh sb="10" eb="12">
      <t>セツビ</t>
    </rPh>
    <rPh sb="12" eb="14">
      <t>ゼンパン</t>
    </rPh>
    <phoneticPr fontId="1"/>
  </si>
  <si>
    <t>健全度評価の指標の一つ</t>
    <phoneticPr fontId="1"/>
  </si>
  <si>
    <t>各事務所にて管理</t>
    <phoneticPr fontId="1"/>
  </si>
  <si>
    <t>全ての点検データを総合的に判断し、
５段階での劣化度判定を実施</t>
    <rPh sb="0" eb="1">
      <t>スベ</t>
    </rPh>
    <rPh sb="3" eb="5">
      <t>テンケン</t>
    </rPh>
    <rPh sb="9" eb="12">
      <t>ソウゴウテキ</t>
    </rPh>
    <rPh sb="13" eb="15">
      <t>ハンダン</t>
    </rPh>
    <rPh sb="19" eb="21">
      <t>ダンカイ</t>
    </rPh>
    <rPh sb="23" eb="25">
      <t>レッカ</t>
    </rPh>
    <rPh sb="25" eb="26">
      <t>ド</t>
    </rPh>
    <rPh sb="26" eb="28">
      <t>ハンテイ</t>
    </rPh>
    <rPh sb="29" eb="31">
      <t>ジッシ</t>
    </rPh>
    <phoneticPr fontId="1"/>
  </si>
  <si>
    <t>国基準による点検結果評価</t>
    <rPh sb="0" eb="1">
      <t>クニ</t>
    </rPh>
    <rPh sb="1" eb="3">
      <t>キジュン</t>
    </rPh>
    <rPh sb="6" eb="8">
      <t>テンケン</t>
    </rPh>
    <rPh sb="8" eb="10">
      <t>ケッカ</t>
    </rPh>
    <rPh sb="10" eb="12">
      <t>ヒョウカ</t>
    </rPh>
    <phoneticPr fontId="1"/>
  </si>
  <si>
    <t>①つけていない</t>
  </si>
  <si>
    <t>現在の点検は、「現状の機能確認」を目的としたもの。
　⇒蓄積データを故障予測につなげられない。
点検員の主観により、点検結果のバラツキが懸念される。
　⇒点検結果の定量的は判断指標がない</t>
    <rPh sb="28" eb="30">
      <t>チクセキ</t>
    </rPh>
    <rPh sb="34" eb="36">
      <t>コショウ</t>
    </rPh>
    <rPh sb="36" eb="38">
      <t>ヨソク</t>
    </rPh>
    <rPh sb="77" eb="79">
      <t>テンケン</t>
    </rPh>
    <rPh sb="79" eb="81">
      <t>ケッカ</t>
    </rPh>
    <rPh sb="82" eb="84">
      <t>テイリョウ</t>
    </rPh>
    <rPh sb="84" eb="85">
      <t>テキ</t>
    </rPh>
    <rPh sb="86" eb="88">
      <t>ハンダン</t>
    </rPh>
    <rPh sb="88" eb="90">
      <t>シヒョウ</t>
    </rPh>
    <phoneticPr fontId="1"/>
  </si>
  <si>
    <t xml:space="preserve">特になし
</t>
    <rPh sb="0" eb="1">
      <t>トク</t>
    </rPh>
    <phoneticPr fontId="1"/>
  </si>
  <si>
    <t>特になし</t>
    <rPh sb="0" eb="1">
      <t>トク</t>
    </rPh>
    <phoneticPr fontId="1"/>
  </si>
  <si>
    <t>現在の点検は、「現状の機能確認」を目的としたもの。
　⇒蓄積データを故障予測につなげられない。</t>
    <phoneticPr fontId="1"/>
  </si>
  <si>
    <t>直営試運転
８人体制／１施設あたり</t>
    <rPh sb="0" eb="2">
      <t>チョクエイ</t>
    </rPh>
    <rPh sb="2" eb="5">
      <t>シウンテン</t>
    </rPh>
    <rPh sb="7" eb="8">
      <t>ニン</t>
    </rPh>
    <rPh sb="8" eb="10">
      <t>タイセイ</t>
    </rPh>
    <rPh sb="12" eb="14">
      <t>シセツ</t>
    </rPh>
    <phoneticPr fontId="1"/>
  </si>
  <si>
    <t>・委託発注件数　3件／人</t>
    <rPh sb="1" eb="3">
      <t>イタク</t>
    </rPh>
    <rPh sb="3" eb="5">
      <t>ハッチュウ</t>
    </rPh>
    <rPh sb="5" eb="7">
      <t>ケンスウ</t>
    </rPh>
    <rPh sb="9" eb="10">
      <t>ケン</t>
    </rPh>
    <rPh sb="11" eb="12">
      <t>ニン</t>
    </rPh>
    <phoneticPr fontId="1"/>
  </si>
  <si>
    <t>直営試運転
7人体制／１排水機場</t>
    <rPh sb="0" eb="2">
      <t>チョクエイ</t>
    </rPh>
    <rPh sb="2" eb="5">
      <t>シウンテン</t>
    </rPh>
    <rPh sb="7" eb="10">
      <t>ニンタイセイ</t>
    </rPh>
    <rPh sb="12" eb="14">
      <t>ハイスイ</t>
    </rPh>
    <rPh sb="14" eb="16">
      <t>キジョウ</t>
    </rPh>
    <phoneticPr fontId="1"/>
  </si>
  <si>
    <t>・委託発注件数　3件／人</t>
    <phoneticPr fontId="1"/>
  </si>
  <si>
    <t>直営点検
　1.5施設／１人当たり</t>
    <rPh sb="0" eb="2">
      <t>チョクエイ</t>
    </rPh>
    <rPh sb="2" eb="4">
      <t>テンケン</t>
    </rPh>
    <rPh sb="9" eb="11">
      <t>シセツ</t>
    </rPh>
    <rPh sb="13" eb="14">
      <t>ニン</t>
    </rPh>
    <rPh sb="14" eb="15">
      <t>ア</t>
    </rPh>
    <phoneticPr fontId="1"/>
  </si>
  <si>
    <t>委託発注件数
　１件／１管理事務所</t>
    <rPh sb="9" eb="10">
      <t>ケン</t>
    </rPh>
    <rPh sb="12" eb="14">
      <t>カンリ</t>
    </rPh>
    <rPh sb="14" eb="16">
      <t>ジム</t>
    </rPh>
    <rPh sb="16" eb="17">
      <t>ショ</t>
    </rPh>
    <phoneticPr fontId="1"/>
  </si>
  <si>
    <t>委託発注件数
　3件／1職員あたり</t>
    <rPh sb="9" eb="10">
      <t>ケン</t>
    </rPh>
    <rPh sb="12" eb="14">
      <t>ショクイン</t>
    </rPh>
    <phoneticPr fontId="1"/>
  </si>
  <si>
    <t>直営試運転
7～8人体制／１施設あたり
※水門、排水機場とともに実施。</t>
    <rPh sb="0" eb="2">
      <t>チョクエイ</t>
    </rPh>
    <rPh sb="2" eb="5">
      <t>シウンテン</t>
    </rPh>
    <rPh sb="9" eb="10">
      <t>ニン</t>
    </rPh>
    <rPh sb="10" eb="12">
      <t>タイセイ</t>
    </rPh>
    <rPh sb="14" eb="16">
      <t>シセツ</t>
    </rPh>
    <rPh sb="21" eb="23">
      <t>スイモン</t>
    </rPh>
    <rPh sb="24" eb="27">
      <t>ハイスイキ</t>
    </rPh>
    <rPh sb="27" eb="28">
      <t>ジョウ</t>
    </rPh>
    <rPh sb="32" eb="34">
      <t>ジッシ</t>
    </rPh>
    <phoneticPr fontId="1"/>
  </si>
  <si>
    <t>1人で1件発注。</t>
    <rPh sb="1" eb="2">
      <t>ニン</t>
    </rPh>
    <rPh sb="4" eb="5">
      <t>ケン</t>
    </rPh>
    <rPh sb="5" eb="7">
      <t>ハッチュウ</t>
    </rPh>
    <phoneticPr fontId="1"/>
  </si>
  <si>
    <t>河川</t>
    <rPh sb="0" eb="2">
      <t>カセン</t>
    </rPh>
    <phoneticPr fontId="1"/>
  </si>
  <si>
    <t>鋼材の腐食を防止すべく５～10年間隔で塗装塗替を実施。
扉体の肉厚低下等に対し、部分的な補修を実施。</t>
    <rPh sb="0" eb="2">
      <t>コウザイ</t>
    </rPh>
    <rPh sb="3" eb="5">
      <t>フショク</t>
    </rPh>
    <rPh sb="6" eb="8">
      <t>ボウシ</t>
    </rPh>
    <rPh sb="15" eb="16">
      <t>ネン</t>
    </rPh>
    <rPh sb="16" eb="18">
      <t>カンカク</t>
    </rPh>
    <rPh sb="19" eb="21">
      <t>トソウ</t>
    </rPh>
    <rPh sb="21" eb="23">
      <t>ヌリカ</t>
    </rPh>
    <rPh sb="24" eb="26">
      <t>ジッシ</t>
    </rPh>
    <rPh sb="28" eb="30">
      <t>ヒタイ</t>
    </rPh>
    <rPh sb="31" eb="33">
      <t>ニクアツ</t>
    </rPh>
    <rPh sb="33" eb="35">
      <t>テイカ</t>
    </rPh>
    <rPh sb="35" eb="36">
      <t>トウ</t>
    </rPh>
    <rPh sb="37" eb="38">
      <t>タイ</t>
    </rPh>
    <rPh sb="40" eb="43">
      <t>ブブンテキ</t>
    </rPh>
    <rPh sb="44" eb="46">
      <t>ホシュウ</t>
    </rPh>
    <rPh sb="47" eb="49">
      <t>ジッシ</t>
    </rPh>
    <phoneticPr fontId="1"/>
  </si>
  <si>
    <t>最適な補修タイミング</t>
    <rPh sb="0" eb="2">
      <t>サイテキ</t>
    </rPh>
    <rPh sb="3" eb="5">
      <t>ホシュウ</t>
    </rPh>
    <phoneticPr fontId="1"/>
  </si>
  <si>
    <t>鋼材の肉厚減少
土木構造物のコンクリート調査</t>
    <rPh sb="0" eb="2">
      <t>コウザイ</t>
    </rPh>
    <rPh sb="3" eb="5">
      <t>ニクアツ</t>
    </rPh>
    <rPh sb="5" eb="7">
      <t>ゲンショウ</t>
    </rPh>
    <rPh sb="8" eb="10">
      <t>ドボク</t>
    </rPh>
    <rPh sb="10" eb="13">
      <t>コウゾウブツ</t>
    </rPh>
    <rPh sb="20" eb="22">
      <t>チョウサ</t>
    </rPh>
    <phoneticPr fontId="1"/>
  </si>
  <si>
    <t>現況Ｄ（劣化度）を超えたものは
兆候を重点確認。</t>
    <rPh sb="0" eb="2">
      <t>ゲンキョウ</t>
    </rPh>
    <rPh sb="4" eb="6">
      <t>レッカ</t>
    </rPh>
    <rPh sb="6" eb="7">
      <t>ド</t>
    </rPh>
    <rPh sb="9" eb="10">
      <t>コ</t>
    </rPh>
    <rPh sb="16" eb="18">
      <t>チョウコウ</t>
    </rPh>
    <rPh sb="19" eb="21">
      <t>ジュウテン</t>
    </rPh>
    <rPh sb="21" eb="23">
      <t>カクニン</t>
    </rPh>
    <phoneticPr fontId="1"/>
  </si>
  <si>
    <t>故障、劣化状況、標準耐用年数を参考に劣化度判定にて判断</t>
    <rPh sb="0" eb="2">
      <t>コショウ</t>
    </rPh>
    <rPh sb="3" eb="5">
      <t>レッカ</t>
    </rPh>
    <rPh sb="5" eb="7">
      <t>ジョウキョウ</t>
    </rPh>
    <rPh sb="8" eb="10">
      <t>ヒョウジュン</t>
    </rPh>
    <rPh sb="10" eb="12">
      <t>タイヨウ</t>
    </rPh>
    <rPh sb="12" eb="14">
      <t>ネンスウ</t>
    </rPh>
    <rPh sb="15" eb="17">
      <t>サンコウ</t>
    </rPh>
    <rPh sb="18" eb="20">
      <t>レッカ</t>
    </rPh>
    <rPh sb="20" eb="21">
      <t>ド</t>
    </rPh>
    <rPh sb="21" eb="23">
      <t>ハンテイ</t>
    </rPh>
    <rPh sb="25" eb="27">
      <t>ハンダン</t>
    </rPh>
    <phoneticPr fontId="1"/>
  </si>
  <si>
    <t>部分更新時期の予測手法
土木構造物のコンクリート調査</t>
    <rPh sb="0" eb="2">
      <t>ブブン</t>
    </rPh>
    <rPh sb="2" eb="4">
      <t>コウシン</t>
    </rPh>
    <rPh sb="4" eb="6">
      <t>ジキ</t>
    </rPh>
    <rPh sb="7" eb="9">
      <t>ヨソク</t>
    </rPh>
    <rPh sb="9" eb="11">
      <t>シュホウ</t>
    </rPh>
    <rPh sb="12" eb="14">
      <t>ドボク</t>
    </rPh>
    <rPh sb="14" eb="17">
      <t>コウゾウブツ</t>
    </rPh>
    <rPh sb="24" eb="26">
      <t>チョウサ</t>
    </rPh>
    <phoneticPr fontId="1"/>
  </si>
  <si>
    <t>劣化度判定、部品手配が困難になった時点</t>
    <rPh sb="0" eb="2">
      <t>レッカ</t>
    </rPh>
    <rPh sb="2" eb="3">
      <t>ド</t>
    </rPh>
    <rPh sb="3" eb="5">
      <t>ハンテイ</t>
    </rPh>
    <rPh sb="6" eb="8">
      <t>ブヒン</t>
    </rPh>
    <rPh sb="8" eb="10">
      <t>テハイ</t>
    </rPh>
    <rPh sb="11" eb="13">
      <t>コンナン</t>
    </rPh>
    <rPh sb="17" eb="19">
      <t>ジテン</t>
    </rPh>
    <phoneticPr fontId="1"/>
  </si>
  <si>
    <t>扉体本体</t>
    <rPh sb="0" eb="2">
      <t>ヒタイ</t>
    </rPh>
    <rPh sb="2" eb="4">
      <t>ホンタイ</t>
    </rPh>
    <phoneticPr fontId="1"/>
  </si>
  <si>
    <t>鋼材の腐食を防止すべく、定期的な塗替塗装を実施。
劣化度判定により補修必要と診断された時点</t>
    <rPh sb="0" eb="2">
      <t>コウザイ</t>
    </rPh>
    <rPh sb="3" eb="5">
      <t>フショク</t>
    </rPh>
    <rPh sb="6" eb="8">
      <t>ボウシ</t>
    </rPh>
    <rPh sb="12" eb="15">
      <t>テイキテキ</t>
    </rPh>
    <rPh sb="16" eb="17">
      <t>ヌ</t>
    </rPh>
    <rPh sb="17" eb="18">
      <t>カ</t>
    </rPh>
    <rPh sb="18" eb="20">
      <t>トソウ</t>
    </rPh>
    <rPh sb="21" eb="23">
      <t>ジッシ</t>
    </rPh>
    <rPh sb="25" eb="27">
      <t>レッカ</t>
    </rPh>
    <rPh sb="27" eb="28">
      <t>ド</t>
    </rPh>
    <rPh sb="28" eb="30">
      <t>ハンテイ</t>
    </rPh>
    <rPh sb="33" eb="35">
      <t>ホシュウ</t>
    </rPh>
    <rPh sb="35" eb="37">
      <t>ヒツヨウ</t>
    </rPh>
    <rPh sb="38" eb="40">
      <t>シンダン</t>
    </rPh>
    <rPh sb="43" eb="45">
      <t>ジテン</t>
    </rPh>
    <phoneticPr fontId="1"/>
  </si>
  <si>
    <t>堰</t>
    <rPh sb="0" eb="1">
      <t>セキ</t>
    </rPh>
    <phoneticPr fontId="1"/>
  </si>
  <si>
    <t>点検結果により補修が必要と診断された時点</t>
    <rPh sb="0" eb="2">
      <t>テンケン</t>
    </rPh>
    <rPh sb="2" eb="4">
      <t>ケッカ</t>
    </rPh>
    <rPh sb="7" eb="9">
      <t>ホシュウ</t>
    </rPh>
    <rPh sb="10" eb="12">
      <t>ヒツヨウ</t>
    </rPh>
    <rPh sb="13" eb="15">
      <t>シンダン</t>
    </rPh>
    <rPh sb="18" eb="20">
      <t>ジテン</t>
    </rPh>
    <phoneticPr fontId="1"/>
  </si>
  <si>
    <t>標準耐用年数、部品供給状況をもとに更新を検討</t>
    <rPh sb="0" eb="2">
      <t>ヒョウジュン</t>
    </rPh>
    <rPh sb="2" eb="4">
      <t>タイヨウ</t>
    </rPh>
    <rPh sb="4" eb="6">
      <t>ネンスウ</t>
    </rPh>
    <rPh sb="7" eb="9">
      <t>ブヒン</t>
    </rPh>
    <rPh sb="9" eb="11">
      <t>キョウキュウ</t>
    </rPh>
    <rPh sb="11" eb="13">
      <t>ジョウキョウ</t>
    </rPh>
    <rPh sb="17" eb="19">
      <t>コウシン</t>
    </rPh>
    <rPh sb="20" eb="22">
      <t>ケントウ</t>
    </rPh>
    <phoneticPr fontId="1"/>
  </si>
  <si>
    <t>突発故障</t>
    <rPh sb="0" eb="2">
      <t>トッパツ</t>
    </rPh>
    <rPh sb="2" eb="4">
      <t>コショウ</t>
    </rPh>
    <phoneticPr fontId="1"/>
  </si>
  <si>
    <t>部品供給状況の把握
点検データの蓄積・分析</t>
    <rPh sb="0" eb="2">
      <t>ブヒン</t>
    </rPh>
    <rPh sb="2" eb="4">
      <t>キョウキュウ</t>
    </rPh>
    <rPh sb="4" eb="6">
      <t>ジョウキョウ</t>
    </rPh>
    <rPh sb="7" eb="9">
      <t>ハアク</t>
    </rPh>
    <rPh sb="10" eb="12">
      <t>テンケン</t>
    </rPh>
    <rPh sb="16" eb="18">
      <t>チクセキ</t>
    </rPh>
    <rPh sb="19" eb="21">
      <t>ブンセキ</t>
    </rPh>
    <phoneticPr fontId="1"/>
  </si>
  <si>
    <t>一定年数超過後に重点管理</t>
    <rPh sb="0" eb="2">
      <t>イッテイ</t>
    </rPh>
    <rPh sb="2" eb="4">
      <t>ネンスウ</t>
    </rPh>
    <rPh sb="4" eb="6">
      <t>チョウカ</t>
    </rPh>
    <rPh sb="6" eb="7">
      <t>ゴ</t>
    </rPh>
    <rPh sb="8" eb="10">
      <t>ジュウテン</t>
    </rPh>
    <rPh sb="10" eb="12">
      <t>カンリ</t>
    </rPh>
    <phoneticPr fontId="1"/>
  </si>
  <si>
    <t>制御盤</t>
    <rPh sb="0" eb="2">
      <t>セイギョ</t>
    </rPh>
    <rPh sb="2" eb="3">
      <t>バン</t>
    </rPh>
    <phoneticPr fontId="1"/>
  </si>
  <si>
    <t>テレメータ設備</t>
    <rPh sb="5" eb="7">
      <t>セツビ</t>
    </rPh>
    <phoneticPr fontId="1"/>
  </si>
  <si>
    <t>河川警報
設備</t>
    <rPh sb="0" eb="2">
      <t>カセン</t>
    </rPh>
    <rPh sb="2" eb="4">
      <t>ケイホウ</t>
    </rPh>
    <rPh sb="5" eb="7">
      <t>セツビ</t>
    </rPh>
    <phoneticPr fontId="1"/>
  </si>
  <si>
    <t>遠隔操作通信設備</t>
    <rPh sb="0" eb="2">
      <t>エンカク</t>
    </rPh>
    <rPh sb="2" eb="4">
      <t>ソウサ</t>
    </rPh>
    <rPh sb="4" eb="6">
      <t>ツウシン</t>
    </rPh>
    <rPh sb="6" eb="8">
      <t>セツビ</t>
    </rPh>
    <phoneticPr fontId="1"/>
  </si>
  <si>
    <t>エレベータ</t>
  </si>
  <si>
    <t>劣化状況を参考に実施</t>
    <rPh sb="0" eb="2">
      <t>レッカ</t>
    </rPh>
    <rPh sb="2" eb="4">
      <t>ジョウキョウ</t>
    </rPh>
    <rPh sb="5" eb="7">
      <t>サンコウ</t>
    </rPh>
    <rPh sb="8" eb="10">
      <t>ジッシ</t>
    </rPh>
    <phoneticPr fontId="1"/>
  </si>
  <si>
    <t>水質、環境等</t>
    <rPh sb="0" eb="2">
      <t>スイシツ</t>
    </rPh>
    <rPh sb="3" eb="5">
      <t>カンキョウ</t>
    </rPh>
    <rPh sb="5" eb="6">
      <t>トウ</t>
    </rPh>
    <phoneticPr fontId="1"/>
  </si>
  <si>
    <t>氾濫の規模</t>
    <rPh sb="0" eb="2">
      <t>ハンラン</t>
    </rPh>
    <rPh sb="3" eb="5">
      <t>キボ</t>
    </rPh>
    <phoneticPr fontId="1"/>
  </si>
  <si>
    <t>人口、土地利用状況
重要施設の有無</t>
    <rPh sb="0" eb="2">
      <t>ジンコウ</t>
    </rPh>
    <rPh sb="3" eb="5">
      <t>トチ</t>
    </rPh>
    <rPh sb="5" eb="7">
      <t>リヨウ</t>
    </rPh>
    <rPh sb="7" eb="9">
      <t>ジョウキョウ</t>
    </rPh>
    <rPh sb="10" eb="12">
      <t>ジュウヨウ</t>
    </rPh>
    <rPh sb="12" eb="14">
      <t>シセツ</t>
    </rPh>
    <rPh sb="15" eb="17">
      <t>ウム</t>
    </rPh>
    <phoneticPr fontId="1"/>
  </si>
  <si>
    <t>有り</t>
    <rPh sb="0" eb="1">
      <t>ア</t>
    </rPh>
    <phoneticPr fontId="1"/>
  </si>
  <si>
    <t>河川
（排水機場）</t>
    <rPh sb="0" eb="2">
      <t>カセン</t>
    </rPh>
    <rPh sb="4" eb="7">
      <t>ハイスイキ</t>
    </rPh>
    <rPh sb="7" eb="8">
      <t>ジョウ</t>
    </rPh>
    <phoneticPr fontId="1"/>
  </si>
  <si>
    <t>河川
（防潮扉）</t>
    <rPh sb="0" eb="2">
      <t>カセン</t>
    </rPh>
    <rPh sb="4" eb="6">
      <t>ボウチョウ</t>
    </rPh>
    <rPh sb="6" eb="7">
      <t>トビラ</t>
    </rPh>
    <phoneticPr fontId="1"/>
  </si>
  <si>
    <t>木津川水門</t>
    <rPh sb="0" eb="3">
      <t>キヅガワ</t>
    </rPh>
    <rPh sb="3" eb="5">
      <t>スイモン</t>
    </rPh>
    <phoneticPr fontId="1"/>
  </si>
  <si>
    <t>受変電系</t>
    <rPh sb="0" eb="3">
      <t>ジュヘンデン</t>
    </rPh>
    <rPh sb="3" eb="4">
      <t>ケイ</t>
    </rPh>
    <phoneticPr fontId="1"/>
  </si>
  <si>
    <t>S63</t>
    <phoneticPr fontId="1"/>
  </si>
  <si>
    <t>監視制御系</t>
    <rPh sb="0" eb="4">
      <t>カンシセイギョ</t>
    </rPh>
    <rPh sb="4" eb="5">
      <t>ケイ</t>
    </rPh>
    <phoneticPr fontId="1"/>
  </si>
  <si>
    <t>安治川水門</t>
    <rPh sb="0" eb="3">
      <t>アジガワ</t>
    </rPh>
    <rPh sb="3" eb="5">
      <t>スイモン</t>
    </rPh>
    <phoneticPr fontId="1"/>
  </si>
  <si>
    <t>H29</t>
    <phoneticPr fontId="1"/>
  </si>
  <si>
    <t>H1</t>
    <phoneticPr fontId="1"/>
  </si>
  <si>
    <t>三軒家水門</t>
    <rPh sb="0" eb="5">
      <t>サンゲンヤスイモン</t>
    </rPh>
    <phoneticPr fontId="1"/>
  </si>
  <si>
    <t>旧猪名川排水機場</t>
    <rPh sb="0" eb="8">
      <t>キュウイナガワハイスイキジョウ</t>
    </rPh>
    <phoneticPr fontId="1"/>
  </si>
  <si>
    <t>H4</t>
    <phoneticPr fontId="1"/>
  </si>
  <si>
    <t>R1</t>
    <phoneticPr fontId="1"/>
  </si>
  <si>
    <t>受変電系</t>
    <rPh sb="0" eb="4">
      <t>ジュヘンデンケイ</t>
    </rPh>
    <phoneticPr fontId="1"/>
  </si>
  <si>
    <t>六軒家川水門</t>
    <rPh sb="0" eb="4">
      <t>ロッケンヤガワ</t>
    </rPh>
    <rPh sb="4" eb="6">
      <t>スイモン</t>
    </rPh>
    <phoneticPr fontId="1"/>
  </si>
  <si>
    <t>正蓮寺川水門</t>
    <rPh sb="0" eb="4">
      <t>ショウレンジガワ</t>
    </rPh>
    <rPh sb="4" eb="6">
      <t>スイモン</t>
    </rPh>
    <phoneticPr fontId="1"/>
  </si>
  <si>
    <t>直流電源装置</t>
    <rPh sb="0" eb="6">
      <t>チョクリュウデンゲンソウチ</t>
    </rPh>
    <phoneticPr fontId="1"/>
  </si>
  <si>
    <t>H13</t>
    <phoneticPr fontId="1"/>
  </si>
  <si>
    <t>自家発電設備</t>
    <rPh sb="0" eb="4">
      <t>ジカハツデン</t>
    </rPh>
    <rPh sb="4" eb="6">
      <t>セツビ</t>
    </rPh>
    <phoneticPr fontId="1"/>
  </si>
  <si>
    <t>始動用直流電源装置</t>
    <rPh sb="0" eb="3">
      <t>シドウヨウ</t>
    </rPh>
    <rPh sb="3" eb="9">
      <t>チョクリュウデンゲンソウチ</t>
    </rPh>
    <phoneticPr fontId="1"/>
  </si>
  <si>
    <t>排水機場</t>
    <rPh sb="0" eb="4">
      <t>ハイスイキジョウ</t>
    </rPh>
    <phoneticPr fontId="1"/>
  </si>
  <si>
    <t>駆動用機関</t>
    <rPh sb="0" eb="3">
      <t>クドウヨウ</t>
    </rPh>
    <rPh sb="3" eb="5">
      <t>キカン</t>
    </rPh>
    <phoneticPr fontId="1"/>
  </si>
  <si>
    <t>No.2</t>
    <phoneticPr fontId="1"/>
  </si>
  <si>
    <t>ポンプ、吐出弁OH含</t>
    <rPh sb="9" eb="10">
      <t>フク</t>
    </rPh>
    <phoneticPr fontId="1"/>
  </si>
  <si>
    <t>旧猪名川排水機場</t>
    <rPh sb="0" eb="1">
      <t>キュウ</t>
    </rPh>
    <rPh sb="1" eb="4">
      <t>イナガワ</t>
    </rPh>
    <rPh sb="4" eb="7">
      <t>ハイスイキ</t>
    </rPh>
    <rPh sb="7" eb="8">
      <t>ジョウ</t>
    </rPh>
    <phoneticPr fontId="1"/>
  </si>
  <si>
    <t>No.1</t>
    <phoneticPr fontId="1"/>
  </si>
  <si>
    <t>No.3,4</t>
    <phoneticPr fontId="1"/>
  </si>
  <si>
    <t>R4</t>
    <phoneticPr fontId="1"/>
  </si>
  <si>
    <t>排水機場</t>
    <rPh sb="0" eb="3">
      <t>ハイスイキ</t>
    </rPh>
    <rPh sb="3" eb="4">
      <t>ジョウ</t>
    </rPh>
    <phoneticPr fontId="1"/>
  </si>
  <si>
    <t>監視制御設備</t>
    <rPh sb="0" eb="4">
      <t>カンシセイギョ</t>
    </rPh>
    <rPh sb="4" eb="6">
      <t>セツビ</t>
    </rPh>
    <phoneticPr fontId="1"/>
  </si>
  <si>
    <t>平野川分水路排水機場</t>
    <rPh sb="0" eb="3">
      <t>ヒラノカワ</t>
    </rPh>
    <rPh sb="3" eb="6">
      <t>ブンスイロ</t>
    </rPh>
    <rPh sb="6" eb="10">
      <t>ハイスイキジョウ</t>
    </rPh>
    <phoneticPr fontId="1"/>
  </si>
  <si>
    <t>S58</t>
    <phoneticPr fontId="1"/>
  </si>
  <si>
    <t>太間排水機場</t>
    <rPh sb="0" eb="2">
      <t>タイマ</t>
    </rPh>
    <rPh sb="2" eb="5">
      <t>ハイスイキ</t>
    </rPh>
    <rPh sb="5" eb="6">
      <t>ジョウ</t>
    </rPh>
    <phoneticPr fontId="1"/>
  </si>
  <si>
    <t>S55</t>
    <phoneticPr fontId="1"/>
  </si>
  <si>
    <t>監視制御装置、情報処理装置外</t>
    <rPh sb="0" eb="2">
      <t>カンシ</t>
    </rPh>
    <rPh sb="2" eb="4">
      <t>セイギョ</t>
    </rPh>
    <rPh sb="4" eb="6">
      <t>ソウチ</t>
    </rPh>
    <rPh sb="7" eb="9">
      <t>ジョウホウ</t>
    </rPh>
    <rPh sb="9" eb="11">
      <t>ショリ</t>
    </rPh>
    <rPh sb="11" eb="13">
      <t>ソウチ</t>
    </rPh>
    <rPh sb="13" eb="14">
      <t>ホカ</t>
    </rPh>
    <phoneticPr fontId="1"/>
  </si>
  <si>
    <t>H8</t>
    <phoneticPr fontId="1"/>
  </si>
  <si>
    <t>現場操作盤、CC、Ry</t>
    <rPh sb="0" eb="2">
      <t>ゲンバ</t>
    </rPh>
    <rPh sb="2" eb="5">
      <t>ソウサバン</t>
    </rPh>
    <phoneticPr fontId="1"/>
  </si>
  <si>
    <t>今川排水機場</t>
    <rPh sb="0" eb="2">
      <t>イマガワ</t>
    </rPh>
    <rPh sb="2" eb="6">
      <t>ハイスイキジョウ</t>
    </rPh>
    <phoneticPr fontId="1"/>
  </si>
  <si>
    <t>S61</t>
    <phoneticPr fontId="1"/>
  </si>
  <si>
    <t>昇降設備</t>
    <rPh sb="0" eb="4">
      <t>ショウコウセツビ</t>
    </rPh>
    <phoneticPr fontId="1"/>
  </si>
  <si>
    <t>右岸及び中央のエレベータ</t>
    <phoneticPr fontId="1"/>
  </si>
  <si>
    <t>H26</t>
    <phoneticPr fontId="1"/>
  </si>
  <si>
    <t>管理棟</t>
    <phoneticPr fontId="1"/>
  </si>
  <si>
    <t>H27</t>
    <phoneticPr fontId="1"/>
  </si>
  <si>
    <t>尻無川水門</t>
    <rPh sb="0" eb="2">
      <t>シリナシ</t>
    </rPh>
    <rPh sb="2" eb="3">
      <t>ガワ</t>
    </rPh>
    <rPh sb="3" eb="5">
      <t>スイモン</t>
    </rPh>
    <phoneticPr fontId="1"/>
  </si>
  <si>
    <t>治水緑地</t>
    <rPh sb="0" eb="2">
      <t>チスイ</t>
    </rPh>
    <rPh sb="2" eb="4">
      <t>リョクチ</t>
    </rPh>
    <phoneticPr fontId="1"/>
  </si>
  <si>
    <t>恩智川治水緑地</t>
    <rPh sb="0" eb="3">
      <t>オンチカワ</t>
    </rPh>
    <rPh sb="3" eb="5">
      <t>チスイ</t>
    </rPh>
    <rPh sb="5" eb="7">
      <t>リョクチ</t>
    </rPh>
    <phoneticPr fontId="1"/>
  </si>
  <si>
    <t>花園多目的遊水地</t>
    <rPh sb="0" eb="2">
      <t>ハナゾノ</t>
    </rPh>
    <rPh sb="2" eb="5">
      <t>タモクテキ</t>
    </rPh>
    <rPh sb="5" eb="8">
      <t>ユウスイチ</t>
    </rPh>
    <phoneticPr fontId="1"/>
  </si>
  <si>
    <t>H14</t>
    <phoneticPr fontId="1"/>
  </si>
  <si>
    <t>流域調節池</t>
    <rPh sb="0" eb="2">
      <t>リュウイキ</t>
    </rPh>
    <rPh sb="2" eb="5">
      <t>チョウセツイケ</t>
    </rPh>
    <phoneticPr fontId="1"/>
  </si>
  <si>
    <t>ポンプ設備</t>
    <rPh sb="3" eb="5">
      <t>セツビ</t>
    </rPh>
    <phoneticPr fontId="1"/>
  </si>
  <si>
    <t>三ツ島調節池</t>
    <rPh sb="0" eb="1">
      <t>ミ</t>
    </rPh>
    <rPh sb="2" eb="3">
      <t>シマ</t>
    </rPh>
    <rPh sb="3" eb="6">
      <t>チョウセツイケ</t>
    </rPh>
    <phoneticPr fontId="1"/>
  </si>
  <si>
    <t>№１、№２ポンプ</t>
    <phoneticPr fontId="1"/>
  </si>
  <si>
    <t>8.4m3／分・台</t>
    <rPh sb="6" eb="7">
      <t>フン</t>
    </rPh>
    <rPh sb="8" eb="9">
      <t>ダイ</t>
    </rPh>
    <phoneticPr fontId="1"/>
  </si>
  <si>
    <t>腐食</t>
    <rPh sb="0" eb="2">
      <t>フショク</t>
    </rPh>
    <phoneticPr fontId="1"/>
  </si>
  <si>
    <t>布施駅前調節池</t>
    <rPh sb="0" eb="2">
      <t>フセ</t>
    </rPh>
    <rPh sb="2" eb="4">
      <t>エキマエ</t>
    </rPh>
    <rPh sb="4" eb="7">
      <t>チョウセツイケ</t>
    </rPh>
    <phoneticPr fontId="1"/>
  </si>
  <si>
    <t>4.2m3／分・台</t>
    <rPh sb="6" eb="7">
      <t>フン</t>
    </rPh>
    <rPh sb="8" eb="9">
      <t>ダイ</t>
    </rPh>
    <phoneticPr fontId="1"/>
  </si>
  <si>
    <t>H8</t>
  </si>
  <si>
    <t>部品供給困難</t>
  </si>
  <si>
    <t>延命化措置が困難で、構成部品の劣化により、水門、排水機場の求められる機能の信頼性確保が困難となることが予測される場合には更新</t>
    <rPh sb="0" eb="2">
      <t>エンメイ</t>
    </rPh>
    <rPh sb="2" eb="3">
      <t>カ</t>
    </rPh>
    <rPh sb="3" eb="5">
      <t>ソチ</t>
    </rPh>
    <rPh sb="6" eb="8">
      <t>コンナン</t>
    </rPh>
    <rPh sb="10" eb="12">
      <t>コウセイ</t>
    </rPh>
    <rPh sb="12" eb="14">
      <t>ブヒン</t>
    </rPh>
    <rPh sb="15" eb="17">
      <t>レッカ</t>
    </rPh>
    <rPh sb="21" eb="23">
      <t>スイモン</t>
    </rPh>
    <rPh sb="24" eb="27">
      <t>ハイスイキ</t>
    </rPh>
    <rPh sb="27" eb="28">
      <t>ジョウ</t>
    </rPh>
    <rPh sb="29" eb="30">
      <t>モト</t>
    </rPh>
    <rPh sb="34" eb="36">
      <t>キノウ</t>
    </rPh>
    <rPh sb="37" eb="40">
      <t>シンライセイ</t>
    </rPh>
    <rPh sb="40" eb="42">
      <t>カクホ</t>
    </rPh>
    <rPh sb="43" eb="45">
      <t>コンナン</t>
    </rPh>
    <rPh sb="51" eb="53">
      <t>ヨソク</t>
    </rPh>
    <rPh sb="56" eb="58">
      <t>バアイ</t>
    </rPh>
    <rPh sb="60" eb="62">
      <t>コウシン</t>
    </rPh>
    <phoneticPr fontId="1"/>
  </si>
  <si>
    <t>廃川、河道の拡幅</t>
    <rPh sb="0" eb="2">
      <t>ハイセン</t>
    </rPh>
    <rPh sb="3" eb="5">
      <t>カドウ</t>
    </rPh>
    <rPh sb="6" eb="8">
      <t>カクフク</t>
    </rPh>
    <phoneticPr fontId="1"/>
  </si>
  <si>
    <t>・耐震性能
・操作信頼性
・必要排水性能
・部品供給</t>
    <rPh sb="1" eb="3">
      <t>タイシン</t>
    </rPh>
    <rPh sb="3" eb="5">
      <t>セイノウ</t>
    </rPh>
    <rPh sb="7" eb="9">
      <t>ソウサ</t>
    </rPh>
    <rPh sb="9" eb="11">
      <t>シンライ</t>
    </rPh>
    <rPh sb="11" eb="12">
      <t>セイ</t>
    </rPh>
    <rPh sb="14" eb="16">
      <t>ヒツヨウ</t>
    </rPh>
    <rPh sb="16" eb="18">
      <t>ハイスイ</t>
    </rPh>
    <rPh sb="18" eb="20">
      <t>セイノウ</t>
    </rPh>
    <rPh sb="22" eb="24">
      <t>ブヒン</t>
    </rPh>
    <rPh sb="24" eb="26">
      <t>キョウキュウ</t>
    </rPh>
    <phoneticPr fontId="1"/>
  </si>
  <si>
    <t>治水計画の変更</t>
    <rPh sb="0" eb="2">
      <t>チスイ</t>
    </rPh>
    <rPh sb="2" eb="4">
      <t>ケイカク</t>
    </rPh>
    <rPh sb="5" eb="7">
      <t>ヘンコウ</t>
    </rPh>
    <phoneticPr fontId="1"/>
  </si>
  <si>
    <t>標準耐用年数経過
部品供給停止</t>
    <rPh sb="0" eb="2">
      <t>ヒョウジュン</t>
    </rPh>
    <rPh sb="2" eb="4">
      <t>タイヨウ</t>
    </rPh>
    <rPh sb="4" eb="6">
      <t>ネンスウ</t>
    </rPh>
    <rPh sb="6" eb="8">
      <t>ケイカ</t>
    </rPh>
    <rPh sb="9" eb="11">
      <t>ブヒン</t>
    </rPh>
    <rPh sb="11" eb="13">
      <t>キョウキュウ</t>
    </rPh>
    <rPh sb="13" eb="15">
      <t>テイシ</t>
    </rPh>
    <phoneticPr fontId="1"/>
  </si>
  <si>
    <t>操作信頼性</t>
    <rPh sb="0" eb="2">
      <t>ソウサ</t>
    </rPh>
    <rPh sb="2" eb="5">
      <t>シンライセイ</t>
    </rPh>
    <phoneticPr fontId="1"/>
  </si>
  <si>
    <t>河川警報設備</t>
    <rPh sb="0" eb="2">
      <t>カセン</t>
    </rPh>
    <rPh sb="2" eb="4">
      <t>ケイホウ</t>
    </rPh>
    <rPh sb="4" eb="6">
      <t>セツビ</t>
    </rPh>
    <phoneticPr fontId="1"/>
  </si>
  <si>
    <t>マニュアルに記載の取替・更新年数</t>
    <rPh sb="6" eb="8">
      <t>キサイ</t>
    </rPh>
    <rPh sb="9" eb="10">
      <t>ト</t>
    </rPh>
    <rPh sb="10" eb="11">
      <t>カ</t>
    </rPh>
    <rPh sb="12" eb="14">
      <t>コウシン</t>
    </rPh>
    <rPh sb="14" eb="16">
      <t>ネンスウ</t>
    </rPh>
    <phoneticPr fontId="1"/>
  </si>
  <si>
    <t>標準耐用年数
40年</t>
    <rPh sb="0" eb="2">
      <t>ヒョウジュン</t>
    </rPh>
    <rPh sb="2" eb="4">
      <t>タイヨウ</t>
    </rPh>
    <rPh sb="4" eb="6">
      <t>ネンスウ</t>
    </rPh>
    <rPh sb="9" eb="10">
      <t>ネン</t>
    </rPh>
    <phoneticPr fontId="1"/>
  </si>
  <si>
    <t>80年</t>
    <rPh sb="2" eb="3">
      <t>ネン</t>
    </rPh>
    <phoneticPr fontId="1"/>
  </si>
  <si>
    <t>80年を目標とする</t>
    <rPh sb="2" eb="3">
      <t>ネン</t>
    </rPh>
    <rPh sb="4" eb="6">
      <t>モクヒョウ</t>
    </rPh>
    <phoneticPr fontId="1"/>
  </si>
  <si>
    <t>標準耐用年数
30年</t>
    <rPh sb="0" eb="2">
      <t>ヒョウジュン</t>
    </rPh>
    <rPh sb="2" eb="4">
      <t>タイヨウ</t>
    </rPh>
    <rPh sb="4" eb="6">
      <t>ネンスウ</t>
    </rPh>
    <rPh sb="9" eb="10">
      <t>ネン</t>
    </rPh>
    <phoneticPr fontId="1"/>
  </si>
  <si>
    <t>60年</t>
    <rPh sb="2" eb="3">
      <t>ネン</t>
    </rPh>
    <phoneticPr fontId="1"/>
  </si>
  <si>
    <t>60年を目標にする</t>
    <rPh sb="2" eb="3">
      <t>ネン</t>
    </rPh>
    <rPh sb="4" eb="6">
      <t>モクヒョウ</t>
    </rPh>
    <phoneticPr fontId="1"/>
  </si>
  <si>
    <t>40年</t>
    <rPh sb="2" eb="3">
      <t>ネン</t>
    </rPh>
    <phoneticPr fontId="1"/>
  </si>
  <si>
    <t>劣化状況及び部品供給状況による</t>
    <rPh sb="0" eb="2">
      <t>レッカ</t>
    </rPh>
    <rPh sb="2" eb="4">
      <t>ジョウキョウ</t>
    </rPh>
    <rPh sb="4" eb="5">
      <t>オヨ</t>
    </rPh>
    <phoneticPr fontId="1"/>
  </si>
  <si>
    <t>標準耐用年数
19～22年</t>
    <rPh sb="0" eb="2">
      <t>ヒョウジュン</t>
    </rPh>
    <rPh sb="2" eb="4">
      <t>タイヨウ</t>
    </rPh>
    <rPh sb="4" eb="6">
      <t>ネンスウ</t>
    </rPh>
    <rPh sb="12" eb="13">
      <t>ネン</t>
    </rPh>
    <phoneticPr fontId="1"/>
  </si>
  <si>
    <t>25年</t>
    <rPh sb="2" eb="3">
      <t>ネン</t>
    </rPh>
    <phoneticPr fontId="1"/>
  </si>
  <si>
    <t>標準耐用年数
17年</t>
    <rPh sb="0" eb="2">
      <t>ヒョウジュン</t>
    </rPh>
    <rPh sb="2" eb="4">
      <t>タイヨウ</t>
    </rPh>
    <rPh sb="4" eb="6">
      <t>ネンスウ</t>
    </rPh>
    <rPh sb="9" eb="10">
      <t>ネン</t>
    </rPh>
    <phoneticPr fontId="1"/>
  </si>
  <si>
    <t>道路
（排水設備）
（電気設備）</t>
    <rPh sb="0" eb="2">
      <t>ドウロ</t>
    </rPh>
    <rPh sb="4" eb="6">
      <t>ハイスイ</t>
    </rPh>
    <rPh sb="6" eb="8">
      <t>セツビ</t>
    </rPh>
    <rPh sb="11" eb="13">
      <t>デンキ</t>
    </rPh>
    <rPh sb="13" eb="15">
      <t>セツビ</t>
    </rPh>
    <phoneticPr fontId="1"/>
  </si>
  <si>
    <t>委託
(メンテ）</t>
    <rPh sb="0" eb="2">
      <t>イタク</t>
    </rPh>
    <phoneticPr fontId="1"/>
  </si>
  <si>
    <t>①②排水ポンプ
　・動作確認
　・外観目視点検</t>
    <rPh sb="2" eb="4">
      <t>ハイスイ</t>
    </rPh>
    <rPh sb="10" eb="12">
      <t>ドウサ</t>
    </rPh>
    <rPh sb="12" eb="14">
      <t>カクニン</t>
    </rPh>
    <rPh sb="17" eb="21">
      <t>ガイカンモクシ</t>
    </rPh>
    <rPh sb="21" eb="23">
      <t>テンケン</t>
    </rPh>
    <phoneticPr fontId="1"/>
  </si>
  <si>
    <t>○外観による劣化状況判定が不可
　経過年数、部品供給状況で判断</t>
    <phoneticPr fontId="1"/>
  </si>
  <si>
    <t>○外観による劣化状況判定が不可
　経過年数、部品供給状況で判断
○劣化進行が故障の要因となり、道路管理施設の機能を失う可能性がある。</t>
    <phoneticPr fontId="1"/>
  </si>
  <si>
    <t>委託
（メンテ）</t>
    <rPh sb="0" eb="2">
      <t>イタク</t>
    </rPh>
    <phoneticPr fontId="1"/>
  </si>
  <si>
    <t>月点検
11回／年</t>
    <rPh sb="0" eb="1">
      <t>ツキ</t>
    </rPh>
    <rPh sb="1" eb="3">
      <t>テンケン</t>
    </rPh>
    <rPh sb="6" eb="7">
      <t>カイ</t>
    </rPh>
    <rPh sb="8" eb="9">
      <t>ネン</t>
    </rPh>
    <phoneticPr fontId="1"/>
  </si>
  <si>
    <t>①②排水ポンプ
　・動作確認</t>
    <rPh sb="2" eb="4">
      <t>ハイスイ</t>
    </rPh>
    <rPh sb="10" eb="12">
      <t>ドウサ</t>
    </rPh>
    <rPh sb="12" eb="14">
      <t>カクニン</t>
    </rPh>
    <phoneticPr fontId="1"/>
  </si>
  <si>
    <t>緊急</t>
    <rPh sb="0" eb="2">
      <t>キンキュウ</t>
    </rPh>
    <phoneticPr fontId="1"/>
  </si>
  <si>
    <t>①②排水ポンプ
　・台風等、出水時の動作確認
　・不具合発生後に目視点検</t>
    <rPh sb="2" eb="4">
      <t>ハイスイ</t>
    </rPh>
    <rPh sb="10" eb="13">
      <t>タイフウナド</t>
    </rPh>
    <rPh sb="14" eb="16">
      <t>シュッスイ</t>
    </rPh>
    <rPh sb="16" eb="17">
      <t>ジ</t>
    </rPh>
    <rPh sb="18" eb="20">
      <t>ドウサ</t>
    </rPh>
    <rPh sb="20" eb="22">
      <t>カクニン</t>
    </rPh>
    <rPh sb="25" eb="28">
      <t>フグアイ</t>
    </rPh>
    <rPh sb="28" eb="31">
      <t>ハッセイゴ</t>
    </rPh>
    <rPh sb="32" eb="36">
      <t>モクシテンケン</t>
    </rPh>
    <phoneticPr fontId="1"/>
  </si>
  <si>
    <t>道路
（トンネル換気設備）
（電気設備）</t>
    <rPh sb="0" eb="2">
      <t>ドウロ</t>
    </rPh>
    <rPh sb="8" eb="10">
      <t>カンキ</t>
    </rPh>
    <rPh sb="10" eb="12">
      <t>セツビ</t>
    </rPh>
    <rPh sb="15" eb="17">
      <t>デンキ</t>
    </rPh>
    <rPh sb="17" eb="19">
      <t>セツビ</t>
    </rPh>
    <phoneticPr fontId="1"/>
  </si>
  <si>
    <t>１６基</t>
    <rPh sb="2" eb="3">
      <t>キ</t>
    </rPh>
    <phoneticPr fontId="1"/>
  </si>
  <si>
    <t>月点検　12回／年</t>
    <rPh sb="0" eb="1">
      <t>ツキ</t>
    </rPh>
    <rPh sb="1" eb="3">
      <t>テンケン</t>
    </rPh>
    <rPh sb="6" eb="7">
      <t>カイ</t>
    </rPh>
    <rPh sb="8" eb="9">
      <t>ネン</t>
    </rPh>
    <phoneticPr fontId="1"/>
  </si>
  <si>
    <t>①②ジェットファン
　・※外観等の異常（損傷、発錆）
　・運転状況（異音、振動）等目視点検を実施</t>
    <rPh sb="13" eb="15">
      <t>ガイカン</t>
    </rPh>
    <rPh sb="15" eb="16">
      <t>ナド</t>
    </rPh>
    <rPh sb="17" eb="19">
      <t>イジョウ</t>
    </rPh>
    <rPh sb="20" eb="22">
      <t>ソンショウ</t>
    </rPh>
    <rPh sb="23" eb="24">
      <t>ハツ</t>
    </rPh>
    <rPh sb="24" eb="25">
      <t>サビ</t>
    </rPh>
    <rPh sb="29" eb="31">
      <t>ウンテン</t>
    </rPh>
    <rPh sb="31" eb="33">
      <t>ジョウキョウ</t>
    </rPh>
    <rPh sb="34" eb="36">
      <t>イオン</t>
    </rPh>
    <rPh sb="37" eb="39">
      <t>シンドウ</t>
    </rPh>
    <rPh sb="40" eb="41">
      <t>ナド</t>
    </rPh>
    <rPh sb="41" eb="43">
      <t>モクシ</t>
    </rPh>
    <rPh sb="43" eb="45">
      <t>テンケン</t>
    </rPh>
    <rPh sb="46" eb="48">
      <t>ジッシ</t>
    </rPh>
    <phoneticPr fontId="1"/>
  </si>
  <si>
    <t>委託・直営</t>
    <rPh sb="0" eb="2">
      <t>イタク</t>
    </rPh>
    <rPh sb="3" eb="5">
      <t>チョクエイ</t>
    </rPh>
    <phoneticPr fontId="1"/>
  </si>
  <si>
    <t>①②ジェットファン
　・不具合事例発生後に目視点検を実施</t>
    <rPh sb="12" eb="15">
      <t>フグアイ</t>
    </rPh>
    <rPh sb="15" eb="17">
      <t>ジレイ</t>
    </rPh>
    <rPh sb="17" eb="19">
      <t>ハッセイ</t>
    </rPh>
    <rPh sb="19" eb="20">
      <t>ゴ</t>
    </rPh>
    <rPh sb="21" eb="23">
      <t>モクシ</t>
    </rPh>
    <rPh sb="23" eb="25">
      <t>テンケン</t>
    </rPh>
    <rPh sb="26" eb="28">
      <t>ジッシ</t>
    </rPh>
    <phoneticPr fontId="1"/>
  </si>
  <si>
    <t>道路
（受変電設備設備）
（電気設備）</t>
    <rPh sb="4" eb="7">
      <t>ジュヘンデン</t>
    </rPh>
    <rPh sb="7" eb="9">
      <t>セツビ</t>
    </rPh>
    <rPh sb="9" eb="11">
      <t>セツビ</t>
    </rPh>
    <phoneticPr fontId="1"/>
  </si>
  <si>
    <t>①②受変電設備、電気設備
・※外観等の異常（損傷、発錆）
・運転状況（異音、振動）等目視点検、絶縁抵抗等の測定を実施</t>
    <rPh sb="2" eb="5">
      <t>ジュヘンデン</t>
    </rPh>
    <rPh sb="5" eb="7">
      <t>セツビ</t>
    </rPh>
    <rPh sb="8" eb="10">
      <t>デンキ</t>
    </rPh>
    <rPh sb="10" eb="12">
      <t>セツビ</t>
    </rPh>
    <rPh sb="47" eb="49">
      <t>ゼツエン</t>
    </rPh>
    <rPh sb="49" eb="51">
      <t>テイコウ</t>
    </rPh>
    <rPh sb="51" eb="52">
      <t>トウ</t>
    </rPh>
    <rPh sb="53" eb="55">
      <t>ソクテイ</t>
    </rPh>
    <phoneticPr fontId="1"/>
  </si>
  <si>
    <t>月点検
５or11回／年</t>
    <rPh sb="0" eb="1">
      <t>ツキ</t>
    </rPh>
    <rPh sb="1" eb="3">
      <t>テンケン</t>
    </rPh>
    <rPh sb="9" eb="10">
      <t>カイ</t>
    </rPh>
    <rPh sb="11" eb="12">
      <t>ネン</t>
    </rPh>
    <phoneticPr fontId="1"/>
  </si>
  <si>
    <t>①②受変電設備、電気設備
・※外観等の異常（損傷、発錆）
　・計器類校正
　・動作信号等の確認</t>
    <rPh sb="2" eb="5">
      <t>ジュヘンデン</t>
    </rPh>
    <rPh sb="5" eb="7">
      <t>セツビ</t>
    </rPh>
    <rPh sb="8" eb="10">
      <t>デンキ</t>
    </rPh>
    <rPh sb="10" eb="12">
      <t>セツビ</t>
    </rPh>
    <phoneticPr fontId="1"/>
  </si>
  <si>
    <t>①②受変電設備、電気設備
・不具合事例発生後に目視点検
・内部部品の汚損、破損の有無</t>
    <rPh sb="14" eb="17">
      <t>フグアイ</t>
    </rPh>
    <rPh sb="17" eb="19">
      <t>ジレイ</t>
    </rPh>
    <rPh sb="19" eb="21">
      <t>ハッセイ</t>
    </rPh>
    <rPh sb="21" eb="22">
      <t>ゴ</t>
    </rPh>
    <rPh sb="23" eb="25">
      <t>モクシ</t>
    </rPh>
    <rPh sb="25" eb="27">
      <t>テンケン</t>
    </rPh>
    <phoneticPr fontId="1"/>
  </si>
  <si>
    <t>道路
（自家発電設備）
（電気設備）</t>
    <rPh sb="4" eb="6">
      <t>ジカ</t>
    </rPh>
    <rPh sb="6" eb="8">
      <t>ハツデン</t>
    </rPh>
    <rPh sb="8" eb="10">
      <t>セツビ</t>
    </rPh>
    <phoneticPr fontId="1"/>
  </si>
  <si>
    <t>①②自家発電設備、電気設備
・※外観等の異常（損傷、発錆）
・運転状況（異音、振動）等目視点検、絶縁抵抗等の測定を実施
・電気関係保護継電器の動作特性試験</t>
    <rPh sb="2" eb="4">
      <t>ジカ</t>
    </rPh>
    <rPh sb="4" eb="6">
      <t>ハツデン</t>
    </rPh>
    <rPh sb="6" eb="8">
      <t>セツビ</t>
    </rPh>
    <rPh sb="9" eb="11">
      <t>デンキ</t>
    </rPh>
    <rPh sb="11" eb="13">
      <t>セツビ</t>
    </rPh>
    <rPh sb="48" eb="50">
      <t>ゼツエン</t>
    </rPh>
    <rPh sb="50" eb="52">
      <t>テイコウ</t>
    </rPh>
    <rPh sb="52" eb="53">
      <t>トウ</t>
    </rPh>
    <rPh sb="54" eb="56">
      <t>ソクテイ</t>
    </rPh>
    <phoneticPr fontId="1"/>
  </si>
  <si>
    <t>○外観による劣化状況判定が不可
　・経過年数、部品供給状況で判断
○劣化進行が故障の要因となり、道路管理施設の機能を失う可能性がある。</t>
    <phoneticPr fontId="1"/>
  </si>
  <si>
    <t>月点検
5or11回／年</t>
    <rPh sb="0" eb="1">
      <t>ツキ</t>
    </rPh>
    <rPh sb="1" eb="3">
      <t>テンケン</t>
    </rPh>
    <rPh sb="9" eb="10">
      <t>カイ</t>
    </rPh>
    <rPh sb="11" eb="12">
      <t>ネン</t>
    </rPh>
    <phoneticPr fontId="1"/>
  </si>
  <si>
    <t>①②自家発電設備、電気設備
・※外観等の異常（損傷、発錆）
　・計器類校正
　・動作信号等の確認</t>
    <rPh sb="2" eb="4">
      <t>ジカ</t>
    </rPh>
    <rPh sb="4" eb="6">
      <t>ハツデン</t>
    </rPh>
    <rPh sb="6" eb="8">
      <t>セツビ</t>
    </rPh>
    <rPh sb="9" eb="11">
      <t>デンキ</t>
    </rPh>
    <rPh sb="11" eb="13">
      <t>セツビ</t>
    </rPh>
    <phoneticPr fontId="1"/>
  </si>
  <si>
    <t>①②自家発電設備、電気設備
・不具合事例発生後に目視点検
・内部部品の汚損、破損の有無</t>
    <phoneticPr fontId="1"/>
  </si>
  <si>
    <t>道路
（情報板設備）
（電気設備）</t>
    <rPh sb="4" eb="7">
      <t>ジョウホウバン</t>
    </rPh>
    <rPh sb="7" eb="9">
      <t>セツビ</t>
    </rPh>
    <phoneticPr fontId="1"/>
  </si>
  <si>
    <t>委託
（メーカー）</t>
    <rPh sb="0" eb="2">
      <t>イタク</t>
    </rPh>
    <phoneticPr fontId="1"/>
  </si>
  <si>
    <t>1回/年</t>
    <rPh sb="1" eb="2">
      <t>カイ</t>
    </rPh>
    <rPh sb="3" eb="4">
      <t>ネン</t>
    </rPh>
    <phoneticPr fontId="1"/>
  </si>
  <si>
    <t>外観確認
・本体清掃
・ネジ・コネクタ類の取り付け確認
・電源電圧の確認
・スイッチング電源の電圧確認
・自動調光機能確認
・表示灯の確認
①②情報板、電気設備
・電圧等測定、動作確認等
・清掃、外観目視点検等</t>
    <phoneticPr fontId="1"/>
  </si>
  <si>
    <t>①②自家発電設備、電気設備
・不具合事例発生後に目視点検</t>
    <phoneticPr fontId="1"/>
  </si>
  <si>
    <t>委託　(メンテ）</t>
    <rPh sb="0" eb="2">
      <t>イタク</t>
    </rPh>
    <phoneticPr fontId="1"/>
  </si>
  <si>
    <t>委託（メンテ）</t>
    <rPh sb="0" eb="2">
      <t>イタク</t>
    </rPh>
    <phoneticPr fontId="1"/>
  </si>
  <si>
    <t>①時間計画保全なので該当なし
②部品供給停止および耐用年数
③部品供給状況のデータを蓄積</t>
    <rPh sb="1" eb="3">
      <t>ジカン</t>
    </rPh>
    <rPh sb="3" eb="5">
      <t>ケイカク</t>
    </rPh>
    <rPh sb="5" eb="7">
      <t>ホゼン</t>
    </rPh>
    <rPh sb="10" eb="12">
      <t>ガイトウ</t>
    </rPh>
    <rPh sb="16" eb="18">
      <t>ブヒン</t>
    </rPh>
    <rPh sb="18" eb="20">
      <t>キョウキュウ</t>
    </rPh>
    <rPh sb="20" eb="22">
      <t>テイシ</t>
    </rPh>
    <rPh sb="25" eb="27">
      <t>タイヨウ</t>
    </rPh>
    <rPh sb="27" eb="29">
      <t>ネンスウ</t>
    </rPh>
    <rPh sb="31" eb="33">
      <t>ブヒン</t>
    </rPh>
    <rPh sb="33" eb="35">
      <t>キョウキュウ</t>
    </rPh>
    <rPh sb="35" eb="37">
      <t>ジョウキョウ</t>
    </rPh>
    <rPh sb="42" eb="44">
      <t>チクセキ</t>
    </rPh>
    <phoneticPr fontId="1"/>
  </si>
  <si>
    <t>鋼：腐食、疲労破壊</t>
  </si>
  <si>
    <t>委託（メーカー）</t>
    <rPh sb="0" eb="2">
      <t>イタク</t>
    </rPh>
    <phoneticPr fontId="1"/>
  </si>
  <si>
    <t>鋼：腐食
支柱：腐食、損傷</t>
    <rPh sb="0" eb="1">
      <t>ハガネ</t>
    </rPh>
    <rPh sb="2" eb="4">
      <t>フショク</t>
    </rPh>
    <phoneticPr fontId="1"/>
  </si>
  <si>
    <t>点検成果は紙媒体
各事務所にて管理</t>
    <rPh sb="0" eb="2">
      <t>テンケン</t>
    </rPh>
    <rPh sb="2" eb="4">
      <t>セイカ</t>
    </rPh>
    <rPh sb="5" eb="6">
      <t>カミ</t>
    </rPh>
    <rPh sb="6" eb="8">
      <t>バイタイ</t>
    </rPh>
    <rPh sb="9" eb="10">
      <t>カク</t>
    </rPh>
    <rPh sb="10" eb="12">
      <t>ジム</t>
    </rPh>
    <rPh sb="12" eb="13">
      <t>ショ</t>
    </rPh>
    <rPh sb="15" eb="17">
      <t>カンリ</t>
    </rPh>
    <phoneticPr fontId="1"/>
  </si>
  <si>
    <t>点検成果は紙媒体
各事務所にて管理</t>
    <rPh sb="9" eb="13">
      <t>カクジムショ</t>
    </rPh>
    <rPh sb="15" eb="17">
      <t>カンリ</t>
    </rPh>
    <phoneticPr fontId="1"/>
  </si>
  <si>
    <t>点検箇所は紙媒体
各事務所にて管理</t>
    <rPh sb="0" eb="4">
      <t>テンケンカショ</t>
    </rPh>
    <rPh sb="5" eb="6">
      <t>カミ</t>
    </rPh>
    <rPh sb="6" eb="8">
      <t>バイタイ</t>
    </rPh>
    <rPh sb="9" eb="13">
      <t>カクジムショ</t>
    </rPh>
    <rPh sb="15" eb="17">
      <t>カンリ</t>
    </rPh>
    <phoneticPr fontId="1"/>
  </si>
  <si>
    <t>・計測値等
・全ての点検データを総合的に判断し、合否での判定を実施</t>
    <rPh sb="1" eb="4">
      <t>ケイソクチ</t>
    </rPh>
    <rPh sb="4" eb="5">
      <t>トウ</t>
    </rPh>
    <phoneticPr fontId="1"/>
  </si>
  <si>
    <t>・計測値等</t>
    <phoneticPr fontId="1"/>
  </si>
  <si>
    <t>〇</t>
    <phoneticPr fontId="1"/>
  </si>
  <si>
    <t>・全ての点検データを総合的に判断し、合否での判定を実施</t>
    <phoneticPr fontId="1"/>
  </si>
  <si>
    <t>○</t>
  </si>
  <si>
    <t>点検結果を土木技術職員が確認しているため、詳細把握が困難</t>
    <rPh sb="0" eb="2">
      <t>テンケン</t>
    </rPh>
    <rPh sb="2" eb="4">
      <t>ケッカ</t>
    </rPh>
    <rPh sb="5" eb="7">
      <t>ドボク</t>
    </rPh>
    <rPh sb="7" eb="9">
      <t>ギジュツ</t>
    </rPh>
    <rPh sb="9" eb="10">
      <t>ショク</t>
    </rPh>
    <rPh sb="10" eb="11">
      <t>イン</t>
    </rPh>
    <rPh sb="12" eb="14">
      <t>カクニン</t>
    </rPh>
    <rPh sb="21" eb="23">
      <t>ショウサイ</t>
    </rPh>
    <rPh sb="23" eb="25">
      <t>ハアク</t>
    </rPh>
    <rPh sb="26" eb="28">
      <t>コンナン</t>
    </rPh>
    <phoneticPr fontId="1"/>
  </si>
  <si>
    <t>点検結果を土木技術職員が確認しているため、詳細把握が困難
定量的判断指標がない
故障の前兆を把握するための点検内容が不明</t>
    <rPh sb="0" eb="2">
      <t>テンケン</t>
    </rPh>
    <rPh sb="2" eb="4">
      <t>ケッカ</t>
    </rPh>
    <rPh sb="5" eb="7">
      <t>ドボク</t>
    </rPh>
    <rPh sb="7" eb="9">
      <t>ギジュツ</t>
    </rPh>
    <rPh sb="9" eb="10">
      <t>ショク</t>
    </rPh>
    <rPh sb="10" eb="11">
      <t>イン</t>
    </rPh>
    <rPh sb="12" eb="14">
      <t>カクニン</t>
    </rPh>
    <rPh sb="21" eb="23">
      <t>ショウサイ</t>
    </rPh>
    <rPh sb="23" eb="25">
      <t>ハアク</t>
    </rPh>
    <rPh sb="26" eb="28">
      <t>コンナン</t>
    </rPh>
    <phoneticPr fontId="1"/>
  </si>
  <si>
    <t>点検結果を土木技術職員が確認しているため、詳細把握が困難
定量的判断指標がない
故障の前兆を把握するための点検内容が不明</t>
    <rPh sb="29" eb="32">
      <t>テイリョウテキ</t>
    </rPh>
    <rPh sb="32" eb="34">
      <t>ハンダン</t>
    </rPh>
    <rPh sb="34" eb="36">
      <t>シヒョウ</t>
    </rPh>
    <rPh sb="40" eb="42">
      <t>コショウ</t>
    </rPh>
    <rPh sb="43" eb="45">
      <t>ゼンチョウ</t>
    </rPh>
    <rPh sb="46" eb="48">
      <t>ハアク</t>
    </rPh>
    <rPh sb="53" eb="55">
      <t>テンケン</t>
    </rPh>
    <rPh sb="55" eb="57">
      <t>ナイヨウ</t>
    </rPh>
    <rPh sb="58" eb="60">
      <t>フメイ</t>
    </rPh>
    <phoneticPr fontId="1"/>
  </si>
  <si>
    <t>・発注件数：１件／年×７事務所
・発注担当者数：１人</t>
    <rPh sb="12" eb="15">
      <t>ジムショ</t>
    </rPh>
    <phoneticPr fontId="1"/>
  </si>
  <si>
    <t>・発注件数：１件／年×６事務所
　　　　　　　　　２件／年×１事務所
・発注担当者数：１人</t>
    <rPh sb="12" eb="14">
      <t>ジム</t>
    </rPh>
    <rPh sb="14" eb="15">
      <t>ショ</t>
    </rPh>
    <rPh sb="26" eb="27">
      <t>ケン</t>
    </rPh>
    <rPh sb="28" eb="29">
      <t>トシ</t>
    </rPh>
    <rPh sb="31" eb="34">
      <t>ジムショ</t>
    </rPh>
    <phoneticPr fontId="1"/>
  </si>
  <si>
    <t>・発注件数：１件／年×6事務所+本庁
・発注件数：3件／年×１事務所
・発注担当者数：１人
・発注担当者数：（直営）2～3名/班</t>
    <rPh sb="12" eb="15">
      <t>ジムショ</t>
    </rPh>
    <rPh sb="16" eb="18">
      <t>ホンチョウ</t>
    </rPh>
    <rPh sb="31" eb="34">
      <t>ジムショ</t>
    </rPh>
    <phoneticPr fontId="1"/>
  </si>
  <si>
    <t>道路</t>
    <rPh sb="0" eb="2">
      <t>ドウロ</t>
    </rPh>
    <phoneticPr fontId="1"/>
  </si>
  <si>
    <t>排水設備</t>
    <phoneticPr fontId="1"/>
  </si>
  <si>
    <t>耐用年数に応じて更新</t>
    <rPh sb="0" eb="2">
      <t>タイヨウ</t>
    </rPh>
    <rPh sb="2" eb="4">
      <t>ネンスウ</t>
    </rPh>
    <rPh sb="5" eb="6">
      <t>オウ</t>
    </rPh>
    <rPh sb="8" eb="10">
      <t>コウシン</t>
    </rPh>
    <phoneticPr fontId="1"/>
  </si>
  <si>
    <t>トンネル換気設備</t>
    <phoneticPr fontId="1"/>
  </si>
  <si>
    <t>ジェットファン</t>
    <phoneticPr fontId="1"/>
  </si>
  <si>
    <t>受変電設備設備</t>
    <phoneticPr fontId="1"/>
  </si>
  <si>
    <t>部品供給限界のデータ
点検データの蓄積・分析</t>
    <rPh sb="0" eb="2">
      <t>ブヒン</t>
    </rPh>
    <rPh sb="2" eb="4">
      <t>キョウキュウ</t>
    </rPh>
    <rPh sb="4" eb="6">
      <t>ゲンカイ</t>
    </rPh>
    <phoneticPr fontId="1"/>
  </si>
  <si>
    <t>特になし
一定年数超過後に重点管理</t>
    <rPh sb="0" eb="1">
      <t>トク</t>
    </rPh>
    <phoneticPr fontId="1"/>
  </si>
  <si>
    <t>自家発電設備</t>
    <phoneticPr fontId="1"/>
  </si>
  <si>
    <t>耐用年数、部品供給状況をもとに更新を検討</t>
    <rPh sb="0" eb="2">
      <t>タイヨウ</t>
    </rPh>
    <rPh sb="2" eb="4">
      <t>ネンスウ</t>
    </rPh>
    <rPh sb="15" eb="17">
      <t>コウシン</t>
    </rPh>
    <rPh sb="18" eb="20">
      <t>ケントウ</t>
    </rPh>
    <phoneticPr fontId="1"/>
  </si>
  <si>
    <t>経過年数
一定年数超過後に重点管理</t>
    <rPh sb="0" eb="4">
      <t>ケイカネンスウ</t>
    </rPh>
    <phoneticPr fontId="1"/>
  </si>
  <si>
    <t>情報板設備</t>
    <phoneticPr fontId="1"/>
  </si>
  <si>
    <t>情報盤</t>
    <rPh sb="0" eb="3">
      <t>ジョウホウバン</t>
    </rPh>
    <phoneticPr fontId="1"/>
  </si>
  <si>
    <t>突発事故</t>
    <rPh sb="0" eb="2">
      <t>トッパツ</t>
    </rPh>
    <rPh sb="2" eb="4">
      <t>ジコ</t>
    </rPh>
    <phoneticPr fontId="1"/>
  </si>
  <si>
    <t>時間管理型</t>
    <rPh sb="0" eb="2">
      <t>ジカン</t>
    </rPh>
    <rPh sb="2" eb="4">
      <t>カンリ</t>
    </rPh>
    <rPh sb="4" eb="5">
      <t>ガタ</t>
    </rPh>
    <phoneticPr fontId="1"/>
  </si>
  <si>
    <t>経年年数
一定年数超過後に重点管理</t>
    <rPh sb="0" eb="2">
      <t>ケイネン</t>
    </rPh>
    <rPh sb="2" eb="4">
      <t>ネンスウ</t>
    </rPh>
    <phoneticPr fontId="1"/>
  </si>
  <si>
    <t>道路
（排水設備）</t>
    <rPh sb="0" eb="2">
      <t>ドウロ</t>
    </rPh>
    <rPh sb="4" eb="6">
      <t>ハイスイ</t>
    </rPh>
    <rPh sb="6" eb="8">
      <t>セツビ</t>
    </rPh>
    <phoneticPr fontId="1"/>
  </si>
  <si>
    <t>耐用年数</t>
    <rPh sb="0" eb="2">
      <t>タイヨウ</t>
    </rPh>
    <rPh sb="2" eb="4">
      <t>ネンスウ</t>
    </rPh>
    <phoneticPr fontId="1"/>
  </si>
  <si>
    <t>運転時間</t>
    <rPh sb="0" eb="4">
      <t>ウンテンジカン</t>
    </rPh>
    <phoneticPr fontId="1"/>
  </si>
  <si>
    <t>集水規模</t>
    <rPh sb="0" eb="2">
      <t>シュウスイ</t>
    </rPh>
    <rPh sb="2" eb="4">
      <t>キボ</t>
    </rPh>
    <phoneticPr fontId="1"/>
  </si>
  <si>
    <t>補修・更新コスト</t>
  </si>
  <si>
    <t>広域緊急交通路</t>
    <rPh sb="0" eb="2">
      <t>コウイキ</t>
    </rPh>
    <rPh sb="2" eb="4">
      <t>キンキュウ</t>
    </rPh>
    <rPh sb="4" eb="7">
      <t>コウツウロ</t>
    </rPh>
    <phoneticPr fontId="1"/>
  </si>
  <si>
    <t>道路排水設備　点検・整備標準要領（案）</t>
    <phoneticPr fontId="1"/>
  </si>
  <si>
    <t>道路
（ジェットファン）</t>
    <rPh sb="0" eb="2">
      <t>ドウロ</t>
    </rPh>
    <phoneticPr fontId="1"/>
  </si>
  <si>
    <t>交通量</t>
    <rPh sb="0" eb="2">
      <t>コウツウ</t>
    </rPh>
    <rPh sb="2" eb="3">
      <t>リョウ</t>
    </rPh>
    <phoneticPr fontId="1"/>
  </si>
  <si>
    <t>府県間道路</t>
    <rPh sb="0" eb="2">
      <t>フケン</t>
    </rPh>
    <rPh sb="2" eb="3">
      <t>カン</t>
    </rPh>
    <rPh sb="3" eb="5">
      <t>ドウロ</t>
    </rPh>
    <phoneticPr fontId="1"/>
  </si>
  <si>
    <t>トンネル換気設備・非常用施設　点検・整備標準要領</t>
    <phoneticPr fontId="1"/>
  </si>
  <si>
    <t>道路
（受変電設備設備）</t>
    <phoneticPr fontId="1"/>
  </si>
  <si>
    <t>道路管理施設等点検整備標準要領（案）</t>
    <phoneticPr fontId="1"/>
  </si>
  <si>
    <t>道路
（自家発電設備）</t>
    <phoneticPr fontId="1"/>
  </si>
  <si>
    <t>道路
（情報板設備）</t>
    <phoneticPr fontId="1"/>
  </si>
  <si>
    <t>電気通信施設点検基準（案）</t>
    <phoneticPr fontId="1"/>
  </si>
  <si>
    <t>大阪池田線</t>
    <rPh sb="0" eb="2">
      <t>オオサカ</t>
    </rPh>
    <rPh sb="2" eb="5">
      <t>イケダセン</t>
    </rPh>
    <phoneticPr fontId="1"/>
  </si>
  <si>
    <t>ポンプφ150
自家発電機
制御盤</t>
    <rPh sb="8" eb="10">
      <t>ジカ</t>
    </rPh>
    <rPh sb="10" eb="12">
      <t>ハツデン</t>
    </rPh>
    <rPh sb="12" eb="13">
      <t>キ</t>
    </rPh>
    <rPh sb="14" eb="17">
      <t>セイギョバン</t>
    </rPh>
    <phoneticPr fontId="1"/>
  </si>
  <si>
    <t>H3？</t>
  </si>
  <si>
    <t>H20
ー
H20</t>
  </si>
  <si>
    <t>健全度低下
健全度低下</t>
    <rPh sb="0" eb="3">
      <t>ケンゼンド</t>
    </rPh>
    <rPh sb="3" eb="5">
      <t>テイカ</t>
    </rPh>
    <rPh sb="7" eb="10">
      <t>ケンゼンド</t>
    </rPh>
    <rPh sb="10" eb="12">
      <t>テイカ</t>
    </rPh>
    <phoneticPr fontId="1"/>
  </si>
  <si>
    <t>176号</t>
    <rPh sb="3" eb="4">
      <t>ゴウ</t>
    </rPh>
    <phoneticPr fontId="1"/>
  </si>
  <si>
    <t>ポンプφ40
電源盤</t>
    <rPh sb="7" eb="9">
      <t>デンゲン</t>
    </rPh>
    <rPh sb="9" eb="10">
      <t>バン</t>
    </rPh>
    <phoneticPr fontId="1"/>
  </si>
  <si>
    <t>不明（S53以前？）</t>
    <rPh sb="0" eb="2">
      <t>フメイ</t>
    </rPh>
    <rPh sb="6" eb="8">
      <t>イゼン</t>
    </rPh>
    <phoneticPr fontId="1"/>
  </si>
  <si>
    <t>Ｒ1
ー</t>
  </si>
  <si>
    <t>45以上</t>
    <rPh sb="2" eb="4">
      <t>イジョウ</t>
    </rPh>
    <phoneticPr fontId="1"/>
  </si>
  <si>
    <t xml:space="preserve">健全度低下
</t>
  </si>
  <si>
    <t>天王地下道</t>
    <rPh sb="0" eb="2">
      <t>テンノウ</t>
    </rPh>
    <rPh sb="2" eb="5">
      <t>チカドウ</t>
    </rPh>
    <phoneticPr fontId="1"/>
  </si>
  <si>
    <t>ポンプφ50
制御盤</t>
    <rPh sb="7" eb="10">
      <t>セイギョバン</t>
    </rPh>
    <phoneticPr fontId="1"/>
  </si>
  <si>
    <t>S52</t>
  </si>
  <si>
    <t>枚方富田場林泉佐野線</t>
    <rPh sb="0" eb="2">
      <t>ヒラカタ</t>
    </rPh>
    <rPh sb="2" eb="5">
      <t>トンダバ</t>
    </rPh>
    <rPh sb="5" eb="6">
      <t>ハヤシ</t>
    </rPh>
    <rPh sb="6" eb="9">
      <t>イズミサノ</t>
    </rPh>
    <rPh sb="9" eb="10">
      <t>セン</t>
    </rPh>
    <phoneticPr fontId="1"/>
  </si>
  <si>
    <t>井原ノ里排水機場</t>
    <rPh sb="0" eb="2">
      <t>イハラ</t>
    </rPh>
    <rPh sb="3" eb="4">
      <t>サト</t>
    </rPh>
    <rPh sb="4" eb="8">
      <t>ハイスイキジョウ</t>
    </rPh>
    <phoneticPr fontId="1"/>
  </si>
  <si>
    <t>Φ200（S43建設）</t>
    <phoneticPr fontId="1"/>
  </si>
  <si>
    <t>Φ200（S43建設）</t>
    <rPh sb="8" eb="10">
      <t>ケンセツ</t>
    </rPh>
    <phoneticPr fontId="1"/>
  </si>
  <si>
    <t>Φ100（S43建設）</t>
    <rPh sb="8" eb="10">
      <t>ケンセツ</t>
    </rPh>
    <phoneticPr fontId="1"/>
  </si>
  <si>
    <t>泉佐野岩出線</t>
    <rPh sb="0" eb="3">
      <t>イズミサノ</t>
    </rPh>
    <rPh sb="3" eb="6">
      <t>イワデセン</t>
    </rPh>
    <phoneticPr fontId="1"/>
  </si>
  <si>
    <t>岡中排水機場</t>
    <rPh sb="0" eb="2">
      <t>オカナカ</t>
    </rPh>
    <rPh sb="2" eb="6">
      <t>ハイスイキジョウ</t>
    </rPh>
    <phoneticPr fontId="1"/>
  </si>
  <si>
    <t>Φ250（H4建設）</t>
    <rPh sb="7" eb="9">
      <t>ケンセツ</t>
    </rPh>
    <phoneticPr fontId="1"/>
  </si>
  <si>
    <t>Φ50（H4建設）</t>
    <rPh sb="6" eb="8">
      <t>ケンセツ</t>
    </rPh>
    <phoneticPr fontId="1"/>
  </si>
  <si>
    <t>不明</t>
    <rPh sb="0" eb="2">
      <t>フメイ</t>
    </rPh>
    <phoneticPr fontId="1"/>
  </si>
  <si>
    <t>東鳥取南海線</t>
    <rPh sb="0" eb="1">
      <t>ヒガシ</t>
    </rPh>
    <rPh sb="1" eb="3">
      <t>トットリ</t>
    </rPh>
    <rPh sb="3" eb="5">
      <t>ナンカイ</t>
    </rPh>
    <rPh sb="5" eb="6">
      <t>セン</t>
    </rPh>
    <phoneticPr fontId="1"/>
  </si>
  <si>
    <t>男里排水機場</t>
    <rPh sb="0" eb="2">
      <t>オノサト</t>
    </rPh>
    <rPh sb="2" eb="6">
      <t>ハイスイキジョウ</t>
    </rPh>
    <phoneticPr fontId="1"/>
  </si>
  <si>
    <t>Φ100（S42建設）</t>
    <rPh sb="8" eb="10">
      <t>ケンセツ</t>
    </rPh>
    <phoneticPr fontId="1"/>
  </si>
  <si>
    <t>幡代２号地下道排水施設</t>
    <rPh sb="0" eb="2">
      <t>ハタシロ</t>
    </rPh>
    <rPh sb="3" eb="4">
      <t>ゴウ</t>
    </rPh>
    <rPh sb="4" eb="6">
      <t>チカ</t>
    </rPh>
    <rPh sb="6" eb="7">
      <t>ミチ</t>
    </rPh>
    <rPh sb="7" eb="11">
      <t>ハイスイシセツ</t>
    </rPh>
    <phoneticPr fontId="1"/>
  </si>
  <si>
    <t>Φ50（H5建設）</t>
    <rPh sb="6" eb="8">
      <t>ケンセツ</t>
    </rPh>
    <phoneticPr fontId="1"/>
  </si>
  <si>
    <t>幡代３号地下道排水施設</t>
    <rPh sb="0" eb="2">
      <t>ハタシロ</t>
    </rPh>
    <rPh sb="3" eb="4">
      <t>ゴウ</t>
    </rPh>
    <rPh sb="4" eb="6">
      <t>チカ</t>
    </rPh>
    <rPh sb="6" eb="7">
      <t>ミチ</t>
    </rPh>
    <rPh sb="7" eb="11">
      <t>ハイスイシセツ</t>
    </rPh>
    <phoneticPr fontId="1"/>
  </si>
  <si>
    <t>150KVA　1基（S43建設）
20KVA　1基（S43建設）</t>
    <rPh sb="8" eb="9">
      <t>キ</t>
    </rPh>
    <rPh sb="24" eb="25">
      <t>キ</t>
    </rPh>
    <phoneticPr fontId="1"/>
  </si>
  <si>
    <t>125KVA　1基（S43建設）</t>
    <rPh sb="8" eb="9">
      <t>キ</t>
    </rPh>
    <phoneticPr fontId="1"/>
  </si>
  <si>
    <t>富田林泉大津線</t>
    <rPh sb="0" eb="3">
      <t>トンダバヤシ</t>
    </rPh>
    <rPh sb="3" eb="6">
      <t>イズミオオツ</t>
    </rPh>
    <rPh sb="6" eb="7">
      <t>セン</t>
    </rPh>
    <phoneticPr fontId="1"/>
  </si>
  <si>
    <t>信太山地下道</t>
    <rPh sb="0" eb="3">
      <t>シノダヤマ</t>
    </rPh>
    <rPh sb="3" eb="6">
      <t>チカドウ</t>
    </rPh>
    <phoneticPr fontId="1"/>
  </si>
  <si>
    <t>φ150</t>
    <phoneticPr fontId="1"/>
  </si>
  <si>
    <t>H12</t>
    <phoneticPr fontId="1"/>
  </si>
  <si>
    <t>大阪和泉泉南線（新）</t>
    <rPh sb="0" eb="7">
      <t>オオサカイズミセンナンセン</t>
    </rPh>
    <rPh sb="8" eb="9">
      <t>シン</t>
    </rPh>
    <phoneticPr fontId="1"/>
  </si>
  <si>
    <t>松尾川橋ポンプ所</t>
    <rPh sb="0" eb="3">
      <t>マツオガワ</t>
    </rPh>
    <rPh sb="3" eb="4">
      <t>ハシ</t>
    </rPh>
    <rPh sb="7" eb="8">
      <t>ショ</t>
    </rPh>
    <phoneticPr fontId="1"/>
  </si>
  <si>
    <t>H22</t>
    <phoneticPr fontId="1"/>
  </si>
  <si>
    <t>表示装置</t>
    <rPh sb="0" eb="4">
      <t>ヒョウジソウチ</t>
    </rPh>
    <phoneticPr fontId="1"/>
  </si>
  <si>
    <t>泉佐野打田線
和歌山阪南線</t>
    <rPh sb="0" eb="3">
      <t>イズミサノ</t>
    </rPh>
    <rPh sb="3" eb="5">
      <t>ウチダ</t>
    </rPh>
    <rPh sb="5" eb="6">
      <t>セン</t>
    </rPh>
    <rPh sb="7" eb="10">
      <t>ワカヤマ</t>
    </rPh>
    <rPh sb="10" eb="12">
      <t>ハンナン</t>
    </rPh>
    <rPh sb="12" eb="13">
      <t>セン</t>
    </rPh>
    <phoneticPr fontId="1"/>
  </si>
  <si>
    <t>道路情報板</t>
    <rPh sb="0" eb="2">
      <t>ドウロ</t>
    </rPh>
    <rPh sb="2" eb="5">
      <t>ジョウホウイタ</t>
    </rPh>
    <phoneticPr fontId="1"/>
  </si>
  <si>
    <t>門型1基（H3建設）
門型1基（H13）未更新</t>
    <rPh sb="0" eb="2">
      <t>モンガタ</t>
    </rPh>
    <rPh sb="3" eb="4">
      <t>キ</t>
    </rPh>
    <rPh sb="7" eb="9">
      <t>ケンセツ</t>
    </rPh>
    <rPh sb="11" eb="13">
      <t>モンガタ</t>
    </rPh>
    <rPh sb="14" eb="15">
      <t>キ</t>
    </rPh>
    <rPh sb="20" eb="23">
      <t>ミコウシン</t>
    </rPh>
    <phoneticPr fontId="1"/>
  </si>
  <si>
    <t>岸和田土木事務所</t>
    <rPh sb="0" eb="3">
      <t>キシワダ</t>
    </rPh>
    <rPh sb="3" eb="5">
      <t>ドボク</t>
    </rPh>
    <rPh sb="5" eb="8">
      <t>ジムショ</t>
    </rPh>
    <phoneticPr fontId="1"/>
  </si>
  <si>
    <t>センター装置</t>
    <rPh sb="4" eb="6">
      <t>ソウチ</t>
    </rPh>
    <phoneticPr fontId="1"/>
  </si>
  <si>
    <t>監視制御（H20設置）</t>
    <rPh sb="0" eb="2">
      <t>カンシ</t>
    </rPh>
    <rPh sb="2" eb="4">
      <t>セイギョ</t>
    </rPh>
    <rPh sb="8" eb="10">
      <t>セッチ</t>
    </rPh>
    <phoneticPr fontId="1"/>
  </si>
  <si>
    <t>富田林泉大津線</t>
    <rPh sb="0" eb="7">
      <t>トンダバヤシイズミオオツセン</t>
    </rPh>
    <phoneticPr fontId="1"/>
  </si>
  <si>
    <t>信太山地下道</t>
    <rPh sb="0" eb="6">
      <t>シノダヤマチカドウ</t>
    </rPh>
    <phoneticPr fontId="1"/>
  </si>
  <si>
    <t>警報表示板</t>
    <rPh sb="0" eb="2">
      <t>ケイホウ</t>
    </rPh>
    <rPh sb="2" eb="4">
      <t>ヒョウジ</t>
    </rPh>
    <rPh sb="4" eb="5">
      <t>イタ</t>
    </rPh>
    <phoneticPr fontId="1"/>
  </si>
  <si>
    <t>補助警報表示板</t>
    <rPh sb="0" eb="2">
      <t>ホジョ</t>
    </rPh>
    <rPh sb="2" eb="4">
      <t>ケイホウ</t>
    </rPh>
    <rPh sb="4" eb="6">
      <t>ヒョウジ</t>
    </rPh>
    <rPh sb="6" eb="7">
      <t>イタ</t>
    </rPh>
    <phoneticPr fontId="1"/>
  </si>
  <si>
    <t>道路
（トンネル換気設備）</t>
    <rPh sb="0" eb="2">
      <t>ドウロ</t>
    </rPh>
    <rPh sb="8" eb="10">
      <t>カンキ</t>
    </rPh>
    <rPh sb="10" eb="12">
      <t>セツビ</t>
    </rPh>
    <phoneticPr fontId="1"/>
  </si>
  <si>
    <t>交通量変化</t>
    <rPh sb="0" eb="2">
      <t>コウツウ</t>
    </rPh>
    <rPh sb="2" eb="3">
      <t>リョウ</t>
    </rPh>
    <rPh sb="3" eb="5">
      <t>ヘンカ</t>
    </rPh>
    <phoneticPr fontId="1"/>
  </si>
  <si>
    <t>重要部品が供給停止されたものは更新</t>
    <phoneticPr fontId="1"/>
  </si>
  <si>
    <t>部品供給停止
設備の陳腐化</t>
    <rPh sb="0" eb="2">
      <t>ブヒン</t>
    </rPh>
    <rPh sb="2" eb="4">
      <t>キョウキュウ</t>
    </rPh>
    <rPh sb="4" eb="6">
      <t>テイシ</t>
    </rPh>
    <rPh sb="7" eb="9">
      <t>セツビ</t>
    </rPh>
    <rPh sb="10" eb="13">
      <t>チンプカ</t>
    </rPh>
    <phoneticPr fontId="1"/>
  </si>
  <si>
    <t>—</t>
    <phoneticPr fontId="1"/>
  </si>
  <si>
    <t>道路（排水設備）</t>
    <rPh sb="0" eb="2">
      <t>ドウロ</t>
    </rPh>
    <rPh sb="3" eb="5">
      <t>ハイスイ</t>
    </rPh>
    <rPh sb="5" eb="7">
      <t>セツビ</t>
    </rPh>
    <phoneticPr fontId="1"/>
  </si>
  <si>
    <r>
      <t xml:space="preserve">道路
</t>
    </r>
    <r>
      <rPr>
        <sz val="8"/>
        <rFont val="Meiryo UI"/>
        <family val="3"/>
        <charset val="128"/>
      </rPr>
      <t>（トンネル換気設備）</t>
    </r>
    <rPh sb="0" eb="2">
      <t>ドウロ</t>
    </rPh>
    <rPh sb="8" eb="10">
      <t>カンキ</t>
    </rPh>
    <rPh sb="10" eb="12">
      <t>セツビ</t>
    </rPh>
    <phoneticPr fontId="1"/>
  </si>
  <si>
    <t>１５年</t>
    <rPh sb="2" eb="3">
      <t>ネン</t>
    </rPh>
    <phoneticPr fontId="1"/>
  </si>
  <si>
    <t>劣化状況及び部品供給状況による</t>
    <phoneticPr fontId="1"/>
  </si>
  <si>
    <t>１７年</t>
    <rPh sb="2" eb="3">
      <t>ネン</t>
    </rPh>
    <phoneticPr fontId="1"/>
  </si>
  <si>
    <t>１８～２２年</t>
    <rPh sb="5" eb="6">
      <t>ネン</t>
    </rPh>
    <phoneticPr fontId="1"/>
  </si>
  <si>
    <t>15～２２年</t>
    <rPh sb="5" eb="6">
      <t>ネン</t>
    </rPh>
    <phoneticPr fontId="1"/>
  </si>
  <si>
    <t>15年</t>
    <rPh sb="2" eb="3">
      <t>ネン</t>
    </rPh>
    <phoneticPr fontId="1"/>
  </si>
  <si>
    <t>道路【モノレール】
　(昇降設備）</t>
    <rPh sb="0" eb="2">
      <t>ドウロ</t>
    </rPh>
    <rPh sb="12" eb="14">
      <t>ショウコウ</t>
    </rPh>
    <rPh sb="14" eb="16">
      <t>セツビ</t>
    </rPh>
    <phoneticPr fontId="1"/>
  </si>
  <si>
    <t>定期
点検</t>
    <rPh sb="0" eb="2">
      <t>テイキ</t>
    </rPh>
    <rPh sb="3" eb="5">
      <t>テンケン</t>
    </rPh>
    <phoneticPr fontId="1"/>
  </si>
  <si>
    <t>運行事業者</t>
    <rPh sb="0" eb="2">
      <t>ウンコウ</t>
    </rPh>
    <rPh sb="2" eb="4">
      <t>ジギョウ</t>
    </rPh>
    <rPh sb="4" eb="5">
      <t>シャ</t>
    </rPh>
    <phoneticPr fontId="1"/>
  </si>
  <si>
    <t>２回／月</t>
    <rPh sb="1" eb="2">
      <t>カイ</t>
    </rPh>
    <rPh sb="3" eb="4">
      <t>ガツ</t>
    </rPh>
    <phoneticPr fontId="1"/>
  </si>
  <si>
    <t>①エレベータ　　：油圧ユニット、プランジャーパッキンの漏れ等
①エスカレータ　：ターミナルギヤ異音、ハンドレールの劣化等</t>
    <rPh sb="9" eb="11">
      <t>ユアツ</t>
    </rPh>
    <rPh sb="27" eb="28">
      <t>モ</t>
    </rPh>
    <rPh sb="29" eb="30">
      <t>トウ</t>
    </rPh>
    <rPh sb="47" eb="49">
      <t>イオン</t>
    </rPh>
    <rPh sb="57" eb="59">
      <t>レッカ</t>
    </rPh>
    <rPh sb="59" eb="60">
      <t>トウ</t>
    </rPh>
    <phoneticPr fontId="1"/>
  </si>
  <si>
    <t>○エスカレータハンドレール調査
・エックス線診断器</t>
    <rPh sb="13" eb="15">
      <t>チョウサ</t>
    </rPh>
    <rPh sb="21" eb="22">
      <t>セン</t>
    </rPh>
    <rPh sb="22" eb="24">
      <t>シンダン</t>
    </rPh>
    <rPh sb="24" eb="25">
      <t>キ</t>
    </rPh>
    <phoneticPr fontId="1"/>
  </si>
  <si>
    <t>定期検査</t>
    <rPh sb="0" eb="2">
      <t>テイキ</t>
    </rPh>
    <rPh sb="2" eb="4">
      <t>ケンサ</t>
    </rPh>
    <phoneticPr fontId="1"/>
  </si>
  <si>
    <t>１回／年</t>
    <rPh sb="1" eb="2">
      <t>カイ</t>
    </rPh>
    <rPh sb="3" eb="4">
      <t>ネン</t>
    </rPh>
    <phoneticPr fontId="1"/>
  </si>
  <si>
    <t>①エレベータ　　：油圧ユニット性能、ロープ素線切れ等
①エスカレータ　：ブレーキ性能、安全装置等</t>
    <rPh sb="9" eb="11">
      <t>ユアツ</t>
    </rPh>
    <rPh sb="15" eb="17">
      <t>セイノウ</t>
    </rPh>
    <rPh sb="21" eb="23">
      <t>ソセン</t>
    </rPh>
    <rPh sb="23" eb="24">
      <t>キ</t>
    </rPh>
    <rPh sb="25" eb="26">
      <t>トウ</t>
    </rPh>
    <rPh sb="40" eb="42">
      <t>セイノウ</t>
    </rPh>
    <rPh sb="43" eb="45">
      <t>アンゼン</t>
    </rPh>
    <rPh sb="45" eb="47">
      <t>ソウチ</t>
    </rPh>
    <rPh sb="47" eb="48">
      <t>トウ</t>
    </rPh>
    <phoneticPr fontId="1"/>
  </si>
  <si>
    <t>道路【モノレール】　　
（昇降設備）</t>
    <rPh sb="0" eb="2">
      <t>ドウロ</t>
    </rPh>
    <rPh sb="13" eb="15">
      <t>ショウコウ</t>
    </rPh>
    <rPh sb="15" eb="17">
      <t>セツビ</t>
    </rPh>
    <phoneticPr fontId="1"/>
  </si>
  <si>
    <t>①故障履歴データの蓄積　　　　　　　　　　　　　　　</t>
    <rPh sb="1" eb="3">
      <t>コショウ</t>
    </rPh>
    <rPh sb="3" eb="5">
      <t>リレキ</t>
    </rPh>
    <rPh sb="9" eb="11">
      <t>チクセキ</t>
    </rPh>
    <phoneticPr fontId="1"/>
  </si>
  <si>
    <t>道路【モノレール】　　
(昇降設備）</t>
    <rPh sb="0" eb="2">
      <t>ドウロ</t>
    </rPh>
    <rPh sb="13" eb="15">
      <t>ショウコウ</t>
    </rPh>
    <rPh sb="15" eb="17">
      <t>セツビ</t>
    </rPh>
    <phoneticPr fontId="1"/>
  </si>
  <si>
    <t>運行管理者で実施</t>
    <rPh sb="0" eb="2">
      <t>ウンコウ</t>
    </rPh>
    <rPh sb="2" eb="5">
      <t>カンリシャ</t>
    </rPh>
    <rPh sb="6" eb="8">
      <t>ジッシ</t>
    </rPh>
    <phoneticPr fontId="1"/>
  </si>
  <si>
    <t>道路【モノレール】</t>
    <rPh sb="0" eb="2">
      <t>ドウロ</t>
    </rPh>
    <phoneticPr fontId="1"/>
  </si>
  <si>
    <t>状態監視型</t>
    <phoneticPr fontId="1"/>
  </si>
  <si>
    <t>年間修繕計画
点検時の不具合及びメーカによる部品交換周期から補修を実施</t>
    <rPh sb="0" eb="2">
      <t>ネンカン</t>
    </rPh>
    <rPh sb="2" eb="4">
      <t>シュウゼン</t>
    </rPh>
    <rPh sb="4" eb="6">
      <t>ケイカク</t>
    </rPh>
    <rPh sb="7" eb="9">
      <t>テンケン</t>
    </rPh>
    <rPh sb="9" eb="10">
      <t>ジ</t>
    </rPh>
    <rPh sb="11" eb="14">
      <t>フグアイ</t>
    </rPh>
    <rPh sb="14" eb="15">
      <t>オヨ</t>
    </rPh>
    <rPh sb="22" eb="24">
      <t>ブヒン</t>
    </rPh>
    <rPh sb="24" eb="26">
      <t>コウカン</t>
    </rPh>
    <rPh sb="26" eb="28">
      <t>シュウキ</t>
    </rPh>
    <rPh sb="30" eb="32">
      <t>ホシュウ</t>
    </rPh>
    <rPh sb="33" eb="35">
      <t>ジッシ</t>
    </rPh>
    <phoneticPr fontId="1"/>
  </si>
  <si>
    <t>各メーカの部品交換等、補修時期の見極め</t>
    <rPh sb="0" eb="1">
      <t>カク</t>
    </rPh>
    <rPh sb="5" eb="7">
      <t>ブヒン</t>
    </rPh>
    <rPh sb="7" eb="9">
      <t>コウカン</t>
    </rPh>
    <rPh sb="9" eb="10">
      <t>トウ</t>
    </rPh>
    <rPh sb="11" eb="13">
      <t>ホシュウ</t>
    </rPh>
    <rPh sb="13" eb="15">
      <t>ジキ</t>
    </rPh>
    <rPh sb="16" eb="18">
      <t>ミキワ</t>
    </rPh>
    <phoneticPr fontId="1"/>
  </si>
  <si>
    <t>定期点検、補修履歴データ</t>
    <rPh sb="0" eb="2">
      <t>テイキ</t>
    </rPh>
    <rPh sb="2" eb="4">
      <t>テンケン</t>
    </rPh>
    <rPh sb="5" eb="7">
      <t>ホシュウ</t>
    </rPh>
    <rPh sb="7" eb="9">
      <t>リレキ</t>
    </rPh>
    <phoneticPr fontId="1"/>
  </si>
  <si>
    <t>耐用年数、部品交換頻度から更新時期を見極める</t>
    <rPh sb="0" eb="2">
      <t>タイヨウ</t>
    </rPh>
    <rPh sb="2" eb="4">
      <t>ネンスウ</t>
    </rPh>
    <rPh sb="5" eb="7">
      <t>ブヒン</t>
    </rPh>
    <rPh sb="7" eb="9">
      <t>コウカン</t>
    </rPh>
    <rPh sb="9" eb="11">
      <t>ヒンド</t>
    </rPh>
    <rPh sb="13" eb="15">
      <t>コウシン</t>
    </rPh>
    <rPh sb="15" eb="17">
      <t>ジキ</t>
    </rPh>
    <rPh sb="18" eb="20">
      <t>ミキワ</t>
    </rPh>
    <phoneticPr fontId="1"/>
  </si>
  <si>
    <t>道路【モノレール】
（昇降設備）</t>
    <rPh sb="0" eb="2">
      <t>ドウロ</t>
    </rPh>
    <rPh sb="11" eb="13">
      <t>ショウコウ</t>
    </rPh>
    <rPh sb="13" eb="15">
      <t>セツビ</t>
    </rPh>
    <phoneticPr fontId="1"/>
  </si>
  <si>
    <t>乗降客数</t>
    <rPh sb="0" eb="3">
      <t>ジョウコウキャク</t>
    </rPh>
    <rPh sb="3" eb="4">
      <t>スウ</t>
    </rPh>
    <phoneticPr fontId="1"/>
  </si>
  <si>
    <t>利用者</t>
    <rPh sb="0" eb="2">
      <t>リヨウ</t>
    </rPh>
    <rPh sb="2" eb="3">
      <t>シャ</t>
    </rPh>
    <phoneticPr fontId="1"/>
  </si>
  <si>
    <t>代替施設の有無
（階段等）</t>
    <rPh sb="0" eb="2">
      <t>ダイタイ</t>
    </rPh>
    <rPh sb="2" eb="4">
      <t>シセツ</t>
    </rPh>
    <rPh sb="5" eb="7">
      <t>ウム</t>
    </rPh>
    <rPh sb="9" eb="11">
      <t>カイダン</t>
    </rPh>
    <rPh sb="11" eb="12">
      <t>トウ</t>
    </rPh>
    <phoneticPr fontId="1"/>
  </si>
  <si>
    <t>S58</t>
  </si>
  <si>
    <t>H31</t>
  </si>
  <si>
    <t>交換部品なし</t>
    <rPh sb="0" eb="2">
      <t>コウカン</t>
    </rPh>
    <rPh sb="2" eb="4">
      <t>ブヒン</t>
    </rPh>
    <phoneticPr fontId="1"/>
  </si>
  <si>
    <t>利用者の安全性</t>
    <rPh sb="0" eb="3">
      <t>リヨウシャ</t>
    </rPh>
    <rPh sb="4" eb="6">
      <t>アンゼン</t>
    </rPh>
    <rPh sb="6" eb="7">
      <t>セイ</t>
    </rPh>
    <phoneticPr fontId="1"/>
  </si>
  <si>
    <t>S59</t>
  </si>
  <si>
    <t>H32</t>
  </si>
  <si>
    <t>エレベーター、エスカレーター</t>
    <phoneticPr fontId="1"/>
  </si>
  <si>
    <t>南茨木駅・山田駅</t>
    <phoneticPr fontId="1"/>
  </si>
  <si>
    <t>エレベーター2基
エスカレーター5基</t>
    <phoneticPr fontId="1"/>
  </si>
  <si>
    <t>万博記念公園駅</t>
    <phoneticPr fontId="1"/>
  </si>
  <si>
    <t>エレベーター2基
エスカレーター4基</t>
    <phoneticPr fontId="1"/>
  </si>
  <si>
    <t>利用者数</t>
    <rPh sb="0" eb="2">
      <t>リヨウ</t>
    </rPh>
    <rPh sb="2" eb="3">
      <t>シャ</t>
    </rPh>
    <rPh sb="3" eb="4">
      <t>スウ</t>
    </rPh>
    <phoneticPr fontId="1"/>
  </si>
  <si>
    <t>17年</t>
    <rPh sb="2" eb="3">
      <t>ネン</t>
    </rPh>
    <phoneticPr fontId="1"/>
  </si>
  <si>
    <t>公園
（親水設備）</t>
    <rPh sb="0" eb="2">
      <t>コウエン</t>
    </rPh>
    <rPh sb="4" eb="6">
      <t>シンスイ</t>
    </rPh>
    <rPh sb="6" eb="8">
      <t>セツビ</t>
    </rPh>
    <phoneticPr fontId="1"/>
  </si>
  <si>
    <t>定期</t>
    <phoneticPr fontId="1"/>
  </si>
  <si>
    <t>委託
（指管）</t>
    <phoneticPr fontId="1"/>
  </si>
  <si>
    <t>16基</t>
    <rPh sb="2" eb="3">
      <t>キ</t>
    </rPh>
    <phoneticPr fontId="1"/>
  </si>
  <si>
    <t>①動作確認</t>
    <rPh sb="1" eb="3">
      <t>ドウサ</t>
    </rPh>
    <rPh sb="3" eb="5">
      <t>カクニン</t>
    </rPh>
    <phoneticPr fontId="1"/>
  </si>
  <si>
    <r>
      <t xml:space="preserve">公園
</t>
    </r>
    <r>
      <rPr>
        <sz val="9"/>
        <rFont val="Meiryo UI"/>
        <family val="3"/>
        <charset val="128"/>
      </rPr>
      <t>（排水等ポンプ設備）</t>
    </r>
    <rPh sb="0" eb="2">
      <t>コウエン</t>
    </rPh>
    <rPh sb="4" eb="7">
      <t>ハイスイナド</t>
    </rPh>
    <rPh sb="10" eb="12">
      <t>セツビ</t>
    </rPh>
    <phoneticPr fontId="1"/>
  </si>
  <si>
    <t>44基</t>
    <rPh sb="2" eb="3">
      <t>キ</t>
    </rPh>
    <phoneticPr fontId="1"/>
  </si>
  <si>
    <t>公園
（受電設備）</t>
    <rPh sb="0" eb="2">
      <t>コウエン</t>
    </rPh>
    <rPh sb="4" eb="6">
      <t>ジュデン</t>
    </rPh>
    <rPh sb="6" eb="8">
      <t>セツビ</t>
    </rPh>
    <phoneticPr fontId="1"/>
  </si>
  <si>
    <t>委託
（指管）</t>
  </si>
  <si>
    <t>1回/月</t>
    <rPh sb="1" eb="2">
      <t>カイ</t>
    </rPh>
    <rPh sb="3" eb="4">
      <t>ツキ</t>
    </rPh>
    <phoneticPr fontId="1"/>
  </si>
  <si>
    <t>63基</t>
    <rPh sb="2" eb="3">
      <t>キ</t>
    </rPh>
    <phoneticPr fontId="1"/>
  </si>
  <si>
    <t>①目視による外観点検の実施</t>
    <rPh sb="1" eb="3">
      <t>モクシ</t>
    </rPh>
    <rPh sb="6" eb="8">
      <t>ガイカン</t>
    </rPh>
    <rPh sb="8" eb="10">
      <t>テンケン</t>
    </rPh>
    <rPh sb="11" eb="13">
      <t>ジッシ</t>
    </rPh>
    <phoneticPr fontId="1"/>
  </si>
  <si>
    <t>①絶縁劣化などの異常が無いか点検
　【測定項目：絶縁抵抗測定等】
　【点検部位：ケーブル、遮断開閉器類、変圧器、電力コンデンサ、
                     配電盤及び制御回路、接地装置】　</t>
    <rPh sb="1" eb="3">
      <t>ゼツエン</t>
    </rPh>
    <rPh sb="3" eb="5">
      <t>レッカ</t>
    </rPh>
    <rPh sb="8" eb="10">
      <t>イジョウ</t>
    </rPh>
    <rPh sb="11" eb="12">
      <t>ナ</t>
    </rPh>
    <rPh sb="14" eb="16">
      <t>テンケン</t>
    </rPh>
    <rPh sb="19" eb="21">
      <t>ソクテイ</t>
    </rPh>
    <rPh sb="21" eb="23">
      <t>コウモク</t>
    </rPh>
    <rPh sb="24" eb="26">
      <t>ゼツエン</t>
    </rPh>
    <rPh sb="26" eb="28">
      <t>テイコウ</t>
    </rPh>
    <rPh sb="28" eb="30">
      <t>ソクテイ</t>
    </rPh>
    <rPh sb="30" eb="31">
      <t>ナド</t>
    </rPh>
    <rPh sb="35" eb="37">
      <t>テンケン</t>
    </rPh>
    <rPh sb="37" eb="39">
      <t>ブイ</t>
    </rPh>
    <phoneticPr fontId="1"/>
  </si>
  <si>
    <t>公園
（自家発電設備）
（電気設備）</t>
    <rPh sb="0" eb="2">
      <t>コウエン</t>
    </rPh>
    <rPh sb="4" eb="10">
      <t>ジカハツデンセツビ</t>
    </rPh>
    <phoneticPr fontId="1"/>
  </si>
  <si>
    <t>１回/月</t>
    <rPh sb="1" eb="2">
      <t>カイ</t>
    </rPh>
    <rPh sb="3" eb="4">
      <t>ツキ</t>
    </rPh>
    <phoneticPr fontId="1"/>
  </si>
  <si>
    <t>25基</t>
    <rPh sb="2" eb="3">
      <t>キ</t>
    </rPh>
    <phoneticPr fontId="1"/>
  </si>
  <si>
    <t>１回/年</t>
    <rPh sb="1" eb="2">
      <t>カイ</t>
    </rPh>
    <rPh sb="3" eb="4">
      <t>ネン</t>
    </rPh>
    <phoneticPr fontId="1"/>
  </si>
  <si>
    <t>①計器、継電器、表示灯等の動作確認</t>
    <rPh sb="1" eb="3">
      <t>ケイキ</t>
    </rPh>
    <rPh sb="4" eb="5">
      <t>ツギ</t>
    </rPh>
    <rPh sb="5" eb="7">
      <t>デンキ</t>
    </rPh>
    <rPh sb="8" eb="10">
      <t>ヒョウジ</t>
    </rPh>
    <rPh sb="10" eb="11">
      <t>アカリ</t>
    </rPh>
    <rPh sb="11" eb="12">
      <t>ナド</t>
    </rPh>
    <rPh sb="13" eb="15">
      <t>ドウサ</t>
    </rPh>
    <rPh sb="15" eb="17">
      <t>カクニン</t>
    </rPh>
    <phoneticPr fontId="1"/>
  </si>
  <si>
    <t>公園　
（親水設備）</t>
    <rPh sb="0" eb="2">
      <t>コウエン</t>
    </rPh>
    <rPh sb="5" eb="7">
      <t>シンスイ</t>
    </rPh>
    <rPh sb="7" eb="9">
      <t>セツビ</t>
    </rPh>
    <phoneticPr fontId="1"/>
  </si>
  <si>
    <t>公園　
（排水等ポンプ設備）</t>
    <rPh sb="0" eb="2">
      <t>コウエン</t>
    </rPh>
    <rPh sb="5" eb="8">
      <t>ハイスイナド</t>
    </rPh>
    <rPh sb="11" eb="13">
      <t>セツビ</t>
    </rPh>
    <phoneticPr fontId="1"/>
  </si>
  <si>
    <t>故障・不具合等の結果は、補修・更新の判断材料として使用</t>
    <phoneticPr fontId="1"/>
  </si>
  <si>
    <t>点検成果は紙媒体で、指定管理者で蓄積</t>
    <phoneticPr fontId="1"/>
  </si>
  <si>
    <t>点検成果は紙媒体で
指定管理者及び大阪府の双方で蓄積</t>
    <phoneticPr fontId="1"/>
  </si>
  <si>
    <t>委託（指管）</t>
    <phoneticPr fontId="1"/>
  </si>
  <si>
    <t>公園
（排水等ポンプ設備）</t>
    <rPh sb="0" eb="2">
      <t>コウエン</t>
    </rPh>
    <rPh sb="4" eb="7">
      <t>ハイスイナド</t>
    </rPh>
    <rPh sb="10" eb="12">
      <t>セツビ</t>
    </rPh>
    <phoneticPr fontId="1"/>
  </si>
  <si>
    <t>目視データ</t>
    <phoneticPr fontId="1"/>
  </si>
  <si>
    <t>目視・測定データ等</t>
    <rPh sb="3" eb="5">
      <t>ソクテイ</t>
    </rPh>
    <phoneticPr fontId="1"/>
  </si>
  <si>
    <t>公園
（自家発電設備）
（電気設備）</t>
    <rPh sb="0" eb="2">
      <t>コウエン</t>
    </rPh>
    <rPh sb="4" eb="6">
      <t>ジカ</t>
    </rPh>
    <rPh sb="6" eb="8">
      <t>ハツデン</t>
    </rPh>
    <rPh sb="8" eb="10">
      <t>セツビ</t>
    </rPh>
    <phoneticPr fontId="1"/>
  </si>
  <si>
    <t>委託　（指管）</t>
    <phoneticPr fontId="1"/>
  </si>
  <si>
    <t>特になし</t>
    <phoneticPr fontId="1"/>
  </si>
  <si>
    <t>指定管理者で実施</t>
    <phoneticPr fontId="1"/>
  </si>
  <si>
    <t>指定管理者で実施　(電気主任技術者による点検）</t>
    <rPh sb="10" eb="12">
      <t>デンキ</t>
    </rPh>
    <rPh sb="12" eb="14">
      <t>シュニン</t>
    </rPh>
    <rPh sb="14" eb="17">
      <t>ギジュツシャ</t>
    </rPh>
    <rPh sb="20" eb="22">
      <t>テンケン</t>
    </rPh>
    <phoneticPr fontId="1"/>
  </si>
  <si>
    <t>指定管理者で実施　(電気主任技術者による点検）</t>
    <phoneticPr fontId="1"/>
  </si>
  <si>
    <t>公園</t>
    <rPh sb="0" eb="2">
      <t>コウエン</t>
    </rPh>
    <phoneticPr fontId="1"/>
  </si>
  <si>
    <t>親水設備</t>
    <rPh sb="0" eb="2">
      <t>シンスイ</t>
    </rPh>
    <rPh sb="2" eb="4">
      <t>セツビ</t>
    </rPh>
    <phoneticPr fontId="1"/>
  </si>
  <si>
    <t>親水施設</t>
    <rPh sb="0" eb="2">
      <t>シンスイ</t>
    </rPh>
    <rPh sb="2" eb="4">
      <t>シセツ</t>
    </rPh>
    <phoneticPr fontId="1"/>
  </si>
  <si>
    <t>点検で不具合兆候を確認した段階で補修又は更新を実施。</t>
    <rPh sb="18" eb="19">
      <t>マタ</t>
    </rPh>
    <rPh sb="20" eb="22">
      <t>コウシン</t>
    </rPh>
    <phoneticPr fontId="1"/>
  </si>
  <si>
    <t>排水設備</t>
    <rPh sb="0" eb="2">
      <t>ハイスイ</t>
    </rPh>
    <rPh sb="2" eb="4">
      <t>セツビ</t>
    </rPh>
    <phoneticPr fontId="1"/>
  </si>
  <si>
    <t>受電設備</t>
    <phoneticPr fontId="1"/>
  </si>
  <si>
    <t>公園
（親水施設）</t>
    <rPh sb="0" eb="2">
      <t>コウエン</t>
    </rPh>
    <rPh sb="4" eb="6">
      <t>シンスイ</t>
    </rPh>
    <rPh sb="6" eb="8">
      <t>シセツ</t>
    </rPh>
    <phoneticPr fontId="1"/>
  </si>
  <si>
    <t>日常利用時の影響
（利用者数など）</t>
    <phoneticPr fontId="1"/>
  </si>
  <si>
    <t>公園施設長寿命化計画策定指針</t>
    <rPh sb="0" eb="2">
      <t>コウエン</t>
    </rPh>
    <rPh sb="2" eb="4">
      <t>シセツ</t>
    </rPh>
    <rPh sb="4" eb="5">
      <t>チョウ</t>
    </rPh>
    <rPh sb="5" eb="8">
      <t>ジュミョウカ</t>
    </rPh>
    <rPh sb="8" eb="10">
      <t>ケイカク</t>
    </rPh>
    <rPh sb="10" eb="12">
      <t>サクテイ</t>
    </rPh>
    <rPh sb="12" eb="14">
      <t>シシン</t>
    </rPh>
    <phoneticPr fontId="1"/>
  </si>
  <si>
    <t>海浜</t>
    <rPh sb="0" eb="2">
      <t>カイヒン</t>
    </rPh>
    <phoneticPr fontId="1"/>
  </si>
  <si>
    <t>災害時の影響
日常利用時の影響
（利用者数など）</t>
    <rPh sb="0" eb="2">
      <t>サイガイ</t>
    </rPh>
    <rPh sb="2" eb="3">
      <t>ジ</t>
    </rPh>
    <rPh sb="4" eb="6">
      <t>エイキョウ</t>
    </rPh>
    <rPh sb="7" eb="9">
      <t>ニチジョウ</t>
    </rPh>
    <rPh sb="9" eb="11">
      <t>リヨウ</t>
    </rPh>
    <rPh sb="11" eb="12">
      <t>ジ</t>
    </rPh>
    <rPh sb="13" eb="15">
      <t>エイキョウ</t>
    </rPh>
    <rPh sb="17" eb="20">
      <t>リヨウシャ</t>
    </rPh>
    <rPh sb="20" eb="21">
      <t>スウ</t>
    </rPh>
    <phoneticPr fontId="1"/>
  </si>
  <si>
    <t>防災公園の位置付けの有無</t>
    <rPh sb="0" eb="2">
      <t>ボウサイ</t>
    </rPh>
    <rPh sb="2" eb="4">
      <t>コウエン</t>
    </rPh>
    <rPh sb="5" eb="7">
      <t>イチ</t>
    </rPh>
    <rPh sb="7" eb="8">
      <t>ヅケ</t>
    </rPh>
    <rPh sb="10" eb="12">
      <t>ウム</t>
    </rPh>
    <phoneticPr fontId="1"/>
  </si>
  <si>
    <t>公園施設長寿命化計画策定指針</t>
    <phoneticPr fontId="1"/>
  </si>
  <si>
    <t>公園
（自家発電設備）</t>
    <rPh sb="0" eb="2">
      <t>コウエン</t>
    </rPh>
    <phoneticPr fontId="1"/>
  </si>
  <si>
    <t>電気設備</t>
    <rPh sb="0" eb="4">
      <t>デンキセツビ</t>
    </rPh>
    <phoneticPr fontId="1"/>
  </si>
  <si>
    <t>服部緑地</t>
    <rPh sb="0" eb="2">
      <t>ハットリ</t>
    </rPh>
    <rPh sb="2" eb="4">
      <t>リョクチ</t>
    </rPh>
    <phoneticPr fontId="1"/>
  </si>
  <si>
    <t>東中央広場</t>
    <rPh sb="0" eb="1">
      <t>ヒガシ</t>
    </rPh>
    <rPh sb="1" eb="5">
      <t>チュウオウヒロバ</t>
    </rPh>
    <phoneticPr fontId="1"/>
  </si>
  <si>
    <t>7.2kV 三相 6A 12.5kA</t>
    <rPh sb="6" eb="8">
      <t>サンソウ</t>
    </rPh>
    <phoneticPr fontId="1"/>
  </si>
  <si>
    <t>S53</t>
    <phoneticPr fontId="1"/>
  </si>
  <si>
    <t>野外音楽堂</t>
    <rPh sb="0" eb="5">
      <t>ヤガイオンガクドウ</t>
    </rPh>
    <phoneticPr fontId="1"/>
  </si>
  <si>
    <t>音楽団練習場</t>
    <rPh sb="0" eb="3">
      <t>オンガクダン</t>
    </rPh>
    <rPh sb="3" eb="6">
      <t>レンシュウジョウ</t>
    </rPh>
    <phoneticPr fontId="1"/>
  </si>
  <si>
    <t>WLレストラン</t>
    <phoneticPr fontId="1"/>
  </si>
  <si>
    <t>東中央広場噴水</t>
    <rPh sb="0" eb="5">
      <t>ヒガシチュウオウヒロバ</t>
    </rPh>
    <rPh sb="5" eb="7">
      <t>フンスイ</t>
    </rPh>
    <phoneticPr fontId="1"/>
  </si>
  <si>
    <t>S54</t>
    <phoneticPr fontId="1"/>
  </si>
  <si>
    <t>久宝寺緑地</t>
    <rPh sb="0" eb="5">
      <t>キ</t>
    </rPh>
    <phoneticPr fontId="1"/>
  </si>
  <si>
    <t>プールキュービクル</t>
    <phoneticPr fontId="1"/>
  </si>
  <si>
    <t>4面</t>
    <rPh sb="1" eb="2">
      <t>メン</t>
    </rPh>
    <phoneticPr fontId="1"/>
  </si>
  <si>
    <t>S46</t>
    <phoneticPr fontId="1"/>
  </si>
  <si>
    <t>Bキュービクル</t>
    <phoneticPr fontId="1"/>
  </si>
  <si>
    <t>2面</t>
    <rPh sb="1" eb="2">
      <t>メン</t>
    </rPh>
    <phoneticPr fontId="1"/>
  </si>
  <si>
    <t>メインキュービクル</t>
    <phoneticPr fontId="1"/>
  </si>
  <si>
    <t>浜寺公園 泉北臨海緑地</t>
    <rPh sb="0" eb="2">
      <t>ハマデラ</t>
    </rPh>
    <rPh sb="2" eb="4">
      <t>コウエン</t>
    </rPh>
    <rPh sb="5" eb="7">
      <t>センボク</t>
    </rPh>
    <rPh sb="7" eb="9">
      <t>リンカイ</t>
    </rPh>
    <rPh sb="9" eb="11">
      <t>リョクチ</t>
    </rPh>
    <phoneticPr fontId="1"/>
  </si>
  <si>
    <t>サブキュービクル</t>
    <phoneticPr fontId="1"/>
  </si>
  <si>
    <t>LEキュービクル</t>
    <phoneticPr fontId="1"/>
  </si>
  <si>
    <t>大泉緑地</t>
    <rPh sb="0" eb="2">
      <t>オオイズミ</t>
    </rPh>
    <rPh sb="2" eb="4">
      <t>リョクチ</t>
    </rPh>
    <phoneticPr fontId="1"/>
  </si>
  <si>
    <t>受電キュービクル</t>
    <rPh sb="0" eb="2">
      <t>ジュデン</t>
    </rPh>
    <phoneticPr fontId="1"/>
  </si>
  <si>
    <t>住吉公園</t>
    <rPh sb="0" eb="2">
      <t>スミヨシ</t>
    </rPh>
    <rPh sb="2" eb="4">
      <t>コウエン</t>
    </rPh>
    <phoneticPr fontId="1"/>
  </si>
  <si>
    <t>A</t>
    <phoneticPr fontId="1"/>
  </si>
  <si>
    <t>住之江公園</t>
    <rPh sb="0" eb="3">
      <t>スミノエ</t>
    </rPh>
    <rPh sb="3" eb="5">
      <t>コウエン</t>
    </rPh>
    <phoneticPr fontId="1"/>
  </si>
  <si>
    <t>S60</t>
    <phoneticPr fontId="1"/>
  </si>
  <si>
    <t>B</t>
    <phoneticPr fontId="1"/>
  </si>
  <si>
    <t>噴水ポンプ</t>
    <rPh sb="0" eb="2">
      <t>フンスイ</t>
    </rPh>
    <phoneticPr fontId="1"/>
  </si>
  <si>
    <t>りんくう公園</t>
    <rPh sb="4" eb="6">
      <t>コウエン</t>
    </rPh>
    <phoneticPr fontId="1"/>
  </si>
  <si>
    <t>四季の泉</t>
    <rPh sb="0" eb="2">
      <t>シキ</t>
    </rPh>
    <rPh sb="3" eb="4">
      <t>イズミ</t>
    </rPh>
    <phoneticPr fontId="1"/>
  </si>
  <si>
    <t>13台</t>
    <rPh sb="2" eb="3">
      <t>ダイ</t>
    </rPh>
    <phoneticPr fontId="1"/>
  </si>
  <si>
    <t xml:space="preserve">H28 </t>
    <phoneticPr fontId="1"/>
  </si>
  <si>
    <t>健全度低下</t>
    <rPh sb="0" eb="5">
      <t>ケンゼンドテイカ</t>
    </rPh>
    <phoneticPr fontId="1"/>
  </si>
  <si>
    <t>配電盤</t>
    <rPh sb="0" eb="3">
      <t>ハイデンバン</t>
    </rPh>
    <phoneticPr fontId="1"/>
  </si>
  <si>
    <t>シンボル緑地</t>
    <rPh sb="4" eb="6">
      <t>リョクチ</t>
    </rPh>
    <phoneticPr fontId="1"/>
  </si>
  <si>
    <t>175kVA</t>
    <phoneticPr fontId="1"/>
  </si>
  <si>
    <t>シーサイド緑地北</t>
    <rPh sb="5" eb="7">
      <t>リョクチ</t>
    </rPh>
    <rPh sb="7" eb="8">
      <t>キタ</t>
    </rPh>
    <phoneticPr fontId="1"/>
  </si>
  <si>
    <t>排水設備</t>
    <rPh sb="0" eb="4">
      <t>ハイスイセツビ</t>
    </rPh>
    <phoneticPr fontId="1"/>
  </si>
  <si>
    <t>汚水ポンプ</t>
    <rPh sb="0" eb="2">
      <t>オスイ</t>
    </rPh>
    <phoneticPr fontId="1"/>
  </si>
  <si>
    <t>せんなん里海公園</t>
    <rPh sb="4" eb="8">
      <t>サトウミコウエン</t>
    </rPh>
    <phoneticPr fontId="1"/>
  </si>
  <si>
    <t>14台</t>
    <rPh sb="2" eb="3">
      <t>ダイ</t>
    </rPh>
    <phoneticPr fontId="1"/>
  </si>
  <si>
    <t>Cキュービクル</t>
    <phoneticPr fontId="1"/>
  </si>
  <si>
    <t>Aキュービクル</t>
    <phoneticPr fontId="1"/>
  </si>
  <si>
    <t>第2分電盤</t>
    <rPh sb="0" eb="1">
      <t>ダイ</t>
    </rPh>
    <rPh sb="2" eb="5">
      <t>ブンデンバン</t>
    </rPh>
    <phoneticPr fontId="1"/>
  </si>
  <si>
    <t>部分交換による延命化が不可能となったものは更新</t>
    <phoneticPr fontId="1"/>
  </si>
  <si>
    <t>コスト比較</t>
    <rPh sb="3" eb="5">
      <t>ヒカク</t>
    </rPh>
    <phoneticPr fontId="1"/>
  </si>
  <si>
    <t>電気設備
（受電設備）</t>
    <rPh sb="0" eb="2">
      <t>デンキ</t>
    </rPh>
    <rPh sb="2" eb="4">
      <t>セツビ</t>
    </rPh>
    <rPh sb="6" eb="8">
      <t>ジュデン</t>
    </rPh>
    <rPh sb="8" eb="10">
      <t>セツビ</t>
    </rPh>
    <phoneticPr fontId="1"/>
  </si>
  <si>
    <t>標準耐用年数
使用実績年数</t>
    <phoneticPr fontId="1"/>
  </si>
  <si>
    <t>ニーズ</t>
    <phoneticPr fontId="1"/>
  </si>
  <si>
    <t>稼働状況</t>
    <phoneticPr fontId="1"/>
  </si>
  <si>
    <t>災害時の影響等</t>
    <rPh sb="0" eb="2">
      <t>サイガイ</t>
    </rPh>
    <rPh sb="2" eb="3">
      <t>ジ</t>
    </rPh>
    <rPh sb="4" eb="7">
      <t>エイキョウナド</t>
    </rPh>
    <phoneticPr fontId="1"/>
  </si>
  <si>
    <t>利用者視点と同様</t>
    <phoneticPr fontId="1"/>
  </si>
  <si>
    <t>劣化状況及び部品供給状況による</t>
    <rPh sb="0" eb="2">
      <t>レッカ</t>
    </rPh>
    <rPh sb="2" eb="4">
      <t>ジョウキョウ</t>
    </rPh>
    <rPh sb="4" eb="5">
      <t>オヨ</t>
    </rPh>
    <rPh sb="6" eb="8">
      <t>ブヒン</t>
    </rPh>
    <rPh sb="8" eb="10">
      <t>キョウキュウ</t>
    </rPh>
    <rPh sb="10" eb="12">
      <t>ジョウキョウ</t>
    </rPh>
    <phoneticPr fontId="1"/>
  </si>
  <si>
    <t>合計
約4,400点</t>
    <rPh sb="0" eb="2">
      <t>ゴウケイ</t>
    </rPh>
    <rPh sb="3" eb="4">
      <t>ヤク</t>
    </rPh>
    <rPh sb="9" eb="10">
      <t>テン</t>
    </rPh>
    <phoneticPr fontId="1"/>
  </si>
  <si>
    <t>中央MC</t>
    <rPh sb="0" eb="2">
      <t>チュウオウ</t>
    </rPh>
    <phoneticPr fontId="1"/>
  </si>
  <si>
    <t>雨水ポンプ</t>
    <rPh sb="0" eb="2">
      <t>ウスイ</t>
    </rPh>
    <phoneticPr fontId="1"/>
  </si>
  <si>
    <t>φ1500mm</t>
    <phoneticPr fontId="1"/>
  </si>
  <si>
    <t>計画変更により能力アップ</t>
    <rPh sb="0" eb="2">
      <t>ケイカク</t>
    </rPh>
    <rPh sb="2" eb="4">
      <t>ヘンコウ</t>
    </rPh>
    <rPh sb="7" eb="9">
      <t>ノウリョク</t>
    </rPh>
    <phoneticPr fontId="1"/>
  </si>
  <si>
    <t>φ1650mm</t>
    <phoneticPr fontId="1"/>
  </si>
  <si>
    <t>菊水PS</t>
    <rPh sb="0" eb="2">
      <t>キクスイ</t>
    </rPh>
    <phoneticPr fontId="1"/>
  </si>
  <si>
    <t>φ1000mm</t>
    <phoneticPr fontId="1"/>
  </si>
  <si>
    <t>起動性アップのため機種変更</t>
    <rPh sb="0" eb="2">
      <t>キドウ</t>
    </rPh>
    <rPh sb="2" eb="3">
      <t>セイ</t>
    </rPh>
    <rPh sb="9" eb="11">
      <t>キシュ</t>
    </rPh>
    <rPh sb="11" eb="13">
      <t>ヘンコウ</t>
    </rPh>
    <phoneticPr fontId="1"/>
  </si>
  <si>
    <t>太平PS</t>
    <rPh sb="0" eb="2">
      <t>タイヘイ</t>
    </rPh>
    <phoneticPr fontId="1"/>
  </si>
  <si>
    <t>φ1350mm</t>
    <phoneticPr fontId="1"/>
  </si>
  <si>
    <t>氷野PS</t>
    <rPh sb="0" eb="2">
      <t>ヒノ</t>
    </rPh>
    <phoneticPr fontId="1"/>
  </si>
  <si>
    <t>桑才PS</t>
    <rPh sb="0" eb="2">
      <t>クワザイ</t>
    </rPh>
    <phoneticPr fontId="1"/>
  </si>
  <si>
    <t>φ1600mm</t>
    <phoneticPr fontId="1"/>
  </si>
  <si>
    <t>汚水沈砂池</t>
    <rPh sb="0" eb="2">
      <t>オスイ</t>
    </rPh>
    <rPh sb="2" eb="5">
      <t>チンサチ</t>
    </rPh>
    <phoneticPr fontId="1"/>
  </si>
  <si>
    <t>W2.5×H1.5m</t>
    <phoneticPr fontId="1"/>
  </si>
  <si>
    <t>W4.5×H1.2m</t>
    <phoneticPr fontId="1"/>
  </si>
  <si>
    <t xml:space="preserve">渚MC </t>
    <rPh sb="0" eb="1">
      <t>ナギサ</t>
    </rPh>
    <phoneticPr fontId="1"/>
  </si>
  <si>
    <t>W4.2×H1.8m</t>
    <phoneticPr fontId="1"/>
  </si>
  <si>
    <t>鴻池MC</t>
    <rPh sb="0" eb="2">
      <t>コウノイケ</t>
    </rPh>
    <phoneticPr fontId="1"/>
  </si>
  <si>
    <t>W2.1×H5.6m</t>
    <phoneticPr fontId="1"/>
  </si>
  <si>
    <t>雨水沈砂池</t>
    <rPh sb="0" eb="2">
      <t>ウスイ</t>
    </rPh>
    <rPh sb="2" eb="5">
      <t>チンサチ</t>
    </rPh>
    <phoneticPr fontId="1"/>
  </si>
  <si>
    <t>川俣MC</t>
    <rPh sb="0" eb="2">
      <t>カワマタ</t>
    </rPh>
    <phoneticPr fontId="1"/>
  </si>
  <si>
    <t>W3.5×H1.1m</t>
    <phoneticPr fontId="1"/>
  </si>
  <si>
    <t>W3.3×H1.6m</t>
    <phoneticPr fontId="1"/>
  </si>
  <si>
    <t>穂積PS</t>
    <rPh sb="0" eb="2">
      <t>ホヅミ</t>
    </rPh>
    <phoneticPr fontId="1"/>
  </si>
  <si>
    <t>W2×H5.2m</t>
    <phoneticPr fontId="1"/>
  </si>
  <si>
    <t>雨水沈砂池</t>
    <rPh sb="0" eb="5">
      <t>ウスイチンサチ</t>
    </rPh>
    <phoneticPr fontId="1"/>
  </si>
  <si>
    <t>W2.4×H5.2m</t>
    <phoneticPr fontId="1"/>
  </si>
  <si>
    <t>岸部PS</t>
    <rPh sb="0" eb="2">
      <t>キシベ</t>
    </rPh>
    <phoneticPr fontId="1"/>
  </si>
  <si>
    <t>W5.5×H4.6m</t>
    <phoneticPr fontId="1"/>
  </si>
  <si>
    <t>前島PS</t>
    <rPh sb="0" eb="2">
      <t>マエジマ</t>
    </rPh>
    <phoneticPr fontId="1"/>
  </si>
  <si>
    <t>W5×H3.2m</t>
    <phoneticPr fontId="1"/>
  </si>
  <si>
    <t>汚水沈砂池</t>
    <rPh sb="0" eb="5">
      <t>オスイチンサチ</t>
    </rPh>
    <phoneticPr fontId="1"/>
  </si>
  <si>
    <t>W1.8×0.4m</t>
    <phoneticPr fontId="1"/>
  </si>
  <si>
    <t>W2.5×H2.1m</t>
    <phoneticPr fontId="1"/>
  </si>
  <si>
    <t>W2.5×H0.9m</t>
    <phoneticPr fontId="1"/>
  </si>
  <si>
    <t>W2.5×H2.8m</t>
    <phoneticPr fontId="1"/>
  </si>
  <si>
    <t>W2.5×H0.7m</t>
    <phoneticPr fontId="1"/>
  </si>
  <si>
    <t>W2.6×H4.5m</t>
    <phoneticPr fontId="1"/>
  </si>
  <si>
    <t>W2.5×H3.5m</t>
    <phoneticPr fontId="1"/>
  </si>
  <si>
    <t>茨田PS</t>
    <rPh sb="0" eb="2">
      <t>マッタ</t>
    </rPh>
    <phoneticPr fontId="1"/>
  </si>
  <si>
    <t>W2.7×H2.7m</t>
    <phoneticPr fontId="1"/>
  </si>
  <si>
    <t>深野北PS</t>
    <rPh sb="0" eb="2">
      <t>フコノ</t>
    </rPh>
    <rPh sb="2" eb="3">
      <t>キタ</t>
    </rPh>
    <phoneticPr fontId="1"/>
  </si>
  <si>
    <t>W2×H2.2m</t>
    <phoneticPr fontId="1"/>
  </si>
  <si>
    <t>枚方中継PS</t>
    <rPh sb="0" eb="2">
      <t>ヒラカタ</t>
    </rPh>
    <rPh sb="2" eb="4">
      <t>チュウケイ</t>
    </rPh>
    <phoneticPr fontId="1"/>
  </si>
  <si>
    <t>W2.5×H1.7m</t>
    <phoneticPr fontId="1"/>
  </si>
  <si>
    <t>小阪PS</t>
    <rPh sb="0" eb="2">
      <t>コサカ</t>
    </rPh>
    <phoneticPr fontId="1"/>
  </si>
  <si>
    <t>W3×H0.7m</t>
    <phoneticPr fontId="1"/>
  </si>
  <si>
    <t>W3×H2.5m</t>
    <phoneticPr fontId="1"/>
  </si>
  <si>
    <t>汚水流入ゲート</t>
    <rPh sb="0" eb="2">
      <t>オスイ</t>
    </rPh>
    <rPh sb="2" eb="4">
      <t>リュウニュウ</t>
    </rPh>
    <phoneticPr fontId="1"/>
  </si>
  <si>
    <t>W1.5×H1.9m</t>
    <phoneticPr fontId="1"/>
  </si>
  <si>
    <t>雨水流入ゲート</t>
    <phoneticPr fontId="1"/>
  </si>
  <si>
    <t>W1.5×H3.4m</t>
    <phoneticPr fontId="1"/>
  </si>
  <si>
    <t>摂津PS</t>
    <rPh sb="0" eb="2">
      <t>セッツ</t>
    </rPh>
    <phoneticPr fontId="1"/>
  </si>
  <si>
    <t>W1.3×H2m</t>
    <phoneticPr fontId="1"/>
  </si>
  <si>
    <t>W1.6×H2.4m</t>
    <phoneticPr fontId="1"/>
  </si>
  <si>
    <t>W1.8×3.4m</t>
    <phoneticPr fontId="1"/>
  </si>
  <si>
    <t>雨水流出ゲート</t>
    <rPh sb="3" eb="4">
      <t>デ</t>
    </rPh>
    <phoneticPr fontId="1"/>
  </si>
  <si>
    <t>W1.95×H2.2m</t>
    <phoneticPr fontId="1"/>
  </si>
  <si>
    <t>W1.4×H1.4m</t>
    <phoneticPr fontId="1"/>
  </si>
  <si>
    <t>W2.4×H2.5m</t>
    <phoneticPr fontId="1"/>
  </si>
  <si>
    <t>W1×H1m</t>
    <phoneticPr fontId="1"/>
  </si>
  <si>
    <t>汚水流出ゲート</t>
    <rPh sb="0" eb="2">
      <t>オスイ</t>
    </rPh>
    <rPh sb="2" eb="4">
      <t>リュウシュツ</t>
    </rPh>
    <phoneticPr fontId="1"/>
  </si>
  <si>
    <t>φ800mm</t>
    <phoneticPr fontId="1"/>
  </si>
  <si>
    <t>W3.2×H3.1m</t>
    <phoneticPr fontId="1"/>
  </si>
  <si>
    <t>新家PS</t>
    <rPh sb="0" eb="2">
      <t>シンケ</t>
    </rPh>
    <phoneticPr fontId="1"/>
  </si>
  <si>
    <t>W2.5×H4m</t>
    <phoneticPr fontId="1"/>
  </si>
  <si>
    <t>長吉PS</t>
    <rPh sb="0" eb="2">
      <t>ナガヨシ</t>
    </rPh>
    <phoneticPr fontId="1"/>
  </si>
  <si>
    <t>W2×H3.2m</t>
    <phoneticPr fontId="1"/>
  </si>
  <si>
    <t>汚水ポンプ設備</t>
    <phoneticPr fontId="1"/>
  </si>
  <si>
    <t>高槻MC</t>
    <rPh sb="0" eb="2">
      <t>タカツキ</t>
    </rPh>
    <phoneticPr fontId="1"/>
  </si>
  <si>
    <t>φ500mm</t>
    <phoneticPr fontId="1"/>
  </si>
  <si>
    <t>φ600mm</t>
    <phoneticPr fontId="1"/>
  </si>
  <si>
    <t>最初沈殿池設備</t>
    <rPh sb="0" eb="5">
      <t>サイショチンデンチ</t>
    </rPh>
    <rPh sb="5" eb="7">
      <t>セツビ</t>
    </rPh>
    <phoneticPr fontId="1"/>
  </si>
  <si>
    <t>最初沈殿池</t>
    <rPh sb="0" eb="5">
      <t>サイショチンデンチ</t>
    </rPh>
    <phoneticPr fontId="1"/>
  </si>
  <si>
    <t>28,600m3/日</t>
    <rPh sb="9" eb="10">
      <t>ニチ</t>
    </rPh>
    <phoneticPr fontId="1"/>
  </si>
  <si>
    <t>最終沈殿池設備</t>
    <rPh sb="0" eb="2">
      <t>サイシュウ</t>
    </rPh>
    <rPh sb="2" eb="7">
      <t>チンデンチセツビ</t>
    </rPh>
    <phoneticPr fontId="1"/>
  </si>
  <si>
    <t>最終沈殿池</t>
    <rPh sb="0" eb="5">
      <t>サイシュウチンデンチ</t>
    </rPh>
    <phoneticPr fontId="1"/>
  </si>
  <si>
    <t>76,000m3/日</t>
    <rPh sb="9" eb="10">
      <t>ニチ</t>
    </rPh>
    <phoneticPr fontId="1"/>
  </si>
  <si>
    <t>76,000m3/日×2</t>
    <rPh sb="9" eb="10">
      <t>ニチ</t>
    </rPh>
    <phoneticPr fontId="1"/>
  </si>
  <si>
    <t>57,000m3/日</t>
    <rPh sb="9" eb="10">
      <t>ニチ</t>
    </rPh>
    <phoneticPr fontId="1"/>
  </si>
  <si>
    <t>57,000m3/日×2</t>
    <rPh sb="9" eb="10">
      <t>ニチ</t>
    </rPh>
    <phoneticPr fontId="1"/>
  </si>
  <si>
    <t>生物反応槽設備</t>
    <rPh sb="0" eb="5">
      <t>セイブツハンノウソウ</t>
    </rPh>
    <rPh sb="5" eb="7">
      <t>セツビ</t>
    </rPh>
    <phoneticPr fontId="1"/>
  </si>
  <si>
    <t>生物反応槽</t>
    <rPh sb="0" eb="5">
      <t>セイブツハンノウソウ</t>
    </rPh>
    <phoneticPr fontId="1"/>
  </si>
  <si>
    <t>15,000m3/日</t>
    <rPh sb="9" eb="10">
      <t>ニチ</t>
    </rPh>
    <phoneticPr fontId="1"/>
  </si>
  <si>
    <t>高度処理改造</t>
    <rPh sb="0" eb="2">
      <t>コウド</t>
    </rPh>
    <rPh sb="2" eb="4">
      <t>ショリ</t>
    </rPh>
    <rPh sb="4" eb="6">
      <t>カイゾウ</t>
    </rPh>
    <phoneticPr fontId="1"/>
  </si>
  <si>
    <t>送風機設備</t>
    <rPh sb="0" eb="5">
      <t>ソウフウキセツビ</t>
    </rPh>
    <phoneticPr fontId="1"/>
  </si>
  <si>
    <t>送風機</t>
    <rPh sb="0" eb="3">
      <t>ソウフウキ</t>
    </rPh>
    <phoneticPr fontId="1"/>
  </si>
  <si>
    <t>200m3/分×2台</t>
    <rPh sb="6" eb="7">
      <t>フン</t>
    </rPh>
    <rPh sb="9" eb="10">
      <t>ダイ</t>
    </rPh>
    <phoneticPr fontId="1"/>
  </si>
  <si>
    <t>240m3/分×3台</t>
    <rPh sb="6" eb="7">
      <t>フン</t>
    </rPh>
    <rPh sb="9" eb="10">
      <t>ダイ</t>
    </rPh>
    <phoneticPr fontId="1"/>
  </si>
  <si>
    <t>240m3/分×2台</t>
    <rPh sb="6" eb="7">
      <t>フン</t>
    </rPh>
    <rPh sb="9" eb="10">
      <t>ダイ</t>
    </rPh>
    <phoneticPr fontId="1"/>
  </si>
  <si>
    <t>重力濃縮設備</t>
    <rPh sb="0" eb="6">
      <t>ジュウリョクノウシュクセツビ</t>
    </rPh>
    <phoneticPr fontId="1"/>
  </si>
  <si>
    <t>汚泥掻寄機</t>
    <rPh sb="0" eb="2">
      <t>オデイ</t>
    </rPh>
    <rPh sb="2" eb="3">
      <t>ソウ</t>
    </rPh>
    <rPh sb="3" eb="4">
      <t>ヨ</t>
    </rPh>
    <rPh sb="4" eb="5">
      <t>キ</t>
    </rPh>
    <phoneticPr fontId="1"/>
  </si>
  <si>
    <t>φ20.9m</t>
    <phoneticPr fontId="1"/>
  </si>
  <si>
    <t>φ10m×2台</t>
    <rPh sb="6" eb="7">
      <t>ダイ</t>
    </rPh>
    <phoneticPr fontId="1"/>
  </si>
  <si>
    <t>φ14m×2台</t>
    <rPh sb="6" eb="7">
      <t>ダイ</t>
    </rPh>
    <phoneticPr fontId="1"/>
  </si>
  <si>
    <t>φ14m、φ18m</t>
    <phoneticPr fontId="1"/>
  </si>
  <si>
    <t>φ6.1m</t>
    <phoneticPr fontId="1"/>
  </si>
  <si>
    <t>機械濃縮設備</t>
    <rPh sb="0" eb="4">
      <t>キカイノウシュク</t>
    </rPh>
    <rPh sb="4" eb="6">
      <t>セツビ</t>
    </rPh>
    <phoneticPr fontId="1"/>
  </si>
  <si>
    <t>渚MC</t>
    <rPh sb="0" eb="1">
      <t>ナギサ</t>
    </rPh>
    <phoneticPr fontId="1"/>
  </si>
  <si>
    <t>機械濃縮機</t>
    <rPh sb="0" eb="4">
      <t>キカイノウシュク</t>
    </rPh>
    <rPh sb="4" eb="5">
      <t>キ</t>
    </rPh>
    <phoneticPr fontId="1"/>
  </si>
  <si>
    <t>40m3/時</t>
    <rPh sb="5" eb="6">
      <t>トキ</t>
    </rPh>
    <phoneticPr fontId="1"/>
  </si>
  <si>
    <t>80m3/時</t>
    <rPh sb="5" eb="6">
      <t>トキ</t>
    </rPh>
    <phoneticPr fontId="1"/>
  </si>
  <si>
    <t>120m3/時</t>
    <rPh sb="6" eb="7">
      <t>トキ</t>
    </rPh>
    <phoneticPr fontId="1"/>
  </si>
  <si>
    <t>汚泥脱水設備</t>
    <rPh sb="0" eb="6">
      <t>オデイダッスイセツビ</t>
    </rPh>
    <phoneticPr fontId="1"/>
  </si>
  <si>
    <t>750kg-ds/時</t>
    <rPh sb="9" eb="10">
      <t>トキ</t>
    </rPh>
    <phoneticPr fontId="1"/>
  </si>
  <si>
    <t>870kg-ds/時</t>
    <rPh sb="9" eb="10">
      <t>トキ</t>
    </rPh>
    <phoneticPr fontId="1"/>
  </si>
  <si>
    <t>焼却設備</t>
    <rPh sb="0" eb="4">
      <t>ショウキャクセツビ</t>
    </rPh>
    <phoneticPr fontId="1"/>
  </si>
  <si>
    <t>焼却炉</t>
    <rPh sb="0" eb="3">
      <t>ショウキャクロ</t>
    </rPh>
    <phoneticPr fontId="1"/>
  </si>
  <si>
    <t>95t/日</t>
    <rPh sb="4" eb="5">
      <t>ニチ</t>
    </rPh>
    <phoneticPr fontId="1"/>
  </si>
  <si>
    <t>160t/日</t>
    <rPh sb="5" eb="6">
      <t>ニチ</t>
    </rPh>
    <phoneticPr fontId="1"/>
  </si>
  <si>
    <t>180t/日</t>
    <rPh sb="5" eb="6">
      <t>ニチ</t>
    </rPh>
    <phoneticPr fontId="1"/>
  </si>
  <si>
    <t>エレベーター33基
エスカレーター44基</t>
    <phoneticPr fontId="1"/>
  </si>
  <si>
    <t>資料ー6</t>
    <rPh sb="0" eb="2">
      <t>シリョウ</t>
    </rPh>
    <phoneticPr fontId="1"/>
  </si>
  <si>
    <t>S56</t>
  </si>
  <si>
    <t>H19～
　　Ｈ23</t>
    <phoneticPr fontId="1"/>
  </si>
  <si>
    <t>施設更新
→管理の効率化、安全性及び信頼性の向上</t>
    <rPh sb="0" eb="2">
      <t>シセツ</t>
    </rPh>
    <rPh sb="2" eb="4">
      <t>コウシン</t>
    </rPh>
    <rPh sb="13" eb="15">
      <t>アンゼン</t>
    </rPh>
    <rPh sb="15" eb="16">
      <t>セイ</t>
    </rPh>
    <rPh sb="16" eb="17">
      <t>オヨ</t>
    </rPh>
    <phoneticPr fontId="1"/>
  </si>
  <si>
    <t>電気設備
放流警報設備
制御処理設備</t>
    <phoneticPr fontId="1"/>
  </si>
  <si>
    <t xml:space="preserve">旧猪名川水門 </t>
    <phoneticPr fontId="1"/>
  </si>
  <si>
    <t>巻上機</t>
    <phoneticPr fontId="1"/>
  </si>
  <si>
    <t>巻上機５．５ｋｗ×2台</t>
    <phoneticPr fontId="1"/>
  </si>
  <si>
    <t>S44</t>
  </si>
  <si>
    <t>H19</t>
  </si>
  <si>
    <t>漏油</t>
    <rPh sb="0" eb="2">
      <t>ロウユ</t>
    </rPh>
    <phoneticPr fontId="1"/>
  </si>
  <si>
    <t>自重降下機能追加 ⇒ 信頼性向上</t>
    <rPh sb="0" eb="2">
      <t>ジジュウ</t>
    </rPh>
    <rPh sb="2" eb="4">
      <t>コウカ</t>
    </rPh>
    <rPh sb="4" eb="6">
      <t>キノウ</t>
    </rPh>
    <rPh sb="6" eb="8">
      <t>ツイカ</t>
    </rPh>
    <rPh sb="11" eb="14">
      <t>シンライセイ</t>
    </rPh>
    <rPh sb="14" eb="16">
      <t>コウジョウ</t>
    </rPh>
    <phoneticPr fontId="1"/>
  </si>
  <si>
    <t xml:space="preserve">尻無川水門 </t>
    <phoneticPr fontId="1"/>
  </si>
  <si>
    <t>巻上機６０ｋｗ×2台</t>
    <phoneticPr fontId="1"/>
  </si>
  <si>
    <t>S45</t>
  </si>
  <si>
    <t>H24</t>
  </si>
  <si>
    <t>歯車摩耗</t>
    <rPh sb="0" eb="2">
      <t>ハグルマ</t>
    </rPh>
    <rPh sb="2" eb="4">
      <t>マモウ</t>
    </rPh>
    <phoneticPr fontId="1"/>
  </si>
  <si>
    <t>動力多重化 ⇒ 信頼性確保
巻上機軽量化 ⇒ 耐震性向上</t>
    <rPh sb="0" eb="2">
      <t>ドウリョク</t>
    </rPh>
    <rPh sb="2" eb="5">
      <t>タジュウカ</t>
    </rPh>
    <rPh sb="8" eb="10">
      <t>シンライ</t>
    </rPh>
    <rPh sb="10" eb="11">
      <t>セイ</t>
    </rPh>
    <rPh sb="11" eb="13">
      <t>カクホ</t>
    </rPh>
    <rPh sb="14" eb="16">
      <t>マキアゲ</t>
    </rPh>
    <rPh sb="16" eb="17">
      <t>キ</t>
    </rPh>
    <rPh sb="17" eb="20">
      <t>ケイリョウカ</t>
    </rPh>
    <rPh sb="23" eb="25">
      <t>タイシン</t>
    </rPh>
    <rPh sb="25" eb="26">
      <t>セイ</t>
    </rPh>
    <rPh sb="26" eb="28">
      <t>コウジョウ</t>
    </rPh>
    <phoneticPr fontId="1"/>
  </si>
  <si>
    <t>海岸</t>
    <phoneticPr fontId="1"/>
  </si>
  <si>
    <t>昇降設備</t>
    <phoneticPr fontId="1"/>
  </si>
  <si>
    <t>旧式設備の故障
ダム諸量観測及び施設操作状況の不具合</t>
    <rPh sb="0" eb="2">
      <t>キュウシキ</t>
    </rPh>
    <rPh sb="2" eb="4">
      <t>セツビ</t>
    </rPh>
    <rPh sb="5" eb="7">
      <t>コショウ</t>
    </rPh>
    <rPh sb="10" eb="12">
      <t>ショリョウ</t>
    </rPh>
    <rPh sb="12" eb="14">
      <t>カンソク</t>
    </rPh>
    <rPh sb="14" eb="15">
      <t>オヨ</t>
    </rPh>
    <rPh sb="16" eb="18">
      <t>シセツ</t>
    </rPh>
    <rPh sb="18" eb="20">
      <t>ソウサ</t>
    </rPh>
    <rPh sb="20" eb="22">
      <t>ジョウキョウ</t>
    </rPh>
    <rPh sb="23" eb="26">
      <t>フグアイ</t>
    </rPh>
    <phoneticPr fontId="1"/>
  </si>
  <si>
    <t>道路
【モノレール】</t>
    <phoneticPr fontId="1"/>
  </si>
  <si>
    <t>上の川調節池</t>
    <rPh sb="0" eb="1">
      <t>ウエ</t>
    </rPh>
    <rPh sb="2" eb="3">
      <t>カワ</t>
    </rPh>
    <rPh sb="3" eb="5">
      <t>チョウセツ</t>
    </rPh>
    <rPh sb="5" eb="6">
      <t>イケ</t>
    </rPh>
    <phoneticPr fontId="1"/>
  </si>
  <si>
    <t>狭山池ダム</t>
    <rPh sb="0" eb="3">
      <t>サヤマイケ</t>
    </rPh>
    <phoneticPr fontId="1"/>
  </si>
  <si>
    <t>水門扉</t>
    <rPh sb="0" eb="2">
      <t>スイモン</t>
    </rPh>
    <rPh sb="2" eb="3">
      <t>トビラ</t>
    </rPh>
    <phoneticPr fontId="1"/>
  </si>
  <si>
    <t>芦田川水門</t>
    <rPh sb="0" eb="3">
      <t>アシダガワ</t>
    </rPh>
    <rPh sb="3" eb="5">
      <t>スイモン</t>
    </rPh>
    <phoneticPr fontId="1"/>
  </si>
  <si>
    <t>王子川水門</t>
    <rPh sb="0" eb="3">
      <t>オウジガワ</t>
    </rPh>
    <rPh sb="3" eb="5">
      <t>スイモン</t>
    </rPh>
    <phoneticPr fontId="1"/>
  </si>
  <si>
    <t>芦田川排水機場</t>
    <rPh sb="0" eb="3">
      <t>アシダガワ</t>
    </rPh>
    <rPh sb="3" eb="7">
      <t>ハイスイキジョウ</t>
    </rPh>
    <phoneticPr fontId="1"/>
  </si>
  <si>
    <t>H10</t>
    <phoneticPr fontId="1"/>
  </si>
  <si>
    <t>S50</t>
    <phoneticPr fontId="1"/>
  </si>
  <si>
    <t>津波対応</t>
    <rPh sb="0" eb="4">
      <t>ツナミタイオウ</t>
    </rPh>
    <phoneticPr fontId="1"/>
  </si>
  <si>
    <t>１．過去24年間の更新について（～R４年末）</t>
    <rPh sb="2" eb="4">
      <t>カコ</t>
    </rPh>
    <rPh sb="6" eb="7">
      <t>ネン</t>
    </rPh>
    <rPh sb="7" eb="8">
      <t>カン</t>
    </rPh>
    <rPh sb="9" eb="11">
      <t>コウシン</t>
    </rPh>
    <rPh sb="19" eb="20">
      <t>ネン</t>
    </rPh>
    <rPh sb="20" eb="21">
      <t>マツ</t>
    </rPh>
    <phoneticPr fontId="1"/>
  </si>
  <si>
    <t>①②ジェットファン
　・設備の発錆、腐食状況
　・アンカーボルトの緩み、抜け出し
　・吊り金具付近のトンネル躯体等
　　近接目視及び打音点検を実施</t>
    <phoneticPr fontId="1"/>
  </si>
  <si>
    <t>○水門開閉装置
　・軸受、減速機、電動機等、管理運
    転において、異常音、異常振動をも
     とに確認
　　⇒異常が確認された場合には、
　　　メーカー等の分解点検を実施。</t>
    <rPh sb="1" eb="3">
      <t>スイモン</t>
    </rPh>
    <rPh sb="3" eb="5">
      <t>カイヘイ</t>
    </rPh>
    <rPh sb="5" eb="7">
      <t>ソウチ</t>
    </rPh>
    <rPh sb="10" eb="12">
      <t>ジクウケ</t>
    </rPh>
    <rPh sb="13" eb="16">
      <t>ゲンソクキ</t>
    </rPh>
    <rPh sb="17" eb="20">
      <t>デンドウキ</t>
    </rPh>
    <rPh sb="20" eb="21">
      <t>トウ</t>
    </rPh>
    <rPh sb="22" eb="24">
      <t>カンリ</t>
    </rPh>
    <rPh sb="36" eb="38">
      <t>イジョウ</t>
    </rPh>
    <rPh sb="38" eb="39">
      <t>オト</t>
    </rPh>
    <rPh sb="40" eb="42">
      <t>イジョウ</t>
    </rPh>
    <rPh sb="42" eb="44">
      <t>シンドウ</t>
    </rPh>
    <rPh sb="54" eb="56">
      <t>カクニン</t>
    </rPh>
    <rPh sb="60" eb="62">
      <t>イジョウ</t>
    </rPh>
    <rPh sb="63" eb="65">
      <t>カクニン</t>
    </rPh>
    <rPh sb="68" eb="70">
      <t>バアイ</t>
    </rPh>
    <rPh sb="81" eb="82">
      <t>トウ</t>
    </rPh>
    <rPh sb="83" eb="85">
      <t>ブンカイ</t>
    </rPh>
    <rPh sb="85" eb="87">
      <t>テンケン</t>
    </rPh>
    <rPh sb="88" eb="90">
      <t>ジッシ</t>
    </rPh>
    <phoneticPr fontId="1"/>
  </si>
  <si>
    <t>○ポンプ本体水没部、ゲート戸当り水
   没部
　・水槽をドライにし損傷等確認
　⇒異常が確認された場合には、
　　補修を実施</t>
    <rPh sb="13" eb="15">
      <t>トアタ</t>
    </rPh>
    <rPh sb="16" eb="17">
      <t>ミズ</t>
    </rPh>
    <rPh sb="21" eb="22">
      <t>ボツ</t>
    </rPh>
    <rPh sb="22" eb="23">
      <t>ブ</t>
    </rPh>
    <phoneticPr fontId="1"/>
  </si>
  <si>
    <t>○開閉装置
　　軸受、減速機、電動機等内部の
    劣化は、分解整備、計測等によ
     り確認。
　　⇒異常が確認された場合には、
　　　メーカー等の分解点検を実施。</t>
    <rPh sb="1" eb="3">
      <t>カイヘイ</t>
    </rPh>
    <rPh sb="3" eb="5">
      <t>ソウチ</t>
    </rPh>
    <rPh sb="8" eb="10">
      <t>ジクウケ</t>
    </rPh>
    <rPh sb="11" eb="14">
      <t>ゲンソクキ</t>
    </rPh>
    <rPh sb="15" eb="18">
      <t>デンドウキ</t>
    </rPh>
    <rPh sb="18" eb="19">
      <t>トウ</t>
    </rPh>
    <rPh sb="19" eb="21">
      <t>ナイブ</t>
    </rPh>
    <rPh sb="27" eb="29">
      <t>レッカ</t>
    </rPh>
    <rPh sb="31" eb="33">
      <t>ブンカイ</t>
    </rPh>
    <rPh sb="33" eb="35">
      <t>セイビ</t>
    </rPh>
    <rPh sb="36" eb="38">
      <t>ケイソク</t>
    </rPh>
    <rPh sb="38" eb="39">
      <t>トウ</t>
    </rPh>
    <rPh sb="48" eb="50">
      <t>カクニン</t>
    </rPh>
    <phoneticPr fontId="1"/>
  </si>
  <si>
    <t>○排水ポンプ内部
　・常時没水のポンプ羽根部などの駆
    動部分を、隔年で点検し、損傷等
　　確認。
　⇒異常が確認された場合には、補修
      を実施
○ディーゼルエンジン内部
　・分解整備により内部の損傷等確認
　⇒異常が確認された場合には、補修
      を実施</t>
    <rPh sb="1" eb="3">
      <t>ハイスイ</t>
    </rPh>
    <rPh sb="6" eb="8">
      <t>ナイブ</t>
    </rPh>
    <rPh sb="11" eb="13">
      <t>ジョウジ</t>
    </rPh>
    <rPh sb="13" eb="14">
      <t>ボッ</t>
    </rPh>
    <rPh sb="14" eb="15">
      <t>スイ</t>
    </rPh>
    <rPh sb="19" eb="21">
      <t>ハネ</t>
    </rPh>
    <rPh sb="21" eb="22">
      <t>ブ</t>
    </rPh>
    <rPh sb="32" eb="34">
      <t>ブブン</t>
    </rPh>
    <rPh sb="36" eb="38">
      <t>カクネン</t>
    </rPh>
    <rPh sb="39" eb="41">
      <t>テンケン</t>
    </rPh>
    <rPh sb="43" eb="45">
      <t>ソンショウ</t>
    </rPh>
    <rPh sb="45" eb="46">
      <t>トウ</t>
    </rPh>
    <rPh sb="49" eb="51">
      <t>カクニン</t>
    </rPh>
    <phoneticPr fontId="1"/>
  </si>
  <si>
    <t>○開閉装置
　　軸受、減速機、電動機等内部の
     劣化は、管理運転において、異常
     音、異常振動をもとに確認。
　⇒異常が確認された場合には、
　　メーカー等の分解点検を実施。</t>
    <rPh sb="1" eb="3">
      <t>カイヘイ</t>
    </rPh>
    <rPh sb="3" eb="5">
      <t>ソウチ</t>
    </rPh>
    <rPh sb="8" eb="10">
      <t>ジクウケ</t>
    </rPh>
    <rPh sb="11" eb="14">
      <t>ゲンソクキ</t>
    </rPh>
    <rPh sb="15" eb="18">
      <t>デンドウキ</t>
    </rPh>
    <rPh sb="18" eb="19">
      <t>トウ</t>
    </rPh>
    <rPh sb="19" eb="21">
      <t>ナイブ</t>
    </rPh>
    <rPh sb="28" eb="30">
      <t>レッカ</t>
    </rPh>
    <rPh sb="32" eb="34">
      <t>カンリ</t>
    </rPh>
    <rPh sb="34" eb="36">
      <t>ウンテン</t>
    </rPh>
    <rPh sb="41" eb="43">
      <t>イジョウ</t>
    </rPh>
    <rPh sb="49" eb="50">
      <t>オト</t>
    </rPh>
    <rPh sb="51" eb="53">
      <t>イジョウ</t>
    </rPh>
    <rPh sb="53" eb="55">
      <t>シンドウ</t>
    </rPh>
    <rPh sb="59" eb="61">
      <t>カクニン</t>
    </rPh>
    <rPh sb="85" eb="86">
      <t>トウ</t>
    </rPh>
    <rPh sb="87" eb="89">
      <t>ブンカイ</t>
    </rPh>
    <rPh sb="89" eb="91">
      <t>テンケン</t>
    </rPh>
    <rPh sb="92" eb="94">
      <t>ジッシ</t>
    </rPh>
    <phoneticPr fontId="1"/>
  </si>
  <si>
    <t>○水門開閉装置
　　軸受、減速機、電動機等、管理
     運転において、異常音、異常振動
      をもとに確認。
　⇒異常が確認された場合には、メー
     カー等の分解点検を実施。</t>
    <rPh sb="1" eb="3">
      <t>スイモン</t>
    </rPh>
    <rPh sb="3" eb="5">
      <t>カイヘイ</t>
    </rPh>
    <rPh sb="5" eb="7">
      <t>ソウチ</t>
    </rPh>
    <rPh sb="10" eb="12">
      <t>ジクウケ</t>
    </rPh>
    <rPh sb="13" eb="16">
      <t>ゲンソクキ</t>
    </rPh>
    <rPh sb="17" eb="20">
      <t>デンドウキ</t>
    </rPh>
    <rPh sb="20" eb="21">
      <t>トウ</t>
    </rPh>
    <rPh sb="22" eb="24">
      <t>カンリ</t>
    </rPh>
    <rPh sb="30" eb="32">
      <t>ウンテン</t>
    </rPh>
    <rPh sb="37" eb="39">
      <t>イジョウ</t>
    </rPh>
    <rPh sb="39" eb="40">
      <t>オト</t>
    </rPh>
    <rPh sb="41" eb="43">
      <t>イジョウ</t>
    </rPh>
    <rPh sb="43" eb="45">
      <t>シンドウ</t>
    </rPh>
    <rPh sb="56" eb="58">
      <t>カクニン</t>
    </rPh>
    <rPh sb="62" eb="64">
      <t>イジョウ</t>
    </rPh>
    <rPh sb="65" eb="67">
      <t>カクニン</t>
    </rPh>
    <rPh sb="70" eb="72">
      <t>バアイ</t>
    </rPh>
    <rPh sb="85" eb="86">
      <t>トウ</t>
    </rPh>
    <rPh sb="87" eb="89">
      <t>ブンカイ</t>
    </rPh>
    <rPh sb="89" eb="91">
      <t>テンケン</t>
    </rPh>
    <rPh sb="92" eb="94">
      <t>ジッシ</t>
    </rPh>
    <phoneticPr fontId="1"/>
  </si>
  <si>
    <t>○水門開閉装置
　　軸受、減速機、電動機等、分解
     整備、計測等により確認。
　⇒異常が確認された場合には、メー
     カー等の分解点検を実施。</t>
    <rPh sb="1" eb="3">
      <t>スイモン</t>
    </rPh>
    <rPh sb="3" eb="5">
      <t>カイヘイ</t>
    </rPh>
    <rPh sb="5" eb="7">
      <t>ソウチ</t>
    </rPh>
    <rPh sb="10" eb="12">
      <t>ジクウケ</t>
    </rPh>
    <rPh sb="13" eb="16">
      <t>ゲンソクキ</t>
    </rPh>
    <rPh sb="17" eb="20">
      <t>デンドウキ</t>
    </rPh>
    <rPh sb="20" eb="21">
      <t>トウ</t>
    </rPh>
    <rPh sb="22" eb="24">
      <t>ブンカイ</t>
    </rPh>
    <rPh sb="30" eb="32">
      <t>セイビ</t>
    </rPh>
    <rPh sb="33" eb="35">
      <t>ケイソク</t>
    </rPh>
    <rPh sb="35" eb="36">
      <t>トウ</t>
    </rPh>
    <rPh sb="39" eb="41">
      <t>カクニン</t>
    </rPh>
    <phoneticPr fontId="1"/>
  </si>
  <si>
    <t>○車輪部
　・動作確認にて不具合のないことを
    確認</t>
    <rPh sb="1" eb="3">
      <t>シャリン</t>
    </rPh>
    <rPh sb="3" eb="4">
      <t>ブ</t>
    </rPh>
    <rPh sb="7" eb="9">
      <t>ドウサ</t>
    </rPh>
    <rPh sb="9" eb="11">
      <t>カクニン</t>
    </rPh>
    <rPh sb="13" eb="16">
      <t>フグアイ</t>
    </rPh>
    <rPh sb="27" eb="29">
      <t>カクニン</t>
    </rPh>
    <phoneticPr fontId="1"/>
  </si>
  <si>
    <t>○車輪部
　・動作確認にて不具合のないことを
    確認</t>
    <rPh sb="1" eb="3">
      <t>シャリン</t>
    </rPh>
    <rPh sb="3" eb="4">
      <t>ブ</t>
    </rPh>
    <rPh sb="7" eb="9">
      <t>ドウサ</t>
    </rPh>
    <rPh sb="9" eb="11">
      <t>カクニン</t>
    </rPh>
    <rPh sb="13" eb="16">
      <t>フグアイ</t>
    </rPh>
    <rPh sb="27" eb="28">
      <t>カク</t>
    </rPh>
    <rPh sb="28" eb="29">
      <t>ニン</t>
    </rPh>
    <phoneticPr fontId="1"/>
  </si>
  <si>
    <t>○排水ポンプ内部
　・管理運転において、異常音、異常
    振動をもとに確認
　⇒運転に支障が出た場合はメーカー
      等の分解点検を実施
○ディーゼルエンジン内部
　・分解整備により内部の損傷等確認
　⇒異常が確認された場合には、補修
     を実施</t>
    <rPh sb="1" eb="3">
      <t>ハイスイ</t>
    </rPh>
    <rPh sb="11" eb="13">
      <t>カンリ</t>
    </rPh>
    <rPh sb="13" eb="15">
      <t>ウンテン</t>
    </rPh>
    <rPh sb="20" eb="23">
      <t>イジョウオン</t>
    </rPh>
    <rPh sb="24" eb="26">
      <t>イジョウ</t>
    </rPh>
    <rPh sb="31" eb="33">
      <t>シンドウ</t>
    </rPh>
    <rPh sb="37" eb="39">
      <t>カクニン</t>
    </rPh>
    <rPh sb="42" eb="44">
      <t>ウンテン</t>
    </rPh>
    <rPh sb="45" eb="47">
      <t>シショウ</t>
    </rPh>
    <rPh sb="48" eb="49">
      <t>デ</t>
    </rPh>
    <rPh sb="50" eb="52">
      <t>バアイ</t>
    </rPh>
    <rPh sb="64" eb="65">
      <t>トウ</t>
    </rPh>
    <rPh sb="66" eb="68">
      <t>ブンカイ</t>
    </rPh>
    <rPh sb="68" eb="70">
      <t>テンケン</t>
    </rPh>
    <rPh sb="71" eb="73">
      <t>ジッシ</t>
    </rPh>
    <phoneticPr fontId="1"/>
  </si>
  <si>
    <t>分配槽可動堰</t>
    <rPh sb="0" eb="3">
      <t>ブンパイソウ</t>
    </rPh>
    <rPh sb="3" eb="6">
      <t>カドウゼキ</t>
    </rPh>
    <phoneticPr fontId="5"/>
  </si>
  <si>
    <t>A系1800*800　B-1系900*700　B-2系900*900</t>
    <phoneticPr fontId="1"/>
  </si>
  <si>
    <r>
      <t>雨水ポンプ
（駆動用機関</t>
    </r>
    <r>
      <rPr>
        <strike/>
        <sz val="8"/>
        <rFont val="Meiryo UI"/>
        <family val="3"/>
        <charset val="128"/>
      </rPr>
      <t>装置</t>
    </r>
    <r>
      <rPr>
        <sz val="8"/>
        <rFont val="Meiryo UI"/>
        <family val="3"/>
        <charset val="128"/>
      </rPr>
      <t>）</t>
    </r>
    <rPh sb="0" eb="2">
      <t>ウスイ</t>
    </rPh>
    <rPh sb="7" eb="9">
      <t>クドウ</t>
    </rPh>
    <rPh sb="9" eb="12">
      <t>ヨウキカン</t>
    </rPh>
    <rPh sb="12" eb="14">
      <t>ソウチ</t>
    </rPh>
    <phoneticPr fontId="1"/>
  </si>
  <si>
    <t>（委託）
・1件×２事務所
・16基/年
・1名/1事務所
（直営）
・2～3名/班</t>
    <rPh sb="1" eb="3">
      <t>イタク</t>
    </rPh>
    <rPh sb="7" eb="8">
      <t>ケン</t>
    </rPh>
    <rPh sb="10" eb="12">
      <t>ジム</t>
    </rPh>
    <rPh sb="12" eb="13">
      <t>ショ</t>
    </rPh>
    <rPh sb="17" eb="18">
      <t>キ</t>
    </rPh>
    <rPh sb="19" eb="20">
      <t>ネン</t>
    </rPh>
    <rPh sb="23" eb="24">
      <t>メイ</t>
    </rPh>
    <rPh sb="26" eb="28">
      <t>ジム</t>
    </rPh>
    <rPh sb="28" eb="29">
      <t>ショ</t>
    </rPh>
    <rPh sb="31" eb="33">
      <t>チョクエイ</t>
    </rPh>
    <rPh sb="39" eb="40">
      <t>メイ</t>
    </rPh>
    <rPh sb="41" eb="42">
      <t>ハン</t>
    </rPh>
    <phoneticPr fontId="1"/>
  </si>
  <si>
    <t>エレベーター３３基
エスカレーター４４基</t>
    <phoneticPr fontId="1"/>
  </si>
  <si>
    <t>２５基</t>
    <rPh sb="2" eb="3">
      <t>キ</t>
    </rPh>
    <phoneticPr fontId="1"/>
  </si>
  <si>
    <t>６３基</t>
    <rPh sb="2" eb="3">
      <t>キ</t>
    </rPh>
    <phoneticPr fontId="1"/>
  </si>
  <si>
    <t>４４基</t>
    <rPh sb="2" eb="3">
      <t>キ</t>
    </rPh>
    <phoneticPr fontId="1"/>
  </si>
  <si>
    <t>エレベーター33基
エスカレーター４４基</t>
    <phoneticPr fontId="1"/>
  </si>
  <si>
    <t>点検員の構成
点検頻度に応じた実施体制
（直営）
・班体制、人員
（委託）
・発注件数、発注ロッド(施設数）、発注担当者数（監督職員）</t>
    <rPh sb="0" eb="2">
      <t>テンケン</t>
    </rPh>
    <rPh sb="2" eb="3">
      <t>イン</t>
    </rPh>
    <rPh sb="4" eb="6">
      <t>コウセイ</t>
    </rPh>
    <rPh sb="7" eb="9">
      <t>テンケン</t>
    </rPh>
    <rPh sb="9" eb="11">
      <t>ヒンド</t>
    </rPh>
    <rPh sb="12" eb="13">
      <t>オウ</t>
    </rPh>
    <rPh sb="15" eb="17">
      <t>ジッシ</t>
    </rPh>
    <rPh sb="17" eb="19">
      <t>タイセイ</t>
    </rPh>
    <rPh sb="21" eb="23">
      <t>チョクエイ</t>
    </rPh>
    <rPh sb="26" eb="27">
      <t>ハン</t>
    </rPh>
    <rPh sb="27" eb="29">
      <t>タイセイ</t>
    </rPh>
    <rPh sb="30" eb="32">
      <t>ジンイン</t>
    </rPh>
    <rPh sb="35" eb="37">
      <t>イタク</t>
    </rPh>
    <rPh sb="40" eb="42">
      <t>ハッチュウ</t>
    </rPh>
    <rPh sb="42" eb="44">
      <t>ケンスウ</t>
    </rPh>
    <rPh sb="45" eb="47">
      <t>ハッチュウ</t>
    </rPh>
    <rPh sb="51" eb="53">
      <t>シセツ</t>
    </rPh>
    <rPh sb="53" eb="54">
      <t>スウ</t>
    </rPh>
    <rPh sb="56" eb="58">
      <t>ハッチュウ</t>
    </rPh>
    <rPh sb="58" eb="61">
      <t>タントウシャ</t>
    </rPh>
    <rPh sb="61" eb="62">
      <t>スウ</t>
    </rPh>
    <rPh sb="63" eb="65">
      <t>カントク</t>
    </rPh>
    <rPh sb="65" eb="67">
      <t>ショクイン</t>
    </rPh>
    <phoneticPr fontId="1"/>
  </si>
  <si>
    <t>点検成果は紙および電子媒体</t>
    <rPh sb="9" eb="11">
      <t>デンシ</t>
    </rPh>
    <phoneticPr fontId="1"/>
  </si>
  <si>
    <t>点検データは、10年程度紙および電子媒体にて管理</t>
    <rPh sb="16" eb="18">
      <t>デンシ</t>
    </rPh>
    <phoneticPr fontId="1"/>
  </si>
  <si>
    <t>№１、№２ポンプ用</t>
    <rPh sb="8" eb="9">
      <t>ヨウ</t>
    </rPh>
    <phoneticPr fontId="1"/>
  </si>
  <si>
    <t>ディーゼルエンジン</t>
    <phoneticPr fontId="1"/>
  </si>
  <si>
    <t>①水門開閉装置
　・設備の機能確認のため、管理運転における動作確認にて実施。
②水門扉
　・扉体の変形、損傷等の目視確認</t>
    <rPh sb="1" eb="3">
      <t>スイモン</t>
    </rPh>
    <rPh sb="3" eb="5">
      <t>カイヘイ</t>
    </rPh>
    <rPh sb="5" eb="7">
      <t>ソウチ</t>
    </rPh>
    <rPh sb="10" eb="12">
      <t>セツビ</t>
    </rPh>
    <rPh sb="13" eb="15">
      <t>キノウ</t>
    </rPh>
    <rPh sb="15" eb="17">
      <t>カクニン</t>
    </rPh>
    <rPh sb="21" eb="23">
      <t>カンリ</t>
    </rPh>
    <rPh sb="23" eb="25">
      <t>ウンテン</t>
    </rPh>
    <rPh sb="29" eb="31">
      <t>ドウサ</t>
    </rPh>
    <rPh sb="31" eb="33">
      <t>カクニン</t>
    </rPh>
    <rPh sb="35" eb="37">
      <t>ジッシ</t>
    </rPh>
    <rPh sb="40" eb="42">
      <t>スイモン</t>
    </rPh>
    <rPh sb="42" eb="43">
      <t>トビラ</t>
    </rPh>
    <rPh sb="46" eb="48">
      <t>ヒタイ</t>
    </rPh>
    <rPh sb="49" eb="51">
      <t>ヘンケイ</t>
    </rPh>
    <rPh sb="52" eb="54">
      <t>ソンショウ</t>
    </rPh>
    <rPh sb="54" eb="55">
      <t>トウ</t>
    </rPh>
    <rPh sb="56" eb="58">
      <t>モクシ</t>
    </rPh>
    <rPh sb="58" eb="60">
      <t>カクニン</t>
    </rPh>
    <phoneticPr fontId="1"/>
  </si>
  <si>
    <t>①水門開閉装置
　・設備の信頼性を確認するために分解、測定実施。
②水門扉
　・腐食状況の確認</t>
    <rPh sb="1" eb="3">
      <t>スイモン</t>
    </rPh>
    <rPh sb="3" eb="5">
      <t>カイヘイ</t>
    </rPh>
    <rPh sb="5" eb="7">
      <t>ソウチ</t>
    </rPh>
    <rPh sb="10" eb="12">
      <t>セツビ</t>
    </rPh>
    <rPh sb="13" eb="15">
      <t>シンライ</t>
    </rPh>
    <rPh sb="15" eb="16">
      <t>セイ</t>
    </rPh>
    <rPh sb="17" eb="19">
      <t>カクニン</t>
    </rPh>
    <rPh sb="24" eb="26">
      <t>ブンカイ</t>
    </rPh>
    <rPh sb="27" eb="29">
      <t>ソクテイ</t>
    </rPh>
    <rPh sb="29" eb="31">
      <t>ジッシ</t>
    </rPh>
    <rPh sb="34" eb="36">
      <t>スイモン</t>
    </rPh>
    <rPh sb="36" eb="37">
      <t>トビラ</t>
    </rPh>
    <rPh sb="40" eb="42">
      <t>フショク</t>
    </rPh>
    <rPh sb="42" eb="44">
      <t>ジョウキョウ</t>
    </rPh>
    <rPh sb="45" eb="47">
      <t>カクニン</t>
    </rPh>
    <phoneticPr fontId="1"/>
  </si>
  <si>
    <t>①防潮扉
　・設備の機能確認のため、管理運転における動作確認にて実施。
　（水密部等）
②防潮扉
　・扉体の変形、損傷等の目視確認</t>
    <rPh sb="1" eb="3">
      <t>ボウチョウ</t>
    </rPh>
    <rPh sb="3" eb="4">
      <t>ヒ</t>
    </rPh>
    <rPh sb="7" eb="9">
      <t>セツビ</t>
    </rPh>
    <rPh sb="10" eb="12">
      <t>キノウ</t>
    </rPh>
    <rPh sb="12" eb="14">
      <t>カクニン</t>
    </rPh>
    <rPh sb="18" eb="20">
      <t>カンリ</t>
    </rPh>
    <rPh sb="20" eb="22">
      <t>ウンテン</t>
    </rPh>
    <rPh sb="26" eb="28">
      <t>ドウサ</t>
    </rPh>
    <rPh sb="28" eb="30">
      <t>カクニン</t>
    </rPh>
    <rPh sb="32" eb="34">
      <t>ジッシ</t>
    </rPh>
    <rPh sb="38" eb="40">
      <t>スイミツ</t>
    </rPh>
    <rPh sb="40" eb="41">
      <t>ブ</t>
    </rPh>
    <rPh sb="41" eb="42">
      <t>トウ</t>
    </rPh>
    <rPh sb="45" eb="46">
      <t>スイボウ</t>
    </rPh>
    <rPh sb="46" eb="47">
      <t>シオ</t>
    </rPh>
    <rPh sb="47" eb="48">
      <t>トビラ</t>
    </rPh>
    <rPh sb="51" eb="53">
      <t>ヒタイ</t>
    </rPh>
    <rPh sb="54" eb="56">
      <t>ヘンケイ</t>
    </rPh>
    <rPh sb="57" eb="59">
      <t>ソンショウ</t>
    </rPh>
    <rPh sb="59" eb="60">
      <t>トウ</t>
    </rPh>
    <rPh sb="61" eb="63">
      <t>モクシ</t>
    </rPh>
    <rPh sb="63" eb="65">
      <t>カクニン</t>
    </rPh>
    <phoneticPr fontId="1"/>
  </si>
  <si>
    <t>①防潮扉
　・設備の信頼性を確認するために精密測定実施。
　　(水密部等)
②防潮扉
　・腐食状況の確認</t>
    <rPh sb="1" eb="3">
      <t>ボウチョウ</t>
    </rPh>
    <rPh sb="3" eb="4">
      <t>トビラ</t>
    </rPh>
    <rPh sb="7" eb="9">
      <t>セツビ</t>
    </rPh>
    <rPh sb="10" eb="12">
      <t>シンライ</t>
    </rPh>
    <rPh sb="12" eb="13">
      <t>セイ</t>
    </rPh>
    <rPh sb="14" eb="16">
      <t>カクニン</t>
    </rPh>
    <rPh sb="21" eb="23">
      <t>セイミツ</t>
    </rPh>
    <rPh sb="23" eb="25">
      <t>ソクテイ</t>
    </rPh>
    <rPh sb="25" eb="27">
      <t>ジッシ</t>
    </rPh>
    <rPh sb="32" eb="34">
      <t>スイミツ</t>
    </rPh>
    <rPh sb="34" eb="35">
      <t>ブ</t>
    </rPh>
    <rPh sb="35" eb="36">
      <t>トウ</t>
    </rPh>
    <rPh sb="39" eb="41">
      <t>ボウチョウ</t>
    </rPh>
    <rPh sb="41" eb="42">
      <t>トビラ</t>
    </rPh>
    <rPh sb="45" eb="47">
      <t>フショク</t>
    </rPh>
    <rPh sb="47" eb="49">
      <t>ジョウキョウ</t>
    </rPh>
    <rPh sb="50" eb="52">
      <t>カクニン</t>
    </rPh>
    <phoneticPr fontId="1"/>
  </si>
  <si>
    <t>1回／1年</t>
    <phoneticPr fontId="1"/>
  </si>
  <si>
    <t>定期点検結果等を基に5段階で健全度判定を実施
※健全度定義
　スクリーンかす設備欄参照</t>
    <rPh sb="0" eb="2">
      <t>テイキ</t>
    </rPh>
    <rPh sb="2" eb="4">
      <t>テンケン</t>
    </rPh>
    <rPh sb="4" eb="6">
      <t>ケッカ</t>
    </rPh>
    <rPh sb="6" eb="7">
      <t>トウ</t>
    </rPh>
    <rPh sb="8" eb="9">
      <t>モト</t>
    </rPh>
    <rPh sb="11" eb="13">
      <t>ダンカイ</t>
    </rPh>
    <rPh sb="14" eb="17">
      <t>ケンゼンド</t>
    </rPh>
    <rPh sb="17" eb="19">
      <t>ハンテイ</t>
    </rPh>
    <rPh sb="20" eb="22">
      <t>ジッシ</t>
    </rPh>
    <rPh sb="24" eb="27">
      <t>ケンゼンド</t>
    </rPh>
    <rPh sb="27" eb="29">
      <t>テイギ</t>
    </rPh>
    <rPh sb="38" eb="40">
      <t>セツビ</t>
    </rPh>
    <rPh sb="40" eb="41">
      <t>ラン</t>
    </rPh>
    <rPh sb="41" eb="43">
      <t>サンショウ</t>
    </rPh>
    <phoneticPr fontId="1"/>
  </si>
  <si>
    <t>1回／1月～1年</t>
    <phoneticPr fontId="1"/>
  </si>
  <si>
    <t>1回／1月～2年</t>
    <phoneticPr fontId="1"/>
  </si>
  <si>
    <t>1回／1日</t>
    <phoneticPr fontId="1"/>
  </si>
  <si>
    <t>1回／1月～1年</t>
    <rPh sb="1" eb="2">
      <t>カイ</t>
    </rPh>
    <rPh sb="4" eb="5">
      <t>ツキ</t>
    </rPh>
    <rPh sb="7" eb="8">
      <t>ネン</t>
    </rPh>
    <phoneticPr fontId="1"/>
  </si>
  <si>
    <t>1回／3年</t>
    <phoneticPr fontId="1"/>
  </si>
  <si>
    <t>1回／1月～2年</t>
    <rPh sb="1" eb="2">
      <t>カイ</t>
    </rPh>
    <rPh sb="4" eb="5">
      <t>ツキ</t>
    </rPh>
    <rPh sb="7" eb="8">
      <t>ネン</t>
    </rPh>
    <phoneticPr fontId="1"/>
  </si>
  <si>
    <t>1回／1月～６年年</t>
    <rPh sb="1" eb="2">
      <t>カイ</t>
    </rPh>
    <rPh sb="4" eb="5">
      <t>ツキ</t>
    </rPh>
    <rPh sb="7" eb="8">
      <t>ネン</t>
    </rPh>
    <rPh sb="8" eb="9">
      <t>ネン</t>
    </rPh>
    <phoneticPr fontId="1"/>
  </si>
  <si>
    <t>1回／1月～６年</t>
    <rPh sb="1" eb="2">
      <t>カイ</t>
    </rPh>
    <rPh sb="4" eb="5">
      <t>ツキ</t>
    </rPh>
    <rPh sb="7" eb="8">
      <t>ネン</t>
    </rPh>
    <phoneticPr fontId="1"/>
  </si>
  <si>
    <t>1回／1～3年</t>
    <rPh sb="1" eb="2">
      <t>カイ</t>
    </rPh>
    <rPh sb="6" eb="7">
      <t>ネン</t>
    </rPh>
    <phoneticPr fontId="1"/>
  </si>
  <si>
    <t>月点検　11回／年</t>
    <rPh sb="0" eb="1">
      <t>ツキ</t>
    </rPh>
    <rPh sb="1" eb="3">
      <t>テンケン</t>
    </rPh>
    <rPh sb="6" eb="7">
      <t>カイ</t>
    </rPh>
    <rPh sb="8" eb="9">
      <t>ネン</t>
    </rPh>
    <phoneticPr fontId="1"/>
  </si>
  <si>
    <t>21基
19基
21基</t>
    <rPh sb="2" eb="3">
      <t>キ</t>
    </rPh>
    <rPh sb="6" eb="7">
      <t>キ</t>
    </rPh>
    <rPh sb="10" eb="11">
      <t>キ</t>
    </rPh>
    <phoneticPr fontId="1"/>
  </si>
  <si>
    <t>1回1月～1年</t>
    <phoneticPr fontId="1"/>
  </si>
  <si>
    <t>①時間計画保全なので該当なし
②部品供給停止および耐用年数
③部品供給状況のデータを蓄積</t>
    <rPh sb="16" eb="18">
      <t>ブヒン</t>
    </rPh>
    <rPh sb="18" eb="20">
      <t>キョウキュウ</t>
    </rPh>
    <rPh sb="20" eb="22">
      <t>テイシ</t>
    </rPh>
    <rPh sb="25" eb="27">
      <t>タイヨウ</t>
    </rPh>
    <rPh sb="27" eb="29">
      <t>ネンスウ</t>
    </rPh>
    <rPh sb="31" eb="33">
      <t>ブヒン</t>
    </rPh>
    <rPh sb="33" eb="35">
      <t>キョウキュウ</t>
    </rPh>
    <rPh sb="35" eb="37">
      <t>ジョウキョウ</t>
    </rPh>
    <rPh sb="42" eb="44">
      <t>チクセキ</t>
    </rPh>
    <phoneticPr fontId="1"/>
  </si>
  <si>
    <t>点検
分類</t>
    <rPh sb="3" eb="5">
      <t>ブンルイ</t>
    </rPh>
    <phoneticPr fontId="1"/>
  </si>
  <si>
    <t>排水等ポンプ設備</t>
    <rPh sb="0" eb="2">
      <t>ハイスイ</t>
    </rPh>
    <rPh sb="2" eb="3">
      <t>トウ</t>
    </rPh>
    <rPh sb="6" eb="8">
      <t>セツビ</t>
    </rPh>
    <phoneticPr fontId="1"/>
  </si>
  <si>
    <t>公園
（排水等ポンプ設備）</t>
    <rPh sb="0" eb="2">
      <t>コウエン</t>
    </rPh>
    <rPh sb="4" eb="6">
      <t>ハイスイ</t>
    </rPh>
    <rPh sb="6" eb="7">
      <t>ナド</t>
    </rPh>
    <rPh sb="10" eb="12">
      <t>セツビ</t>
    </rPh>
    <phoneticPr fontId="1"/>
  </si>
  <si>
    <t>排水等ポンプ設備</t>
    <rPh sb="0" eb="2">
      <t>ハイスイ</t>
    </rPh>
    <rPh sb="2" eb="3">
      <t>ナド</t>
    </rPh>
    <rPh sb="6" eb="8">
      <t>セツビ</t>
    </rPh>
    <phoneticPr fontId="1"/>
  </si>
  <si>
    <t>公園
（受変電設備）</t>
    <rPh sb="0" eb="2">
      <t>コウエン</t>
    </rPh>
    <rPh sb="4" eb="7">
      <t>ジュヘンデン</t>
    </rPh>
    <rPh sb="7" eb="9">
      <t>セツビ</t>
    </rPh>
    <phoneticPr fontId="1"/>
  </si>
  <si>
    <t>公園　（受変電設備）</t>
    <rPh sb="0" eb="2">
      <t>コウエン</t>
    </rPh>
    <rPh sb="4" eb="7">
      <t>ジュヘンデン</t>
    </rPh>
    <rPh sb="7" eb="9">
      <t>セツビ</t>
    </rPh>
    <phoneticPr fontId="1"/>
  </si>
  <si>
    <t>公園　
（受変電設備）</t>
    <rPh sb="0" eb="2">
      <t>コウエン</t>
    </rPh>
    <rPh sb="5" eb="8">
      <t>ジュヘンデン</t>
    </rPh>
    <rPh sb="8" eb="10">
      <t>セツビ</t>
    </rPh>
    <phoneticPr fontId="1"/>
  </si>
  <si>
    <t>電気設備
（受変電設備）</t>
    <rPh sb="0" eb="2">
      <t>デンキ</t>
    </rPh>
    <rPh sb="2" eb="4">
      <t>セツビ</t>
    </rPh>
    <rPh sb="6" eb="9">
      <t>ジュヘンデン</t>
    </rPh>
    <rPh sb="9" eb="11">
      <t>セツビ</t>
    </rPh>
    <phoneticPr fontId="1"/>
  </si>
  <si>
    <t>２１８基</t>
    <rPh sb="3" eb="4">
      <t>キ</t>
    </rPh>
    <phoneticPr fontId="1"/>
  </si>
  <si>
    <t>道路
（受変電設備）</t>
    <phoneticPr fontId="1"/>
  </si>
  <si>
    <t>１4基</t>
    <rPh sb="2" eb="3">
      <t>キ</t>
    </rPh>
    <phoneticPr fontId="1"/>
  </si>
  <si>
    <t xml:space="preserve">２９箇所 </t>
    <rPh sb="2" eb="4">
      <t>カショ</t>
    </rPh>
    <phoneticPr fontId="1"/>
  </si>
  <si>
    <t>１２基</t>
    <rPh sb="2" eb="3">
      <t>キ</t>
    </rPh>
    <phoneticPr fontId="1"/>
  </si>
  <si>
    <t>１４基</t>
    <rPh sb="2" eb="3">
      <t>キ</t>
    </rPh>
    <phoneticPr fontId="1"/>
  </si>
  <si>
    <t>（委託）
・１件×6事務所+1出張所
・29箇所/年（6事務所+１出張所計）
・１名×6事務所+1出張所</t>
    <rPh sb="1" eb="3">
      <t>イタク</t>
    </rPh>
    <rPh sb="7" eb="8">
      <t>ケン</t>
    </rPh>
    <rPh sb="10" eb="12">
      <t>ジム</t>
    </rPh>
    <rPh sb="12" eb="13">
      <t>ショ</t>
    </rPh>
    <rPh sb="15" eb="18">
      <t>シュッチョウショ</t>
    </rPh>
    <rPh sb="22" eb="24">
      <t>カショ</t>
    </rPh>
    <rPh sb="25" eb="26">
      <t>ネン</t>
    </rPh>
    <rPh sb="28" eb="30">
      <t>ジム</t>
    </rPh>
    <rPh sb="30" eb="31">
      <t>ショ</t>
    </rPh>
    <rPh sb="33" eb="36">
      <t>シュッチョウショ</t>
    </rPh>
    <rPh sb="36" eb="37">
      <t>ケイ</t>
    </rPh>
    <rPh sb="41" eb="42">
      <t>メイ</t>
    </rPh>
    <rPh sb="44" eb="46">
      <t>ジム</t>
    </rPh>
    <rPh sb="46" eb="47">
      <t>ショ</t>
    </rPh>
    <rPh sb="49" eb="52">
      <t>シュッチョウショ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</si>
</sst>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S&quot;General"/>
    <numFmt numFmtId="177" formatCode="&quot;H&quot;General"/>
    <numFmt numFmtId="178" formatCode="[$-411]gee"/>
    <numFmt numFmtId="179" formatCode="0_);[Red]\(0\)"/>
    <numFmt numFmtId="180" formatCode="&quot;R&quot;General"/>
  </numFmts>
  <fonts count="43">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0"/>
      <color theme="1"/>
      <name val="Meiryo UI"/>
      <family val="3"/>
      <charset val="128"/>
    </font>
    <font>
      <sz val="11"/>
      <color theme="1"/>
      <name val="Meiryo UI"/>
      <family val="3"/>
      <charset val="128"/>
    </font>
    <font>
      <sz val="10"/>
      <color theme="1"/>
      <name val="ＭＳ Ｐゴシック"/>
      <family val="2"/>
      <charset val="128"/>
      <scheme val="minor"/>
    </font>
    <font>
      <b/>
      <sz val="14"/>
      <color theme="1"/>
      <name val="Meiryo UI"/>
      <family val="3"/>
      <charset val="128"/>
    </font>
    <font>
      <sz val="10"/>
      <name val="Meiryo UI"/>
      <family val="3"/>
      <charset val="128"/>
    </font>
    <font>
      <b/>
      <sz val="11"/>
      <color theme="1"/>
      <name val="Meiryo UI"/>
      <family val="3"/>
      <charset val="128"/>
    </font>
    <font>
      <sz val="8"/>
      <color theme="1"/>
      <name val="Meiryo UI"/>
      <family val="3"/>
      <charset val="128"/>
    </font>
    <font>
      <sz val="11"/>
      <name val="Meiryo UI"/>
      <family val="3"/>
      <charset val="128"/>
    </font>
    <font>
      <sz val="10"/>
      <color rgb="FFFF0000"/>
      <name val="Meiryo UI"/>
      <family val="3"/>
      <charset val="128"/>
    </font>
    <font>
      <sz val="11"/>
      <color indexed="8"/>
      <name val="Meiryo UI"/>
      <family val="3"/>
      <charset val="128"/>
    </font>
    <font>
      <sz val="6"/>
      <name val="ＭＳ Ｐゴシック"/>
      <family val="3"/>
      <charset val="128"/>
    </font>
    <font>
      <sz val="11"/>
      <name val="ＭＳ Ｐゴシック"/>
      <family val="2"/>
      <charset val="128"/>
      <scheme val="minor"/>
    </font>
    <font>
      <vertAlign val="superscript"/>
      <sz val="11"/>
      <color theme="1"/>
      <name val="Meiryo UI"/>
      <family val="3"/>
      <charset val="128"/>
    </font>
    <font>
      <sz val="10"/>
      <color indexed="8"/>
      <name val="Meiryo UI"/>
      <family val="3"/>
      <charset val="128"/>
    </font>
    <font>
      <vertAlign val="superscript"/>
      <sz val="10"/>
      <name val="Meiryo UI"/>
      <family val="3"/>
      <charset val="128"/>
    </font>
    <font>
      <b/>
      <sz val="12"/>
      <name val="Meiryo UI"/>
      <family val="3"/>
      <charset val="128"/>
    </font>
    <font>
      <sz val="10"/>
      <name val="ＭＳ Ｐゴシック"/>
      <family val="2"/>
      <charset val="128"/>
      <scheme val="minor"/>
    </font>
    <font>
      <b/>
      <sz val="14"/>
      <name val="Meiryo UI"/>
      <family val="3"/>
      <charset val="128"/>
    </font>
    <font>
      <b/>
      <sz val="10"/>
      <name val="Meiryo UI"/>
      <family val="3"/>
      <charset val="128"/>
    </font>
    <font>
      <sz val="16"/>
      <color theme="1"/>
      <name val="Meiryo UI"/>
      <family val="3"/>
      <charset val="128"/>
    </font>
    <font>
      <sz val="48"/>
      <color theme="1"/>
      <name val="Meiryo UI"/>
      <family val="3"/>
      <charset val="128"/>
    </font>
    <font>
      <sz val="48"/>
      <color theme="1"/>
      <name val="ＭＳ Ｐゴシック"/>
      <family val="2"/>
      <charset val="128"/>
      <scheme val="minor"/>
    </font>
    <font>
      <sz val="36"/>
      <color theme="1"/>
      <name val="Meiryo UI"/>
      <family val="3"/>
      <charset val="128"/>
    </font>
    <font>
      <sz val="24"/>
      <color theme="1"/>
      <name val="Meiryo UI"/>
      <family val="3"/>
      <charset val="128"/>
    </font>
    <font>
      <sz val="9"/>
      <name val="Meiryo UI"/>
      <family val="3"/>
      <charset val="128"/>
    </font>
    <font>
      <sz val="9"/>
      <color indexed="81"/>
      <name val="MS P ゴシック"/>
      <family val="3"/>
      <charset val="128"/>
    </font>
    <font>
      <strike/>
      <sz val="11"/>
      <color rgb="FFFF0000"/>
      <name val="Meiryo UI"/>
      <family val="3"/>
      <charset val="128"/>
    </font>
    <font>
      <sz val="11"/>
      <color theme="1"/>
      <name val="ＭＳ Ｐゴシック"/>
      <family val="2"/>
      <charset val="128"/>
      <scheme val="minor"/>
    </font>
    <font>
      <sz val="18"/>
      <color theme="3"/>
      <name val="ＭＳ Ｐゴシック"/>
      <family val="2"/>
      <charset val="128"/>
      <scheme val="major"/>
    </font>
    <font>
      <sz val="11"/>
      <color rgb="FFFA7D00"/>
      <name val="ＭＳ Ｐゴシック"/>
      <family val="2"/>
      <charset val="128"/>
      <scheme val="minor"/>
    </font>
    <font>
      <sz val="10"/>
      <name val="BIZ UDゴシック"/>
      <family val="3"/>
      <charset val="128"/>
    </font>
    <font>
      <sz val="6"/>
      <name val="ＭＳ Ｐ明朝"/>
      <family val="1"/>
      <charset val="128"/>
    </font>
    <font>
      <sz val="11"/>
      <name val="BIZ UDゴシック"/>
      <family val="3"/>
      <charset val="128"/>
    </font>
    <font>
      <strike/>
      <sz val="11"/>
      <name val="BIZ UDゴシック"/>
      <family val="3"/>
      <charset val="128"/>
    </font>
    <font>
      <sz val="11"/>
      <name val="ＭＳ Ｐゴシック"/>
      <family val="3"/>
      <charset val="128"/>
      <scheme val="minor"/>
    </font>
    <font>
      <sz val="8"/>
      <name val="Meiryo UI"/>
      <family val="3"/>
      <charset val="128"/>
    </font>
    <font>
      <sz val="9"/>
      <name val="ＭＳ Ｐゴシック"/>
      <family val="2"/>
      <charset val="128"/>
      <scheme val="minor"/>
    </font>
    <font>
      <sz val="9"/>
      <color theme="1"/>
      <name val="Meiryo UI"/>
      <family val="3"/>
      <charset val="128"/>
    </font>
    <font>
      <strike/>
      <sz val="8"/>
      <name val="Meiryo UI"/>
      <family val="3"/>
      <charset val="128"/>
    </font>
    <font>
      <sz val="8"/>
      <name val="ＭＳ Ｐ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FFCCFF"/>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diagonal/>
    </border>
    <border>
      <left/>
      <right style="medium">
        <color auto="1"/>
      </right>
      <top style="medium">
        <color indexed="64"/>
      </top>
      <bottom style="thin">
        <color auto="1"/>
      </bottom>
      <diagonal/>
    </border>
    <border>
      <left/>
      <right style="medium">
        <color auto="1"/>
      </right>
      <top style="thin">
        <color auto="1"/>
      </top>
      <bottom/>
      <diagonal/>
    </border>
    <border>
      <left/>
      <right/>
      <top/>
      <bottom style="medium">
        <color indexed="64"/>
      </bottom>
      <diagonal/>
    </border>
    <border>
      <left style="medium">
        <color indexed="64"/>
      </left>
      <right style="thin">
        <color auto="1"/>
      </right>
      <top/>
      <bottom/>
      <diagonal/>
    </border>
    <border>
      <left style="thin">
        <color auto="1"/>
      </left>
      <right style="medium">
        <color indexed="64"/>
      </right>
      <top style="thin">
        <color auto="1"/>
      </top>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right/>
      <top style="medium">
        <color indexed="64"/>
      </top>
      <bottom style="thin">
        <color auto="1"/>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indexed="64"/>
      </left>
      <right style="hair">
        <color indexed="64"/>
      </right>
      <top style="hair">
        <color indexed="64"/>
      </top>
      <bottom style="hair">
        <color indexed="64"/>
      </bottom>
      <diagonal/>
    </border>
    <border>
      <left style="thin">
        <color auto="1"/>
      </left>
      <right style="medium">
        <color auto="1"/>
      </right>
      <top/>
      <bottom/>
      <diagonal/>
    </border>
    <border>
      <left style="thin">
        <color auto="1"/>
      </left>
      <right style="medium">
        <color auto="1"/>
      </right>
      <top/>
      <bottom style="thin">
        <color auto="1"/>
      </bottom>
      <diagonal/>
    </border>
    <border>
      <left/>
      <right style="medium">
        <color indexed="64"/>
      </right>
      <top style="thin">
        <color auto="1"/>
      </top>
      <bottom style="thin">
        <color auto="1"/>
      </bottom>
      <diagonal/>
    </border>
    <border>
      <left/>
      <right style="medium">
        <color auto="1"/>
      </right>
      <top/>
      <bottom style="thin">
        <color auto="1"/>
      </bottom>
      <diagonal/>
    </border>
    <border>
      <left/>
      <right style="medium">
        <color indexed="64"/>
      </right>
      <top style="medium">
        <color indexed="64"/>
      </top>
      <bottom/>
      <diagonal/>
    </border>
  </borders>
  <cellStyleXfs count="3">
    <xf numFmtId="0" fontId="0" fillId="0" borderId="0">
      <alignment vertical="center"/>
    </xf>
    <xf numFmtId="38" fontId="30" fillId="0" borderId="0" applyFont="0" applyFill="0" applyBorder="0" applyAlignment="0" applyProtection="0">
      <alignment vertical="center"/>
    </xf>
    <xf numFmtId="0" fontId="30" fillId="0" borderId="0">
      <alignment vertical="center"/>
    </xf>
  </cellStyleXfs>
  <cellXfs count="621">
    <xf numFmtId="0" fontId="0" fillId="0" borderId="0" xfId="0">
      <alignment vertical="center"/>
    </xf>
    <xf numFmtId="0" fontId="2" fillId="0" borderId="0" xfId="0" applyFo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left" vertical="center"/>
    </xf>
    <xf numFmtId="0" fontId="10" fillId="0" borderId="0" xfId="0" applyFont="1" applyAlignment="1">
      <alignment horizontal="left" vertical="center"/>
    </xf>
    <xf numFmtId="0" fontId="7" fillId="0" borderId="0" xfId="0" applyFont="1">
      <alignment vertical="center"/>
    </xf>
    <xf numFmtId="0" fontId="7" fillId="0" borderId="0" xfId="0" applyFont="1" applyAlignment="1">
      <alignment horizontal="left" vertical="center"/>
    </xf>
    <xf numFmtId="0" fontId="5" fillId="0" borderId="0" xfId="0" applyFont="1">
      <alignment vertical="center"/>
    </xf>
    <xf numFmtId="0" fontId="7" fillId="0" borderId="0" xfId="0" applyFont="1" applyAlignment="1">
      <alignment horizontal="center" vertical="center"/>
    </xf>
    <xf numFmtId="0" fontId="5" fillId="0" borderId="0" xfId="0" applyFont="1" applyAlignment="1">
      <alignment horizontal="left" vertical="center"/>
    </xf>
    <xf numFmtId="0" fontId="20" fillId="0" borderId="0" xfId="0" applyFont="1">
      <alignment vertical="center"/>
    </xf>
    <xf numFmtId="0" fontId="19" fillId="0" borderId="0" xfId="0" applyFont="1">
      <alignment vertical="center"/>
    </xf>
    <xf numFmtId="0" fontId="7" fillId="2" borderId="0" xfId="0" applyFont="1" applyFill="1">
      <alignment vertical="center"/>
    </xf>
    <xf numFmtId="0" fontId="3"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vertical="top" wrapText="1"/>
    </xf>
    <xf numFmtId="0" fontId="20" fillId="2" borderId="0" xfId="0" applyFont="1" applyFill="1" applyAlignment="1">
      <alignment horizontal="left" vertical="center"/>
    </xf>
    <xf numFmtId="0" fontId="2" fillId="2" borderId="0" xfId="0" applyFont="1" applyFill="1">
      <alignment vertical="center"/>
    </xf>
    <xf numFmtId="0" fontId="20" fillId="2" borderId="31" xfId="0" applyFont="1" applyFill="1" applyBorder="1">
      <alignment vertical="center"/>
    </xf>
    <xf numFmtId="0" fontId="2" fillId="2" borderId="0" xfId="0" applyFont="1" applyFill="1" applyAlignment="1">
      <alignment vertical="center" wrapText="1"/>
    </xf>
    <xf numFmtId="0" fontId="7" fillId="2" borderId="0" xfId="0" applyFont="1" applyFill="1" applyAlignment="1">
      <alignment horizontal="left" vertical="center"/>
    </xf>
    <xf numFmtId="0" fontId="20" fillId="2" borderId="31" xfId="0" applyFont="1" applyFill="1" applyBorder="1" applyAlignment="1">
      <alignment horizontal="left" vertical="center"/>
    </xf>
    <xf numFmtId="0" fontId="7" fillId="2" borderId="0" xfId="0" applyFont="1" applyFill="1" applyAlignment="1">
      <alignment horizontal="center" vertical="center"/>
    </xf>
    <xf numFmtId="0" fontId="10" fillId="2" borderId="0" xfId="0" applyFont="1" applyFill="1">
      <alignment vertical="center"/>
    </xf>
    <xf numFmtId="0" fontId="4" fillId="2" borderId="0" xfId="0" applyFont="1" applyFill="1">
      <alignment vertical="center"/>
    </xf>
    <xf numFmtId="0" fontId="25" fillId="0" borderId="0" xfId="0" applyFont="1" applyAlignment="1">
      <alignment vertical="center" wrapText="1"/>
    </xf>
    <xf numFmtId="0" fontId="19" fillId="0" borderId="0" xfId="0" applyFont="1" applyAlignment="1">
      <alignment vertical="top"/>
    </xf>
    <xf numFmtId="0" fontId="11" fillId="0" borderId="0" xfId="0" applyFont="1">
      <alignment vertical="center"/>
    </xf>
    <xf numFmtId="0" fontId="2" fillId="0" borderId="39" xfId="0" applyFont="1" applyBorder="1" applyAlignment="1">
      <alignment horizontal="left" vertical="center" shrinkToFit="1"/>
    </xf>
    <xf numFmtId="0" fontId="4" fillId="0" borderId="0" xfId="0" applyFont="1" applyAlignment="1">
      <alignment horizontal="left" vertical="center" shrinkToFit="1"/>
    </xf>
    <xf numFmtId="179" fontId="4" fillId="0" borderId="0" xfId="0" applyNumberFormat="1" applyFont="1">
      <alignment vertical="center"/>
    </xf>
    <xf numFmtId="0" fontId="10" fillId="0" borderId="1" xfId="0" applyFont="1" applyBorder="1" applyAlignment="1">
      <alignment horizontal="left" vertical="center"/>
    </xf>
    <xf numFmtId="176" fontId="10" fillId="0" borderId="1" xfId="0" applyNumberFormat="1" applyFont="1" applyBorder="1" applyAlignment="1">
      <alignment horizontal="left" vertical="center"/>
    </xf>
    <xf numFmtId="177" fontId="10" fillId="0" borderId="1" xfId="0" applyNumberFormat="1" applyFont="1" applyBorder="1" applyAlignment="1">
      <alignment horizontal="left" vertical="center"/>
    </xf>
    <xf numFmtId="0" fontId="7" fillId="0" borderId="15" xfId="0" applyFont="1" applyBorder="1" applyAlignment="1">
      <alignment vertical="center" wrapText="1"/>
    </xf>
    <xf numFmtId="0" fontId="7" fillId="0" borderId="1" xfId="0" applyFont="1" applyBorder="1" applyAlignment="1">
      <alignment vertical="center" wrapText="1"/>
    </xf>
    <xf numFmtId="0" fontId="10" fillId="0" borderId="1" xfId="0" applyFont="1" applyBorder="1" applyAlignment="1">
      <alignment horizontal="left" vertical="center" wrapText="1"/>
    </xf>
    <xf numFmtId="0" fontId="7" fillId="0" borderId="1" xfId="0" applyFont="1" applyBorder="1" applyAlignment="1">
      <alignment vertical="center" shrinkToFit="1"/>
    </xf>
    <xf numFmtId="0" fontId="7" fillId="0" borderId="1" xfId="0" applyFont="1" applyBorder="1" applyAlignment="1">
      <alignment horizontal="center" vertical="center"/>
    </xf>
    <xf numFmtId="0" fontId="7" fillId="0" borderId="1" xfId="0" applyFont="1" applyBorder="1" applyAlignment="1">
      <alignment vertical="top" wrapText="1"/>
    </xf>
    <xf numFmtId="0" fontId="7" fillId="0" borderId="16" xfId="0" applyFont="1" applyBorder="1">
      <alignment vertical="center"/>
    </xf>
    <xf numFmtId="0" fontId="7" fillId="0" borderId="1" xfId="0" applyFont="1" applyBorder="1" applyAlignment="1">
      <alignment vertical="center" wrapText="1" shrinkToFit="1"/>
    </xf>
    <xf numFmtId="0" fontId="7" fillId="0" borderId="15" xfId="0" applyFont="1" applyBorder="1" applyAlignment="1">
      <alignment horizontal="left" vertical="center" wrapText="1"/>
    </xf>
    <xf numFmtId="0" fontId="7" fillId="0" borderId="1" xfId="0" applyFont="1" applyBorder="1" applyAlignment="1">
      <alignment horizontal="left" vertical="center" wrapText="1" shrinkToFit="1"/>
    </xf>
    <xf numFmtId="0" fontId="7" fillId="0" borderId="1" xfId="0" applyFont="1" applyBorder="1" applyAlignment="1">
      <alignment horizontal="left" vertical="center" shrinkToFit="1"/>
    </xf>
    <xf numFmtId="0" fontId="7" fillId="0" borderId="1" xfId="0" applyFont="1" applyBorder="1" applyAlignment="1">
      <alignment horizontal="left" vertical="center"/>
    </xf>
    <xf numFmtId="0" fontId="7" fillId="0" borderId="1" xfId="0" applyFont="1" applyBorder="1" applyAlignment="1">
      <alignment horizontal="left" vertical="center" wrapText="1"/>
    </xf>
    <xf numFmtId="0" fontId="7" fillId="0" borderId="16" xfId="0" applyFont="1" applyBorder="1" applyAlignment="1">
      <alignment vertical="top"/>
    </xf>
    <xf numFmtId="0" fontId="7" fillId="0" borderId="16" xfId="0" applyFont="1" applyBorder="1" applyAlignment="1">
      <alignment vertical="top"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1" xfId="0" applyFont="1" applyFill="1" applyBorder="1" applyAlignment="1">
      <alignment vertical="center" wrapText="1"/>
    </xf>
    <xf numFmtId="0" fontId="7" fillId="2" borderId="1" xfId="0" applyFont="1" applyFill="1" applyBorder="1">
      <alignment vertical="center"/>
    </xf>
    <xf numFmtId="0" fontId="7" fillId="2" borderId="1" xfId="0" applyFont="1" applyFill="1" applyBorder="1" applyAlignment="1">
      <alignment horizontal="center" vertical="center" shrinkToFit="1"/>
    </xf>
    <xf numFmtId="0" fontId="7" fillId="2" borderId="1" xfId="0" applyFont="1" applyFill="1" applyBorder="1" applyAlignment="1">
      <alignment horizontal="left" vertical="center" wrapText="1" shrinkToFit="1"/>
    </xf>
    <xf numFmtId="0" fontId="7" fillId="2" borderId="1" xfId="0" applyFont="1" applyFill="1" applyBorder="1" applyAlignment="1">
      <alignment vertical="center" wrapText="1" shrinkToFit="1"/>
    </xf>
    <xf numFmtId="0" fontId="7" fillId="0" borderId="16" xfId="0" applyFont="1" applyBorder="1" applyAlignment="1">
      <alignment vertical="center" wrapText="1"/>
    </xf>
    <xf numFmtId="0" fontId="7" fillId="2" borderId="1" xfId="0" applyFont="1" applyFill="1" applyBorder="1" applyAlignment="1">
      <alignment vertical="center" shrinkToFit="1"/>
    </xf>
    <xf numFmtId="0" fontId="7" fillId="2" borderId="1" xfId="0" applyFont="1" applyFill="1" applyBorder="1" applyAlignment="1">
      <alignment horizontal="left" vertical="center" shrinkToFit="1"/>
    </xf>
    <xf numFmtId="0" fontId="7" fillId="2" borderId="15" xfId="0" applyFont="1" applyFill="1" applyBorder="1" applyAlignment="1">
      <alignment horizontal="left" vertical="center" wrapText="1"/>
    </xf>
    <xf numFmtId="0" fontId="7" fillId="0" borderId="16" xfId="0" applyFont="1" applyBorder="1" applyAlignment="1">
      <alignment vertical="center" wrapText="1" shrinkToFit="1"/>
    </xf>
    <xf numFmtId="0" fontId="7" fillId="2" borderId="1" xfId="0" applyFont="1" applyFill="1" applyBorder="1" applyAlignment="1">
      <alignment horizontal="left" vertical="center" wrapText="1"/>
    </xf>
    <xf numFmtId="0" fontId="7" fillId="2" borderId="16" xfId="0" applyFont="1" applyFill="1" applyBorder="1" applyAlignment="1">
      <alignment horizontal="left" vertical="center"/>
    </xf>
    <xf numFmtId="0" fontId="7" fillId="0" borderId="16" xfId="0" applyFont="1" applyBorder="1" applyAlignment="1">
      <alignment horizontal="left" vertical="center"/>
    </xf>
    <xf numFmtId="0" fontId="7" fillId="0" borderId="16" xfId="0" applyFont="1" applyBorder="1" applyAlignment="1">
      <alignment horizontal="left" vertical="center" wrapText="1" shrinkToFit="1"/>
    </xf>
    <xf numFmtId="0" fontId="7" fillId="2" borderId="16" xfId="0" applyFont="1" applyFill="1" applyBorder="1" applyAlignment="1">
      <alignment horizontal="left" vertical="center" wrapText="1"/>
    </xf>
    <xf numFmtId="0" fontId="7" fillId="2" borderId="16" xfId="0" quotePrefix="1" applyFont="1" applyFill="1" applyBorder="1" applyAlignment="1">
      <alignment horizontal="left" vertical="center" wrapText="1"/>
    </xf>
    <xf numFmtId="0" fontId="7" fillId="2" borderId="16" xfId="0" quotePrefix="1" applyFont="1" applyFill="1" applyBorder="1" applyAlignment="1">
      <alignment horizontal="left" vertical="center"/>
    </xf>
    <xf numFmtId="0" fontId="7" fillId="0" borderId="1" xfId="0" applyFont="1" applyBorder="1">
      <alignment vertical="center"/>
    </xf>
    <xf numFmtId="0" fontId="7" fillId="2" borderId="16" xfId="0" applyFont="1" applyFill="1" applyBorder="1" applyAlignment="1">
      <alignment vertical="center" wrapText="1"/>
    </xf>
    <xf numFmtId="0" fontId="2" fillId="0" borderId="1" xfId="0" applyFont="1" applyBorder="1" applyAlignment="1">
      <alignment vertical="center" wrapText="1"/>
    </xf>
    <xf numFmtId="0" fontId="2" fillId="0" borderId="1" xfId="0" applyFont="1" applyBorder="1">
      <alignment vertical="center"/>
    </xf>
    <xf numFmtId="0" fontId="7" fillId="2" borderId="15" xfId="0" applyFont="1" applyFill="1" applyBorder="1">
      <alignment vertical="center"/>
    </xf>
    <xf numFmtId="0" fontId="7" fillId="2" borderId="15" xfId="0" applyFont="1" applyFill="1" applyBorder="1" applyAlignment="1">
      <alignment vertical="center" wrapText="1"/>
    </xf>
    <xf numFmtId="0" fontId="2" fillId="0" borderId="15" xfId="0" applyFont="1" applyBorder="1" applyAlignment="1">
      <alignment vertical="center" wrapText="1"/>
    </xf>
    <xf numFmtId="0" fontId="2" fillId="0" borderId="16" xfId="0" applyFont="1" applyBorder="1" applyAlignment="1">
      <alignment vertical="center" wrapText="1"/>
    </xf>
    <xf numFmtId="0" fontId="27" fillId="2" borderId="1" xfId="0" applyFont="1" applyFill="1" applyBorder="1" applyAlignment="1">
      <alignment vertical="center" wrapText="1"/>
    </xf>
    <xf numFmtId="0" fontId="4" fillId="0" borderId="1" xfId="0" applyFont="1" applyBorder="1">
      <alignment vertical="center"/>
    </xf>
    <xf numFmtId="0" fontId="10" fillId="2" borderId="1" xfId="0" applyFont="1" applyFill="1" applyBorder="1">
      <alignment vertical="center"/>
    </xf>
    <xf numFmtId="0" fontId="4" fillId="0" borderId="1" xfId="0" applyFont="1" applyBorder="1" applyAlignment="1">
      <alignment vertical="center" wrapText="1"/>
    </xf>
    <xf numFmtId="0" fontId="7" fillId="0" borderId="37" xfId="0" applyFont="1" applyBorder="1" applyAlignment="1">
      <alignment horizontal="left" vertical="center" wrapText="1"/>
    </xf>
    <xf numFmtId="0" fontId="7" fillId="2" borderId="15" xfId="0" applyFont="1" applyFill="1" applyBorder="1" applyAlignment="1">
      <alignment horizontal="left" vertical="center"/>
    </xf>
    <xf numFmtId="0" fontId="7" fillId="2" borderId="1" xfId="0" applyFont="1" applyFill="1" applyBorder="1" applyAlignment="1">
      <alignment vertical="top" wrapText="1"/>
    </xf>
    <xf numFmtId="0" fontId="7" fillId="2" borderId="16" xfId="0" applyFont="1" applyFill="1" applyBorder="1">
      <alignment vertical="center"/>
    </xf>
    <xf numFmtId="0" fontId="7" fillId="2" borderId="1" xfId="0" applyFont="1" applyFill="1" applyBorder="1" applyAlignment="1">
      <alignment vertical="top" wrapText="1" shrinkToFit="1"/>
    </xf>
    <xf numFmtId="0" fontId="7" fillId="2" borderId="16" xfId="0" applyFont="1" applyFill="1" applyBorder="1" applyAlignment="1">
      <alignment vertical="center" wrapText="1" shrinkToFit="1"/>
    </xf>
    <xf numFmtId="0" fontId="4" fillId="3" borderId="0" xfId="0" applyFont="1" applyFill="1" applyAlignment="1">
      <alignment horizontal="left" vertical="center"/>
    </xf>
    <xf numFmtId="0" fontId="7" fillId="2" borderId="2" xfId="0" applyFont="1" applyFill="1" applyBorder="1" applyAlignment="1">
      <alignment vertical="center" wrapText="1"/>
    </xf>
    <xf numFmtId="0" fontId="4" fillId="0" borderId="0" xfId="0" applyFont="1" applyAlignment="1">
      <alignment horizontal="center" vertical="center" textRotation="255"/>
    </xf>
    <xf numFmtId="0" fontId="7" fillId="0" borderId="2" xfId="0" applyFont="1" applyBorder="1" applyAlignment="1">
      <alignment vertical="center" wrapText="1"/>
    </xf>
    <xf numFmtId="0" fontId="7" fillId="0" borderId="1" xfId="0" applyFont="1" applyBorder="1" applyAlignment="1">
      <alignment horizontal="center" vertical="center" shrinkToFit="1"/>
    </xf>
    <xf numFmtId="0" fontId="7" fillId="0" borderId="1" xfId="0" applyFont="1" applyBorder="1" applyAlignment="1">
      <alignment vertical="top" wrapText="1" shrinkToFit="1"/>
    </xf>
    <xf numFmtId="0" fontId="7" fillId="0" borderId="1" xfId="0" applyFont="1" applyBorder="1" applyAlignment="1">
      <alignment vertical="top" shrinkToFit="1"/>
    </xf>
    <xf numFmtId="0" fontId="7" fillId="0" borderId="1" xfId="0" applyFont="1" applyBorder="1" applyAlignment="1">
      <alignment horizontal="center" vertical="center" wrapText="1" shrinkToFit="1"/>
    </xf>
    <xf numFmtId="0" fontId="7" fillId="0" borderId="16" xfId="0" applyFont="1" applyBorder="1" applyAlignment="1">
      <alignment vertical="center" shrinkToFit="1"/>
    </xf>
    <xf numFmtId="0" fontId="7" fillId="0" borderId="16" xfId="0" applyFont="1" applyBorder="1" applyAlignment="1">
      <alignment vertical="top" wrapText="1" shrinkToFit="1"/>
    </xf>
    <xf numFmtId="0" fontId="7" fillId="2" borderId="2" xfId="0" applyFont="1" applyFill="1" applyBorder="1">
      <alignment vertical="center"/>
    </xf>
    <xf numFmtId="0" fontId="7" fillId="2" borderId="4" xfId="0" applyFont="1" applyFill="1" applyBorder="1">
      <alignmen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2" fillId="0" borderId="1" xfId="0" applyFont="1" applyBorder="1" applyAlignment="1">
      <alignment horizontal="center" vertical="center" wrapText="1" shrinkToFit="1"/>
    </xf>
    <xf numFmtId="0" fontId="2" fillId="0" borderId="1" xfId="0" applyFont="1" applyBorder="1" applyAlignment="1">
      <alignment vertical="center" wrapText="1" shrinkToFit="1"/>
    </xf>
    <xf numFmtId="0" fontId="2" fillId="0" borderId="1" xfId="0" applyFont="1" applyBorder="1" applyAlignment="1">
      <alignment vertical="center" shrinkToFit="1"/>
    </xf>
    <xf numFmtId="0" fontId="2" fillId="0" borderId="4" xfId="0" applyFont="1" applyBorder="1" applyAlignment="1">
      <alignment horizontal="center" vertical="center" wrapText="1" shrinkToFit="1"/>
    </xf>
    <xf numFmtId="0" fontId="2" fillId="0" borderId="1" xfId="0" applyFont="1" applyBorder="1" applyAlignment="1">
      <alignment horizontal="left" vertical="center" wrapText="1" shrinkToFit="1"/>
    </xf>
    <xf numFmtId="0" fontId="2" fillId="0" borderId="1" xfId="0" applyFont="1" applyBorder="1" applyAlignment="1">
      <alignment horizontal="left" vertical="center" shrinkToFit="1"/>
    </xf>
    <xf numFmtId="0" fontId="7" fillId="0" borderId="1" xfId="0" applyFont="1" applyBorder="1" applyAlignment="1">
      <alignment horizontal="center" vertical="center" wrapText="1"/>
    </xf>
    <xf numFmtId="0" fontId="38" fillId="0" borderId="1" xfId="0" applyFont="1" applyBorder="1" applyAlignment="1">
      <alignment horizontal="left" vertical="center" wrapText="1"/>
    </xf>
    <xf numFmtId="0" fontId="10" fillId="0" borderId="1" xfId="0" applyFont="1" applyBorder="1" applyAlignment="1">
      <alignment horizontal="left" vertical="center" shrinkToFit="1"/>
    </xf>
    <xf numFmtId="0" fontId="38" fillId="0" borderId="1" xfId="0" applyFont="1" applyBorder="1" applyAlignment="1">
      <alignment vertical="center" wrapText="1"/>
    </xf>
    <xf numFmtId="0" fontId="7" fillId="0" borderId="16" xfId="0" applyFont="1" applyBorder="1" applyAlignment="1">
      <alignment horizontal="center" vertical="center" wrapText="1"/>
    </xf>
    <xf numFmtId="0" fontId="7" fillId="2" borderId="18" xfId="0" applyFont="1" applyFill="1" applyBorder="1" applyAlignment="1">
      <alignment horizontal="left" vertical="center"/>
    </xf>
    <xf numFmtId="0" fontId="7" fillId="2" borderId="18" xfId="0" applyFont="1" applyFill="1" applyBorder="1" applyAlignment="1">
      <alignment vertical="center" wrapText="1"/>
    </xf>
    <xf numFmtId="0" fontId="7" fillId="0" borderId="2"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vertical="center" wrapText="1"/>
    </xf>
    <xf numFmtId="0" fontId="10" fillId="2" borderId="1" xfId="0" applyFont="1" applyFill="1" applyBorder="1" applyAlignment="1">
      <alignment horizontal="left" vertical="center" wrapText="1"/>
    </xf>
    <xf numFmtId="0" fontId="7" fillId="2" borderId="1" xfId="0" applyFont="1" applyFill="1" applyBorder="1" applyAlignment="1">
      <alignment vertical="top" shrinkToFit="1"/>
    </xf>
    <xf numFmtId="0" fontId="2" fillId="2" borderId="1" xfId="0" applyFont="1" applyFill="1" applyBorder="1" applyAlignment="1">
      <alignment vertical="center" wrapText="1"/>
    </xf>
    <xf numFmtId="0" fontId="2" fillId="2" borderId="1" xfId="0" applyFont="1" applyFill="1" applyBorder="1">
      <alignment vertical="center"/>
    </xf>
    <xf numFmtId="0" fontId="2" fillId="2" borderId="15" xfId="0" applyFont="1" applyFill="1" applyBorder="1" applyAlignment="1">
      <alignment vertical="center" wrapText="1"/>
    </xf>
    <xf numFmtId="0" fontId="2" fillId="2" borderId="16" xfId="0" applyFont="1" applyFill="1" applyBorder="1" applyAlignment="1">
      <alignment vertical="center" wrapText="1"/>
    </xf>
    <xf numFmtId="0" fontId="7" fillId="2" borderId="4" xfId="0" applyFont="1" applyFill="1" applyBorder="1" applyAlignment="1">
      <alignment vertical="center" wrapText="1"/>
    </xf>
    <xf numFmtId="0" fontId="2" fillId="2" borderId="2" xfId="0" applyFont="1" applyFill="1" applyBorder="1" applyAlignment="1">
      <alignment vertical="center" wrapText="1"/>
    </xf>
    <xf numFmtId="0" fontId="7" fillId="0" borderId="37" xfId="0" applyFont="1" applyBorder="1" applyAlignment="1">
      <alignment vertical="center" wrapText="1"/>
    </xf>
    <xf numFmtId="0" fontId="7" fillId="2" borderId="2" xfId="0" applyFont="1" applyFill="1" applyBorder="1" applyAlignment="1">
      <alignment horizontal="center" vertical="center" wrapText="1"/>
    </xf>
    <xf numFmtId="0" fontId="7" fillId="2" borderId="33" xfId="0" applyFont="1" applyFill="1" applyBorder="1" applyAlignment="1">
      <alignment vertical="center" wrapText="1"/>
    </xf>
    <xf numFmtId="0" fontId="7" fillId="2" borderId="1" xfId="0" applyFont="1" applyFill="1" applyBorder="1" applyAlignment="1">
      <alignment vertical="top"/>
    </xf>
    <xf numFmtId="0" fontId="7" fillId="2" borderId="41" xfId="0" applyFont="1" applyFill="1" applyBorder="1" applyAlignment="1">
      <alignment horizontal="left" vertical="center"/>
    </xf>
    <xf numFmtId="0" fontId="11" fillId="2" borderId="1" xfId="0" applyFont="1" applyFill="1" applyBorder="1">
      <alignment vertical="center"/>
    </xf>
    <xf numFmtId="0" fontId="7" fillId="2" borderId="16" xfId="0" applyFont="1" applyFill="1" applyBorder="1" applyAlignment="1">
      <alignment horizontal="center" vertical="center" shrinkToFit="1"/>
    </xf>
    <xf numFmtId="0" fontId="7" fillId="2" borderId="18" xfId="0" applyFont="1" applyFill="1" applyBorder="1" applyAlignment="1">
      <alignment vertical="center" wrapText="1" shrinkToFit="1"/>
    </xf>
    <xf numFmtId="0" fontId="7" fillId="2" borderId="18" xfId="0" applyFont="1" applyFill="1" applyBorder="1" applyAlignment="1">
      <alignment horizontal="center" vertical="center" wrapText="1" shrinkToFit="1"/>
    </xf>
    <xf numFmtId="0" fontId="7" fillId="2" borderId="18" xfId="0" applyFont="1" applyFill="1" applyBorder="1" applyAlignment="1">
      <alignment vertical="top" wrapText="1" shrinkToFit="1"/>
    </xf>
    <xf numFmtId="0" fontId="7" fillId="2" borderId="18" xfId="0" applyFont="1" applyFill="1" applyBorder="1" applyAlignment="1">
      <alignment vertical="top" shrinkToFit="1"/>
    </xf>
    <xf numFmtId="0" fontId="7" fillId="2" borderId="19" xfId="0" applyFont="1" applyFill="1" applyBorder="1" applyAlignment="1">
      <alignment horizontal="center" vertical="center" shrinkToFit="1"/>
    </xf>
    <xf numFmtId="0" fontId="7" fillId="2" borderId="1" xfId="0" applyFont="1" applyFill="1" applyBorder="1" applyAlignment="1">
      <alignment horizontal="center" vertical="top"/>
    </xf>
    <xf numFmtId="0" fontId="7" fillId="2" borderId="16" xfId="0" applyFont="1" applyFill="1" applyBorder="1" applyAlignment="1">
      <alignment horizontal="left" vertical="top"/>
    </xf>
    <xf numFmtId="0" fontId="7" fillId="0" borderId="2" xfId="0" applyFont="1" applyBorder="1" applyAlignment="1">
      <alignment vertical="center" wrapText="1" shrinkToFit="1"/>
    </xf>
    <xf numFmtId="0" fontId="7" fillId="2" borderId="41" xfId="0" quotePrefix="1" applyFont="1" applyFill="1" applyBorder="1" applyAlignment="1">
      <alignment horizontal="left" vertical="center"/>
    </xf>
    <xf numFmtId="0" fontId="7" fillId="2" borderId="18" xfId="0" applyFont="1" applyFill="1" applyBorder="1" applyAlignment="1">
      <alignment horizontal="center" vertical="center"/>
    </xf>
    <xf numFmtId="0" fontId="7" fillId="2" borderId="18" xfId="0" applyFont="1" applyFill="1" applyBorder="1">
      <alignment vertical="center"/>
    </xf>
    <xf numFmtId="0" fontId="7" fillId="2" borderId="18" xfId="0" applyFont="1" applyFill="1" applyBorder="1" applyAlignment="1">
      <alignment horizontal="center" vertical="center" shrinkToFit="1"/>
    </xf>
    <xf numFmtId="0" fontId="11" fillId="2" borderId="18" xfId="0" applyFont="1" applyFill="1" applyBorder="1">
      <alignment vertical="center"/>
    </xf>
    <xf numFmtId="0" fontId="7" fillId="2" borderId="18" xfId="0" applyFont="1" applyFill="1" applyBorder="1" applyAlignment="1">
      <alignment horizontal="left" vertical="center" wrapText="1" shrinkToFit="1"/>
    </xf>
    <xf numFmtId="0" fontId="7" fillId="2" borderId="37" xfId="0" applyFont="1" applyFill="1" applyBorder="1" applyAlignment="1">
      <alignment vertical="center" wrapText="1"/>
    </xf>
    <xf numFmtId="0" fontId="7" fillId="2" borderId="17" xfId="0" applyFont="1" applyFill="1" applyBorder="1" applyAlignment="1">
      <alignment vertical="center" wrapText="1"/>
    </xf>
    <xf numFmtId="0" fontId="2" fillId="2" borderId="37" xfId="0" applyFont="1" applyFill="1" applyBorder="1" applyAlignment="1">
      <alignment vertical="center" wrapText="1"/>
    </xf>
    <xf numFmtId="0" fontId="2" fillId="2" borderId="2" xfId="0" applyFont="1" applyFill="1" applyBorder="1">
      <alignment vertical="center"/>
    </xf>
    <xf numFmtId="0" fontId="2" fillId="2" borderId="33" xfId="0" applyFont="1" applyFill="1" applyBorder="1" applyAlignment="1">
      <alignment vertical="center" wrapText="1"/>
    </xf>
    <xf numFmtId="0" fontId="7" fillId="2" borderId="19" xfId="0" applyFont="1" applyFill="1" applyBorder="1" applyAlignment="1">
      <alignment horizontal="center" vertical="center" wrapText="1"/>
    </xf>
    <xf numFmtId="0" fontId="7" fillId="0" borderId="33" xfId="0" applyFont="1" applyBorder="1" applyAlignment="1">
      <alignment vertical="top" wrapText="1"/>
    </xf>
    <xf numFmtId="0" fontId="21" fillId="0" borderId="1" xfId="0" applyFont="1" applyBorder="1" applyAlignment="1">
      <alignment vertical="top"/>
    </xf>
    <xf numFmtId="0" fontId="7" fillId="0" borderId="18" xfId="0" applyFont="1" applyBorder="1" applyAlignment="1">
      <alignment vertical="top" wrapText="1"/>
    </xf>
    <xf numFmtId="0" fontId="7" fillId="0" borderId="19" xfId="0" applyFont="1" applyBorder="1" applyAlignment="1">
      <alignment vertical="top" wrapText="1"/>
    </xf>
    <xf numFmtId="0" fontId="7" fillId="0" borderId="2" xfId="0" applyFont="1" applyBorder="1" applyAlignment="1">
      <alignment horizontal="center" vertical="center" shrinkToFit="1"/>
    </xf>
    <xf numFmtId="0" fontId="2" fillId="0" borderId="18" xfId="0" applyFont="1" applyBorder="1" applyAlignment="1">
      <alignment horizontal="left" vertical="center" wrapText="1"/>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7" fillId="0" borderId="18" xfId="0" applyFont="1" applyBorder="1">
      <alignment vertical="center"/>
    </xf>
    <xf numFmtId="0" fontId="7" fillId="0" borderId="27" xfId="0" applyFont="1" applyBorder="1" applyAlignment="1">
      <alignment vertical="center" wrapText="1"/>
    </xf>
    <xf numFmtId="0" fontId="7" fillId="0" borderId="15" xfId="0" applyFont="1" applyBorder="1">
      <alignment vertical="center"/>
    </xf>
    <xf numFmtId="0" fontId="2" fillId="0" borderId="18" xfId="0" applyFont="1" applyBorder="1" applyAlignment="1">
      <alignment horizontal="center" vertical="center"/>
    </xf>
    <xf numFmtId="0" fontId="7" fillId="0" borderId="19" xfId="0" applyFont="1" applyBorder="1" applyAlignment="1">
      <alignment horizontal="center" vertical="center"/>
    </xf>
    <xf numFmtId="0" fontId="10" fillId="0" borderId="1" xfId="0" applyFont="1" applyBorder="1">
      <alignment vertical="center"/>
    </xf>
    <xf numFmtId="0" fontId="7" fillId="0" borderId="4" xfId="0" applyFont="1" applyBorder="1" applyAlignment="1">
      <alignment horizontal="left" vertical="center" wrapText="1"/>
    </xf>
    <xf numFmtId="0" fontId="7" fillId="0" borderId="3" xfId="0" applyFont="1" applyBorder="1" applyAlignment="1">
      <alignment horizontal="lef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10" fillId="0" borderId="4" xfId="0" applyFont="1" applyBorder="1">
      <alignment vertical="center"/>
    </xf>
    <xf numFmtId="0" fontId="10" fillId="0" borderId="1" xfId="0" applyFont="1" applyBorder="1" applyAlignment="1">
      <alignment vertical="top" wrapText="1"/>
    </xf>
    <xf numFmtId="0" fontId="33" fillId="0" borderId="1" xfId="0" applyFont="1" applyBorder="1" applyAlignment="1">
      <alignment vertical="center" shrinkToFit="1"/>
    </xf>
    <xf numFmtId="176" fontId="4" fillId="0" borderId="1" xfId="0" applyNumberFormat="1" applyFont="1" applyBorder="1">
      <alignment vertical="center"/>
    </xf>
    <xf numFmtId="177" fontId="4" fillId="0" borderId="1" xfId="0" applyNumberFormat="1" applyFont="1" applyBorder="1">
      <alignment vertical="center"/>
    </xf>
    <xf numFmtId="0" fontId="33" fillId="0" borderId="1" xfId="0" applyFont="1" applyBorder="1" applyAlignment="1">
      <alignment vertical="center" wrapText="1"/>
    </xf>
    <xf numFmtId="0" fontId="33" fillId="0" borderId="1" xfId="0" applyFont="1" applyBorder="1">
      <alignment vertical="center"/>
    </xf>
    <xf numFmtId="178" fontId="33" fillId="0" borderId="1" xfId="1" applyNumberFormat="1" applyFont="1" applyFill="1" applyBorder="1" applyAlignment="1">
      <alignment vertical="center" shrinkToFit="1"/>
    </xf>
    <xf numFmtId="178" fontId="33" fillId="0" borderId="1" xfId="2" applyNumberFormat="1" applyFont="1" applyBorder="1">
      <alignment vertical="center"/>
    </xf>
    <xf numFmtId="179" fontId="35" fillId="0" borderId="1" xfId="0" applyNumberFormat="1" applyFont="1" applyBorder="1">
      <alignment vertical="center"/>
    </xf>
    <xf numFmtId="0" fontId="35" fillId="0" borderId="1" xfId="0" applyFont="1" applyBorder="1">
      <alignment vertical="center"/>
    </xf>
    <xf numFmtId="178" fontId="35" fillId="0" borderId="1" xfId="0" applyNumberFormat="1" applyFont="1" applyBorder="1">
      <alignment vertical="center"/>
    </xf>
    <xf numFmtId="176" fontId="10" fillId="0" borderId="1" xfId="0" applyNumberFormat="1" applyFont="1" applyBorder="1">
      <alignment vertical="center"/>
    </xf>
    <xf numFmtId="177" fontId="10" fillId="0" borderId="1" xfId="0" applyNumberFormat="1" applyFont="1" applyBorder="1">
      <alignment vertical="center"/>
    </xf>
    <xf numFmtId="180" fontId="10" fillId="0" borderId="1" xfId="0" applyNumberFormat="1" applyFont="1" applyBorder="1">
      <alignment vertical="center"/>
    </xf>
    <xf numFmtId="0" fontId="7" fillId="0" borderId="16" xfId="0" applyFont="1" applyBorder="1" applyAlignment="1">
      <alignment horizontal="left" vertical="center" wrapText="1"/>
    </xf>
    <xf numFmtId="0" fontId="7" fillId="2" borderId="4" xfId="0" applyFont="1" applyFill="1" applyBorder="1" applyAlignment="1">
      <alignment vertical="center" wrapText="1" shrinkToFit="1"/>
    </xf>
    <xf numFmtId="0" fontId="7" fillId="2" borderId="4" xfId="0" applyFont="1" applyFill="1" applyBorder="1" applyAlignment="1">
      <alignment horizontal="center" vertical="center" wrapText="1" shrinkToFit="1"/>
    </xf>
    <xf numFmtId="0" fontId="7" fillId="2" borderId="41" xfId="0" applyFont="1" applyFill="1" applyBorder="1" applyAlignment="1">
      <alignment vertical="center" shrinkToFit="1"/>
    </xf>
    <xf numFmtId="0" fontId="7" fillId="2" borderId="16" xfId="0" applyFont="1" applyFill="1" applyBorder="1" applyAlignment="1">
      <alignment vertical="top" shrinkToFit="1"/>
    </xf>
    <xf numFmtId="0" fontId="2" fillId="2" borderId="1" xfId="0" applyFont="1" applyFill="1" applyBorder="1" applyAlignment="1">
      <alignment horizontal="left" vertical="center" shrinkToFit="1"/>
    </xf>
    <xf numFmtId="0" fontId="5" fillId="2" borderId="0" xfId="0" applyFont="1" applyFill="1">
      <alignment vertical="center"/>
    </xf>
    <xf numFmtId="0" fontId="4" fillId="2" borderId="0" xfId="0" applyFont="1" applyFill="1" applyAlignment="1">
      <alignment horizontal="left" vertical="center"/>
    </xf>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4" fillId="2" borderId="1" xfId="0" applyFont="1" applyFill="1" applyBorder="1" applyAlignment="1">
      <alignment horizontal="left" vertical="center" shrinkToFit="1"/>
    </xf>
    <xf numFmtId="0" fontId="10" fillId="2" borderId="1" xfId="0" applyFont="1" applyFill="1" applyBorder="1" applyAlignment="1">
      <alignment horizontal="left" vertical="center"/>
    </xf>
    <xf numFmtId="0" fontId="4" fillId="2" borderId="0" xfId="0" applyFont="1" applyFill="1" applyAlignment="1">
      <alignment horizontal="left" vertical="center" shrinkToFit="1"/>
    </xf>
    <xf numFmtId="177" fontId="10" fillId="2" borderId="1" xfId="0" applyNumberFormat="1" applyFont="1" applyFill="1" applyBorder="1">
      <alignment vertical="center"/>
    </xf>
    <xf numFmtId="180" fontId="10" fillId="2" borderId="1" xfId="0" applyNumberFormat="1" applyFont="1" applyFill="1" applyBorder="1">
      <alignment vertical="center"/>
    </xf>
    <xf numFmtId="0" fontId="10" fillId="2" borderId="1" xfId="0" applyFont="1" applyFill="1" applyBorder="1" applyAlignment="1">
      <alignment horizontal="left" vertical="center" shrinkToFit="1"/>
    </xf>
    <xf numFmtId="0" fontId="10" fillId="2" borderId="1" xfId="0" applyFont="1" applyFill="1" applyBorder="1" applyAlignment="1">
      <alignment horizontal="right" vertical="center" shrinkToFit="1"/>
    </xf>
    <xf numFmtId="0" fontId="10" fillId="2" borderId="0" xfId="0" applyFont="1" applyFill="1" applyAlignment="1">
      <alignment horizontal="left" vertical="center"/>
    </xf>
    <xf numFmtId="0" fontId="4" fillId="2" borderId="1" xfId="0" applyFont="1" applyFill="1" applyBorder="1" applyAlignment="1">
      <alignment horizontal="right" vertical="center" shrinkToFit="1"/>
    </xf>
    <xf numFmtId="0" fontId="10" fillId="2" borderId="5" xfId="0" applyFont="1" applyFill="1" applyBorder="1" applyAlignment="1">
      <alignment horizontal="left" vertical="center" shrinkToFit="1"/>
    </xf>
    <xf numFmtId="0" fontId="10" fillId="2" borderId="4" xfId="0" applyFont="1" applyFill="1" applyBorder="1" applyAlignment="1">
      <alignment horizontal="left" vertical="center" shrinkToFit="1"/>
    </xf>
    <xf numFmtId="0" fontId="10" fillId="0" borderId="4" xfId="0" applyFont="1" applyBorder="1" applyAlignment="1">
      <alignment horizontal="left" vertical="center" shrinkToFit="1"/>
    </xf>
    <xf numFmtId="0" fontId="38" fillId="0" borderId="1" xfId="0" applyFont="1" applyBorder="1" applyAlignment="1">
      <alignment horizontal="left" vertical="center" shrinkToFit="1"/>
    </xf>
    <xf numFmtId="0" fontId="4" fillId="0" borderId="1" xfId="0" applyFont="1" applyBorder="1" applyAlignment="1">
      <alignment horizontal="center" vertical="center"/>
    </xf>
    <xf numFmtId="0" fontId="4" fillId="0" borderId="1" xfId="0" applyFont="1" applyBorder="1" applyAlignment="1">
      <alignment horizontal="left" vertical="center" shrinkToFit="1"/>
    </xf>
    <xf numFmtId="0" fontId="35" fillId="0" borderId="1" xfId="0" applyFont="1" applyBorder="1" applyAlignment="1">
      <alignment horizontal="left" vertical="center" shrinkToFit="1"/>
    </xf>
    <xf numFmtId="0" fontId="36" fillId="0" borderId="1" xfId="0" applyFont="1" applyBorder="1" applyAlignment="1">
      <alignment horizontal="left" vertical="center" shrinkToFit="1"/>
    </xf>
    <xf numFmtId="0" fontId="4" fillId="0" borderId="0" xfId="0" applyFont="1" applyAlignment="1">
      <alignment vertical="center" shrinkToFit="1"/>
    </xf>
    <xf numFmtId="0" fontId="4" fillId="0" borderId="1" xfId="0" applyFont="1" applyBorder="1" applyAlignment="1">
      <alignment horizontal="center" vertical="center" shrinkToFit="1"/>
    </xf>
    <xf numFmtId="178" fontId="35" fillId="0" borderId="1" xfId="0" applyNumberFormat="1" applyFont="1" applyBorder="1" applyAlignment="1">
      <alignment horizontal="left" vertical="center" shrinkToFit="1"/>
    </xf>
    <xf numFmtId="0" fontId="2" fillId="0" borderId="16" xfId="0" applyFont="1" applyBorder="1" applyAlignment="1">
      <alignment horizontal="left" vertical="center" wrapText="1"/>
    </xf>
    <xf numFmtId="0" fontId="27" fillId="0" borderId="15" xfId="0" applyFont="1" applyBorder="1" applyAlignment="1">
      <alignment vertical="center" wrapText="1"/>
    </xf>
    <xf numFmtId="0" fontId="2" fillId="2" borderId="16" xfId="0" applyFont="1" applyFill="1" applyBorder="1" applyAlignment="1">
      <alignment horizontal="left" vertical="center" wrapText="1"/>
    </xf>
    <xf numFmtId="0" fontId="27" fillId="2" borderId="17" xfId="0" applyFont="1" applyFill="1" applyBorder="1" applyAlignment="1">
      <alignment vertical="center" wrapText="1"/>
    </xf>
    <xf numFmtId="0" fontId="7" fillId="2" borderId="19" xfId="0" applyFont="1" applyFill="1" applyBorder="1" applyAlignment="1">
      <alignment horizontal="left" vertical="center" wrapText="1"/>
    </xf>
    <xf numFmtId="0" fontId="10" fillId="2" borderId="0" xfId="0" applyFont="1" applyFill="1" applyAlignment="1">
      <alignment horizontal="right" vertical="center" shrinkToFit="1"/>
    </xf>
    <xf numFmtId="0" fontId="10" fillId="0" borderId="1" xfId="0" applyFont="1" applyBorder="1" applyAlignment="1">
      <alignment horizontal="right" vertical="center" shrinkToFit="1"/>
    </xf>
    <xf numFmtId="0" fontId="7" fillId="0" borderId="2" xfId="0" applyFont="1" applyBorder="1" applyAlignment="1">
      <alignment vertical="top" wrapText="1"/>
    </xf>
    <xf numFmtId="0" fontId="7" fillId="2" borderId="16" xfId="0" applyFont="1" applyFill="1" applyBorder="1" applyAlignment="1">
      <alignment horizontal="left" vertical="center" wrapText="1" shrinkToFit="1"/>
    </xf>
    <xf numFmtId="0" fontId="10" fillId="2" borderId="1" xfId="0" applyFont="1" applyFill="1" applyBorder="1" applyAlignment="1">
      <alignment horizontal="right" vertical="center"/>
    </xf>
    <xf numFmtId="0" fontId="10" fillId="2" borderId="1" xfId="0" applyFont="1" applyFill="1" applyBorder="1" applyAlignment="1">
      <alignment horizontal="right" vertical="center" wrapText="1"/>
    </xf>
    <xf numFmtId="0" fontId="10" fillId="2" borderId="1" xfId="0" applyFont="1" applyFill="1" applyBorder="1" applyAlignment="1">
      <alignment horizontal="center" vertical="center" shrinkToFit="1"/>
    </xf>
    <xf numFmtId="0" fontId="4" fillId="2" borderId="1" xfId="0" applyFont="1" applyFill="1" applyBorder="1" applyAlignment="1">
      <alignment horizontal="right" vertical="center"/>
    </xf>
    <xf numFmtId="0" fontId="4" fillId="2" borderId="1" xfId="0" applyFont="1" applyFill="1" applyBorder="1" applyAlignment="1">
      <alignment horizontal="center" vertical="center" shrinkToFit="1"/>
    </xf>
    <xf numFmtId="0" fontId="27" fillId="2" borderId="15" xfId="0" applyFont="1" applyFill="1" applyBorder="1" applyAlignment="1">
      <alignment vertical="center" wrapText="1"/>
    </xf>
    <xf numFmtId="0" fontId="21" fillId="0" borderId="44" xfId="0" applyFont="1" applyBorder="1" applyAlignment="1">
      <alignment horizontal="left" vertical="center"/>
    </xf>
    <xf numFmtId="0" fontId="7" fillId="0" borderId="35" xfId="0" applyFont="1" applyBorder="1" applyAlignment="1">
      <alignment horizontal="left" vertical="top" wrapText="1"/>
    </xf>
    <xf numFmtId="0" fontId="7" fillId="2" borderId="16" xfId="0" quotePrefix="1" applyFont="1" applyFill="1" applyBorder="1" applyAlignment="1">
      <alignment horizontal="left" vertical="center" wrapText="1" shrinkToFit="1"/>
    </xf>
    <xf numFmtId="0" fontId="7" fillId="2" borderId="19" xfId="0" quotePrefix="1" applyFont="1" applyFill="1" applyBorder="1" applyAlignment="1">
      <alignment horizontal="left" vertical="center" wrapText="1" shrinkToFit="1"/>
    </xf>
    <xf numFmtId="0" fontId="4" fillId="0" borderId="1" xfId="0" applyFont="1" applyBorder="1" applyAlignment="1">
      <alignment vertical="center" shrinkToFit="1"/>
    </xf>
    <xf numFmtId="0" fontId="35" fillId="0" borderId="1" xfId="0" applyFont="1" applyBorder="1" applyAlignment="1">
      <alignment vertical="center" shrinkToFit="1"/>
    </xf>
    <xf numFmtId="0" fontId="10" fillId="0" borderId="1" xfId="0" applyFont="1" applyBorder="1" applyAlignment="1">
      <alignment vertical="center" shrinkToFit="1"/>
    </xf>
    <xf numFmtId="0" fontId="7" fillId="2" borderId="4" xfId="0" applyFont="1" applyFill="1" applyBorder="1" applyAlignment="1">
      <alignment vertical="center" shrinkToFit="1"/>
    </xf>
    <xf numFmtId="0" fontId="10" fillId="2" borderId="1" xfId="0" applyFont="1" applyFill="1" applyBorder="1" applyAlignment="1">
      <alignment vertical="center" shrinkToFit="1"/>
    </xf>
    <xf numFmtId="0" fontId="27" fillId="0" borderId="1" xfId="0" applyFont="1" applyBorder="1" applyAlignment="1">
      <alignment horizontal="left" vertical="center" shrinkToFit="1"/>
    </xf>
    <xf numFmtId="0" fontId="4" fillId="0" borderId="1" xfId="0" applyFont="1" applyBorder="1" applyAlignment="1">
      <alignment horizontal="center" vertical="center" wrapText="1"/>
    </xf>
    <xf numFmtId="0" fontId="33" fillId="0" borderId="1" xfId="0" applyFont="1" applyBorder="1" applyAlignment="1">
      <alignment horizontal="left" vertical="center" shrinkToFit="1"/>
    </xf>
    <xf numFmtId="38" fontId="33" fillId="0" borderId="1" xfId="1" applyFont="1" applyFill="1" applyBorder="1" applyAlignment="1">
      <alignment horizontal="left" vertical="center" shrinkToFit="1"/>
    </xf>
    <xf numFmtId="179" fontId="33" fillId="0" borderId="1" xfId="0" applyNumberFormat="1" applyFont="1" applyBorder="1" applyAlignment="1">
      <alignment vertical="center" shrinkToFit="1"/>
    </xf>
    <xf numFmtId="0" fontId="40" fillId="2" borderId="1" xfId="0" applyFont="1" applyFill="1" applyBorder="1" applyAlignment="1">
      <alignment horizontal="left" vertical="center" shrinkToFit="1"/>
    </xf>
    <xf numFmtId="0" fontId="2" fillId="0" borderId="18" xfId="0" applyFont="1" applyBorder="1" applyAlignment="1">
      <alignment vertical="center" shrinkToFit="1"/>
    </xf>
    <xf numFmtId="0" fontId="7" fillId="2" borderId="2" xfId="0" applyFont="1" applyFill="1" applyBorder="1" applyAlignment="1">
      <alignment vertical="center" shrinkToFit="1"/>
    </xf>
    <xf numFmtId="0" fontId="2" fillId="2" borderId="1" xfId="0" applyFont="1" applyFill="1" applyBorder="1" applyAlignment="1">
      <alignment vertical="center" shrinkToFit="1"/>
    </xf>
    <xf numFmtId="0" fontId="2" fillId="2" borderId="2" xfId="0" applyFont="1" applyFill="1" applyBorder="1" applyAlignment="1">
      <alignment vertical="center" shrinkToFit="1"/>
    </xf>
    <xf numFmtId="0" fontId="7" fillId="2" borderId="18" xfId="0" applyFont="1" applyFill="1" applyBorder="1" applyAlignment="1">
      <alignment vertical="center" shrinkToFit="1"/>
    </xf>
    <xf numFmtId="0" fontId="5" fillId="0" borderId="0" xfId="0" applyFont="1" applyAlignment="1">
      <alignment vertical="center" shrinkToFit="1"/>
    </xf>
    <xf numFmtId="0" fontId="10" fillId="2" borderId="1" xfId="0" applyFont="1" applyFill="1" applyBorder="1" applyAlignment="1">
      <alignment horizontal="left" vertical="center" wrapText="1" shrinkToFit="1"/>
    </xf>
    <xf numFmtId="0" fontId="27" fillId="2" borderId="1" xfId="0" applyFont="1" applyFill="1" applyBorder="1" applyAlignment="1">
      <alignment horizontal="left" vertical="center" wrapText="1" shrinkToFit="1"/>
    </xf>
    <xf numFmtId="0" fontId="40" fillId="2" borderId="1" xfId="0" applyFont="1" applyFill="1" applyBorder="1" applyAlignment="1">
      <alignment horizontal="left" vertical="center" wrapText="1" shrinkToFi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shrinkToFit="1"/>
    </xf>
    <xf numFmtId="0" fontId="7" fillId="0" borderId="2" xfId="0" applyFont="1" applyBorder="1" applyAlignment="1">
      <alignment horizontal="center" vertical="center"/>
    </xf>
    <xf numFmtId="0" fontId="7" fillId="2" borderId="4" xfId="0" applyFont="1" applyFill="1" applyBorder="1" applyAlignment="1">
      <alignment horizontal="left" vertical="center" wrapText="1" shrinkToFit="1"/>
    </xf>
    <xf numFmtId="0" fontId="7" fillId="0" borderId="2" xfId="0" applyFont="1" applyBorder="1" applyAlignment="1">
      <alignment horizontal="center" vertical="center" wrapText="1" shrinkToFit="1"/>
    </xf>
    <xf numFmtId="0" fontId="7" fillId="2" borderId="4" xfId="0" applyFont="1" applyFill="1" applyBorder="1" applyAlignment="1">
      <alignment horizontal="left" vertical="center" wrapText="1"/>
    </xf>
    <xf numFmtId="0" fontId="2" fillId="0" borderId="3" xfId="0" applyFont="1" applyBorder="1" applyAlignment="1">
      <alignment horizontal="center" vertical="center" wrapText="1" shrinkToFit="1"/>
    </xf>
    <xf numFmtId="0" fontId="7" fillId="2" borderId="4" xfId="0" applyFont="1" applyFill="1" applyBorder="1" applyAlignment="1">
      <alignment horizontal="center" vertical="center"/>
    </xf>
    <xf numFmtId="0" fontId="7" fillId="0" borderId="0" xfId="0" applyFont="1" applyAlignment="1">
      <alignment horizontal="center" vertical="center" shrinkToFit="1"/>
    </xf>
    <xf numFmtId="0" fontId="7" fillId="2" borderId="18" xfId="0" applyFont="1" applyFill="1" applyBorder="1" applyAlignment="1">
      <alignment horizontal="left" vertical="center" shrinkToFit="1"/>
    </xf>
    <xf numFmtId="0" fontId="20" fillId="2" borderId="31" xfId="0" applyFont="1" applyFill="1" applyBorder="1" applyAlignment="1">
      <alignment horizontal="center" vertical="center"/>
    </xf>
    <xf numFmtId="0" fontId="38" fillId="2" borderId="1" xfId="0" applyFont="1" applyFill="1" applyBorder="1" applyAlignment="1">
      <alignment horizontal="center" vertical="center" wrapText="1" shrinkToFit="1"/>
    </xf>
    <xf numFmtId="0" fontId="21" fillId="0" borderId="27" xfId="0" applyFont="1" applyBorder="1">
      <alignment vertical="center"/>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18" xfId="0" applyFont="1" applyBorder="1" applyAlignment="1">
      <alignment vertical="center" wrapText="1"/>
    </xf>
    <xf numFmtId="0" fontId="2" fillId="0" borderId="26" xfId="0" applyFont="1" applyBorder="1">
      <alignment vertical="center"/>
    </xf>
    <xf numFmtId="0" fontId="7" fillId="0" borderId="33" xfId="0" applyFont="1" applyBorder="1">
      <alignment vertical="center"/>
    </xf>
    <xf numFmtId="0" fontId="18" fillId="0" borderId="44" xfId="0" applyFont="1" applyBorder="1" applyAlignment="1">
      <alignment horizontal="left" vertical="center"/>
    </xf>
    <xf numFmtId="0" fontId="14" fillId="0" borderId="10" xfId="0" applyFont="1" applyBorder="1">
      <alignment vertical="center"/>
    </xf>
    <xf numFmtId="0" fontId="14" fillId="0" borderId="0" xfId="0" applyFont="1">
      <alignment vertical="center"/>
    </xf>
    <xf numFmtId="0" fontId="7" fillId="2" borderId="0" xfId="0" applyFont="1" applyFill="1" applyAlignment="1">
      <alignment vertical="center" wrapText="1"/>
    </xf>
    <xf numFmtId="0" fontId="7" fillId="0" borderId="0" xfId="0" applyFont="1" applyAlignment="1">
      <alignment vertical="center" wrapText="1"/>
    </xf>
    <xf numFmtId="0" fontId="7" fillId="2" borderId="13" xfId="0" applyFont="1" applyFill="1" applyBorder="1" applyAlignment="1">
      <alignment vertical="center" wrapText="1"/>
    </xf>
    <xf numFmtId="0" fontId="22" fillId="0" borderId="0" xfId="0" applyFont="1" applyAlignment="1">
      <alignment horizontal="right" vertical="center"/>
    </xf>
    <xf numFmtId="0" fontId="23"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horizontal="center" vertical="center"/>
    </xf>
    <xf numFmtId="0" fontId="25" fillId="0" borderId="5"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6" xfId="0" applyFont="1" applyBorder="1" applyAlignment="1">
      <alignment horizontal="center" vertical="center" wrapText="1"/>
    </xf>
    <xf numFmtId="0" fontId="22" fillId="0" borderId="5" xfId="0" applyFont="1" applyBorder="1" applyAlignment="1">
      <alignment horizontal="center" vertical="center"/>
    </xf>
    <xf numFmtId="0" fontId="0" fillId="0" borderId="6" xfId="0" applyBorder="1" applyAlignment="1">
      <alignment horizontal="center" vertical="center"/>
    </xf>
    <xf numFmtId="0" fontId="7" fillId="0" borderId="2"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7" fillId="0" borderId="33" xfId="0" applyFont="1" applyBorder="1" applyAlignment="1">
      <alignment horizontal="left" vertical="center" wrapText="1" shrinkToFit="1"/>
    </xf>
    <xf numFmtId="0" fontId="7" fillId="0" borderId="40" xfId="0" applyFont="1" applyBorder="1" applyAlignment="1">
      <alignment horizontal="left" vertical="center" wrapText="1" shrinkToFit="1"/>
    </xf>
    <xf numFmtId="0" fontId="7" fillId="0" borderId="41" xfId="0" applyFont="1" applyBorder="1" applyAlignment="1">
      <alignment horizontal="left" vertical="center" wrapText="1" shrinkToFit="1"/>
    </xf>
    <xf numFmtId="0" fontId="7" fillId="0" borderId="37" xfId="0" applyFont="1" applyBorder="1" applyAlignment="1">
      <alignment horizontal="left" vertical="center" wrapText="1" shrinkToFit="1"/>
    </xf>
    <xf numFmtId="0" fontId="7" fillId="0" borderId="38" xfId="0" applyFont="1" applyBorder="1" applyAlignment="1">
      <alignment horizontal="left" vertical="center" wrapText="1" shrinkToFi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14" fillId="0" borderId="32" xfId="0" applyFont="1" applyBorder="1" applyAlignment="1">
      <alignment horizontal="left" vertical="center" wrapText="1" shrinkToFit="1"/>
    </xf>
    <xf numFmtId="0" fontId="14" fillId="0" borderId="38" xfId="0" applyFont="1" applyBorder="1" applyAlignment="1">
      <alignment horizontal="left" vertical="center" wrapText="1" shrinkToFit="1"/>
    </xf>
    <xf numFmtId="0" fontId="7" fillId="0" borderId="1" xfId="0" applyFont="1" applyBorder="1" applyAlignment="1">
      <alignment vertical="center" wrapText="1"/>
    </xf>
    <xf numFmtId="0" fontId="7" fillId="0" borderId="1" xfId="0" applyFont="1" applyBorder="1">
      <alignment vertical="center"/>
    </xf>
    <xf numFmtId="0" fontId="7" fillId="0" borderId="15" xfId="0" applyFont="1" applyBorder="1" applyAlignment="1">
      <alignment horizontal="left" vertical="center" wrapText="1" shrinkToFit="1"/>
    </xf>
    <xf numFmtId="0" fontId="7"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32" xfId="0" applyFont="1" applyBorder="1" applyAlignment="1">
      <alignment horizontal="left" vertical="center" wrapText="1" shrinkToFi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6" xfId="0" applyFont="1" applyBorder="1" applyAlignment="1">
      <alignment vertical="center" wrapText="1" shrinkToFit="1"/>
    </xf>
    <xf numFmtId="0" fontId="7" fillId="0" borderId="16" xfId="0" applyFont="1" applyBorder="1" applyAlignment="1">
      <alignment vertical="center" shrinkToFit="1"/>
    </xf>
    <xf numFmtId="0" fontId="7" fillId="0" borderId="33" xfId="0" applyFont="1" applyBorder="1" applyAlignment="1">
      <alignment vertical="center" wrapText="1"/>
    </xf>
    <xf numFmtId="0" fontId="7" fillId="0" borderId="40" xfId="0" applyFont="1" applyBorder="1" applyAlignment="1">
      <alignment vertical="center" wrapText="1"/>
    </xf>
    <xf numFmtId="0" fontId="7" fillId="0" borderId="41" xfId="0" applyFont="1" applyBorder="1" applyAlignment="1">
      <alignment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shrinkToFit="1"/>
    </xf>
    <xf numFmtId="0" fontId="7" fillId="0" borderId="37" xfId="0" applyFont="1" applyBorder="1" applyAlignment="1">
      <alignment horizontal="left" vertical="center" wrapText="1"/>
    </xf>
    <xf numFmtId="0" fontId="7" fillId="0" borderId="32" xfId="0" applyFont="1" applyBorder="1" applyAlignment="1">
      <alignment horizontal="left" vertical="center" wrapText="1"/>
    </xf>
    <xf numFmtId="0" fontId="7" fillId="0" borderId="2" xfId="0" applyFont="1" applyBorder="1" applyAlignment="1">
      <alignment horizontal="left" vertical="center"/>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7" fillId="2" borderId="16" xfId="0" applyFont="1" applyFill="1" applyBorder="1" applyAlignment="1">
      <alignment vertical="center" wrapText="1" shrinkToFit="1"/>
    </xf>
    <xf numFmtId="0" fontId="7" fillId="2" borderId="16" xfId="0" applyFont="1" applyFill="1" applyBorder="1" applyAlignment="1">
      <alignment vertical="center" shrinkToFit="1"/>
    </xf>
    <xf numFmtId="0" fontId="7" fillId="0" borderId="15" xfId="0" applyFont="1" applyBorder="1" applyAlignment="1">
      <alignment horizontal="left" vertical="center" wrapText="1"/>
    </xf>
    <xf numFmtId="0" fontId="7" fillId="2" borderId="15" xfId="0" applyFont="1" applyFill="1" applyBorder="1" applyAlignment="1">
      <alignment horizontal="left" vertical="center" wrapText="1"/>
    </xf>
    <xf numFmtId="0" fontId="7" fillId="2" borderId="15" xfId="0" applyFont="1" applyFill="1" applyBorder="1" applyAlignment="1">
      <alignment horizontal="left" vertical="center"/>
    </xf>
    <xf numFmtId="0" fontId="7" fillId="2" borderId="1" xfId="0" applyFont="1" applyFill="1" applyBorder="1" applyAlignment="1">
      <alignment horizontal="left"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shrinkToFit="1"/>
    </xf>
    <xf numFmtId="0" fontId="7" fillId="2" borderId="1" xfId="0" applyFont="1" applyFill="1" applyBorder="1" applyAlignment="1">
      <alignment horizontal="left" vertical="center" wrapText="1" shrinkToFit="1"/>
    </xf>
    <xf numFmtId="0" fontId="7" fillId="2" borderId="2" xfId="0" applyFont="1" applyFill="1" applyBorder="1" applyAlignment="1">
      <alignment vertical="top" wrapText="1" shrinkToFit="1"/>
    </xf>
    <xf numFmtId="0" fontId="7" fillId="2" borderId="3" xfId="0" applyFont="1" applyFill="1" applyBorder="1" applyAlignment="1">
      <alignment vertical="top" shrinkToFit="1"/>
    </xf>
    <xf numFmtId="0" fontId="7" fillId="2" borderId="4" xfId="0" applyFont="1" applyFill="1" applyBorder="1" applyAlignment="1">
      <alignment vertical="top" shrinkToFit="1"/>
    </xf>
    <xf numFmtId="0" fontId="7" fillId="0" borderId="15" xfId="0" applyFont="1" applyBorder="1" applyAlignment="1">
      <alignment horizontal="left" vertical="center"/>
    </xf>
    <xf numFmtId="0" fontId="7" fillId="0" borderId="1" xfId="0" applyFont="1" applyBorder="1" applyAlignment="1">
      <alignment horizontal="left" vertical="center" wrapText="1" shrinkToFit="1"/>
    </xf>
    <xf numFmtId="0" fontId="7" fillId="0" borderId="1" xfId="0" applyFont="1" applyBorder="1" applyAlignment="1">
      <alignment vertical="top" wrapText="1" shrinkToFit="1"/>
    </xf>
    <xf numFmtId="0" fontId="7" fillId="0" borderId="1" xfId="0" applyFont="1" applyBorder="1" applyAlignment="1">
      <alignment vertical="top" shrinkToFit="1"/>
    </xf>
    <xf numFmtId="0" fontId="7" fillId="0" borderId="2" xfId="0" applyFont="1" applyBorder="1">
      <alignment vertical="center"/>
    </xf>
    <xf numFmtId="0" fontId="7" fillId="0" borderId="4" xfId="0" applyFont="1" applyBorder="1">
      <alignment vertical="center"/>
    </xf>
    <xf numFmtId="0" fontId="7" fillId="0" borderId="1" xfId="0" applyFont="1" applyBorder="1" applyAlignment="1">
      <alignment horizontal="center" vertical="center" shrinkToFit="1"/>
    </xf>
    <xf numFmtId="0" fontId="7" fillId="0" borderId="1" xfId="0" applyFont="1" applyBorder="1" applyAlignment="1">
      <alignment horizontal="left" vertical="center" shrinkToFit="1"/>
    </xf>
    <xf numFmtId="0" fontId="21" fillId="0" borderId="21" xfId="0" applyFont="1" applyBorder="1">
      <alignment vertical="center"/>
    </xf>
    <xf numFmtId="0" fontId="21" fillId="0" borderId="27" xfId="0" applyFont="1" applyBorder="1">
      <alignment vertical="center"/>
    </xf>
    <xf numFmtId="0" fontId="7" fillId="0" borderId="16" xfId="0" applyFont="1" applyBorder="1">
      <alignment vertical="center"/>
    </xf>
    <xf numFmtId="0" fontId="21" fillId="0" borderId="5" xfId="0" applyFont="1" applyBorder="1">
      <alignment vertical="center"/>
    </xf>
    <xf numFmtId="0" fontId="21" fillId="0" borderId="12" xfId="0" applyFont="1" applyBorder="1">
      <alignment vertical="center"/>
    </xf>
    <xf numFmtId="0" fontId="19" fillId="0" borderId="42" xfId="0" applyFont="1" applyBorder="1">
      <alignment vertical="center"/>
    </xf>
    <xf numFmtId="0" fontId="7" fillId="0" borderId="20" xfId="0" applyFont="1" applyBorder="1" applyAlignment="1">
      <alignment horizontal="left" vertical="center" wrapText="1"/>
    </xf>
    <xf numFmtId="0" fontId="7" fillId="0" borderId="22" xfId="0" applyFont="1" applyBorder="1" applyAlignment="1">
      <alignment vertical="center" wrapText="1"/>
    </xf>
    <xf numFmtId="0" fontId="7" fillId="0" borderId="3" xfId="0" applyFont="1" applyBorder="1" applyAlignment="1">
      <alignment vertical="center" wrapText="1"/>
    </xf>
    <xf numFmtId="0" fontId="7" fillId="0" borderId="2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2" xfId="0" applyFont="1" applyBorder="1" applyAlignment="1">
      <alignment horizontal="center" vertical="center" shrinkToFit="1"/>
    </xf>
    <xf numFmtId="0" fontId="7" fillId="0" borderId="3" xfId="0" applyFont="1" applyBorder="1" applyAlignment="1">
      <alignment horizontal="center" vertical="center" shrinkToFit="1"/>
    </xf>
    <xf numFmtId="0" fontId="19" fillId="0" borderId="3" xfId="0" applyFont="1" applyBorder="1" applyAlignment="1">
      <alignment horizontal="center"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0" fontId="20" fillId="0" borderId="31" xfId="0" applyFont="1" applyBorder="1" applyAlignment="1">
      <alignment horizontal="left" vertical="center"/>
    </xf>
    <xf numFmtId="0" fontId="7" fillId="0" borderId="2" xfId="0" applyFont="1" applyBorder="1" applyAlignment="1">
      <alignment horizontal="left" vertical="top" wrapText="1" shrinkToFit="1"/>
    </xf>
    <xf numFmtId="0" fontId="7" fillId="0" borderId="3" xfId="0" applyFont="1" applyBorder="1" applyAlignment="1">
      <alignment horizontal="left" vertical="top" wrapText="1" shrinkToFit="1"/>
    </xf>
    <xf numFmtId="0" fontId="7" fillId="2" borderId="37" xfId="0" applyFont="1" applyFill="1" applyBorder="1" applyAlignment="1">
      <alignment horizontal="left" vertical="center" wrapText="1" shrinkToFit="1"/>
    </xf>
    <xf numFmtId="0" fontId="19" fillId="2" borderId="38" xfId="0" applyFont="1" applyFill="1" applyBorder="1" applyAlignment="1">
      <alignment horizontal="left" vertical="center" wrapText="1" shrinkToFit="1"/>
    </xf>
    <xf numFmtId="0" fontId="38" fillId="2" borderId="1" xfId="0" applyFont="1" applyFill="1" applyBorder="1" applyAlignment="1">
      <alignment horizontal="left" vertical="center" wrapText="1"/>
    </xf>
    <xf numFmtId="0" fontId="42" fillId="2" borderId="1" xfId="0" applyFont="1" applyFill="1" applyBorder="1" applyAlignment="1">
      <alignment horizontal="left" vertical="center"/>
    </xf>
    <xf numFmtId="0" fontId="7" fillId="2" borderId="34" xfId="0" applyFont="1" applyFill="1" applyBorder="1" applyAlignment="1">
      <alignment horizontal="left" vertical="center" wrapText="1" shrinkToFit="1"/>
    </xf>
    <xf numFmtId="0" fontId="7" fillId="2" borderId="2" xfId="0" applyFont="1" applyFill="1" applyBorder="1" applyAlignment="1">
      <alignment horizontal="left" vertical="center"/>
    </xf>
    <xf numFmtId="0" fontId="14" fillId="2" borderId="26" xfId="0" applyFont="1" applyFill="1" applyBorder="1" applyAlignment="1">
      <alignment horizontal="left" vertical="center"/>
    </xf>
    <xf numFmtId="0" fontId="7" fillId="2" borderId="4" xfId="0" applyFont="1" applyFill="1" applyBorder="1" applyAlignment="1">
      <alignment horizontal="left" vertical="center"/>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2" xfId="0" applyFont="1" applyBorder="1" applyAlignment="1">
      <alignment vertical="top" wrapText="1" shrinkToFit="1"/>
    </xf>
    <xf numFmtId="0" fontId="14" fillId="0" borderId="3" xfId="0" applyFont="1" applyBorder="1" applyAlignment="1">
      <alignment vertical="top" shrinkToFit="1"/>
    </xf>
    <xf numFmtId="0" fontId="14" fillId="0" borderId="4" xfId="0" applyFont="1" applyBorder="1" applyAlignment="1">
      <alignment vertical="top" shrinkToFit="1"/>
    </xf>
    <xf numFmtId="0" fontId="14" fillId="0" borderId="33" xfId="0" applyFont="1" applyBorder="1" applyAlignment="1">
      <alignment horizontal="left" vertical="top" shrinkToFit="1"/>
    </xf>
    <xf numFmtId="0" fontId="37" fillId="0" borderId="40" xfId="0" applyFont="1" applyBorder="1" applyAlignment="1">
      <alignment horizontal="left" vertical="top" shrinkToFit="1"/>
    </xf>
    <xf numFmtId="0" fontId="37" fillId="0" borderId="41" xfId="0" applyFont="1" applyBorder="1" applyAlignment="1">
      <alignment horizontal="left" vertical="top" shrinkToFit="1"/>
    </xf>
    <xf numFmtId="0" fontId="7" fillId="0" borderId="33" xfId="0" applyFont="1" applyBorder="1" applyAlignment="1">
      <alignment vertical="top" wrapText="1" shrinkToFit="1"/>
    </xf>
    <xf numFmtId="0" fontId="7" fillId="0" borderId="40" xfId="0" applyFont="1" applyBorder="1" applyAlignment="1">
      <alignment vertical="top" wrapText="1" shrinkToFit="1"/>
    </xf>
    <xf numFmtId="0" fontId="14" fillId="0" borderId="41" xfId="0" applyFont="1" applyBorder="1" applyAlignment="1">
      <alignment vertical="top" shrinkToFit="1"/>
    </xf>
    <xf numFmtId="0" fontId="14" fillId="0" borderId="33" xfId="0" applyFont="1" applyBorder="1" applyAlignment="1">
      <alignment horizontal="center" vertical="top" shrinkToFit="1"/>
    </xf>
    <xf numFmtId="0" fontId="14" fillId="0" borderId="40" xfId="0" applyFont="1" applyBorder="1" applyAlignment="1">
      <alignment horizontal="center" vertical="top" shrinkToFit="1"/>
    </xf>
    <xf numFmtId="0" fontId="14" fillId="0" borderId="41" xfId="0" applyFont="1" applyBorder="1" applyAlignment="1">
      <alignment horizontal="center" vertical="top" shrinkToFit="1"/>
    </xf>
    <xf numFmtId="0" fontId="7" fillId="0" borderId="16" xfId="0" applyFont="1" applyBorder="1" applyAlignment="1">
      <alignment vertical="top" wrapText="1" shrinkToFit="1"/>
    </xf>
    <xf numFmtId="0" fontId="21" fillId="0" borderId="25" xfId="0" applyFont="1" applyBorder="1" applyAlignment="1">
      <alignment vertical="top"/>
    </xf>
    <xf numFmtId="0" fontId="21" fillId="0" borderId="29" xfId="0" applyFont="1" applyBorder="1" applyAlignment="1">
      <alignment vertical="top"/>
    </xf>
    <xf numFmtId="0" fontId="7" fillId="0" borderId="7" xfId="0" applyFont="1" applyBorder="1" applyAlignment="1">
      <alignment vertical="top"/>
    </xf>
    <xf numFmtId="0" fontId="7" fillId="0" borderId="30" xfId="0" applyFont="1" applyBorder="1" applyAlignment="1">
      <alignment vertical="top"/>
    </xf>
    <xf numFmtId="0" fontId="7" fillId="0" borderId="17" xfId="0" applyFont="1" applyBorder="1" applyAlignment="1">
      <alignment horizontal="left" vertical="center" wrapText="1"/>
    </xf>
    <xf numFmtId="0" fontId="7" fillId="0" borderId="2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2" xfId="0" applyFont="1" applyBorder="1" applyAlignment="1">
      <alignment horizontal="left" vertical="top" wrapText="1" shrinkToFit="1"/>
    </xf>
    <xf numFmtId="0" fontId="7" fillId="0" borderId="38" xfId="0" applyFont="1" applyBorder="1" applyAlignment="1">
      <alignment horizontal="left" vertical="center" wrapText="1"/>
    </xf>
    <xf numFmtId="0" fontId="7" fillId="2" borderId="15" xfId="0" applyFont="1" applyFill="1" applyBorder="1" applyAlignment="1">
      <alignment horizontal="left" vertical="center" wrapText="1" shrinkToFit="1"/>
    </xf>
    <xf numFmtId="0" fontId="19" fillId="2" borderId="15" xfId="0" applyFont="1" applyFill="1" applyBorder="1" applyAlignment="1">
      <alignment horizontal="left" vertical="center" wrapText="1" shrinkToFit="1"/>
    </xf>
    <xf numFmtId="0" fontId="7" fillId="2" borderId="1" xfId="0" applyFont="1" applyFill="1" applyBorder="1" applyAlignment="1">
      <alignment horizontal="left" vertical="center" wrapText="1"/>
    </xf>
    <xf numFmtId="0" fontId="19" fillId="2" borderId="1" xfId="0" applyFont="1" applyFill="1" applyBorder="1" applyAlignment="1">
      <alignment horizontal="left" vertical="center"/>
    </xf>
    <xf numFmtId="0" fontId="14" fillId="2" borderId="3" xfId="0" applyFont="1" applyFill="1" applyBorder="1" applyAlignment="1">
      <alignment vertical="top" shrinkToFit="1"/>
    </xf>
    <xf numFmtId="0" fontId="0" fillId="2" borderId="3" xfId="0" applyFill="1" applyBorder="1" applyAlignment="1">
      <alignment vertical="top" shrinkToFit="1"/>
    </xf>
    <xf numFmtId="0" fontId="0" fillId="2" borderId="26" xfId="0" applyFill="1" applyBorder="1" applyAlignment="1">
      <alignment vertical="top" shrinkToFit="1"/>
    </xf>
    <xf numFmtId="0" fontId="7" fillId="2" borderId="37" xfId="0" applyFont="1" applyFill="1" applyBorder="1" applyAlignment="1">
      <alignment horizontal="lef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 xfId="0" applyFont="1" applyFill="1" applyBorder="1" applyAlignment="1">
      <alignment horizontal="left" vertical="center"/>
    </xf>
    <xf numFmtId="0" fontId="7" fillId="2" borderId="33" xfId="0" applyFont="1" applyFill="1" applyBorder="1" applyAlignment="1">
      <alignment vertical="top" wrapText="1"/>
    </xf>
    <xf numFmtId="0" fontId="14" fillId="2" borderId="40" xfId="0" applyFont="1" applyFill="1" applyBorder="1" applyAlignment="1">
      <alignment vertical="top"/>
    </xf>
    <xf numFmtId="0" fontId="0" fillId="2" borderId="40" xfId="0" applyFill="1" applyBorder="1" applyAlignment="1">
      <alignment vertical="top"/>
    </xf>
    <xf numFmtId="0" fontId="0" fillId="2" borderId="35" xfId="0" applyFill="1" applyBorder="1" applyAlignment="1">
      <alignment vertical="top"/>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37" fillId="0" borderId="3" xfId="0" applyFont="1" applyBorder="1" applyAlignment="1">
      <alignment horizontal="left" vertical="center"/>
    </xf>
    <xf numFmtId="0" fontId="37" fillId="0" borderId="4" xfId="0" applyFont="1" applyBorder="1" applyAlignment="1">
      <alignment horizontal="left" vertical="center"/>
    </xf>
    <xf numFmtId="0" fontId="14" fillId="0" borderId="33" xfId="0" applyFont="1" applyBorder="1" applyAlignment="1">
      <alignment horizontal="left" vertical="center" wrapText="1"/>
    </xf>
    <xf numFmtId="0" fontId="37" fillId="0" borderId="40" xfId="0" applyFont="1" applyBorder="1" applyAlignment="1">
      <alignment horizontal="left" vertical="center"/>
    </xf>
    <xf numFmtId="0" fontId="37" fillId="0" borderId="41" xfId="0" applyFont="1" applyBorder="1" applyAlignment="1">
      <alignment horizontal="left" vertical="center"/>
    </xf>
    <xf numFmtId="0" fontId="7" fillId="2" borderId="32" xfId="0" applyFont="1" applyFill="1" applyBorder="1" applyAlignment="1">
      <alignment horizontal="left" vertical="center" wrapText="1" shrinkToFit="1"/>
    </xf>
    <xf numFmtId="0" fontId="7" fillId="2" borderId="38" xfId="0" applyFont="1" applyFill="1" applyBorder="1" applyAlignment="1">
      <alignment horizontal="left" vertical="center" wrapText="1" shrinkToFit="1"/>
    </xf>
    <xf numFmtId="0" fontId="14" fillId="2" borderId="2" xfId="0" applyFont="1" applyFill="1" applyBorder="1" applyAlignment="1">
      <alignment horizontal="left" vertical="center"/>
    </xf>
    <xf numFmtId="0" fontId="14" fillId="2" borderId="3" xfId="0" applyFont="1" applyFill="1" applyBorder="1" applyAlignment="1">
      <alignment horizontal="left" vertical="center"/>
    </xf>
    <xf numFmtId="0" fontId="14" fillId="2" borderId="4" xfId="0" applyFont="1" applyFill="1" applyBorder="1" applyAlignment="1">
      <alignment horizontal="left" vertical="center"/>
    </xf>
    <xf numFmtId="0" fontId="14" fillId="2" borderId="33" xfId="0" applyFont="1" applyFill="1" applyBorder="1" applyAlignment="1">
      <alignment horizontal="left" vertical="center" wrapText="1"/>
    </xf>
    <xf numFmtId="0" fontId="14" fillId="2" borderId="40" xfId="0" applyFont="1" applyFill="1" applyBorder="1" applyAlignment="1">
      <alignment horizontal="left" vertical="center"/>
    </xf>
    <xf numFmtId="0" fontId="14" fillId="2" borderId="41" xfId="0" applyFont="1" applyFill="1" applyBorder="1" applyAlignment="1">
      <alignment horizontal="left" vertical="center"/>
    </xf>
    <xf numFmtId="0" fontId="7" fillId="0" borderId="33" xfId="0" applyFont="1" applyBorder="1" applyAlignment="1">
      <alignment horizontal="left" vertical="center" wrapText="1"/>
    </xf>
    <xf numFmtId="0" fontId="7" fillId="0" borderId="40" xfId="0" applyFont="1" applyBorder="1" applyAlignment="1">
      <alignment horizontal="left" vertical="center" wrapText="1"/>
    </xf>
    <xf numFmtId="0" fontId="7" fillId="0" borderId="41" xfId="0" applyFont="1" applyBorder="1" applyAlignment="1">
      <alignment horizontal="left" vertical="center" wrapText="1"/>
    </xf>
    <xf numFmtId="0" fontId="7" fillId="0" borderId="40" xfId="0" applyFont="1" applyBorder="1" applyAlignment="1">
      <alignment horizontal="left" vertical="center"/>
    </xf>
    <xf numFmtId="0" fontId="14" fillId="0" borderId="41" xfId="0" applyFont="1" applyBorder="1" applyAlignment="1">
      <alignment horizontal="left" vertical="center"/>
    </xf>
    <xf numFmtId="0" fontId="14" fillId="0" borderId="40"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3" fillId="0" borderId="21" xfId="0" applyFont="1" applyBorder="1" applyAlignment="1">
      <alignment horizontal="left" vertical="center"/>
    </xf>
    <xf numFmtId="0" fontId="3" fillId="0" borderId="27" xfId="0" applyFont="1" applyBorder="1" applyAlignment="1">
      <alignment horizontal="left" vertical="center"/>
    </xf>
    <xf numFmtId="0" fontId="7" fillId="0" borderId="2" xfId="0" applyFont="1" applyBorder="1" applyAlignment="1">
      <alignment horizontal="center" vertical="center" wrapText="1" shrinkToFit="1"/>
    </xf>
    <xf numFmtId="0" fontId="7" fillId="0" borderId="16" xfId="0" applyFont="1" applyBorder="1" applyAlignment="1">
      <alignment horizontal="left" vertical="center" wrapText="1"/>
    </xf>
    <xf numFmtId="0" fontId="7" fillId="0" borderId="16" xfId="0" applyFont="1" applyBorder="1" applyAlignment="1">
      <alignment horizontal="left" vertical="center"/>
    </xf>
    <xf numFmtId="0" fontId="7" fillId="2" borderId="16" xfId="0" applyFont="1" applyFill="1" applyBorder="1" applyAlignment="1">
      <alignment horizontal="left" vertical="center"/>
    </xf>
    <xf numFmtId="0" fontId="0" fillId="2" borderId="3" xfId="0" applyFill="1" applyBorder="1" applyAlignment="1">
      <alignment horizontal="left" vertical="center"/>
    </xf>
    <xf numFmtId="0" fontId="0" fillId="2" borderId="26" xfId="0" applyFill="1" applyBorder="1" applyAlignment="1">
      <alignment horizontal="left" vertical="center"/>
    </xf>
    <xf numFmtId="0" fontId="7" fillId="2" borderId="33" xfId="0" applyFont="1" applyFill="1" applyBorder="1" applyAlignment="1">
      <alignment horizontal="left" vertical="center" wrapText="1"/>
    </xf>
    <xf numFmtId="0" fontId="7" fillId="2" borderId="40" xfId="0" applyFont="1" applyFill="1" applyBorder="1" applyAlignment="1">
      <alignment horizontal="left" vertical="center"/>
    </xf>
    <xf numFmtId="0" fontId="0" fillId="2" borderId="40" xfId="0" applyFill="1" applyBorder="1">
      <alignment vertical="center"/>
    </xf>
    <xf numFmtId="0" fontId="0" fillId="2" borderId="35" xfId="0" applyFill="1" applyBorder="1">
      <alignment vertical="center"/>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33" xfId="0" applyFont="1" applyFill="1" applyBorder="1" applyAlignment="1">
      <alignment vertical="center" wrapText="1" shrinkToFit="1"/>
    </xf>
    <xf numFmtId="0" fontId="7" fillId="2" borderId="40" xfId="0" applyFont="1" applyFill="1" applyBorder="1" applyAlignment="1">
      <alignment vertical="center" wrapText="1" shrinkToFit="1"/>
    </xf>
    <xf numFmtId="0" fontId="0" fillId="0" borderId="41" xfId="0" applyBorder="1" applyAlignment="1">
      <alignment vertical="center" shrinkToFit="1"/>
    </xf>
    <xf numFmtId="0" fontId="7" fillId="0" borderId="4" xfId="0" applyFont="1" applyBorder="1" applyAlignment="1">
      <alignment horizontal="center" vertical="center" wrapText="1"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7" fillId="0" borderId="3" xfId="0" applyFont="1" applyBorder="1" applyAlignment="1">
      <alignment horizontal="left" vertical="center" wrapText="1"/>
    </xf>
    <xf numFmtId="0" fontId="7" fillId="2" borderId="2" xfId="0" applyFont="1" applyFill="1" applyBorder="1" applyAlignment="1">
      <alignment horizontal="left" vertical="center" wrapText="1" shrinkToFit="1"/>
    </xf>
    <xf numFmtId="0" fontId="7" fillId="2" borderId="3" xfId="0" applyFont="1" applyFill="1" applyBorder="1" applyAlignment="1">
      <alignment horizontal="left" vertical="center" wrapText="1" shrinkToFit="1"/>
    </xf>
    <xf numFmtId="0" fontId="7" fillId="2" borderId="4" xfId="0" applyFont="1" applyFill="1" applyBorder="1" applyAlignment="1">
      <alignment horizontal="left" vertical="center" wrapText="1" shrinkToFit="1"/>
    </xf>
    <xf numFmtId="0" fontId="0" fillId="0" borderId="40" xfId="0" applyBorder="1" applyAlignment="1">
      <alignment vertical="center" shrinkToFit="1"/>
    </xf>
    <xf numFmtId="0" fontId="0" fillId="0" borderId="32" xfId="0" applyBorder="1" applyAlignment="1">
      <alignment horizontal="left" vertical="center" wrapText="1" shrinkToFit="1"/>
    </xf>
    <xf numFmtId="0" fontId="0" fillId="0" borderId="38" xfId="0" applyBorder="1" applyAlignment="1">
      <alignment horizontal="left" vertical="center" wrapText="1" shrinkToFit="1"/>
    </xf>
    <xf numFmtId="0" fontId="7" fillId="2" borderId="2"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7" fillId="0" borderId="2"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7" fillId="2" borderId="16" xfId="0" applyFont="1" applyFill="1" applyBorder="1">
      <alignment vertical="center"/>
    </xf>
    <xf numFmtId="0" fontId="7" fillId="2" borderId="15" xfId="0" applyFont="1" applyFill="1" applyBorder="1" applyAlignment="1">
      <alignment vertical="center" wrapText="1"/>
    </xf>
    <xf numFmtId="0" fontId="7" fillId="2" borderId="15" xfId="0" applyFont="1" applyFill="1" applyBorder="1">
      <alignment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4" xfId="0" applyBorder="1">
      <alignment vertical="center"/>
    </xf>
    <xf numFmtId="0" fontId="7" fillId="2" borderId="2" xfId="0" applyFont="1" applyFill="1" applyBorder="1">
      <alignment vertical="center"/>
    </xf>
    <xf numFmtId="0" fontId="7" fillId="2" borderId="4" xfId="0" applyFont="1" applyFill="1" applyBorder="1">
      <alignment vertical="center"/>
    </xf>
    <xf numFmtId="0" fontId="7" fillId="2" borderId="1" xfId="0" applyFont="1" applyFill="1" applyBorder="1" applyAlignment="1">
      <alignment horizontal="left" vertical="center" shrinkToFit="1"/>
    </xf>
    <xf numFmtId="0" fontId="7" fillId="2" borderId="1" xfId="0" applyFont="1" applyFill="1" applyBorder="1" applyAlignment="1">
      <alignment vertical="center" wrapText="1" shrinkToFit="1"/>
    </xf>
    <xf numFmtId="0" fontId="7" fillId="0" borderId="1" xfId="0" applyFont="1" applyBorder="1" applyAlignment="1">
      <alignment vertical="center" wrapText="1" shrinkToFit="1"/>
    </xf>
    <xf numFmtId="0" fontId="7" fillId="0" borderId="20" xfId="0" applyFont="1" applyBorder="1" applyAlignment="1">
      <alignment vertical="center" wrapText="1"/>
    </xf>
    <xf numFmtId="0" fontId="7" fillId="0" borderId="15" xfId="0" applyFont="1" applyBorder="1" applyAlignment="1">
      <alignment vertical="center" wrapText="1"/>
    </xf>
    <xf numFmtId="0" fontId="7" fillId="0" borderId="17" xfId="0" applyFont="1" applyBorder="1" applyAlignment="1">
      <alignment vertical="center" wrapText="1"/>
    </xf>
    <xf numFmtId="0" fontId="7" fillId="0" borderId="21" xfId="0" applyFont="1" applyBorder="1" applyAlignment="1">
      <alignment vertical="center" wrapText="1"/>
    </xf>
    <xf numFmtId="0" fontId="7" fillId="0" borderId="18" xfId="0" applyFont="1" applyBorder="1" applyAlignment="1">
      <alignment vertical="center" wrapText="1"/>
    </xf>
    <xf numFmtId="0" fontId="19" fillId="0" borderId="26" xfId="0" applyFont="1" applyBorder="1" applyAlignment="1">
      <alignment horizontal="center" vertical="center" wrapText="1"/>
    </xf>
    <xf numFmtId="0" fontId="7" fillId="0" borderId="23" xfId="0" applyFont="1" applyBorder="1" applyAlignment="1">
      <alignment vertical="center" wrapText="1"/>
    </xf>
    <xf numFmtId="0" fontId="7" fillId="0" borderId="14" xfId="0" applyFont="1" applyBorder="1" applyAlignment="1">
      <alignment vertical="center" wrapText="1"/>
    </xf>
    <xf numFmtId="0" fontId="7" fillId="0" borderId="9" xfId="0" applyFont="1" applyBorder="1" applyAlignment="1">
      <alignment vertical="center" wrapText="1"/>
    </xf>
    <xf numFmtId="0" fontId="7" fillId="0" borderId="13" xfId="0" applyFont="1" applyBorder="1" applyAlignment="1">
      <alignment vertical="center" wrapText="1"/>
    </xf>
    <xf numFmtId="0" fontId="7" fillId="0" borderId="5" xfId="0" applyFont="1" applyBorder="1">
      <alignment vertical="center"/>
    </xf>
    <xf numFmtId="0" fontId="7" fillId="0" borderId="6" xfId="0" applyFont="1" applyBorder="1">
      <alignment vertical="center"/>
    </xf>
    <xf numFmtId="0" fontId="7" fillId="0" borderId="26" xfId="0" applyFont="1" applyBorder="1" applyAlignment="1">
      <alignment vertical="top"/>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15" xfId="0" applyFont="1" applyBorder="1">
      <alignment vertical="center"/>
    </xf>
    <xf numFmtId="0" fontId="7" fillId="2" borderId="37" xfId="0" applyFont="1" applyFill="1" applyBorder="1" applyAlignment="1">
      <alignment vertical="center" wrapText="1" shrinkToFit="1"/>
    </xf>
    <xf numFmtId="0" fontId="19" fillId="2" borderId="38" xfId="0" applyFont="1" applyFill="1" applyBorder="1" applyAlignment="1">
      <alignment vertical="center" wrapText="1" shrinkToFit="1"/>
    </xf>
    <xf numFmtId="0" fontId="27" fillId="2" borderId="2" xfId="0" applyFont="1" applyFill="1" applyBorder="1" applyAlignment="1">
      <alignment horizontal="left" vertical="center" wrapText="1"/>
    </xf>
    <xf numFmtId="0" fontId="39" fillId="2" borderId="4" xfId="0" applyFont="1" applyFill="1" applyBorder="1" applyAlignment="1">
      <alignment horizontal="left" vertical="center"/>
    </xf>
    <xf numFmtId="0" fontId="14" fillId="2" borderId="41" xfId="0" applyFont="1" applyFill="1" applyBorder="1" applyAlignment="1">
      <alignment vertical="center" wrapText="1" shrinkToFit="1"/>
    </xf>
    <xf numFmtId="0" fontId="7"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33" xfId="0" quotePrefix="1" applyFont="1" applyFill="1" applyBorder="1" applyAlignment="1">
      <alignment horizontal="left" vertical="center"/>
    </xf>
    <xf numFmtId="0" fontId="7" fillId="2" borderId="41" xfId="0" quotePrefix="1" applyFont="1" applyFill="1" applyBorder="1" applyAlignment="1">
      <alignment horizontal="left" vertical="center"/>
    </xf>
    <xf numFmtId="0" fontId="7" fillId="2" borderId="35" xfId="0" quotePrefix="1" applyFont="1" applyFill="1" applyBorder="1" applyAlignment="1">
      <alignment horizontal="left" vertical="center"/>
    </xf>
    <xf numFmtId="0" fontId="7" fillId="2" borderId="33" xfId="0" applyFont="1" applyFill="1" applyBorder="1" applyAlignment="1">
      <alignment horizontal="left" vertical="center" wrapText="1" shrinkToFit="1"/>
    </xf>
    <xf numFmtId="0" fontId="14" fillId="0" borderId="40" xfId="0" applyFont="1" applyBorder="1" applyAlignment="1">
      <alignment horizontal="left" vertical="center" shrinkToFit="1"/>
    </xf>
    <xf numFmtId="0" fontId="14" fillId="0" borderId="41" xfId="0" applyFont="1" applyBorder="1" applyAlignment="1">
      <alignment horizontal="left" vertical="center" shrinkToFit="1"/>
    </xf>
    <xf numFmtId="0" fontId="7" fillId="2" borderId="2"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2" xfId="0" applyFont="1" applyFill="1" applyBorder="1" applyAlignment="1">
      <alignment horizontal="left" vertical="center" shrinkToFit="1"/>
    </xf>
    <xf numFmtId="0" fontId="2" fillId="2" borderId="3" xfId="0" applyFont="1" applyFill="1" applyBorder="1" applyAlignment="1">
      <alignment horizontal="left" vertical="center" shrinkToFit="1"/>
    </xf>
    <xf numFmtId="0" fontId="7" fillId="2" borderId="3" xfId="0" applyFont="1" applyFill="1" applyBorder="1" applyAlignment="1">
      <alignment horizontal="left" vertical="center" wrapText="1"/>
    </xf>
    <xf numFmtId="0" fontId="10" fillId="2" borderId="33" xfId="0" applyFont="1" applyFill="1" applyBorder="1" applyAlignment="1">
      <alignment horizontal="left" vertical="center" shrinkToFit="1"/>
    </xf>
    <xf numFmtId="0" fontId="10" fillId="2" borderId="40" xfId="0" applyFont="1" applyFill="1" applyBorder="1" applyAlignment="1">
      <alignment horizontal="left" vertical="center" shrinkToFit="1"/>
    </xf>
    <xf numFmtId="0" fontId="10" fillId="2" borderId="41" xfId="0" applyFont="1" applyFill="1" applyBorder="1" applyAlignment="1">
      <alignment horizontal="left" vertical="center" shrinkToFit="1"/>
    </xf>
    <xf numFmtId="0" fontId="7" fillId="2" borderId="16" xfId="0" applyFont="1" applyFill="1" applyBorder="1" applyAlignment="1">
      <alignment horizontal="left" vertical="center" wrapText="1" shrinkToFit="1"/>
    </xf>
    <xf numFmtId="0" fontId="7" fillId="0" borderId="16" xfId="0" applyFont="1" applyBorder="1" applyAlignment="1">
      <alignment horizontal="left" vertical="center" wrapText="1" shrinkToFit="1"/>
    </xf>
    <xf numFmtId="0" fontId="7" fillId="0" borderId="20"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7" xfId="0" applyFont="1" applyBorder="1" applyAlignment="1">
      <alignment horizontal="center" vertical="center" wrapText="1"/>
    </xf>
    <xf numFmtId="0" fontId="7" fillId="2" borderId="3" xfId="0" applyFont="1" applyFill="1" applyBorder="1" applyAlignment="1">
      <alignment horizontal="center" vertical="center"/>
    </xf>
    <xf numFmtId="0" fontId="7" fillId="2" borderId="35" xfId="0" applyFont="1" applyFill="1" applyBorder="1" applyAlignment="1">
      <alignment horizontal="left" vertical="center" wrapText="1"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7" fillId="2" borderId="40" xfId="0" applyFont="1" applyFill="1" applyBorder="1" applyAlignment="1">
      <alignment horizontal="left" vertical="center" wrapText="1" shrinkToFit="1"/>
    </xf>
    <xf numFmtId="0" fontId="7" fillId="2" borderId="41" xfId="0" applyFont="1" applyFill="1" applyBorder="1" applyAlignment="1">
      <alignment horizontal="left" vertical="center" wrapText="1" shrinkToFit="1"/>
    </xf>
    <xf numFmtId="0" fontId="0" fillId="0" borderId="40" xfId="0" applyBorder="1" applyAlignment="1">
      <alignment horizontal="left" vertical="center"/>
    </xf>
    <xf numFmtId="0" fontId="0" fillId="0" borderId="41" xfId="0" applyBorder="1" applyAlignment="1">
      <alignment horizontal="left" vertical="center"/>
    </xf>
    <xf numFmtId="0" fontId="7" fillId="0" borderId="42" xfId="0" applyFont="1" applyBorder="1" applyAlignment="1">
      <alignment horizontal="left" vertical="center" wrapText="1" shrinkToFit="1"/>
    </xf>
    <xf numFmtId="0" fontId="7" fillId="0" borderId="33" xfId="0" applyFont="1" applyBorder="1" applyAlignment="1">
      <alignment horizontal="left" vertical="top" wrapText="1"/>
    </xf>
    <xf numFmtId="0" fontId="7" fillId="0" borderId="35" xfId="0" applyFont="1" applyBorder="1" applyAlignment="1">
      <alignment horizontal="left" vertical="top" wrapText="1"/>
    </xf>
    <xf numFmtId="0" fontId="10" fillId="0" borderId="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7" xfId="0" applyFont="1" applyBorder="1" applyAlignment="1">
      <alignment horizontal="center" vertical="center" wrapText="1"/>
    </xf>
    <xf numFmtId="0" fontId="7" fillId="0" borderId="2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18" xfId="0" applyFont="1" applyBorder="1" applyAlignment="1">
      <alignment horizontal="center" vertical="center" wrapText="1"/>
    </xf>
    <xf numFmtId="0" fontId="7" fillId="0" borderId="30" xfId="0" applyFont="1" applyBorder="1" applyAlignment="1">
      <alignment horizontal="left" vertical="center" wrapText="1" shrinkToFit="1"/>
    </xf>
    <xf numFmtId="0" fontId="7" fillId="0" borderId="43" xfId="0" applyFont="1" applyBorder="1" applyAlignment="1">
      <alignment horizontal="left" vertical="center" wrapText="1" shrinkToFit="1"/>
    </xf>
    <xf numFmtId="0" fontId="14" fillId="2" borderId="1" xfId="0" applyFont="1" applyFill="1" applyBorder="1" applyAlignment="1">
      <alignment horizontal="left" vertical="center"/>
    </xf>
    <xf numFmtId="0" fontId="14" fillId="2" borderId="41" xfId="0" applyFont="1" applyFill="1" applyBorder="1" applyAlignment="1">
      <alignment horizontal="left" vertical="center" wrapText="1" shrinkToFit="1"/>
    </xf>
    <xf numFmtId="0" fontId="7" fillId="2" borderId="1" xfId="0" applyFont="1" applyFill="1" applyBorder="1" applyAlignment="1">
      <alignment vertical="center" wrapText="1"/>
    </xf>
    <xf numFmtId="0" fontId="7" fillId="2" borderId="2" xfId="0" applyFont="1" applyFill="1" applyBorder="1" applyAlignment="1">
      <alignment vertical="center" wrapText="1"/>
    </xf>
    <xf numFmtId="0" fontId="7" fillId="2" borderId="16" xfId="0" applyFont="1" applyFill="1" applyBorder="1" applyAlignment="1">
      <alignment horizontal="left" vertical="center" wrapText="1"/>
    </xf>
    <xf numFmtId="0" fontId="7" fillId="2" borderId="33" xfId="0" applyFont="1" applyFill="1" applyBorder="1" applyAlignment="1">
      <alignment horizontal="left" vertical="center"/>
    </xf>
    <xf numFmtId="0" fontId="19" fillId="0" borderId="40" xfId="0" applyFont="1" applyBorder="1" applyAlignment="1">
      <alignment horizontal="left" vertical="top" wrapText="1"/>
    </xf>
    <xf numFmtId="0" fontId="19" fillId="0" borderId="35" xfId="0" applyFont="1" applyBorder="1" applyAlignment="1">
      <alignment horizontal="left" vertical="top" wrapText="1"/>
    </xf>
    <xf numFmtId="0" fontId="7" fillId="2" borderId="16" xfId="0" quotePrefix="1" applyFont="1" applyFill="1" applyBorder="1" applyAlignment="1">
      <alignment horizontal="left" vertical="center" wrapText="1"/>
    </xf>
    <xf numFmtId="0" fontId="7" fillId="2" borderId="17" xfId="0" applyFont="1" applyFill="1" applyBorder="1" applyAlignment="1">
      <alignment horizontal="left" vertical="center" wrapText="1" shrinkToFit="1"/>
    </xf>
    <xf numFmtId="0" fontId="14" fillId="2" borderId="18" xfId="0" applyFont="1" applyFill="1" applyBorder="1" applyAlignment="1">
      <alignment horizontal="left" vertical="center"/>
    </xf>
    <xf numFmtId="0" fontId="18" fillId="0" borderId="31" xfId="0" applyFont="1" applyBorder="1" applyAlignment="1">
      <alignment horizontal="left" vertical="center"/>
    </xf>
    <xf numFmtId="0" fontId="7" fillId="0" borderId="16" xfId="0" applyFont="1" applyBorder="1" applyAlignment="1">
      <alignment vertical="center" wrapText="1"/>
    </xf>
    <xf numFmtId="0" fontId="7" fillId="0" borderId="19" xfId="0" applyFont="1" applyBorder="1" applyAlignment="1">
      <alignment vertical="center" wrapText="1"/>
    </xf>
    <xf numFmtId="0" fontId="2" fillId="0" borderId="2" xfId="0" applyFont="1" applyBorder="1" applyAlignment="1">
      <alignment vertical="center" wrapText="1"/>
    </xf>
    <xf numFmtId="0" fontId="5" fillId="0" borderId="26" xfId="0" applyFont="1" applyBorder="1">
      <alignment vertical="center"/>
    </xf>
    <xf numFmtId="0" fontId="2" fillId="0" borderId="2" xfId="0" applyFont="1" applyBorder="1">
      <alignment vertical="center"/>
    </xf>
    <xf numFmtId="0" fontId="6" fillId="0" borderId="0" xfId="0" applyFont="1" applyAlignment="1">
      <alignment horizontal="left" vertical="center"/>
    </xf>
    <xf numFmtId="0" fontId="2" fillId="0" borderId="21" xfId="0" applyFont="1" applyBorder="1" applyAlignment="1">
      <alignment vertical="center" wrapText="1"/>
    </xf>
    <xf numFmtId="0" fontId="5" fillId="0" borderId="21" xfId="0" applyFont="1" applyBorder="1" applyAlignment="1">
      <alignment vertical="center" wrapText="1"/>
    </xf>
    <xf numFmtId="0" fontId="5" fillId="0" borderId="27" xfId="0" applyFont="1" applyBorder="1">
      <alignment vertical="center"/>
    </xf>
    <xf numFmtId="0" fontId="5" fillId="0" borderId="1" xfId="0" applyFont="1" applyBorder="1" applyAlignment="1">
      <alignment vertical="center" wrapText="1"/>
    </xf>
    <xf numFmtId="0" fontId="5" fillId="0" borderId="16" xfId="0" applyFont="1" applyBorder="1">
      <alignment vertical="center"/>
    </xf>
    <xf numFmtId="0" fontId="2" fillId="0" borderId="20" xfId="0" applyFont="1" applyBorder="1" applyAlignment="1">
      <alignment horizontal="left" vertical="center" wrapText="1"/>
    </xf>
    <xf numFmtId="0" fontId="2" fillId="0" borderId="15" xfId="0" applyFont="1" applyBorder="1" applyAlignment="1">
      <alignment horizontal="left" vertical="center" wrapText="1"/>
    </xf>
    <xf numFmtId="0" fontId="2" fillId="0" borderId="17" xfId="0" applyFont="1" applyBorder="1" applyAlignment="1">
      <alignment horizontal="left" vertical="center" wrapText="1"/>
    </xf>
    <xf numFmtId="0" fontId="5" fillId="0" borderId="21" xfId="0" applyFont="1" applyBorder="1">
      <alignment vertical="center"/>
    </xf>
    <xf numFmtId="0" fontId="8" fillId="0" borderId="0" xfId="0" applyFont="1" applyAlignment="1">
      <alignment horizontal="left"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center" vertical="center" shrinkToFit="1"/>
    </xf>
    <xf numFmtId="0" fontId="0" fillId="0" borderId="1" xfId="0" applyBorder="1" applyAlignment="1">
      <alignment horizontal="center" vertical="center" shrinkToFi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4" fillId="0" borderId="13" xfId="0" applyFont="1" applyBorder="1" applyAlignment="1">
      <alignment horizontal="right" vertical="center" shrinkToFit="1"/>
    </xf>
    <xf numFmtId="0" fontId="7" fillId="0" borderId="4" xfId="0" applyFont="1" applyBorder="1" applyAlignment="1">
      <alignment vertical="center" wrapText="1"/>
    </xf>
    <xf numFmtId="0" fontId="0" fillId="0" borderId="4" xfId="0" applyBorder="1" applyAlignment="1">
      <alignment horizontal="left" vertical="center"/>
    </xf>
    <xf numFmtId="0" fontId="2" fillId="0" borderId="28" xfId="0" applyFont="1" applyBorder="1" applyAlignment="1">
      <alignment vertical="center" wrapText="1"/>
    </xf>
    <xf numFmtId="0" fontId="2" fillId="0" borderId="32" xfId="0" applyFont="1" applyBorder="1" applyAlignment="1">
      <alignment vertical="center" wrapText="1"/>
    </xf>
    <xf numFmtId="0" fontId="2" fillId="0" borderId="34"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xf numFmtId="0" fontId="2" fillId="0" borderId="9" xfId="0" applyFont="1" applyBorder="1" applyAlignment="1">
      <alignment vertical="center" wrapText="1"/>
    </xf>
    <xf numFmtId="0" fontId="2" fillId="0" borderId="11" xfId="0" applyFont="1" applyBorder="1" applyAlignment="1">
      <alignment vertical="center" wrapText="1"/>
    </xf>
    <xf numFmtId="0" fontId="2" fillId="0" borderId="22" xfId="0" applyFont="1" applyBorder="1" applyAlignment="1">
      <alignment vertical="top" wrapText="1"/>
    </xf>
    <xf numFmtId="0" fontId="2" fillId="0" borderId="3" xfId="0" applyFont="1" applyBorder="1" applyAlignment="1">
      <alignment vertical="top"/>
    </xf>
    <xf numFmtId="0" fontId="2" fillId="0" borderId="26" xfId="0" applyFont="1" applyBorder="1" applyAlignment="1">
      <alignment vertical="top"/>
    </xf>
    <xf numFmtId="0" fontId="2" fillId="0" borderId="3" xfId="0" applyFont="1" applyBorder="1" applyAlignment="1">
      <alignment vertical="top" wrapText="1"/>
    </xf>
    <xf numFmtId="0" fontId="2" fillId="0" borderId="26" xfId="0" applyFont="1" applyBorder="1" applyAlignment="1">
      <alignment vertical="top" wrapText="1"/>
    </xf>
    <xf numFmtId="0" fontId="2" fillId="0" borderId="27" xfId="0" applyFont="1" applyBorder="1">
      <alignment vertical="center"/>
    </xf>
    <xf numFmtId="0" fontId="2" fillId="0" borderId="26" xfId="0" applyFont="1" applyBorder="1">
      <alignment vertical="center"/>
    </xf>
    <xf numFmtId="0" fontId="2" fillId="0" borderId="33" xfId="0" applyFont="1" applyBorder="1">
      <alignment vertical="center"/>
    </xf>
    <xf numFmtId="0" fontId="2" fillId="0" borderId="35" xfId="0" applyFont="1" applyBorder="1">
      <alignment vertical="center"/>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7" fillId="0" borderId="3" xfId="0" applyFont="1" applyBorder="1">
      <alignment vertical="center"/>
    </xf>
    <xf numFmtId="0" fontId="2" fillId="0" borderId="25" xfId="0" applyFont="1" applyBorder="1" applyAlignment="1">
      <alignment vertical="center" wrapText="1"/>
    </xf>
    <xf numFmtId="0" fontId="2" fillId="0" borderId="36" xfId="0" applyFont="1" applyBorder="1" applyAlignment="1">
      <alignment vertical="center" wrapText="1"/>
    </xf>
    <xf numFmtId="0" fontId="2" fillId="0" borderId="29" xfId="0" applyFont="1" applyBorder="1" applyAlignment="1">
      <alignment vertical="center" wrapText="1"/>
    </xf>
    <xf numFmtId="0" fontId="2" fillId="0" borderId="1" xfId="0" applyFont="1" applyBorder="1" applyAlignment="1">
      <alignment vertical="center" wrapText="1"/>
    </xf>
    <xf numFmtId="0" fontId="2" fillId="0" borderId="16" xfId="0" applyFont="1" applyBorder="1">
      <alignment vertical="center"/>
    </xf>
    <xf numFmtId="0" fontId="4" fillId="0" borderId="5" xfId="0" applyFont="1" applyBorder="1" applyAlignment="1">
      <alignment horizontal="center" vertical="center" textRotation="255"/>
    </xf>
    <xf numFmtId="0" fontId="10" fillId="0" borderId="7" xfId="0" applyFont="1" applyBorder="1" applyAlignment="1">
      <alignment vertical="center" wrapText="1"/>
    </xf>
    <xf numFmtId="0" fontId="10" fillId="0" borderId="8" xfId="0" applyFont="1" applyBorder="1" applyAlignment="1">
      <alignment vertical="center" wrapText="1"/>
    </xf>
    <xf numFmtId="0" fontId="10" fillId="0" borderId="9" xfId="0" applyFont="1" applyBorder="1" applyAlignment="1">
      <alignment vertical="center" wrapText="1"/>
    </xf>
    <xf numFmtId="0" fontId="10" fillId="0" borderId="11" xfId="0" applyFont="1" applyBorder="1" applyAlignment="1">
      <alignment vertical="center" wrapText="1"/>
    </xf>
    <xf numFmtId="0" fontId="10" fillId="0" borderId="7" xfId="0" applyFont="1" applyBorder="1" applyAlignment="1">
      <alignment vertical="top"/>
    </xf>
    <xf numFmtId="0" fontId="14" fillId="0" borderId="10" xfId="0" applyFont="1" applyBorder="1" applyAlignment="1">
      <alignment vertical="top"/>
    </xf>
    <xf numFmtId="0" fontId="14" fillId="0" borderId="8" xfId="0" applyFont="1" applyBorder="1" applyAlignment="1">
      <alignment vertical="top"/>
    </xf>
    <xf numFmtId="0" fontId="10" fillId="0" borderId="2" xfId="0" applyFont="1" applyBorder="1" applyAlignment="1">
      <alignment vertical="top"/>
    </xf>
    <xf numFmtId="0" fontId="14" fillId="0" borderId="4" xfId="0" applyFont="1" applyBorder="1" applyAlignment="1">
      <alignment vertical="top"/>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4" xfId="0" applyFont="1" applyBorder="1" applyAlignment="1">
      <alignment vertical="center" wrapText="1"/>
    </xf>
  </cellXfs>
  <cellStyles count="3">
    <cellStyle name="桁区切り" xfId="1" builtinId="6"/>
    <cellStyle name="標準" xfId="0" builtinId="0"/>
    <cellStyle name="標準 3" xfId="2" xr:uid="{083B5A67-ABAF-46CD-8D06-212ADC085E7B}"/>
  </cellStyles>
  <dxfs count="0"/>
  <tableStyles count="0" defaultTableStyle="TableStyleMedium2" defaultPivotStyle="PivotStyleLight16"/>
  <colors>
    <mruColors>
      <color rgb="FFFFCCFF"/>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Q19"/>
  <sheetViews>
    <sheetView tabSelected="1" view="pageBreakPreview" zoomScale="25" zoomScaleNormal="55" zoomScaleSheetLayoutView="25" workbookViewId="0">
      <selection activeCell="AZ56" sqref="AZ56"/>
    </sheetView>
  </sheetViews>
  <sheetFormatPr defaultRowHeight="13.2"/>
  <cols>
    <col min="3" max="15" width="12.33203125" customWidth="1"/>
  </cols>
  <sheetData>
    <row r="1" spans="3:17" ht="22.8">
      <c r="N1" t="s">
        <v>245</v>
      </c>
      <c r="O1" s="279"/>
      <c r="P1" s="279"/>
      <c r="Q1" s="279"/>
    </row>
    <row r="2" spans="3:17" ht="22.8">
      <c r="P2" s="287" t="s">
        <v>1714</v>
      </c>
      <c r="Q2" s="288"/>
    </row>
    <row r="12" spans="3:17" ht="64.8">
      <c r="C12" s="280" t="s">
        <v>246</v>
      </c>
      <c r="D12" s="281"/>
      <c r="E12" s="281"/>
      <c r="F12" s="281"/>
      <c r="G12" s="281"/>
      <c r="H12" s="281"/>
      <c r="I12" s="281"/>
      <c r="J12" s="281"/>
      <c r="K12" s="281"/>
      <c r="L12" s="281"/>
      <c r="M12" s="281"/>
      <c r="N12" s="281"/>
      <c r="O12" s="281"/>
    </row>
    <row r="14" spans="3:17" ht="49.2">
      <c r="C14" s="282"/>
      <c r="D14" s="283"/>
      <c r="E14" s="283"/>
      <c r="F14" s="283"/>
      <c r="G14" s="283"/>
      <c r="H14" s="283"/>
      <c r="I14" s="283"/>
      <c r="J14" s="283"/>
      <c r="K14" s="283"/>
      <c r="L14" s="283"/>
      <c r="M14" s="283"/>
      <c r="N14" s="283"/>
      <c r="O14" s="283"/>
    </row>
    <row r="19" spans="3:13" ht="49.2">
      <c r="C19" s="26"/>
      <c r="E19" s="284" t="s">
        <v>259</v>
      </c>
      <c r="F19" s="285"/>
      <c r="G19" s="285"/>
      <c r="H19" s="285"/>
      <c r="I19" s="285"/>
      <c r="J19" s="285"/>
      <c r="K19" s="285"/>
      <c r="L19" s="285"/>
      <c r="M19" s="286"/>
    </row>
  </sheetData>
  <mergeCells count="5">
    <mergeCell ref="O1:Q1"/>
    <mergeCell ref="C12:O12"/>
    <mergeCell ref="C14:O14"/>
    <mergeCell ref="E19:M19"/>
    <mergeCell ref="P2:Q2"/>
  </mergeCells>
  <phoneticPr fontId="1"/>
  <pageMargins left="0.25" right="0.25" top="0.75" bottom="0.75" header="0.3" footer="0.3"/>
  <pageSetup paperSize="9" scale="7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C000"/>
  </sheetPr>
  <dimension ref="A2:X22"/>
  <sheetViews>
    <sheetView view="pageBreakPreview" zoomScale="55" zoomScaleNormal="55" zoomScaleSheetLayoutView="55" workbookViewId="0">
      <pane ySplit="5" topLeftCell="A6" activePane="bottomLeft" state="frozen"/>
      <selection activeCell="I59" sqref="I59:I62"/>
      <selection pane="bottomLeft" activeCell="E7" sqref="E7"/>
    </sheetView>
  </sheetViews>
  <sheetFormatPr defaultColWidth="9" defaultRowHeight="14.4"/>
  <cols>
    <col min="1" max="1" width="9" style="1"/>
    <col min="2" max="2" width="15.6640625" style="1" customWidth="1"/>
    <col min="3" max="3" width="13" style="1" bestFit="1" customWidth="1"/>
    <col min="4" max="4" width="16" style="1" customWidth="1"/>
    <col min="5" max="5" width="14.6640625" style="1" customWidth="1"/>
    <col min="6" max="6" width="15.109375" style="1" customWidth="1"/>
    <col min="7" max="7" width="9" style="1" customWidth="1"/>
    <col min="8" max="8" width="9.88671875" style="1" bestFit="1" customWidth="1"/>
    <col min="9" max="9" width="18.109375" style="1" customWidth="1"/>
    <col min="10" max="10" width="11.6640625" style="1" customWidth="1"/>
    <col min="11" max="11" width="13" style="1" bestFit="1" customWidth="1"/>
    <col min="12" max="12" width="17.44140625" style="1" customWidth="1"/>
    <col min="13" max="13" width="19.33203125" style="1" customWidth="1"/>
    <col min="14" max="14" width="12.109375" style="1" bestFit="1" customWidth="1"/>
    <col min="15" max="17" width="6.88671875" style="1" customWidth="1"/>
    <col min="18" max="18" width="13.44140625" style="1" bestFit="1" customWidth="1"/>
    <col min="19" max="19" width="25.21875" style="1" bestFit="1" customWidth="1"/>
    <col min="20" max="16384" width="9" style="1"/>
  </cols>
  <sheetData>
    <row r="2" spans="2:19" ht="19.2" thickBot="1">
      <c r="B2" s="564" t="s">
        <v>57</v>
      </c>
      <c r="C2" s="564"/>
      <c r="D2" s="564"/>
      <c r="E2" s="564"/>
      <c r="F2" s="564"/>
      <c r="G2" s="564"/>
      <c r="H2" s="564"/>
      <c r="I2" s="564"/>
      <c r="J2" s="564"/>
      <c r="K2" s="564"/>
      <c r="L2" s="564"/>
      <c r="M2" s="564"/>
      <c r="N2" s="564"/>
      <c r="O2" s="564"/>
      <c r="P2" s="564"/>
      <c r="Q2" s="564"/>
      <c r="R2" s="564"/>
      <c r="S2" s="564"/>
    </row>
    <row r="3" spans="2:19" ht="14.25" customHeight="1">
      <c r="B3" s="570" t="s">
        <v>62</v>
      </c>
      <c r="C3" s="565" t="s">
        <v>33</v>
      </c>
      <c r="D3" s="566"/>
      <c r="E3" s="566"/>
      <c r="F3" s="566"/>
      <c r="G3" s="566"/>
      <c r="H3" s="566"/>
      <c r="I3" s="565" t="s">
        <v>32</v>
      </c>
      <c r="J3" s="566"/>
      <c r="K3" s="566"/>
      <c r="L3" s="566"/>
      <c r="M3" s="566"/>
      <c r="N3" s="573"/>
      <c r="O3" s="565" t="s">
        <v>44</v>
      </c>
      <c r="P3" s="566"/>
      <c r="Q3" s="566"/>
      <c r="R3" s="566"/>
      <c r="S3" s="567"/>
    </row>
    <row r="4" spans="2:19" ht="45" customHeight="1">
      <c r="B4" s="571"/>
      <c r="C4" s="563" t="s">
        <v>38</v>
      </c>
      <c r="D4" s="563" t="s">
        <v>40</v>
      </c>
      <c r="E4" s="563" t="s">
        <v>39</v>
      </c>
      <c r="F4" s="561" t="s">
        <v>41</v>
      </c>
      <c r="G4" s="561" t="s">
        <v>59</v>
      </c>
      <c r="H4" s="563" t="s">
        <v>42</v>
      </c>
      <c r="I4" s="561" t="s">
        <v>34</v>
      </c>
      <c r="J4" s="561" t="s">
        <v>35</v>
      </c>
      <c r="K4" s="561" t="s">
        <v>43</v>
      </c>
      <c r="L4" s="561" t="s">
        <v>36</v>
      </c>
      <c r="M4" s="563" t="s">
        <v>37</v>
      </c>
      <c r="N4" s="563" t="s">
        <v>42</v>
      </c>
      <c r="O4" s="568"/>
      <c r="P4" s="568"/>
      <c r="Q4" s="568"/>
      <c r="R4" s="568"/>
      <c r="S4" s="569"/>
    </row>
    <row r="5" spans="2:19" ht="15.75" customHeight="1" thickBot="1">
      <c r="B5" s="572"/>
      <c r="C5" s="562"/>
      <c r="D5" s="562"/>
      <c r="E5" s="562"/>
      <c r="F5" s="562"/>
      <c r="G5" s="562"/>
      <c r="H5" s="562"/>
      <c r="I5" s="562"/>
      <c r="J5" s="562"/>
      <c r="K5" s="562"/>
      <c r="L5" s="562"/>
      <c r="M5" s="562"/>
      <c r="N5" s="562"/>
      <c r="O5" s="164" t="s">
        <v>84</v>
      </c>
      <c r="P5" s="164" t="s">
        <v>85</v>
      </c>
      <c r="Q5" s="164" t="s">
        <v>45</v>
      </c>
      <c r="R5" s="164" t="s">
        <v>86</v>
      </c>
      <c r="S5" s="165" t="s">
        <v>87</v>
      </c>
    </row>
    <row r="6" spans="2:19" ht="93" customHeight="1">
      <c r="B6" s="75" t="s">
        <v>190</v>
      </c>
      <c r="C6" s="71" t="s">
        <v>191</v>
      </c>
      <c r="D6" s="71" t="s">
        <v>192</v>
      </c>
      <c r="E6" s="71"/>
      <c r="F6" s="71"/>
      <c r="G6" s="72"/>
      <c r="H6" s="71" t="s">
        <v>193</v>
      </c>
      <c r="I6" s="71" t="s">
        <v>189</v>
      </c>
      <c r="J6" s="71"/>
      <c r="K6" s="71"/>
      <c r="L6" s="71" t="s">
        <v>194</v>
      </c>
      <c r="M6" s="36" t="s">
        <v>186</v>
      </c>
      <c r="N6" s="36" t="s">
        <v>195</v>
      </c>
      <c r="O6" s="39" t="s">
        <v>238</v>
      </c>
      <c r="P6" s="39" t="s">
        <v>238</v>
      </c>
      <c r="Q6" s="39" t="s">
        <v>238</v>
      </c>
      <c r="R6" s="46" t="s">
        <v>187</v>
      </c>
      <c r="S6" s="216" t="s">
        <v>188</v>
      </c>
    </row>
    <row r="7" spans="2:19" ht="33" customHeight="1">
      <c r="B7" s="75" t="s">
        <v>1124</v>
      </c>
      <c r="C7" s="72" t="s">
        <v>1055</v>
      </c>
      <c r="D7" s="72" t="s">
        <v>1056</v>
      </c>
      <c r="E7" s="71" t="s">
        <v>1235</v>
      </c>
      <c r="F7" s="71"/>
      <c r="G7" s="72"/>
      <c r="H7" s="72" t="s">
        <v>196</v>
      </c>
      <c r="I7" s="71"/>
      <c r="J7" s="72"/>
      <c r="K7" s="71" t="s">
        <v>1236</v>
      </c>
      <c r="L7" s="72"/>
      <c r="M7" s="36" t="s">
        <v>1237</v>
      </c>
      <c r="N7" s="69" t="s">
        <v>195</v>
      </c>
      <c r="O7" s="39" t="s">
        <v>82</v>
      </c>
      <c r="P7" s="39" t="s">
        <v>82</v>
      </c>
      <c r="Q7" s="39" t="s">
        <v>64</v>
      </c>
      <c r="R7" s="46" t="s">
        <v>1238</v>
      </c>
      <c r="S7" s="216" t="s">
        <v>1059</v>
      </c>
    </row>
    <row r="8" spans="2:19" ht="33" customHeight="1">
      <c r="B8" s="75" t="s">
        <v>1239</v>
      </c>
      <c r="C8" s="72" t="s">
        <v>1055</v>
      </c>
      <c r="D8" s="72" t="s">
        <v>1056</v>
      </c>
      <c r="E8" s="71" t="s">
        <v>1235</v>
      </c>
      <c r="F8" s="71"/>
      <c r="G8" s="72"/>
      <c r="H8" s="72" t="s">
        <v>196</v>
      </c>
      <c r="I8" s="71"/>
      <c r="J8" s="72"/>
      <c r="K8" s="71" t="s">
        <v>1236</v>
      </c>
      <c r="L8" s="72"/>
      <c r="M8" s="36" t="s">
        <v>1237</v>
      </c>
      <c r="N8" s="69" t="s">
        <v>195</v>
      </c>
      <c r="O8" s="39" t="s">
        <v>82</v>
      </c>
      <c r="P8" s="39" t="s">
        <v>82</v>
      </c>
      <c r="Q8" s="39" t="s">
        <v>64</v>
      </c>
      <c r="R8" s="46" t="s">
        <v>1238</v>
      </c>
      <c r="S8" s="216" t="s">
        <v>1061</v>
      </c>
    </row>
    <row r="9" spans="2:19" ht="33" customHeight="1">
      <c r="B9" s="75" t="s">
        <v>1240</v>
      </c>
      <c r="C9" s="72" t="s">
        <v>1055</v>
      </c>
      <c r="D9" s="72" t="s">
        <v>1056</v>
      </c>
      <c r="E9" s="71" t="s">
        <v>1235</v>
      </c>
      <c r="F9" s="71"/>
      <c r="G9" s="72"/>
      <c r="H9" s="72" t="s">
        <v>196</v>
      </c>
      <c r="I9" s="71"/>
      <c r="J9" s="72"/>
      <c r="K9" s="71" t="s">
        <v>1236</v>
      </c>
      <c r="L9" s="72"/>
      <c r="M9" s="36" t="s">
        <v>1237</v>
      </c>
      <c r="N9" s="69"/>
      <c r="O9" s="39" t="s">
        <v>82</v>
      </c>
      <c r="P9" s="39" t="s">
        <v>82</v>
      </c>
      <c r="Q9" s="39" t="s">
        <v>64</v>
      </c>
      <c r="R9" s="46" t="s">
        <v>1238</v>
      </c>
      <c r="S9" s="216" t="s">
        <v>1059</v>
      </c>
    </row>
    <row r="10" spans="2:19" ht="28.8">
      <c r="B10" s="75" t="s">
        <v>1054</v>
      </c>
      <c r="C10" s="72" t="s">
        <v>1055</v>
      </c>
      <c r="D10" s="72" t="s">
        <v>1056</v>
      </c>
      <c r="E10" s="71" t="s">
        <v>1057</v>
      </c>
      <c r="F10" s="71"/>
      <c r="G10" s="72"/>
      <c r="H10" s="72" t="s">
        <v>196</v>
      </c>
      <c r="I10" s="71"/>
      <c r="J10" s="72"/>
      <c r="K10" s="71" t="s">
        <v>1058</v>
      </c>
      <c r="L10" s="72"/>
      <c r="M10" s="36"/>
      <c r="N10" s="69"/>
      <c r="O10" s="39" t="s">
        <v>82</v>
      </c>
      <c r="P10" s="39" t="s">
        <v>82</v>
      </c>
      <c r="Q10" s="39" t="s">
        <v>64</v>
      </c>
      <c r="R10" s="46" t="s">
        <v>187</v>
      </c>
      <c r="S10" s="216" t="s">
        <v>1059</v>
      </c>
    </row>
    <row r="11" spans="2:19" ht="28.8">
      <c r="B11" s="75" t="s">
        <v>1060</v>
      </c>
      <c r="C11" s="72" t="s">
        <v>1055</v>
      </c>
      <c r="D11" s="72" t="s">
        <v>1056</v>
      </c>
      <c r="E11" s="71" t="s">
        <v>1057</v>
      </c>
      <c r="F11" s="71"/>
      <c r="G11" s="72"/>
      <c r="H11" s="72" t="s">
        <v>196</v>
      </c>
      <c r="I11" s="71"/>
      <c r="J11" s="72"/>
      <c r="K11" s="71" t="s">
        <v>1058</v>
      </c>
      <c r="L11" s="72"/>
      <c r="M11" s="36"/>
      <c r="N11" s="69"/>
      <c r="O11" s="39" t="s">
        <v>82</v>
      </c>
      <c r="P11" s="39" t="s">
        <v>82</v>
      </c>
      <c r="Q11" s="39" t="s">
        <v>64</v>
      </c>
      <c r="R11" s="46" t="s">
        <v>187</v>
      </c>
      <c r="S11" s="216" t="s">
        <v>1061</v>
      </c>
    </row>
    <row r="12" spans="2:19" ht="28.8">
      <c r="B12" s="75" t="s">
        <v>1062</v>
      </c>
      <c r="C12" s="72" t="s">
        <v>1055</v>
      </c>
      <c r="D12" s="72" t="s">
        <v>1056</v>
      </c>
      <c r="E12" s="71" t="s">
        <v>1057</v>
      </c>
      <c r="F12" s="71"/>
      <c r="G12" s="72" t="s">
        <v>1063</v>
      </c>
      <c r="H12" s="72" t="s">
        <v>196</v>
      </c>
      <c r="I12" s="71" t="s">
        <v>1064</v>
      </c>
      <c r="J12" s="72"/>
      <c r="K12" s="71" t="s">
        <v>1058</v>
      </c>
      <c r="L12" s="72"/>
      <c r="M12" s="36"/>
      <c r="N12" s="69"/>
      <c r="O12" s="39" t="s">
        <v>82</v>
      </c>
      <c r="P12" s="39" t="s">
        <v>82</v>
      </c>
      <c r="Q12" s="39" t="s">
        <v>64</v>
      </c>
      <c r="R12" s="46" t="s">
        <v>187</v>
      </c>
      <c r="S12" s="216" t="s">
        <v>1059</v>
      </c>
    </row>
    <row r="13" spans="2:19" ht="28.8">
      <c r="B13" s="35" t="s">
        <v>1385</v>
      </c>
      <c r="C13" s="69" t="s">
        <v>1055</v>
      </c>
      <c r="D13" s="36" t="s">
        <v>1386</v>
      </c>
      <c r="E13" s="36" t="s">
        <v>1387</v>
      </c>
      <c r="F13" s="36"/>
      <c r="G13" s="69"/>
      <c r="H13" s="69" t="s">
        <v>196</v>
      </c>
      <c r="I13" s="36"/>
      <c r="J13" s="69"/>
      <c r="K13" s="36" t="s">
        <v>1388</v>
      </c>
      <c r="L13" s="69" t="s">
        <v>1389</v>
      </c>
      <c r="M13" s="36" t="s">
        <v>1390</v>
      </c>
      <c r="N13" s="36" t="s">
        <v>195</v>
      </c>
      <c r="O13" s="39" t="s">
        <v>82</v>
      </c>
      <c r="P13" s="39" t="s">
        <v>82</v>
      </c>
      <c r="Q13" s="39" t="s">
        <v>82</v>
      </c>
      <c r="R13" s="39" t="s">
        <v>82</v>
      </c>
      <c r="S13" s="186" t="s">
        <v>1391</v>
      </c>
    </row>
    <row r="14" spans="2:19" ht="28.8">
      <c r="B14" s="35" t="s">
        <v>1392</v>
      </c>
      <c r="C14" s="69" t="s">
        <v>1055</v>
      </c>
      <c r="D14" s="36" t="s">
        <v>1386</v>
      </c>
      <c r="E14" s="36" t="s">
        <v>1393</v>
      </c>
      <c r="F14" s="36"/>
      <c r="G14" s="69"/>
      <c r="H14" s="69" t="s">
        <v>196</v>
      </c>
      <c r="I14" s="36" t="s">
        <v>1393</v>
      </c>
      <c r="J14" s="69"/>
      <c r="K14" s="36"/>
      <c r="L14" s="69" t="s">
        <v>1389</v>
      </c>
      <c r="M14" s="36" t="s">
        <v>1394</v>
      </c>
      <c r="N14" s="36" t="s">
        <v>195</v>
      </c>
      <c r="O14" s="39" t="s">
        <v>82</v>
      </c>
      <c r="P14" s="39" t="s">
        <v>82</v>
      </c>
      <c r="Q14" s="39" t="s">
        <v>82</v>
      </c>
      <c r="R14" s="39" t="s">
        <v>82</v>
      </c>
      <c r="S14" s="186" t="s">
        <v>1395</v>
      </c>
    </row>
    <row r="15" spans="2:19" ht="37.799999999999997">
      <c r="B15" s="217" t="s">
        <v>1396</v>
      </c>
      <c r="C15" s="69" t="s">
        <v>1055</v>
      </c>
      <c r="D15" s="36" t="s">
        <v>1386</v>
      </c>
      <c r="E15" s="107" t="s">
        <v>82</v>
      </c>
      <c r="F15" s="107" t="s">
        <v>82</v>
      </c>
      <c r="G15" s="39" t="s">
        <v>82</v>
      </c>
      <c r="H15" s="69" t="s">
        <v>196</v>
      </c>
      <c r="I15" s="107" t="s">
        <v>82</v>
      </c>
      <c r="J15" s="39" t="s">
        <v>82</v>
      </c>
      <c r="K15" s="107" t="s">
        <v>82</v>
      </c>
      <c r="L15" s="69" t="s">
        <v>1389</v>
      </c>
      <c r="M15" s="36" t="s">
        <v>1390</v>
      </c>
      <c r="N15" s="36" t="s">
        <v>195</v>
      </c>
      <c r="O15" s="39" t="s">
        <v>82</v>
      </c>
      <c r="P15" s="39" t="s">
        <v>82</v>
      </c>
      <c r="Q15" s="39" t="s">
        <v>82</v>
      </c>
      <c r="R15" s="39" t="s">
        <v>82</v>
      </c>
      <c r="S15" s="186" t="s">
        <v>1397</v>
      </c>
    </row>
    <row r="16" spans="2:19" ht="43.2">
      <c r="B16" s="35" t="s">
        <v>1398</v>
      </c>
      <c r="C16" s="69" t="s">
        <v>1055</v>
      </c>
      <c r="D16" s="36" t="s">
        <v>1386</v>
      </c>
      <c r="E16" s="107" t="s">
        <v>82</v>
      </c>
      <c r="F16" s="107" t="s">
        <v>82</v>
      </c>
      <c r="G16" s="39" t="s">
        <v>82</v>
      </c>
      <c r="H16" s="69" t="s">
        <v>196</v>
      </c>
      <c r="I16" s="107" t="s">
        <v>82</v>
      </c>
      <c r="J16" s="39" t="s">
        <v>82</v>
      </c>
      <c r="K16" s="107" t="s">
        <v>82</v>
      </c>
      <c r="L16" s="69" t="s">
        <v>1389</v>
      </c>
      <c r="M16" s="36" t="s">
        <v>1390</v>
      </c>
      <c r="N16" s="36" t="s">
        <v>195</v>
      </c>
      <c r="O16" s="39" t="s">
        <v>82</v>
      </c>
      <c r="P16" s="39" t="s">
        <v>82</v>
      </c>
      <c r="Q16" s="39" t="s">
        <v>82</v>
      </c>
      <c r="R16" s="39" t="s">
        <v>82</v>
      </c>
      <c r="S16" s="186" t="s">
        <v>1397</v>
      </c>
    </row>
    <row r="17" spans="1:24" ht="28.8">
      <c r="A17" s="18"/>
      <c r="B17" s="74" t="s">
        <v>1399</v>
      </c>
      <c r="C17" s="53" t="s">
        <v>1055</v>
      </c>
      <c r="D17" s="52" t="s">
        <v>1386</v>
      </c>
      <c r="E17" s="115" t="s">
        <v>82</v>
      </c>
      <c r="F17" s="115" t="s">
        <v>82</v>
      </c>
      <c r="G17" s="50" t="s">
        <v>82</v>
      </c>
      <c r="H17" s="53" t="s">
        <v>196</v>
      </c>
      <c r="I17" s="115" t="s">
        <v>82</v>
      </c>
      <c r="J17" s="50" t="s">
        <v>82</v>
      </c>
      <c r="K17" s="115" t="s">
        <v>82</v>
      </c>
      <c r="L17" s="53" t="s">
        <v>1389</v>
      </c>
      <c r="M17" s="52" t="s">
        <v>1390</v>
      </c>
      <c r="N17" s="52" t="s">
        <v>195</v>
      </c>
      <c r="O17" s="50" t="s">
        <v>82</v>
      </c>
      <c r="P17" s="50" t="s">
        <v>82</v>
      </c>
      <c r="Q17" s="50" t="s">
        <v>82</v>
      </c>
      <c r="R17" s="50" t="s">
        <v>82</v>
      </c>
      <c r="S17" s="66" t="s">
        <v>1400</v>
      </c>
      <c r="T17" s="18"/>
      <c r="U17" s="18"/>
      <c r="V17" s="18"/>
      <c r="W17" s="18"/>
      <c r="X17" s="18"/>
    </row>
    <row r="18" spans="1:24" ht="28.8">
      <c r="A18" s="18"/>
      <c r="B18" s="122" t="s">
        <v>1483</v>
      </c>
      <c r="C18" s="121" t="s">
        <v>1055</v>
      </c>
      <c r="D18" s="121"/>
      <c r="E18" s="120" t="s">
        <v>1484</v>
      </c>
      <c r="F18" s="120"/>
      <c r="G18" s="121"/>
      <c r="H18" s="121" t="s">
        <v>196</v>
      </c>
      <c r="I18" s="120" t="s">
        <v>1485</v>
      </c>
      <c r="J18" s="121" t="s">
        <v>1486</v>
      </c>
      <c r="K18" s="120"/>
      <c r="L18" s="121" t="s">
        <v>1389</v>
      </c>
      <c r="M18" s="52"/>
      <c r="N18" s="53"/>
      <c r="O18" s="50" t="s">
        <v>82</v>
      </c>
      <c r="P18" s="50" t="s">
        <v>82</v>
      </c>
      <c r="Q18" s="50" t="s">
        <v>82</v>
      </c>
      <c r="R18" s="51"/>
      <c r="S18" s="218"/>
      <c r="T18" s="18"/>
      <c r="U18" s="18"/>
      <c r="V18" s="18"/>
      <c r="W18" s="18"/>
      <c r="X18" s="18"/>
    </row>
    <row r="19" spans="1:24" ht="28.8">
      <c r="A19" s="18"/>
      <c r="B19" s="122" t="s">
        <v>1539</v>
      </c>
      <c r="C19" s="121" t="s">
        <v>1055</v>
      </c>
      <c r="D19" s="121"/>
      <c r="E19" s="120"/>
      <c r="F19" s="120"/>
      <c r="G19" s="121"/>
      <c r="H19" s="121" t="s">
        <v>196</v>
      </c>
      <c r="I19" s="120" t="s">
        <v>1540</v>
      </c>
      <c r="J19" s="121"/>
      <c r="K19" s="120"/>
      <c r="L19" s="121"/>
      <c r="M19" s="52"/>
      <c r="N19" s="53"/>
      <c r="O19" s="50" t="s">
        <v>82</v>
      </c>
      <c r="P19" s="50" t="s">
        <v>82</v>
      </c>
      <c r="Q19" s="50" t="s">
        <v>82</v>
      </c>
      <c r="R19" s="51"/>
      <c r="S19" s="218" t="s">
        <v>1541</v>
      </c>
      <c r="T19" s="18"/>
      <c r="U19" s="18"/>
      <c r="V19" s="18"/>
      <c r="W19" s="18"/>
      <c r="X19" s="18"/>
    </row>
    <row r="20" spans="1:24" ht="43.2">
      <c r="A20" s="18"/>
      <c r="B20" s="122" t="s">
        <v>1792</v>
      </c>
      <c r="C20" s="121" t="s">
        <v>1055</v>
      </c>
      <c r="D20" s="121"/>
      <c r="E20" s="120"/>
      <c r="F20" s="120"/>
      <c r="G20" s="121"/>
      <c r="H20" s="121" t="s">
        <v>196</v>
      </c>
      <c r="I20" s="120" t="s">
        <v>1540</v>
      </c>
      <c r="J20" s="121"/>
      <c r="K20" s="120"/>
      <c r="L20" s="121"/>
      <c r="M20" s="52"/>
      <c r="N20" s="53"/>
      <c r="O20" s="50" t="s">
        <v>82</v>
      </c>
      <c r="P20" s="50" t="s">
        <v>82</v>
      </c>
      <c r="Q20" s="50" t="s">
        <v>82</v>
      </c>
      <c r="R20" s="51"/>
      <c r="S20" s="218" t="s">
        <v>1541</v>
      </c>
      <c r="T20" s="18"/>
      <c r="U20" s="18"/>
      <c r="V20" s="18"/>
      <c r="W20" s="18"/>
      <c r="X20" s="18"/>
    </row>
    <row r="21" spans="1:24" ht="43.2">
      <c r="A21" s="18"/>
      <c r="B21" s="122" t="s">
        <v>1507</v>
      </c>
      <c r="C21" s="121" t="s">
        <v>1055</v>
      </c>
      <c r="D21" s="121"/>
      <c r="E21" s="120" t="s">
        <v>1542</v>
      </c>
      <c r="F21" s="120"/>
      <c r="G21" s="121"/>
      <c r="H21" s="121" t="s">
        <v>196</v>
      </c>
      <c r="I21" s="120" t="s">
        <v>1543</v>
      </c>
      <c r="J21" s="121"/>
      <c r="K21" s="120"/>
      <c r="L21" s="121"/>
      <c r="M21" s="52" t="s">
        <v>1544</v>
      </c>
      <c r="N21" s="53"/>
      <c r="O21" s="50" t="s">
        <v>82</v>
      </c>
      <c r="P21" s="50" t="s">
        <v>82</v>
      </c>
      <c r="Q21" s="50" t="s">
        <v>82</v>
      </c>
      <c r="R21" s="51"/>
      <c r="S21" s="218" t="s">
        <v>1545</v>
      </c>
      <c r="T21" s="18"/>
      <c r="U21" s="18"/>
      <c r="V21" s="18"/>
      <c r="W21" s="18"/>
      <c r="X21" s="18"/>
    </row>
    <row r="22" spans="1:24" ht="29.4" thickBot="1">
      <c r="B22" s="219" t="s">
        <v>1546</v>
      </c>
      <c r="C22" s="143" t="s">
        <v>1055</v>
      </c>
      <c r="D22" s="113" t="s">
        <v>1386</v>
      </c>
      <c r="E22" s="116" t="s">
        <v>82</v>
      </c>
      <c r="F22" s="116" t="s">
        <v>82</v>
      </c>
      <c r="G22" s="142" t="s">
        <v>82</v>
      </c>
      <c r="H22" s="143" t="s">
        <v>196</v>
      </c>
      <c r="I22" s="116" t="s">
        <v>82</v>
      </c>
      <c r="J22" s="142" t="s">
        <v>82</v>
      </c>
      <c r="K22" s="116" t="s">
        <v>82</v>
      </c>
      <c r="L22" s="143" t="s">
        <v>1389</v>
      </c>
      <c r="M22" s="116" t="s">
        <v>82</v>
      </c>
      <c r="N22" s="142" t="s">
        <v>82</v>
      </c>
      <c r="O22" s="142" t="s">
        <v>82</v>
      </c>
      <c r="P22" s="142" t="s">
        <v>82</v>
      </c>
      <c r="Q22" s="142" t="s">
        <v>82</v>
      </c>
      <c r="R22" s="142" t="s">
        <v>82</v>
      </c>
      <c r="S22" s="220" t="s">
        <v>1545</v>
      </c>
    </row>
  </sheetData>
  <mergeCells count="17">
    <mergeCell ref="I4:I5"/>
    <mergeCell ref="J4:J5"/>
    <mergeCell ref="K4:K5"/>
    <mergeCell ref="L4:L5"/>
    <mergeCell ref="M4:M5"/>
    <mergeCell ref="B2:S2"/>
    <mergeCell ref="N4:N5"/>
    <mergeCell ref="C3:H3"/>
    <mergeCell ref="O3:S4"/>
    <mergeCell ref="B3:B5"/>
    <mergeCell ref="I3:N3"/>
    <mergeCell ref="C4:C5"/>
    <mergeCell ref="D4:D5"/>
    <mergeCell ref="E4:E5"/>
    <mergeCell ref="F4:F5"/>
    <mergeCell ref="G4:G5"/>
    <mergeCell ref="H4:H5"/>
  </mergeCells>
  <phoneticPr fontId="1"/>
  <pageMargins left="0.70866141732283472" right="0.70866141732283472" top="0.74803149606299213" bottom="0.74803149606299213" header="0.31496062992125984" footer="0.31496062992125984"/>
  <pageSetup paperSize="8" scale="80" fitToHeight="0" orientation="landscape" r:id="rId1"/>
  <headerFooter>
    <oddHeader>&amp;R様式3　&amp;P／&amp;N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rgb="FFFFC000"/>
  </sheetPr>
  <dimension ref="A1:T642"/>
  <sheetViews>
    <sheetView view="pageBreakPreview" zoomScale="55" zoomScaleNormal="55" zoomScaleSheetLayoutView="55" workbookViewId="0">
      <pane ySplit="4" topLeftCell="A605" activePane="bottomLeft" state="frozen"/>
      <selection activeCell="I59" sqref="I59:I62"/>
      <selection pane="bottomLeft" activeCell="O263" sqref="O263"/>
    </sheetView>
  </sheetViews>
  <sheetFormatPr defaultColWidth="9" defaultRowHeight="15"/>
  <cols>
    <col min="1" max="1" width="9" style="4"/>
    <col min="2" max="2" width="8.77734375" style="4" customWidth="1"/>
    <col min="3" max="3" width="14.77734375" style="30" customWidth="1"/>
    <col min="4" max="5" width="14.77734375" style="4" customWidth="1"/>
    <col min="6" max="6" width="14.77734375" style="30" customWidth="1"/>
    <col min="7" max="7" width="24.77734375" style="30" customWidth="1"/>
    <col min="8" max="10" width="9.88671875" style="4" customWidth="1"/>
    <col min="11" max="11" width="13" style="30" customWidth="1"/>
    <col min="12" max="12" width="22.33203125" style="30" customWidth="1"/>
    <col min="13" max="14" width="23.109375" style="30" customWidth="1"/>
    <col min="15" max="15" width="16.6640625" style="30" customWidth="1"/>
    <col min="16" max="16" width="9" style="4"/>
    <col min="17" max="17" width="30.77734375" style="4" customWidth="1"/>
    <col min="18" max="16384" width="9" style="4"/>
  </cols>
  <sheetData>
    <row r="1" spans="2:19">
      <c r="B1" s="574" t="s">
        <v>58</v>
      </c>
      <c r="C1" s="574"/>
      <c r="D1" s="574"/>
      <c r="E1" s="574"/>
      <c r="F1" s="574"/>
      <c r="G1" s="574"/>
      <c r="H1" s="574"/>
      <c r="I1" s="574"/>
      <c r="J1" s="574"/>
      <c r="K1" s="574"/>
      <c r="L1" s="574"/>
      <c r="M1" s="574"/>
      <c r="N1" s="574"/>
      <c r="O1" s="574"/>
    </row>
    <row r="2" spans="2:19">
      <c r="B2" s="3" t="s">
        <v>1745</v>
      </c>
      <c r="C2" s="213"/>
      <c r="D2" s="2"/>
      <c r="E2" s="2"/>
      <c r="F2" s="213"/>
      <c r="H2" s="2"/>
      <c r="I2" s="2"/>
      <c r="J2" s="31"/>
      <c r="K2" s="213"/>
      <c r="L2" s="213"/>
      <c r="M2" s="581" t="s">
        <v>197</v>
      </c>
      <c r="N2" s="581"/>
      <c r="O2" s="581"/>
    </row>
    <row r="3" spans="2:19">
      <c r="B3" s="391" t="s">
        <v>329</v>
      </c>
      <c r="C3" s="391"/>
      <c r="D3" s="391"/>
      <c r="E3" s="579" t="s">
        <v>330</v>
      </c>
      <c r="F3" s="580"/>
      <c r="G3" s="577" t="s">
        <v>48</v>
      </c>
      <c r="H3" s="575" t="s">
        <v>46</v>
      </c>
      <c r="I3" s="575" t="s">
        <v>47</v>
      </c>
      <c r="J3" s="575" t="s">
        <v>40</v>
      </c>
      <c r="K3" s="577" t="s">
        <v>49</v>
      </c>
      <c r="L3" s="578"/>
      <c r="M3" s="578"/>
      <c r="N3" s="578"/>
      <c r="O3" s="578"/>
      <c r="P3"/>
      <c r="Q3"/>
      <c r="R3"/>
      <c r="S3"/>
    </row>
    <row r="4" spans="2:19">
      <c r="B4" s="241" t="s">
        <v>315</v>
      </c>
      <c r="C4" s="214" t="s">
        <v>20</v>
      </c>
      <c r="D4" s="209" t="s">
        <v>23</v>
      </c>
      <c r="E4" s="209" t="s">
        <v>316</v>
      </c>
      <c r="F4" s="214" t="s">
        <v>322</v>
      </c>
      <c r="G4" s="577"/>
      <c r="H4" s="576"/>
      <c r="I4" s="576"/>
      <c r="J4" s="576"/>
      <c r="K4" s="214" t="s">
        <v>50</v>
      </c>
      <c r="L4" s="214" t="s">
        <v>51</v>
      </c>
      <c r="M4" s="214" t="s">
        <v>52</v>
      </c>
      <c r="N4" s="214" t="s">
        <v>53</v>
      </c>
      <c r="O4" s="214" t="s">
        <v>54</v>
      </c>
      <c r="P4"/>
      <c r="Q4"/>
      <c r="R4"/>
      <c r="S4"/>
    </row>
    <row r="5" spans="2:19">
      <c r="B5" s="80" t="s">
        <v>89</v>
      </c>
      <c r="C5" s="173" t="s">
        <v>162</v>
      </c>
      <c r="D5" s="173"/>
      <c r="E5" s="78" t="s">
        <v>1601</v>
      </c>
      <c r="F5" s="173" t="s">
        <v>1602</v>
      </c>
      <c r="G5" s="210" t="s">
        <v>1603</v>
      </c>
      <c r="H5" s="174">
        <v>44</v>
      </c>
      <c r="I5" s="175">
        <v>15</v>
      </c>
      <c r="J5" s="78">
        <f t="shared" ref="J5:J68" si="0">I5+63-H5</f>
        <v>34</v>
      </c>
      <c r="K5" s="235"/>
      <c r="L5" s="210" t="s">
        <v>1604</v>
      </c>
      <c r="M5" s="210"/>
      <c r="N5" s="210"/>
      <c r="O5" s="210"/>
      <c r="P5"/>
      <c r="Q5"/>
      <c r="R5"/>
      <c r="S5"/>
    </row>
    <row r="6" spans="2:19">
      <c r="B6" s="80" t="s">
        <v>89</v>
      </c>
      <c r="C6" s="173" t="s">
        <v>162</v>
      </c>
      <c r="D6" s="173"/>
      <c r="E6" s="78" t="s">
        <v>1601</v>
      </c>
      <c r="F6" s="173" t="s">
        <v>1602</v>
      </c>
      <c r="G6" s="210" t="s">
        <v>1603</v>
      </c>
      <c r="H6" s="174">
        <v>44</v>
      </c>
      <c r="I6" s="175">
        <v>16</v>
      </c>
      <c r="J6" s="78">
        <f t="shared" si="0"/>
        <v>35</v>
      </c>
      <c r="K6" s="235"/>
      <c r="L6" s="210" t="s">
        <v>1604</v>
      </c>
      <c r="M6" s="210"/>
      <c r="N6" s="210"/>
      <c r="O6" s="210"/>
      <c r="P6"/>
      <c r="Q6"/>
      <c r="R6"/>
      <c r="S6"/>
    </row>
    <row r="7" spans="2:19">
      <c r="B7" s="80" t="s">
        <v>89</v>
      </c>
      <c r="C7" s="173" t="s">
        <v>162</v>
      </c>
      <c r="D7" s="173"/>
      <c r="E7" s="78" t="s">
        <v>1601</v>
      </c>
      <c r="F7" s="173" t="s">
        <v>1602</v>
      </c>
      <c r="G7" s="210" t="s">
        <v>1605</v>
      </c>
      <c r="H7" s="174">
        <v>46</v>
      </c>
      <c r="I7" s="175">
        <v>17</v>
      </c>
      <c r="J7" s="78">
        <f t="shared" si="0"/>
        <v>34</v>
      </c>
      <c r="K7" s="235"/>
      <c r="L7" s="210" t="s">
        <v>1604</v>
      </c>
      <c r="M7" s="210"/>
      <c r="N7" s="210"/>
      <c r="O7" s="210"/>
      <c r="P7"/>
      <c r="Q7"/>
      <c r="R7"/>
      <c r="S7"/>
    </row>
    <row r="8" spans="2:19">
      <c r="B8" s="80" t="s">
        <v>89</v>
      </c>
      <c r="C8" s="173" t="s">
        <v>162</v>
      </c>
      <c r="D8" s="173"/>
      <c r="E8" s="78" t="s">
        <v>1601</v>
      </c>
      <c r="F8" s="173" t="s">
        <v>1602</v>
      </c>
      <c r="G8" s="210" t="s">
        <v>1605</v>
      </c>
      <c r="H8" s="174">
        <v>46</v>
      </c>
      <c r="I8" s="175">
        <v>18</v>
      </c>
      <c r="J8" s="78">
        <f t="shared" si="0"/>
        <v>35</v>
      </c>
      <c r="K8" s="235"/>
      <c r="L8" s="210" t="s">
        <v>1604</v>
      </c>
      <c r="M8" s="210"/>
      <c r="N8" s="210"/>
      <c r="O8" s="210"/>
    </row>
    <row r="9" spans="2:19">
      <c r="B9" s="80" t="s">
        <v>89</v>
      </c>
      <c r="C9" s="173" t="s">
        <v>162</v>
      </c>
      <c r="D9" s="173"/>
      <c r="E9" s="78" t="s">
        <v>1606</v>
      </c>
      <c r="F9" s="173" t="s">
        <v>1602</v>
      </c>
      <c r="G9" s="210" t="s">
        <v>1607</v>
      </c>
      <c r="H9" s="174">
        <v>41</v>
      </c>
      <c r="I9" s="175">
        <v>14</v>
      </c>
      <c r="J9" s="78">
        <f t="shared" si="0"/>
        <v>36</v>
      </c>
      <c r="K9" s="235"/>
      <c r="L9" s="210" t="s">
        <v>1608</v>
      </c>
      <c r="M9" s="210"/>
      <c r="N9" s="210"/>
      <c r="O9" s="210"/>
    </row>
    <row r="10" spans="2:19">
      <c r="B10" s="80" t="s">
        <v>89</v>
      </c>
      <c r="C10" s="173" t="s">
        <v>162</v>
      </c>
      <c r="D10" s="173"/>
      <c r="E10" s="78" t="s">
        <v>1609</v>
      </c>
      <c r="F10" s="173" t="s">
        <v>1602</v>
      </c>
      <c r="G10" s="210" t="s">
        <v>1610</v>
      </c>
      <c r="H10" s="174">
        <v>43</v>
      </c>
      <c r="I10" s="175">
        <v>15</v>
      </c>
      <c r="J10" s="78">
        <f t="shared" si="0"/>
        <v>35</v>
      </c>
      <c r="K10" s="235"/>
      <c r="L10" s="210" t="s">
        <v>1608</v>
      </c>
      <c r="M10" s="210"/>
      <c r="N10" s="210"/>
      <c r="O10" s="210"/>
    </row>
    <row r="11" spans="2:19">
      <c r="B11" s="80" t="s">
        <v>89</v>
      </c>
      <c r="C11" s="173" t="s">
        <v>162</v>
      </c>
      <c r="D11" s="173"/>
      <c r="E11" s="78" t="s">
        <v>1611</v>
      </c>
      <c r="F11" s="173" t="s">
        <v>1602</v>
      </c>
      <c r="G11" s="210" t="s">
        <v>1605</v>
      </c>
      <c r="H11" s="174">
        <v>44</v>
      </c>
      <c r="I11" s="175">
        <v>14</v>
      </c>
      <c r="J11" s="78">
        <f t="shared" si="0"/>
        <v>33</v>
      </c>
      <c r="K11" s="235"/>
      <c r="L11" s="210" t="s">
        <v>1608</v>
      </c>
      <c r="M11" s="210"/>
      <c r="N11" s="210"/>
      <c r="O11" s="210"/>
    </row>
    <row r="12" spans="2:19">
      <c r="B12" s="80" t="s">
        <v>89</v>
      </c>
      <c r="C12" s="173" t="s">
        <v>162</v>
      </c>
      <c r="D12" s="173"/>
      <c r="E12" s="78" t="s">
        <v>1612</v>
      </c>
      <c r="F12" s="173" t="s">
        <v>1602</v>
      </c>
      <c r="G12" s="210" t="s">
        <v>1613</v>
      </c>
      <c r="H12" s="174">
        <v>46</v>
      </c>
      <c r="I12" s="175">
        <v>20</v>
      </c>
      <c r="J12" s="78">
        <f t="shared" si="0"/>
        <v>37</v>
      </c>
      <c r="K12" s="235"/>
      <c r="L12" s="210" t="s">
        <v>1608</v>
      </c>
      <c r="M12" s="210"/>
      <c r="N12" s="210"/>
      <c r="O12" s="210"/>
    </row>
    <row r="13" spans="2:19">
      <c r="B13" s="80" t="s">
        <v>89</v>
      </c>
      <c r="C13" s="173" t="s">
        <v>325</v>
      </c>
      <c r="D13" s="173"/>
      <c r="E13" s="78" t="s">
        <v>1601</v>
      </c>
      <c r="F13" s="173" t="s">
        <v>1614</v>
      </c>
      <c r="G13" s="210" t="s">
        <v>1615</v>
      </c>
      <c r="H13" s="174">
        <v>44</v>
      </c>
      <c r="I13" s="175">
        <v>11</v>
      </c>
      <c r="J13" s="78">
        <f t="shared" si="0"/>
        <v>30</v>
      </c>
      <c r="K13" s="235" t="s">
        <v>198</v>
      </c>
      <c r="L13" s="210"/>
      <c r="M13" s="210"/>
      <c r="N13" s="210"/>
      <c r="O13" s="210"/>
    </row>
    <row r="14" spans="2:19">
      <c r="B14" s="80" t="s">
        <v>89</v>
      </c>
      <c r="C14" s="173" t="s">
        <v>325</v>
      </c>
      <c r="D14" s="173"/>
      <c r="E14" s="78" t="s">
        <v>1601</v>
      </c>
      <c r="F14" s="173" t="s">
        <v>1614</v>
      </c>
      <c r="G14" s="210" t="s">
        <v>1616</v>
      </c>
      <c r="H14" s="174">
        <v>54</v>
      </c>
      <c r="I14" s="175">
        <v>24</v>
      </c>
      <c r="J14" s="78">
        <f t="shared" si="0"/>
        <v>33</v>
      </c>
      <c r="K14" s="235" t="s">
        <v>198</v>
      </c>
      <c r="L14" s="210"/>
      <c r="M14" s="210"/>
      <c r="N14" s="210"/>
      <c r="O14" s="210"/>
    </row>
    <row r="15" spans="2:19">
      <c r="B15" s="80" t="s">
        <v>89</v>
      </c>
      <c r="C15" s="173" t="s">
        <v>325</v>
      </c>
      <c r="D15" s="173"/>
      <c r="E15" s="78" t="s">
        <v>1617</v>
      </c>
      <c r="F15" s="173" t="s">
        <v>1614</v>
      </c>
      <c r="G15" s="210" t="s">
        <v>1618</v>
      </c>
      <c r="H15" s="174">
        <v>60</v>
      </c>
      <c r="I15" s="175">
        <v>24</v>
      </c>
      <c r="J15" s="78">
        <f t="shared" si="0"/>
        <v>27</v>
      </c>
      <c r="K15" s="235" t="s">
        <v>198</v>
      </c>
      <c r="L15" s="210"/>
      <c r="M15" s="210"/>
      <c r="N15" s="210"/>
      <c r="O15" s="210"/>
    </row>
    <row r="16" spans="2:19">
      <c r="B16" s="80" t="s">
        <v>89</v>
      </c>
      <c r="C16" s="173" t="s">
        <v>325</v>
      </c>
      <c r="D16" s="173"/>
      <c r="E16" s="78" t="s">
        <v>1619</v>
      </c>
      <c r="F16" s="173" t="s">
        <v>1614</v>
      </c>
      <c r="G16" s="210" t="s">
        <v>1620</v>
      </c>
      <c r="H16" s="174">
        <v>48</v>
      </c>
      <c r="I16" s="175">
        <v>15</v>
      </c>
      <c r="J16" s="78">
        <f t="shared" si="0"/>
        <v>30</v>
      </c>
      <c r="K16" s="235" t="s">
        <v>198</v>
      </c>
      <c r="L16" s="210"/>
      <c r="M16" s="210"/>
      <c r="N16" s="210"/>
      <c r="O16" s="210"/>
    </row>
    <row r="17" spans="2:15">
      <c r="B17" s="80" t="s">
        <v>89</v>
      </c>
      <c r="C17" s="173" t="s">
        <v>325</v>
      </c>
      <c r="D17" s="173"/>
      <c r="E17" s="78" t="s">
        <v>1619</v>
      </c>
      <c r="F17" s="173" t="s">
        <v>1614</v>
      </c>
      <c r="G17" s="210" t="s">
        <v>1620</v>
      </c>
      <c r="H17" s="174">
        <v>63</v>
      </c>
      <c r="I17" s="175">
        <v>21</v>
      </c>
      <c r="J17" s="78">
        <f t="shared" si="0"/>
        <v>21</v>
      </c>
      <c r="K17" s="235" t="s">
        <v>198</v>
      </c>
      <c r="L17" s="210"/>
      <c r="M17" s="210"/>
      <c r="N17" s="210"/>
      <c r="O17" s="210"/>
    </row>
    <row r="18" spans="2:15">
      <c r="B18" s="80" t="s">
        <v>89</v>
      </c>
      <c r="C18" s="173" t="s">
        <v>325</v>
      </c>
      <c r="D18" s="173"/>
      <c r="E18" s="78" t="s">
        <v>1619</v>
      </c>
      <c r="F18" s="173" t="s">
        <v>1621</v>
      </c>
      <c r="G18" s="210" t="s">
        <v>1620</v>
      </c>
      <c r="H18" s="174">
        <v>43</v>
      </c>
      <c r="I18" s="175">
        <v>15</v>
      </c>
      <c r="J18" s="78">
        <f t="shared" si="0"/>
        <v>35</v>
      </c>
      <c r="K18" s="235" t="s">
        <v>198</v>
      </c>
      <c r="L18" s="210"/>
      <c r="M18" s="210"/>
      <c r="N18" s="210"/>
      <c r="O18" s="210"/>
    </row>
    <row r="19" spans="2:15">
      <c r="B19" s="80" t="s">
        <v>89</v>
      </c>
      <c r="C19" s="173" t="s">
        <v>325</v>
      </c>
      <c r="D19" s="173"/>
      <c r="E19" s="78" t="s">
        <v>1619</v>
      </c>
      <c r="F19" s="173" t="s">
        <v>1621</v>
      </c>
      <c r="G19" s="210" t="s">
        <v>1620</v>
      </c>
      <c r="H19" s="174">
        <v>45</v>
      </c>
      <c r="I19" s="175">
        <v>15</v>
      </c>
      <c r="J19" s="78">
        <f t="shared" si="0"/>
        <v>33</v>
      </c>
      <c r="K19" s="235" t="s">
        <v>198</v>
      </c>
      <c r="L19" s="210"/>
      <c r="M19" s="210"/>
      <c r="N19" s="210"/>
      <c r="O19" s="210"/>
    </row>
    <row r="20" spans="2:15">
      <c r="B20" s="80" t="s">
        <v>89</v>
      </c>
      <c r="C20" s="173" t="s">
        <v>325</v>
      </c>
      <c r="D20" s="173"/>
      <c r="E20" s="78" t="s">
        <v>1619</v>
      </c>
      <c r="F20" s="173" t="s">
        <v>1621</v>
      </c>
      <c r="G20" s="210" t="s">
        <v>1620</v>
      </c>
      <c r="H20" s="174">
        <v>47</v>
      </c>
      <c r="I20" s="175">
        <v>15</v>
      </c>
      <c r="J20" s="78">
        <f t="shared" si="0"/>
        <v>31</v>
      </c>
      <c r="K20" s="235" t="s">
        <v>198</v>
      </c>
      <c r="L20" s="210"/>
      <c r="M20" s="210"/>
      <c r="N20" s="210"/>
      <c r="O20" s="210"/>
    </row>
    <row r="21" spans="2:15">
      <c r="B21" s="80" t="s">
        <v>89</v>
      </c>
      <c r="C21" s="173" t="s">
        <v>325</v>
      </c>
      <c r="D21" s="173"/>
      <c r="E21" s="78" t="s">
        <v>1619</v>
      </c>
      <c r="F21" s="173" t="s">
        <v>1621</v>
      </c>
      <c r="G21" s="210" t="s">
        <v>1620</v>
      </c>
      <c r="H21" s="174">
        <v>62</v>
      </c>
      <c r="I21" s="175">
        <v>21</v>
      </c>
      <c r="J21" s="78">
        <f t="shared" si="0"/>
        <v>22</v>
      </c>
      <c r="K21" s="235" t="s">
        <v>198</v>
      </c>
      <c r="L21" s="210"/>
      <c r="M21" s="210"/>
      <c r="N21" s="210"/>
      <c r="O21" s="210"/>
    </row>
    <row r="22" spans="2:15">
      <c r="B22" s="80" t="s">
        <v>89</v>
      </c>
      <c r="C22" s="173" t="s">
        <v>325</v>
      </c>
      <c r="D22" s="173"/>
      <c r="E22" s="78" t="s">
        <v>1622</v>
      </c>
      <c r="F22" s="173" t="s">
        <v>1614</v>
      </c>
      <c r="G22" s="210" t="s">
        <v>1623</v>
      </c>
      <c r="H22" s="174">
        <v>46</v>
      </c>
      <c r="I22" s="175">
        <v>11</v>
      </c>
      <c r="J22" s="78">
        <f t="shared" si="0"/>
        <v>28</v>
      </c>
      <c r="K22" s="235" t="s">
        <v>198</v>
      </c>
      <c r="L22" s="210"/>
      <c r="M22" s="210"/>
      <c r="N22" s="210"/>
      <c r="O22" s="210"/>
    </row>
    <row r="23" spans="2:15">
      <c r="B23" s="80" t="s">
        <v>89</v>
      </c>
      <c r="C23" s="173" t="s">
        <v>325</v>
      </c>
      <c r="D23" s="173"/>
      <c r="E23" s="78" t="s">
        <v>1622</v>
      </c>
      <c r="F23" s="173" t="s">
        <v>1614</v>
      </c>
      <c r="G23" s="210" t="s">
        <v>1623</v>
      </c>
      <c r="H23" s="174">
        <v>51</v>
      </c>
      <c r="I23" s="175">
        <v>11</v>
      </c>
      <c r="J23" s="78">
        <f t="shared" si="0"/>
        <v>23</v>
      </c>
      <c r="K23" s="235" t="s">
        <v>198</v>
      </c>
      <c r="L23" s="210"/>
      <c r="M23" s="210"/>
      <c r="N23" s="210"/>
      <c r="O23" s="210"/>
    </row>
    <row r="24" spans="2:15">
      <c r="B24" s="80" t="s">
        <v>89</v>
      </c>
      <c r="C24" s="173" t="s">
        <v>325</v>
      </c>
      <c r="D24" s="173"/>
      <c r="E24" s="78" t="s">
        <v>874</v>
      </c>
      <c r="F24" s="173" t="s">
        <v>1614</v>
      </c>
      <c r="G24" s="210" t="s">
        <v>1624</v>
      </c>
      <c r="H24" s="174">
        <v>60</v>
      </c>
      <c r="I24" s="175">
        <v>22</v>
      </c>
      <c r="J24" s="78">
        <f t="shared" si="0"/>
        <v>25</v>
      </c>
      <c r="K24" s="235" t="s">
        <v>198</v>
      </c>
      <c r="L24" s="210"/>
      <c r="M24" s="210"/>
      <c r="N24" s="210"/>
      <c r="O24" s="210"/>
    </row>
    <row r="25" spans="2:15">
      <c r="B25" s="80" t="s">
        <v>89</v>
      </c>
      <c r="C25" s="173" t="s">
        <v>325</v>
      </c>
      <c r="D25" s="173"/>
      <c r="E25" s="78" t="s">
        <v>1625</v>
      </c>
      <c r="F25" s="173" t="s">
        <v>1614</v>
      </c>
      <c r="G25" s="210" t="s">
        <v>1626</v>
      </c>
      <c r="H25" s="174">
        <v>51</v>
      </c>
      <c r="I25" s="175">
        <v>24</v>
      </c>
      <c r="J25" s="78">
        <f t="shared" si="0"/>
        <v>36</v>
      </c>
      <c r="K25" s="235" t="s">
        <v>198</v>
      </c>
      <c r="L25" s="210"/>
      <c r="M25" s="210"/>
      <c r="N25" s="210"/>
      <c r="O25" s="210"/>
    </row>
    <row r="26" spans="2:15">
      <c r="B26" s="80" t="s">
        <v>89</v>
      </c>
      <c r="C26" s="173" t="s">
        <v>325</v>
      </c>
      <c r="D26" s="173"/>
      <c r="E26" s="78" t="s">
        <v>1625</v>
      </c>
      <c r="F26" s="173" t="s">
        <v>1627</v>
      </c>
      <c r="G26" s="210" t="s">
        <v>1628</v>
      </c>
      <c r="H26" s="174">
        <v>50</v>
      </c>
      <c r="I26" s="175">
        <v>24</v>
      </c>
      <c r="J26" s="78">
        <f t="shared" si="0"/>
        <v>37</v>
      </c>
      <c r="K26" s="235" t="s">
        <v>198</v>
      </c>
      <c r="L26" s="210"/>
      <c r="M26" s="210"/>
      <c r="N26" s="210"/>
      <c r="O26" s="210"/>
    </row>
    <row r="27" spans="2:15">
      <c r="B27" s="80" t="s">
        <v>89</v>
      </c>
      <c r="C27" s="173" t="s">
        <v>325</v>
      </c>
      <c r="D27" s="173"/>
      <c r="E27" s="78" t="s">
        <v>1625</v>
      </c>
      <c r="F27" s="173" t="s">
        <v>1627</v>
      </c>
      <c r="G27" s="210" t="s">
        <v>1628</v>
      </c>
      <c r="H27" s="174">
        <v>52</v>
      </c>
      <c r="I27" s="175">
        <v>24</v>
      </c>
      <c r="J27" s="78">
        <f t="shared" si="0"/>
        <v>35</v>
      </c>
      <c r="K27" s="235" t="s">
        <v>198</v>
      </c>
      <c r="L27" s="210"/>
      <c r="M27" s="210"/>
      <c r="N27" s="210"/>
      <c r="O27" s="210"/>
    </row>
    <row r="28" spans="2:15">
      <c r="B28" s="80" t="s">
        <v>89</v>
      </c>
      <c r="C28" s="173" t="s">
        <v>325</v>
      </c>
      <c r="D28" s="173"/>
      <c r="E28" s="78" t="s">
        <v>1629</v>
      </c>
      <c r="F28" s="173" t="s">
        <v>1627</v>
      </c>
      <c r="G28" s="210" t="s">
        <v>1630</v>
      </c>
      <c r="H28" s="174">
        <v>47</v>
      </c>
      <c r="I28" s="175">
        <v>23</v>
      </c>
      <c r="J28" s="78">
        <f t="shared" si="0"/>
        <v>39</v>
      </c>
      <c r="K28" s="235" t="s">
        <v>198</v>
      </c>
      <c r="L28" s="210"/>
      <c r="M28" s="210"/>
      <c r="N28" s="210"/>
      <c r="O28" s="210"/>
    </row>
    <row r="29" spans="2:15">
      <c r="B29" s="80" t="s">
        <v>89</v>
      </c>
      <c r="C29" s="173" t="s">
        <v>325</v>
      </c>
      <c r="D29" s="173"/>
      <c r="E29" s="78" t="s">
        <v>1631</v>
      </c>
      <c r="F29" s="173" t="s">
        <v>1627</v>
      </c>
      <c r="G29" s="210" t="s">
        <v>1632</v>
      </c>
      <c r="H29" s="174">
        <v>47</v>
      </c>
      <c r="I29" s="175">
        <v>17</v>
      </c>
      <c r="J29" s="78">
        <f t="shared" si="0"/>
        <v>33</v>
      </c>
      <c r="K29" s="235" t="s">
        <v>198</v>
      </c>
      <c r="L29" s="210"/>
      <c r="M29" s="210"/>
      <c r="N29" s="210"/>
      <c r="O29" s="210"/>
    </row>
    <row r="30" spans="2:15">
      <c r="B30" s="80" t="s">
        <v>89</v>
      </c>
      <c r="C30" s="173" t="s">
        <v>325</v>
      </c>
      <c r="D30" s="173"/>
      <c r="E30" s="78" t="s">
        <v>1631</v>
      </c>
      <c r="F30" s="173" t="s">
        <v>1627</v>
      </c>
      <c r="G30" s="210" t="s">
        <v>1632</v>
      </c>
      <c r="H30" s="174">
        <v>53</v>
      </c>
      <c r="I30" s="175">
        <v>17</v>
      </c>
      <c r="J30" s="78">
        <f t="shared" si="0"/>
        <v>27</v>
      </c>
      <c r="K30" s="235" t="s">
        <v>198</v>
      </c>
      <c r="L30" s="210"/>
      <c r="M30" s="210"/>
      <c r="N30" s="210"/>
      <c r="O30" s="210"/>
    </row>
    <row r="31" spans="2:15">
      <c r="B31" s="80" t="s">
        <v>89</v>
      </c>
      <c r="C31" s="173" t="s">
        <v>325</v>
      </c>
      <c r="D31" s="173"/>
      <c r="E31" s="78" t="s">
        <v>1606</v>
      </c>
      <c r="F31" s="173" t="s">
        <v>1633</v>
      </c>
      <c r="G31" s="210" t="s">
        <v>1634</v>
      </c>
      <c r="H31" s="174">
        <v>41</v>
      </c>
      <c r="I31" s="175">
        <v>13</v>
      </c>
      <c r="J31" s="78">
        <f t="shared" si="0"/>
        <v>35</v>
      </c>
      <c r="K31" s="235" t="s">
        <v>198</v>
      </c>
      <c r="L31" s="210"/>
      <c r="M31" s="210"/>
      <c r="N31" s="210"/>
      <c r="O31" s="210"/>
    </row>
    <row r="32" spans="2:15">
      <c r="B32" s="80" t="s">
        <v>89</v>
      </c>
      <c r="C32" s="173" t="s">
        <v>325</v>
      </c>
      <c r="D32" s="173"/>
      <c r="E32" s="78" t="s">
        <v>1606</v>
      </c>
      <c r="F32" s="173" t="s">
        <v>1633</v>
      </c>
      <c r="G32" s="210" t="s">
        <v>1634</v>
      </c>
      <c r="H32" s="174">
        <v>47</v>
      </c>
      <c r="I32" s="175">
        <v>13</v>
      </c>
      <c r="J32" s="78">
        <f t="shared" si="0"/>
        <v>29</v>
      </c>
      <c r="K32" s="235" t="s">
        <v>198</v>
      </c>
      <c r="L32" s="210"/>
      <c r="M32" s="210"/>
      <c r="N32" s="210"/>
      <c r="O32" s="210"/>
    </row>
    <row r="33" spans="2:15">
      <c r="B33" s="80" t="s">
        <v>89</v>
      </c>
      <c r="C33" s="173" t="s">
        <v>325</v>
      </c>
      <c r="D33" s="78"/>
      <c r="E33" s="78" t="s">
        <v>1606</v>
      </c>
      <c r="F33" s="173" t="s">
        <v>1627</v>
      </c>
      <c r="G33" s="210" t="s">
        <v>1635</v>
      </c>
      <c r="H33" s="174">
        <v>42</v>
      </c>
      <c r="I33" s="175">
        <v>13</v>
      </c>
      <c r="J33" s="78">
        <f t="shared" si="0"/>
        <v>34</v>
      </c>
      <c r="K33" s="235" t="s">
        <v>198</v>
      </c>
      <c r="L33" s="210"/>
      <c r="M33" s="210"/>
      <c r="N33" s="210"/>
      <c r="O33" s="210"/>
    </row>
    <row r="34" spans="2:15">
      <c r="B34" s="80" t="s">
        <v>89</v>
      </c>
      <c r="C34" s="173" t="s">
        <v>325</v>
      </c>
      <c r="D34" s="78"/>
      <c r="E34" s="78" t="s">
        <v>1606</v>
      </c>
      <c r="F34" s="173" t="s">
        <v>1627</v>
      </c>
      <c r="G34" s="210" t="s">
        <v>1635</v>
      </c>
      <c r="H34" s="174">
        <v>45</v>
      </c>
      <c r="I34" s="175">
        <v>13</v>
      </c>
      <c r="J34" s="78">
        <f t="shared" si="0"/>
        <v>31</v>
      </c>
      <c r="K34" s="235" t="s">
        <v>198</v>
      </c>
      <c r="L34" s="210"/>
      <c r="M34" s="210"/>
      <c r="N34" s="210"/>
      <c r="O34" s="210"/>
    </row>
    <row r="35" spans="2:15">
      <c r="B35" s="80" t="s">
        <v>89</v>
      </c>
      <c r="C35" s="173" t="s">
        <v>325</v>
      </c>
      <c r="D35" s="78"/>
      <c r="E35" s="78" t="s">
        <v>1606</v>
      </c>
      <c r="F35" s="173" t="s">
        <v>1627</v>
      </c>
      <c r="G35" s="210" t="s">
        <v>1635</v>
      </c>
      <c r="H35" s="174">
        <v>47</v>
      </c>
      <c r="I35" s="175">
        <v>13</v>
      </c>
      <c r="J35" s="78">
        <f t="shared" si="0"/>
        <v>29</v>
      </c>
      <c r="K35" s="235" t="s">
        <v>198</v>
      </c>
      <c r="L35" s="210"/>
      <c r="M35" s="210"/>
      <c r="N35" s="210"/>
      <c r="O35" s="210"/>
    </row>
    <row r="36" spans="2:15">
      <c r="B36" s="80" t="s">
        <v>89</v>
      </c>
      <c r="C36" s="173" t="s">
        <v>325</v>
      </c>
      <c r="D36" s="78"/>
      <c r="E36" s="78" t="s">
        <v>1609</v>
      </c>
      <c r="F36" s="173" t="s">
        <v>1633</v>
      </c>
      <c r="G36" s="210" t="s">
        <v>1636</v>
      </c>
      <c r="H36" s="174">
        <v>43</v>
      </c>
      <c r="I36" s="175">
        <v>11</v>
      </c>
      <c r="J36" s="78">
        <f t="shared" si="0"/>
        <v>31</v>
      </c>
      <c r="K36" s="235" t="s">
        <v>198</v>
      </c>
      <c r="L36" s="210"/>
      <c r="M36" s="210"/>
      <c r="N36" s="210"/>
      <c r="O36" s="210"/>
    </row>
    <row r="37" spans="2:15">
      <c r="B37" s="80" t="s">
        <v>89</v>
      </c>
      <c r="C37" s="173" t="s">
        <v>325</v>
      </c>
      <c r="D37" s="78"/>
      <c r="E37" s="78" t="s">
        <v>1609</v>
      </c>
      <c r="F37" s="173" t="s">
        <v>1633</v>
      </c>
      <c r="G37" s="210" t="s">
        <v>1636</v>
      </c>
      <c r="H37" s="174">
        <v>47</v>
      </c>
      <c r="I37" s="175">
        <v>11</v>
      </c>
      <c r="J37" s="78">
        <f t="shared" si="0"/>
        <v>27</v>
      </c>
      <c r="K37" s="235" t="s">
        <v>198</v>
      </c>
      <c r="L37" s="210"/>
      <c r="M37" s="210"/>
      <c r="N37" s="210"/>
      <c r="O37" s="210"/>
    </row>
    <row r="38" spans="2:15">
      <c r="B38" s="80" t="s">
        <v>89</v>
      </c>
      <c r="C38" s="173" t="s">
        <v>325</v>
      </c>
      <c r="D38" s="78"/>
      <c r="E38" s="78" t="s">
        <v>1609</v>
      </c>
      <c r="F38" s="173" t="s">
        <v>1627</v>
      </c>
      <c r="G38" s="210" t="s">
        <v>1637</v>
      </c>
      <c r="H38" s="174">
        <v>57</v>
      </c>
      <c r="I38" s="175">
        <v>11</v>
      </c>
      <c r="J38" s="78">
        <f t="shared" si="0"/>
        <v>17</v>
      </c>
      <c r="K38" s="235" t="s">
        <v>198</v>
      </c>
      <c r="L38" s="210"/>
      <c r="M38" s="210"/>
      <c r="N38" s="210"/>
      <c r="O38" s="210"/>
    </row>
    <row r="39" spans="2:15">
      <c r="B39" s="80" t="s">
        <v>89</v>
      </c>
      <c r="C39" s="173" t="s">
        <v>325</v>
      </c>
      <c r="D39" s="78"/>
      <c r="E39" s="78" t="s">
        <v>1609</v>
      </c>
      <c r="F39" s="173" t="s">
        <v>1627</v>
      </c>
      <c r="G39" s="210" t="s">
        <v>1637</v>
      </c>
      <c r="H39" s="174">
        <v>43</v>
      </c>
      <c r="I39" s="175">
        <v>11</v>
      </c>
      <c r="J39" s="78">
        <f t="shared" si="0"/>
        <v>31</v>
      </c>
      <c r="K39" s="235" t="s">
        <v>198</v>
      </c>
      <c r="L39" s="210"/>
      <c r="M39" s="210"/>
      <c r="N39" s="210"/>
      <c r="O39" s="210"/>
    </row>
    <row r="40" spans="2:15">
      <c r="B40" s="80" t="s">
        <v>89</v>
      </c>
      <c r="C40" s="173" t="s">
        <v>325</v>
      </c>
      <c r="D40" s="78"/>
      <c r="E40" s="78" t="s">
        <v>1611</v>
      </c>
      <c r="F40" s="173" t="s">
        <v>1633</v>
      </c>
      <c r="G40" s="210" t="s">
        <v>1638</v>
      </c>
      <c r="H40" s="174">
        <v>44</v>
      </c>
      <c r="I40" s="175">
        <v>15</v>
      </c>
      <c r="J40" s="78">
        <f t="shared" si="0"/>
        <v>34</v>
      </c>
      <c r="K40" s="235" t="s">
        <v>198</v>
      </c>
      <c r="L40" s="210"/>
      <c r="M40" s="210"/>
      <c r="N40" s="210"/>
      <c r="O40" s="210"/>
    </row>
    <row r="41" spans="2:15">
      <c r="B41" s="80" t="s">
        <v>89</v>
      </c>
      <c r="C41" s="173" t="s">
        <v>325</v>
      </c>
      <c r="D41" s="78"/>
      <c r="E41" s="78" t="s">
        <v>1611</v>
      </c>
      <c r="F41" s="173" t="s">
        <v>1627</v>
      </c>
      <c r="G41" s="210" t="s">
        <v>1639</v>
      </c>
      <c r="H41" s="174">
        <v>44</v>
      </c>
      <c r="I41" s="175">
        <v>15</v>
      </c>
      <c r="J41" s="78">
        <f t="shared" si="0"/>
        <v>34</v>
      </c>
      <c r="K41" s="235" t="s">
        <v>198</v>
      </c>
      <c r="L41" s="210"/>
      <c r="M41" s="210"/>
      <c r="N41" s="210"/>
      <c r="O41" s="210"/>
    </row>
    <row r="42" spans="2:15">
      <c r="B42" s="80" t="s">
        <v>89</v>
      </c>
      <c r="C42" s="173" t="s">
        <v>325</v>
      </c>
      <c r="D42" s="78"/>
      <c r="E42" s="78" t="s">
        <v>1612</v>
      </c>
      <c r="F42" s="173" t="s">
        <v>1633</v>
      </c>
      <c r="G42" s="210" t="s">
        <v>1615</v>
      </c>
      <c r="H42" s="174">
        <v>47</v>
      </c>
      <c r="I42" s="175">
        <v>14</v>
      </c>
      <c r="J42" s="78">
        <f t="shared" si="0"/>
        <v>30</v>
      </c>
      <c r="K42" s="235" t="s">
        <v>198</v>
      </c>
      <c r="L42" s="210"/>
      <c r="M42" s="210"/>
      <c r="N42" s="210"/>
      <c r="O42" s="210"/>
    </row>
    <row r="43" spans="2:15">
      <c r="B43" s="80" t="s">
        <v>89</v>
      </c>
      <c r="C43" s="173" t="s">
        <v>325</v>
      </c>
      <c r="D43" s="78"/>
      <c r="E43" s="78" t="s">
        <v>1612</v>
      </c>
      <c r="F43" s="173" t="s">
        <v>1627</v>
      </c>
      <c r="G43" s="210" t="s">
        <v>1640</v>
      </c>
      <c r="H43" s="174">
        <v>47</v>
      </c>
      <c r="I43" s="175">
        <v>14</v>
      </c>
      <c r="J43" s="78">
        <f t="shared" si="0"/>
        <v>30</v>
      </c>
      <c r="K43" s="235" t="s">
        <v>198</v>
      </c>
      <c r="L43" s="210"/>
      <c r="M43" s="210"/>
      <c r="N43" s="210"/>
      <c r="O43" s="210"/>
    </row>
    <row r="44" spans="2:15">
      <c r="B44" s="80" t="s">
        <v>89</v>
      </c>
      <c r="C44" s="173" t="s">
        <v>325</v>
      </c>
      <c r="D44" s="78"/>
      <c r="E44" s="78" t="s">
        <v>1641</v>
      </c>
      <c r="F44" s="173" t="s">
        <v>1627</v>
      </c>
      <c r="G44" s="210" t="s">
        <v>1642</v>
      </c>
      <c r="H44" s="174">
        <v>49</v>
      </c>
      <c r="I44" s="175">
        <v>15</v>
      </c>
      <c r="J44" s="78">
        <f t="shared" si="0"/>
        <v>29</v>
      </c>
      <c r="K44" s="235" t="s">
        <v>198</v>
      </c>
      <c r="L44" s="210"/>
      <c r="M44" s="210"/>
      <c r="N44" s="210"/>
      <c r="O44" s="210"/>
    </row>
    <row r="45" spans="2:15">
      <c r="B45" s="80" t="s">
        <v>89</v>
      </c>
      <c r="C45" s="173" t="s">
        <v>325</v>
      </c>
      <c r="D45" s="78"/>
      <c r="E45" s="78" t="s">
        <v>1641</v>
      </c>
      <c r="F45" s="173" t="s">
        <v>1627</v>
      </c>
      <c r="G45" s="210" t="s">
        <v>1637</v>
      </c>
      <c r="H45" s="174">
        <v>53</v>
      </c>
      <c r="I45" s="175">
        <v>20</v>
      </c>
      <c r="J45" s="78">
        <f t="shared" si="0"/>
        <v>30</v>
      </c>
      <c r="K45" s="235" t="s">
        <v>198</v>
      </c>
      <c r="L45" s="210"/>
      <c r="M45" s="210"/>
      <c r="N45" s="210" t="s">
        <v>199</v>
      </c>
      <c r="O45" s="210"/>
    </row>
    <row r="46" spans="2:15">
      <c r="B46" s="80" t="s">
        <v>89</v>
      </c>
      <c r="C46" s="173" t="s">
        <v>325</v>
      </c>
      <c r="D46" s="78"/>
      <c r="E46" s="78" t="s">
        <v>1641</v>
      </c>
      <c r="F46" s="173" t="s">
        <v>1627</v>
      </c>
      <c r="G46" s="210" t="s">
        <v>1637</v>
      </c>
      <c r="H46" s="174">
        <v>55</v>
      </c>
      <c r="I46" s="175">
        <v>20</v>
      </c>
      <c r="J46" s="78">
        <f t="shared" si="0"/>
        <v>28</v>
      </c>
      <c r="K46" s="235" t="s">
        <v>198</v>
      </c>
      <c r="L46" s="210"/>
      <c r="M46" s="210"/>
      <c r="N46" s="210" t="s">
        <v>199</v>
      </c>
      <c r="O46" s="210"/>
    </row>
    <row r="47" spans="2:15">
      <c r="B47" s="80" t="s">
        <v>89</v>
      </c>
      <c r="C47" s="173" t="s">
        <v>325</v>
      </c>
      <c r="D47" s="78"/>
      <c r="E47" s="78" t="s">
        <v>1643</v>
      </c>
      <c r="F47" s="173" t="s">
        <v>1627</v>
      </c>
      <c r="G47" s="210" t="s">
        <v>1644</v>
      </c>
      <c r="H47" s="174">
        <v>56</v>
      </c>
      <c r="I47" s="175">
        <v>24</v>
      </c>
      <c r="J47" s="78">
        <f t="shared" si="0"/>
        <v>31</v>
      </c>
      <c r="K47" s="235" t="s">
        <v>198</v>
      </c>
      <c r="L47" s="210"/>
      <c r="M47" s="210"/>
      <c r="N47" s="210" t="s">
        <v>199</v>
      </c>
      <c r="O47" s="210"/>
    </row>
    <row r="48" spans="2:15">
      <c r="B48" s="80" t="s">
        <v>89</v>
      </c>
      <c r="C48" s="173" t="s">
        <v>325</v>
      </c>
      <c r="D48" s="78"/>
      <c r="E48" s="78" t="s">
        <v>1645</v>
      </c>
      <c r="F48" s="173" t="s">
        <v>1633</v>
      </c>
      <c r="G48" s="210" t="s">
        <v>1646</v>
      </c>
      <c r="H48" s="174">
        <v>57</v>
      </c>
      <c r="I48" s="175">
        <v>22</v>
      </c>
      <c r="J48" s="78">
        <f t="shared" si="0"/>
        <v>28</v>
      </c>
      <c r="K48" s="235" t="s">
        <v>198</v>
      </c>
      <c r="L48" s="210"/>
      <c r="M48" s="210"/>
      <c r="N48" s="210"/>
      <c r="O48" s="210"/>
    </row>
    <row r="49" spans="2:15">
      <c r="B49" s="80" t="s">
        <v>89</v>
      </c>
      <c r="C49" s="173" t="s">
        <v>325</v>
      </c>
      <c r="D49" s="78"/>
      <c r="E49" s="78" t="s">
        <v>1647</v>
      </c>
      <c r="F49" s="173" t="s">
        <v>1633</v>
      </c>
      <c r="G49" s="210" t="s">
        <v>1648</v>
      </c>
      <c r="H49" s="174">
        <v>55</v>
      </c>
      <c r="I49" s="175">
        <v>15</v>
      </c>
      <c r="J49" s="78">
        <f t="shared" si="0"/>
        <v>23</v>
      </c>
      <c r="K49" s="235" t="s">
        <v>198</v>
      </c>
      <c r="L49" s="210"/>
      <c r="M49" s="210"/>
      <c r="N49" s="210"/>
      <c r="O49" s="210"/>
    </row>
    <row r="50" spans="2:15">
      <c r="B50" s="80" t="s">
        <v>89</v>
      </c>
      <c r="C50" s="173" t="s">
        <v>325</v>
      </c>
      <c r="D50" s="78"/>
      <c r="E50" s="78" t="s">
        <v>1647</v>
      </c>
      <c r="F50" s="173" t="s">
        <v>1627</v>
      </c>
      <c r="G50" s="210" t="s">
        <v>1649</v>
      </c>
      <c r="H50" s="174">
        <v>43</v>
      </c>
      <c r="I50" s="175">
        <v>23</v>
      </c>
      <c r="J50" s="78">
        <f t="shared" si="0"/>
        <v>43</v>
      </c>
      <c r="K50" s="235" t="s">
        <v>198</v>
      </c>
      <c r="L50" s="210"/>
      <c r="M50" s="210"/>
      <c r="N50" s="210" t="s">
        <v>199</v>
      </c>
      <c r="O50" s="210"/>
    </row>
    <row r="51" spans="2:15">
      <c r="B51" s="80" t="s">
        <v>89</v>
      </c>
      <c r="C51" s="173" t="s">
        <v>325</v>
      </c>
      <c r="D51" s="78"/>
      <c r="E51" s="78" t="s">
        <v>1647</v>
      </c>
      <c r="F51" s="173" t="s">
        <v>1627</v>
      </c>
      <c r="G51" s="210" t="s">
        <v>1649</v>
      </c>
      <c r="H51" s="174">
        <v>46</v>
      </c>
      <c r="I51" s="175">
        <v>23</v>
      </c>
      <c r="J51" s="78">
        <f t="shared" si="0"/>
        <v>40</v>
      </c>
      <c r="K51" s="235" t="s">
        <v>198</v>
      </c>
      <c r="L51" s="210"/>
      <c r="M51" s="210"/>
      <c r="N51" s="210" t="s">
        <v>199</v>
      </c>
      <c r="O51" s="210"/>
    </row>
    <row r="52" spans="2:15">
      <c r="B52" s="80" t="s">
        <v>89</v>
      </c>
      <c r="C52" s="235" t="s">
        <v>328</v>
      </c>
      <c r="D52" s="78"/>
      <c r="E52" s="78" t="s">
        <v>1601</v>
      </c>
      <c r="F52" s="235" t="s">
        <v>1650</v>
      </c>
      <c r="G52" s="210" t="s">
        <v>1651</v>
      </c>
      <c r="H52" s="174">
        <v>44</v>
      </c>
      <c r="I52" s="175">
        <v>13</v>
      </c>
      <c r="J52" s="78">
        <f t="shared" si="0"/>
        <v>32</v>
      </c>
      <c r="K52" s="235" t="s">
        <v>198</v>
      </c>
      <c r="L52" s="210"/>
      <c r="M52" s="210"/>
      <c r="N52" s="210"/>
      <c r="O52" s="210"/>
    </row>
    <row r="53" spans="2:15">
      <c r="B53" s="80" t="s">
        <v>89</v>
      </c>
      <c r="C53" s="235" t="s">
        <v>328</v>
      </c>
      <c r="D53" s="78"/>
      <c r="E53" s="78" t="s">
        <v>1601</v>
      </c>
      <c r="F53" s="235" t="s">
        <v>1652</v>
      </c>
      <c r="G53" s="210" t="s">
        <v>1653</v>
      </c>
      <c r="H53" s="174">
        <v>44</v>
      </c>
      <c r="I53" s="175">
        <v>13</v>
      </c>
      <c r="J53" s="78">
        <f t="shared" si="0"/>
        <v>32</v>
      </c>
      <c r="K53" s="235" t="s">
        <v>198</v>
      </c>
      <c r="L53" s="210"/>
      <c r="M53" s="210"/>
      <c r="N53" s="210"/>
      <c r="O53" s="210"/>
    </row>
    <row r="54" spans="2:15">
      <c r="B54" s="80" t="s">
        <v>89</v>
      </c>
      <c r="C54" s="235" t="s">
        <v>328</v>
      </c>
      <c r="D54" s="78"/>
      <c r="E54" s="78" t="s">
        <v>1601</v>
      </c>
      <c r="F54" s="235" t="s">
        <v>1652</v>
      </c>
      <c r="G54" s="210" t="s">
        <v>1653</v>
      </c>
      <c r="H54" s="174">
        <v>46</v>
      </c>
      <c r="I54" s="175">
        <v>13</v>
      </c>
      <c r="J54" s="78">
        <f t="shared" si="0"/>
        <v>30</v>
      </c>
      <c r="K54" s="235" t="s">
        <v>198</v>
      </c>
      <c r="L54" s="210"/>
      <c r="M54" s="210"/>
      <c r="N54" s="210"/>
      <c r="O54" s="210"/>
    </row>
    <row r="55" spans="2:15">
      <c r="B55" s="80" t="s">
        <v>89</v>
      </c>
      <c r="C55" s="235" t="s">
        <v>328</v>
      </c>
      <c r="D55" s="78"/>
      <c r="E55" s="78" t="s">
        <v>1654</v>
      </c>
      <c r="F55" s="235" t="s">
        <v>1650</v>
      </c>
      <c r="G55" s="210" t="s">
        <v>1655</v>
      </c>
      <c r="H55" s="174">
        <v>51</v>
      </c>
      <c r="I55" s="175">
        <v>24</v>
      </c>
      <c r="J55" s="78">
        <f t="shared" si="0"/>
        <v>36</v>
      </c>
      <c r="K55" s="235" t="s">
        <v>198</v>
      </c>
      <c r="L55" s="210"/>
      <c r="M55" s="210"/>
      <c r="N55" s="210"/>
      <c r="O55" s="210"/>
    </row>
    <row r="56" spans="2:15">
      <c r="B56" s="80" t="s">
        <v>89</v>
      </c>
      <c r="C56" s="235" t="s">
        <v>328</v>
      </c>
      <c r="D56" s="78"/>
      <c r="E56" s="78" t="s">
        <v>1629</v>
      </c>
      <c r="F56" s="235" t="s">
        <v>1652</v>
      </c>
      <c r="G56" s="210" t="s">
        <v>1656</v>
      </c>
      <c r="H56" s="174">
        <v>47</v>
      </c>
      <c r="I56" s="175">
        <v>23</v>
      </c>
      <c r="J56" s="78">
        <f t="shared" si="0"/>
        <v>39</v>
      </c>
      <c r="K56" s="235" t="s">
        <v>198</v>
      </c>
      <c r="L56" s="210"/>
      <c r="M56" s="210"/>
      <c r="N56" s="210"/>
      <c r="O56" s="210"/>
    </row>
    <row r="57" spans="2:15">
      <c r="B57" s="80" t="s">
        <v>89</v>
      </c>
      <c r="C57" s="235" t="s">
        <v>328</v>
      </c>
      <c r="D57" s="78"/>
      <c r="E57" s="78" t="s">
        <v>1631</v>
      </c>
      <c r="F57" s="235" t="s">
        <v>1652</v>
      </c>
      <c r="G57" s="210" t="s">
        <v>1657</v>
      </c>
      <c r="H57" s="174">
        <v>47</v>
      </c>
      <c r="I57" s="175">
        <v>16</v>
      </c>
      <c r="J57" s="78">
        <f t="shared" si="0"/>
        <v>32</v>
      </c>
      <c r="K57" s="235" t="s">
        <v>198</v>
      </c>
      <c r="L57" s="210"/>
      <c r="M57" s="210"/>
      <c r="N57" s="210"/>
      <c r="O57" s="210"/>
    </row>
    <row r="58" spans="2:15">
      <c r="B58" s="80" t="s">
        <v>89</v>
      </c>
      <c r="C58" s="235" t="s">
        <v>328</v>
      </c>
      <c r="D58" s="78"/>
      <c r="E58" s="78" t="s">
        <v>1631</v>
      </c>
      <c r="F58" s="235" t="s">
        <v>1658</v>
      </c>
      <c r="G58" s="210" t="s">
        <v>1659</v>
      </c>
      <c r="H58" s="174">
        <v>47</v>
      </c>
      <c r="I58" s="175">
        <v>16</v>
      </c>
      <c r="J58" s="78">
        <f t="shared" si="0"/>
        <v>32</v>
      </c>
      <c r="K58" s="235" t="s">
        <v>198</v>
      </c>
      <c r="L58" s="210"/>
      <c r="M58" s="210"/>
      <c r="N58" s="210"/>
      <c r="O58" s="210"/>
    </row>
    <row r="59" spans="2:15">
      <c r="B59" s="80" t="s">
        <v>89</v>
      </c>
      <c r="C59" s="235" t="s">
        <v>328</v>
      </c>
      <c r="D59" s="78"/>
      <c r="E59" s="78" t="s">
        <v>1612</v>
      </c>
      <c r="F59" s="235" t="s">
        <v>1650</v>
      </c>
      <c r="G59" s="210" t="s">
        <v>1660</v>
      </c>
      <c r="H59" s="174">
        <v>47</v>
      </c>
      <c r="I59" s="175">
        <v>14</v>
      </c>
      <c r="J59" s="78">
        <f t="shared" si="0"/>
        <v>30</v>
      </c>
      <c r="K59" s="235" t="s">
        <v>198</v>
      </c>
      <c r="L59" s="210"/>
      <c r="M59" s="210"/>
      <c r="N59" s="210"/>
      <c r="O59" s="210"/>
    </row>
    <row r="60" spans="2:15">
      <c r="B60" s="80" t="s">
        <v>89</v>
      </c>
      <c r="C60" s="235" t="s">
        <v>328</v>
      </c>
      <c r="D60" s="78"/>
      <c r="E60" s="78" t="s">
        <v>1612</v>
      </c>
      <c r="F60" s="235" t="s">
        <v>1652</v>
      </c>
      <c r="G60" s="210" t="s">
        <v>1661</v>
      </c>
      <c r="H60" s="174">
        <v>47</v>
      </c>
      <c r="I60" s="175">
        <v>14</v>
      </c>
      <c r="J60" s="78">
        <f t="shared" si="0"/>
        <v>30</v>
      </c>
      <c r="K60" s="235" t="s">
        <v>198</v>
      </c>
      <c r="L60" s="210"/>
      <c r="M60" s="210"/>
      <c r="N60" s="210"/>
      <c r="O60" s="210"/>
    </row>
    <row r="61" spans="2:15">
      <c r="B61" s="80" t="s">
        <v>89</v>
      </c>
      <c r="C61" s="235" t="s">
        <v>328</v>
      </c>
      <c r="D61" s="78"/>
      <c r="E61" s="78" t="s">
        <v>1645</v>
      </c>
      <c r="F61" s="235" t="s">
        <v>1650</v>
      </c>
      <c r="G61" s="210" t="s">
        <v>1662</v>
      </c>
      <c r="H61" s="174">
        <v>57</v>
      </c>
      <c r="I61" s="175">
        <v>22</v>
      </c>
      <c r="J61" s="78">
        <f t="shared" si="0"/>
        <v>28</v>
      </c>
      <c r="K61" s="235" t="s">
        <v>198</v>
      </c>
      <c r="L61" s="210"/>
      <c r="M61" s="210"/>
      <c r="N61" s="210"/>
      <c r="O61" s="210"/>
    </row>
    <row r="62" spans="2:15">
      <c r="B62" s="80" t="s">
        <v>89</v>
      </c>
      <c r="C62" s="235" t="s">
        <v>328</v>
      </c>
      <c r="D62" s="78"/>
      <c r="E62" s="78" t="s">
        <v>1645</v>
      </c>
      <c r="F62" s="235" t="s">
        <v>1663</v>
      </c>
      <c r="G62" s="210" t="s">
        <v>1664</v>
      </c>
      <c r="H62" s="174">
        <v>57</v>
      </c>
      <c r="I62" s="175">
        <v>22</v>
      </c>
      <c r="J62" s="78">
        <f t="shared" si="0"/>
        <v>28</v>
      </c>
      <c r="K62" s="235" t="s">
        <v>198</v>
      </c>
      <c r="L62" s="210"/>
      <c r="M62" s="210"/>
      <c r="N62" s="210"/>
      <c r="O62" s="210"/>
    </row>
    <row r="63" spans="2:15">
      <c r="B63" s="80" t="s">
        <v>89</v>
      </c>
      <c r="C63" s="235" t="s">
        <v>328</v>
      </c>
      <c r="D63" s="78"/>
      <c r="E63" s="78" t="s">
        <v>1647</v>
      </c>
      <c r="F63" s="235" t="s">
        <v>1652</v>
      </c>
      <c r="G63" s="210" t="s">
        <v>1665</v>
      </c>
      <c r="H63" s="174">
        <v>43</v>
      </c>
      <c r="I63" s="175">
        <v>15</v>
      </c>
      <c r="J63" s="78">
        <f t="shared" si="0"/>
        <v>35</v>
      </c>
      <c r="K63" s="235" t="s">
        <v>198</v>
      </c>
      <c r="L63" s="210"/>
      <c r="M63" s="210"/>
      <c r="N63" s="210"/>
      <c r="O63" s="210"/>
    </row>
    <row r="64" spans="2:15">
      <c r="B64" s="80" t="s">
        <v>89</v>
      </c>
      <c r="C64" s="235" t="s">
        <v>328</v>
      </c>
      <c r="D64" s="78"/>
      <c r="E64" s="78" t="s">
        <v>1666</v>
      </c>
      <c r="F64" s="235" t="s">
        <v>1650</v>
      </c>
      <c r="G64" s="210" t="s">
        <v>1667</v>
      </c>
      <c r="H64" s="174">
        <v>48</v>
      </c>
      <c r="I64" s="175">
        <v>12</v>
      </c>
      <c r="J64" s="78">
        <f t="shared" si="0"/>
        <v>27</v>
      </c>
      <c r="K64" s="235" t="s">
        <v>198</v>
      </c>
      <c r="L64" s="210"/>
      <c r="M64" s="210"/>
      <c r="N64" s="210"/>
      <c r="O64" s="210"/>
    </row>
    <row r="65" spans="2:15">
      <c r="B65" s="80" t="s">
        <v>89</v>
      </c>
      <c r="C65" s="235" t="s">
        <v>328</v>
      </c>
      <c r="D65" s="78"/>
      <c r="E65" s="78" t="s">
        <v>1666</v>
      </c>
      <c r="F65" s="235" t="s">
        <v>1652</v>
      </c>
      <c r="G65" s="210" t="s">
        <v>1667</v>
      </c>
      <c r="H65" s="174">
        <v>48</v>
      </c>
      <c r="I65" s="175">
        <v>12</v>
      </c>
      <c r="J65" s="78">
        <f t="shared" si="0"/>
        <v>27</v>
      </c>
      <c r="K65" s="235" t="s">
        <v>198</v>
      </c>
      <c r="L65" s="210"/>
      <c r="M65" s="210"/>
      <c r="N65" s="210"/>
      <c r="O65" s="210"/>
    </row>
    <row r="66" spans="2:15">
      <c r="B66" s="80" t="s">
        <v>89</v>
      </c>
      <c r="C66" s="235" t="s">
        <v>328</v>
      </c>
      <c r="D66" s="78"/>
      <c r="E66" s="78" t="s">
        <v>1668</v>
      </c>
      <c r="F66" s="235" t="s">
        <v>1652</v>
      </c>
      <c r="G66" s="210" t="s">
        <v>1669</v>
      </c>
      <c r="H66" s="174">
        <v>56</v>
      </c>
      <c r="I66" s="175">
        <v>19</v>
      </c>
      <c r="J66" s="78">
        <f t="shared" si="0"/>
        <v>26</v>
      </c>
      <c r="K66" s="235" t="s">
        <v>198</v>
      </c>
      <c r="L66" s="210"/>
      <c r="M66" s="210"/>
      <c r="N66" s="210"/>
      <c r="O66" s="210"/>
    </row>
    <row r="67" spans="2:15">
      <c r="B67" s="80" t="s">
        <v>89</v>
      </c>
      <c r="C67" s="235" t="s">
        <v>1670</v>
      </c>
      <c r="D67" s="78"/>
      <c r="E67" s="78" t="s">
        <v>1671</v>
      </c>
      <c r="F67" s="235" t="s">
        <v>1585</v>
      </c>
      <c r="G67" s="210" t="s">
        <v>1672</v>
      </c>
      <c r="H67" s="174">
        <v>62</v>
      </c>
      <c r="I67" s="175">
        <v>21</v>
      </c>
      <c r="J67" s="78">
        <f t="shared" si="0"/>
        <v>22</v>
      </c>
      <c r="K67" s="235" t="s">
        <v>198</v>
      </c>
      <c r="L67" s="210"/>
      <c r="M67" s="210"/>
      <c r="N67" s="210"/>
      <c r="O67" s="210"/>
    </row>
    <row r="68" spans="2:15">
      <c r="B68" s="80" t="s">
        <v>89</v>
      </c>
      <c r="C68" s="235" t="s">
        <v>1670</v>
      </c>
      <c r="D68" s="78"/>
      <c r="E68" s="78" t="s">
        <v>1671</v>
      </c>
      <c r="F68" s="235" t="s">
        <v>1585</v>
      </c>
      <c r="G68" s="210" t="s">
        <v>1672</v>
      </c>
      <c r="H68" s="174">
        <v>60</v>
      </c>
      <c r="I68" s="175">
        <v>24</v>
      </c>
      <c r="J68" s="78">
        <f t="shared" si="0"/>
        <v>27</v>
      </c>
      <c r="K68" s="235" t="s">
        <v>198</v>
      </c>
      <c r="L68" s="210"/>
      <c r="M68" s="210"/>
      <c r="N68" s="210"/>
      <c r="O68" s="210"/>
    </row>
    <row r="69" spans="2:15">
      <c r="B69" s="80" t="s">
        <v>89</v>
      </c>
      <c r="C69" s="235" t="s">
        <v>1670</v>
      </c>
      <c r="D69" s="78"/>
      <c r="E69" s="78" t="s">
        <v>1619</v>
      </c>
      <c r="F69" s="235" t="s">
        <v>1585</v>
      </c>
      <c r="G69" s="210" t="s">
        <v>1607</v>
      </c>
      <c r="H69" s="174">
        <v>47</v>
      </c>
      <c r="I69" s="175">
        <v>10</v>
      </c>
      <c r="J69" s="78">
        <f t="shared" ref="J69:J86" si="1">I69+63-H69</f>
        <v>26</v>
      </c>
      <c r="K69" s="235" t="s">
        <v>198</v>
      </c>
      <c r="L69" s="210"/>
      <c r="M69" s="210"/>
      <c r="N69" s="210"/>
      <c r="O69" s="210"/>
    </row>
    <row r="70" spans="2:15">
      <c r="B70" s="80" t="s">
        <v>89</v>
      </c>
      <c r="C70" s="235" t="s">
        <v>1670</v>
      </c>
      <c r="D70" s="78"/>
      <c r="E70" s="78" t="s">
        <v>1645</v>
      </c>
      <c r="F70" s="235" t="s">
        <v>1585</v>
      </c>
      <c r="G70" s="210" t="s">
        <v>200</v>
      </c>
      <c r="H70" s="174">
        <v>57</v>
      </c>
      <c r="I70" s="175">
        <v>22</v>
      </c>
      <c r="J70" s="78">
        <f t="shared" si="1"/>
        <v>28</v>
      </c>
      <c r="K70" s="235" t="s">
        <v>198</v>
      </c>
      <c r="L70" s="210"/>
      <c r="M70" s="210"/>
      <c r="N70" s="210"/>
      <c r="O70" s="210"/>
    </row>
    <row r="71" spans="2:15">
      <c r="B71" s="80" t="s">
        <v>89</v>
      </c>
      <c r="C71" s="235" t="s">
        <v>1670</v>
      </c>
      <c r="D71" s="78"/>
      <c r="E71" s="78" t="s">
        <v>1668</v>
      </c>
      <c r="F71" s="235" t="s">
        <v>1585</v>
      </c>
      <c r="G71" s="210" t="s">
        <v>1673</v>
      </c>
      <c r="H71" s="174">
        <v>56</v>
      </c>
      <c r="I71" s="175">
        <v>22</v>
      </c>
      <c r="J71" s="78">
        <f t="shared" si="1"/>
        <v>29</v>
      </c>
      <c r="K71" s="235" t="s">
        <v>198</v>
      </c>
      <c r="L71" s="210"/>
      <c r="M71" s="210"/>
      <c r="N71" s="210"/>
      <c r="O71" s="210"/>
    </row>
    <row r="72" spans="2:15">
      <c r="B72" s="80" t="s">
        <v>89</v>
      </c>
      <c r="C72" s="235" t="s">
        <v>1670</v>
      </c>
      <c r="D72" s="78"/>
      <c r="E72" s="78" t="s">
        <v>1668</v>
      </c>
      <c r="F72" s="235" t="s">
        <v>1585</v>
      </c>
      <c r="G72" s="210" t="s">
        <v>1673</v>
      </c>
      <c r="H72" s="174">
        <v>63</v>
      </c>
      <c r="I72" s="175">
        <v>22</v>
      </c>
      <c r="J72" s="78">
        <f t="shared" si="1"/>
        <v>22</v>
      </c>
      <c r="K72" s="235" t="s">
        <v>198</v>
      </c>
      <c r="L72" s="210"/>
      <c r="M72" s="210"/>
      <c r="N72" s="210"/>
      <c r="O72" s="210"/>
    </row>
    <row r="73" spans="2:15">
      <c r="B73" s="80" t="s">
        <v>89</v>
      </c>
      <c r="C73" s="235" t="s">
        <v>1674</v>
      </c>
      <c r="D73" s="78"/>
      <c r="E73" s="78" t="s">
        <v>1619</v>
      </c>
      <c r="F73" s="235" t="s">
        <v>1675</v>
      </c>
      <c r="G73" s="210" t="s">
        <v>1676</v>
      </c>
      <c r="H73" s="174">
        <v>47</v>
      </c>
      <c r="I73" s="175">
        <v>16</v>
      </c>
      <c r="J73" s="78">
        <f t="shared" si="1"/>
        <v>32</v>
      </c>
      <c r="K73" s="235" t="s">
        <v>198</v>
      </c>
      <c r="L73" s="210"/>
      <c r="M73" s="210"/>
      <c r="N73" s="210"/>
      <c r="O73" s="210"/>
    </row>
    <row r="74" spans="2:15">
      <c r="B74" s="80" t="s">
        <v>89</v>
      </c>
      <c r="C74" s="235" t="s">
        <v>1677</v>
      </c>
      <c r="D74" s="78"/>
      <c r="E74" s="78" t="s">
        <v>1619</v>
      </c>
      <c r="F74" s="235" t="s">
        <v>1678</v>
      </c>
      <c r="G74" s="210" t="s">
        <v>1676</v>
      </c>
      <c r="H74" s="174">
        <v>50</v>
      </c>
      <c r="I74" s="175">
        <v>19</v>
      </c>
      <c r="J74" s="78">
        <f t="shared" si="1"/>
        <v>32</v>
      </c>
      <c r="K74" s="235" t="s">
        <v>198</v>
      </c>
      <c r="L74" s="210"/>
      <c r="M74" s="210"/>
      <c r="N74" s="210"/>
      <c r="O74" s="210"/>
    </row>
    <row r="75" spans="2:15">
      <c r="B75" s="80" t="s">
        <v>89</v>
      </c>
      <c r="C75" s="235" t="s">
        <v>1674</v>
      </c>
      <c r="D75" s="78"/>
      <c r="E75" s="78" t="s">
        <v>1622</v>
      </c>
      <c r="F75" s="235" t="s">
        <v>1675</v>
      </c>
      <c r="G75" s="210" t="s">
        <v>1679</v>
      </c>
      <c r="H75" s="174">
        <v>47</v>
      </c>
      <c r="I75" s="175">
        <v>15</v>
      </c>
      <c r="J75" s="78">
        <f t="shared" si="1"/>
        <v>31</v>
      </c>
      <c r="K75" s="235" t="s">
        <v>198</v>
      </c>
      <c r="L75" s="210"/>
      <c r="M75" s="210"/>
      <c r="N75" s="210"/>
      <c r="O75" s="210"/>
    </row>
    <row r="76" spans="2:15">
      <c r="B76" s="80" t="s">
        <v>89</v>
      </c>
      <c r="C76" s="235" t="s">
        <v>1674</v>
      </c>
      <c r="D76" s="78"/>
      <c r="E76" s="78" t="s">
        <v>1622</v>
      </c>
      <c r="F76" s="235" t="s">
        <v>1675</v>
      </c>
      <c r="G76" s="210" t="s">
        <v>1680</v>
      </c>
      <c r="H76" s="174">
        <v>50</v>
      </c>
      <c r="I76" s="175">
        <v>16</v>
      </c>
      <c r="J76" s="78">
        <f t="shared" si="1"/>
        <v>29</v>
      </c>
      <c r="K76" s="235" t="s">
        <v>198</v>
      </c>
      <c r="L76" s="210"/>
      <c r="M76" s="210"/>
      <c r="N76" s="210"/>
      <c r="O76" s="210"/>
    </row>
    <row r="77" spans="2:15">
      <c r="B77" s="80" t="s">
        <v>89</v>
      </c>
      <c r="C77" s="235" t="s">
        <v>1677</v>
      </c>
      <c r="D77" s="78"/>
      <c r="E77" s="78" t="s">
        <v>1622</v>
      </c>
      <c r="F77" s="235" t="s">
        <v>1678</v>
      </c>
      <c r="G77" s="210" t="s">
        <v>1681</v>
      </c>
      <c r="H77" s="174">
        <v>47</v>
      </c>
      <c r="I77" s="175">
        <v>15</v>
      </c>
      <c r="J77" s="78">
        <f t="shared" si="1"/>
        <v>31</v>
      </c>
      <c r="K77" s="235" t="s">
        <v>198</v>
      </c>
      <c r="L77" s="210"/>
      <c r="M77" s="210"/>
      <c r="N77" s="210"/>
      <c r="O77" s="210"/>
    </row>
    <row r="78" spans="2:15">
      <c r="B78" s="80" t="s">
        <v>89</v>
      </c>
      <c r="C78" s="235" t="s">
        <v>1677</v>
      </c>
      <c r="D78" s="78"/>
      <c r="E78" s="78" t="s">
        <v>1622</v>
      </c>
      <c r="F78" s="235" t="s">
        <v>1678</v>
      </c>
      <c r="G78" s="210" t="s">
        <v>1682</v>
      </c>
      <c r="H78" s="174">
        <v>50</v>
      </c>
      <c r="I78" s="175">
        <v>16</v>
      </c>
      <c r="J78" s="78">
        <f t="shared" si="1"/>
        <v>29</v>
      </c>
      <c r="K78" s="235" t="s">
        <v>198</v>
      </c>
      <c r="L78" s="210"/>
      <c r="M78" s="210"/>
      <c r="N78" s="210"/>
      <c r="O78" s="210"/>
    </row>
    <row r="79" spans="2:15">
      <c r="B79" s="80" t="s">
        <v>89</v>
      </c>
      <c r="C79" s="235" t="s">
        <v>1683</v>
      </c>
      <c r="D79" s="78"/>
      <c r="E79" s="78" t="s">
        <v>1619</v>
      </c>
      <c r="F79" s="235" t="s">
        <v>1684</v>
      </c>
      <c r="G79" s="210" t="s">
        <v>1676</v>
      </c>
      <c r="H79" s="174">
        <v>47</v>
      </c>
      <c r="I79" s="175">
        <v>16</v>
      </c>
      <c r="J79" s="78">
        <f t="shared" si="1"/>
        <v>32</v>
      </c>
      <c r="K79" s="235" t="s">
        <v>198</v>
      </c>
      <c r="L79" s="210"/>
      <c r="M79" s="210"/>
      <c r="N79" s="210"/>
      <c r="O79" s="210"/>
    </row>
    <row r="80" spans="2:15">
      <c r="B80" s="80" t="s">
        <v>89</v>
      </c>
      <c r="C80" s="235" t="s">
        <v>1683</v>
      </c>
      <c r="D80" s="78"/>
      <c r="E80" s="78" t="s">
        <v>1619</v>
      </c>
      <c r="F80" s="235" t="s">
        <v>1684</v>
      </c>
      <c r="G80" s="210" t="s">
        <v>1676</v>
      </c>
      <c r="H80" s="174">
        <v>50</v>
      </c>
      <c r="I80" s="175">
        <v>19</v>
      </c>
      <c r="J80" s="78">
        <f t="shared" si="1"/>
        <v>32</v>
      </c>
      <c r="K80" s="235" t="s">
        <v>198</v>
      </c>
      <c r="L80" s="210"/>
      <c r="M80" s="210"/>
      <c r="N80" s="210"/>
      <c r="O80" s="210"/>
    </row>
    <row r="81" spans="2:15">
      <c r="B81" s="80" t="s">
        <v>89</v>
      </c>
      <c r="C81" s="235" t="s">
        <v>1683</v>
      </c>
      <c r="D81" s="78"/>
      <c r="E81" s="78" t="s">
        <v>1622</v>
      </c>
      <c r="F81" s="235" t="s">
        <v>1684</v>
      </c>
      <c r="G81" s="210" t="s">
        <v>1681</v>
      </c>
      <c r="H81" s="174">
        <v>47</v>
      </c>
      <c r="I81" s="175">
        <v>15</v>
      </c>
      <c r="J81" s="78">
        <f t="shared" si="1"/>
        <v>31</v>
      </c>
      <c r="K81" s="235" t="s">
        <v>198</v>
      </c>
      <c r="L81" s="210"/>
      <c r="M81" s="210"/>
      <c r="N81" s="210"/>
      <c r="O81" s="210"/>
    </row>
    <row r="82" spans="2:15">
      <c r="B82" s="80" t="s">
        <v>89</v>
      </c>
      <c r="C82" s="235" t="s">
        <v>1683</v>
      </c>
      <c r="D82" s="78"/>
      <c r="E82" s="78" t="s">
        <v>1622</v>
      </c>
      <c r="F82" s="235" t="s">
        <v>1684</v>
      </c>
      <c r="G82" s="210" t="s">
        <v>1682</v>
      </c>
      <c r="H82" s="174">
        <v>50</v>
      </c>
      <c r="I82" s="175">
        <v>16</v>
      </c>
      <c r="J82" s="78">
        <f t="shared" si="1"/>
        <v>29</v>
      </c>
      <c r="K82" s="235" t="s">
        <v>198</v>
      </c>
      <c r="L82" s="210"/>
      <c r="M82" s="210"/>
      <c r="N82" s="210"/>
      <c r="O82" s="210"/>
    </row>
    <row r="83" spans="2:15">
      <c r="B83" s="80" t="s">
        <v>89</v>
      </c>
      <c r="C83" s="235" t="s">
        <v>1683</v>
      </c>
      <c r="D83" s="78"/>
      <c r="E83" s="78" t="s">
        <v>869</v>
      </c>
      <c r="F83" s="235" t="s">
        <v>1684</v>
      </c>
      <c r="G83" s="210" t="s">
        <v>1685</v>
      </c>
      <c r="H83" s="174">
        <v>63</v>
      </c>
      <c r="I83" s="175">
        <v>14</v>
      </c>
      <c r="J83" s="78">
        <f t="shared" si="1"/>
        <v>14</v>
      </c>
      <c r="K83" s="235" t="s">
        <v>198</v>
      </c>
      <c r="L83" s="210" t="s">
        <v>1686</v>
      </c>
      <c r="M83" s="210"/>
      <c r="N83" s="210"/>
      <c r="O83" s="210"/>
    </row>
    <row r="84" spans="2:15">
      <c r="B84" s="80" t="s">
        <v>89</v>
      </c>
      <c r="C84" s="235" t="s">
        <v>1687</v>
      </c>
      <c r="D84" s="78"/>
      <c r="E84" s="78" t="s">
        <v>1619</v>
      </c>
      <c r="F84" s="235" t="s">
        <v>1688</v>
      </c>
      <c r="G84" s="210" t="s">
        <v>1689</v>
      </c>
      <c r="H84" s="174">
        <v>47</v>
      </c>
      <c r="I84" s="175">
        <v>13</v>
      </c>
      <c r="J84" s="78">
        <f t="shared" si="1"/>
        <v>29</v>
      </c>
      <c r="K84" s="235" t="s">
        <v>198</v>
      </c>
      <c r="L84" s="210"/>
      <c r="M84" s="210"/>
      <c r="N84" s="210"/>
      <c r="O84" s="210"/>
    </row>
    <row r="85" spans="2:15">
      <c r="B85" s="80" t="s">
        <v>89</v>
      </c>
      <c r="C85" s="235" t="s">
        <v>1687</v>
      </c>
      <c r="D85" s="78"/>
      <c r="E85" s="78" t="s">
        <v>1622</v>
      </c>
      <c r="F85" s="235" t="s">
        <v>1688</v>
      </c>
      <c r="G85" s="210" t="s">
        <v>1690</v>
      </c>
      <c r="H85" s="174">
        <v>47</v>
      </c>
      <c r="I85" s="175">
        <v>12</v>
      </c>
      <c r="J85" s="78">
        <f t="shared" si="1"/>
        <v>28</v>
      </c>
      <c r="K85" s="235" t="s">
        <v>198</v>
      </c>
      <c r="L85" s="210"/>
      <c r="M85" s="210"/>
      <c r="N85" s="210"/>
      <c r="O85" s="210"/>
    </row>
    <row r="86" spans="2:15">
      <c r="B86" s="80" t="s">
        <v>89</v>
      </c>
      <c r="C86" s="235" t="s">
        <v>1687</v>
      </c>
      <c r="D86" s="78"/>
      <c r="E86" s="78" t="s">
        <v>1622</v>
      </c>
      <c r="F86" s="235" t="s">
        <v>1688</v>
      </c>
      <c r="G86" s="210" t="s">
        <v>1691</v>
      </c>
      <c r="H86" s="174">
        <v>50</v>
      </c>
      <c r="I86" s="175">
        <v>13</v>
      </c>
      <c r="J86" s="78">
        <f t="shared" si="1"/>
        <v>26</v>
      </c>
      <c r="K86" s="235" t="s">
        <v>198</v>
      </c>
      <c r="L86" s="210"/>
      <c r="M86" s="210"/>
      <c r="N86" s="210"/>
      <c r="O86" s="210"/>
    </row>
    <row r="87" spans="2:15">
      <c r="B87" s="80" t="s">
        <v>89</v>
      </c>
      <c r="C87" s="235" t="s">
        <v>1692</v>
      </c>
      <c r="D87" s="78"/>
      <c r="E87" s="78" t="s">
        <v>1601</v>
      </c>
      <c r="F87" s="235" t="s">
        <v>1693</v>
      </c>
      <c r="G87" s="210" t="s">
        <v>1694</v>
      </c>
      <c r="H87" s="174">
        <v>55</v>
      </c>
      <c r="I87" s="175">
        <v>16</v>
      </c>
      <c r="J87" s="78">
        <f>I87+63-H87</f>
        <v>24</v>
      </c>
      <c r="K87" s="235" t="s">
        <v>198</v>
      </c>
      <c r="L87" s="210"/>
      <c r="M87" s="210"/>
      <c r="N87" s="210"/>
      <c r="O87" s="210"/>
    </row>
    <row r="88" spans="2:15">
      <c r="B88" s="80" t="s">
        <v>89</v>
      </c>
      <c r="C88" s="235" t="s">
        <v>1692</v>
      </c>
      <c r="D88" s="78"/>
      <c r="E88" s="78" t="s">
        <v>1671</v>
      </c>
      <c r="F88" s="235" t="s">
        <v>1693</v>
      </c>
      <c r="G88" s="210" t="s">
        <v>1695</v>
      </c>
      <c r="H88" s="174">
        <v>44</v>
      </c>
      <c r="I88" s="175">
        <v>5</v>
      </c>
      <c r="J88" s="78">
        <f>I88+63-H88</f>
        <v>24</v>
      </c>
      <c r="K88" s="235" t="s">
        <v>198</v>
      </c>
      <c r="L88" s="210"/>
      <c r="M88" s="210"/>
      <c r="N88" s="210"/>
      <c r="O88" s="210"/>
    </row>
    <row r="89" spans="2:15">
      <c r="B89" s="80" t="s">
        <v>89</v>
      </c>
      <c r="C89" s="235" t="s">
        <v>1692</v>
      </c>
      <c r="D89" s="78"/>
      <c r="E89" s="78" t="s">
        <v>1622</v>
      </c>
      <c r="F89" s="235" t="s">
        <v>1693</v>
      </c>
      <c r="G89" s="210" t="s">
        <v>1696</v>
      </c>
      <c r="H89" s="174">
        <v>47</v>
      </c>
      <c r="I89" s="175">
        <v>8</v>
      </c>
      <c r="J89" s="78">
        <f>I89+63-H89</f>
        <v>24</v>
      </c>
      <c r="K89" s="235" t="s">
        <v>198</v>
      </c>
      <c r="L89" s="210"/>
      <c r="M89" s="210"/>
      <c r="N89" s="210"/>
      <c r="O89" s="210"/>
    </row>
    <row r="90" spans="2:15">
      <c r="B90" s="80" t="s">
        <v>89</v>
      </c>
      <c r="C90" s="235" t="s">
        <v>1692</v>
      </c>
      <c r="D90" s="78"/>
      <c r="E90" s="78" t="s">
        <v>1622</v>
      </c>
      <c r="F90" s="235" t="s">
        <v>1693</v>
      </c>
      <c r="G90" s="210" t="s">
        <v>1697</v>
      </c>
      <c r="H90" s="174">
        <v>51</v>
      </c>
      <c r="I90" s="175">
        <v>12</v>
      </c>
      <c r="J90" s="78">
        <f>I90+63-H90</f>
        <v>24</v>
      </c>
      <c r="K90" s="235" t="s">
        <v>198</v>
      </c>
      <c r="L90" s="210"/>
      <c r="M90" s="210"/>
      <c r="N90" s="210"/>
      <c r="O90" s="210"/>
    </row>
    <row r="91" spans="2:15">
      <c r="B91" s="80" t="s">
        <v>89</v>
      </c>
      <c r="C91" s="235" t="s">
        <v>1692</v>
      </c>
      <c r="D91" s="78"/>
      <c r="E91" s="78" t="s">
        <v>865</v>
      </c>
      <c r="F91" s="235" t="s">
        <v>1693</v>
      </c>
      <c r="G91" s="210" t="s">
        <v>1698</v>
      </c>
      <c r="H91" s="174">
        <v>54</v>
      </c>
      <c r="I91" s="175">
        <v>13</v>
      </c>
      <c r="J91" s="78">
        <f>I91+63-H91</f>
        <v>22</v>
      </c>
      <c r="K91" s="235" t="s">
        <v>198</v>
      </c>
      <c r="L91" s="210"/>
      <c r="M91" s="210"/>
      <c r="N91" s="210"/>
      <c r="O91" s="210"/>
    </row>
    <row r="92" spans="2:15">
      <c r="B92" s="80" t="s">
        <v>89</v>
      </c>
      <c r="C92" s="235" t="s">
        <v>1699</v>
      </c>
      <c r="D92" s="78"/>
      <c r="E92" s="78" t="s">
        <v>1700</v>
      </c>
      <c r="F92" s="235" t="s">
        <v>1701</v>
      </c>
      <c r="G92" s="210" t="s">
        <v>1702</v>
      </c>
      <c r="H92" s="175">
        <v>4</v>
      </c>
      <c r="I92" s="175">
        <v>23</v>
      </c>
      <c r="J92" s="78">
        <f>I92-H92</f>
        <v>19</v>
      </c>
      <c r="K92" s="235" t="s">
        <v>198</v>
      </c>
      <c r="L92" s="210"/>
      <c r="M92" s="210"/>
      <c r="N92" s="210" t="s">
        <v>201</v>
      </c>
      <c r="O92" s="210"/>
    </row>
    <row r="93" spans="2:15">
      <c r="B93" s="80" t="s">
        <v>89</v>
      </c>
      <c r="C93" s="235" t="s">
        <v>1699</v>
      </c>
      <c r="D93" s="78"/>
      <c r="E93" s="78" t="s">
        <v>1700</v>
      </c>
      <c r="F93" s="235" t="s">
        <v>1701</v>
      </c>
      <c r="G93" s="210" t="s">
        <v>1702</v>
      </c>
      <c r="H93" s="175">
        <v>5</v>
      </c>
      <c r="I93" s="175">
        <v>25</v>
      </c>
      <c r="J93" s="78">
        <f>I93-H93</f>
        <v>20</v>
      </c>
      <c r="K93" s="235" t="s">
        <v>198</v>
      </c>
      <c r="L93" s="210"/>
      <c r="M93" s="210"/>
      <c r="N93" s="210" t="s">
        <v>201</v>
      </c>
      <c r="O93" s="210"/>
    </row>
    <row r="94" spans="2:15">
      <c r="B94" s="80" t="s">
        <v>89</v>
      </c>
      <c r="C94" s="235" t="s">
        <v>1699</v>
      </c>
      <c r="D94" s="78"/>
      <c r="E94" s="78" t="s">
        <v>1622</v>
      </c>
      <c r="F94" s="235" t="s">
        <v>1701</v>
      </c>
      <c r="G94" s="210" t="s">
        <v>1703</v>
      </c>
      <c r="H94" s="175">
        <v>1</v>
      </c>
      <c r="I94" s="175">
        <v>25</v>
      </c>
      <c r="J94" s="78">
        <f>I94-H94</f>
        <v>24</v>
      </c>
      <c r="K94" s="235" t="s">
        <v>198</v>
      </c>
      <c r="L94" s="210"/>
      <c r="M94" s="210"/>
      <c r="N94" s="210" t="s">
        <v>201</v>
      </c>
      <c r="O94" s="210"/>
    </row>
    <row r="95" spans="2:15">
      <c r="B95" s="80" t="s">
        <v>89</v>
      </c>
      <c r="C95" s="235" t="s">
        <v>1699</v>
      </c>
      <c r="D95" s="78"/>
      <c r="E95" s="78" t="s">
        <v>874</v>
      </c>
      <c r="F95" s="235" t="s">
        <v>1701</v>
      </c>
      <c r="G95" s="210" t="s">
        <v>1704</v>
      </c>
      <c r="H95" s="175">
        <v>1</v>
      </c>
      <c r="I95" s="175">
        <v>23</v>
      </c>
      <c r="J95" s="78">
        <f>I95-H95</f>
        <v>22</v>
      </c>
      <c r="K95" s="235" t="s">
        <v>198</v>
      </c>
      <c r="L95" s="210"/>
      <c r="M95" s="210"/>
      <c r="N95" s="210" t="s">
        <v>201</v>
      </c>
      <c r="O95" s="210"/>
    </row>
    <row r="96" spans="2:15">
      <c r="B96" s="80" t="s">
        <v>89</v>
      </c>
      <c r="C96" s="235" t="s">
        <v>1705</v>
      </c>
      <c r="D96" s="78"/>
      <c r="E96" s="78" t="s">
        <v>1700</v>
      </c>
      <c r="F96" s="235" t="s">
        <v>177</v>
      </c>
      <c r="G96" s="210" t="s">
        <v>1706</v>
      </c>
      <c r="H96" s="174">
        <v>63</v>
      </c>
      <c r="I96" s="175">
        <v>20</v>
      </c>
      <c r="J96" s="78">
        <f>I96+63-H96</f>
        <v>20</v>
      </c>
      <c r="K96" s="235" t="s">
        <v>198</v>
      </c>
      <c r="L96" s="210"/>
      <c r="M96" s="210"/>
      <c r="N96" s="210" t="s">
        <v>201</v>
      </c>
      <c r="O96" s="210"/>
    </row>
    <row r="97" spans="2:15">
      <c r="B97" s="80" t="s">
        <v>89</v>
      </c>
      <c r="C97" s="235" t="s">
        <v>1705</v>
      </c>
      <c r="D97" s="78"/>
      <c r="E97" s="78" t="s">
        <v>1700</v>
      </c>
      <c r="F97" s="235" t="s">
        <v>177</v>
      </c>
      <c r="G97" s="210" t="s">
        <v>1706</v>
      </c>
      <c r="H97" s="175">
        <v>2</v>
      </c>
      <c r="I97" s="175">
        <v>22</v>
      </c>
      <c r="J97" s="78">
        <f>I97-H97</f>
        <v>20</v>
      </c>
      <c r="K97" s="235" t="s">
        <v>198</v>
      </c>
      <c r="L97" s="210"/>
      <c r="M97" s="210"/>
      <c r="N97" s="210" t="s">
        <v>201</v>
      </c>
      <c r="O97" s="210"/>
    </row>
    <row r="98" spans="2:15">
      <c r="B98" s="80" t="s">
        <v>89</v>
      </c>
      <c r="C98" s="235" t="s">
        <v>1705</v>
      </c>
      <c r="D98" s="78"/>
      <c r="E98" s="78" t="s">
        <v>874</v>
      </c>
      <c r="F98" s="235" t="s">
        <v>177</v>
      </c>
      <c r="G98" s="210" t="s">
        <v>1707</v>
      </c>
      <c r="H98" s="174">
        <v>61</v>
      </c>
      <c r="I98" s="175">
        <v>18</v>
      </c>
      <c r="J98" s="78">
        <f>I98+63-H98</f>
        <v>20</v>
      </c>
      <c r="K98" s="235" t="s">
        <v>198</v>
      </c>
      <c r="L98" s="210"/>
      <c r="M98" s="210"/>
      <c r="N98" s="210" t="s">
        <v>201</v>
      </c>
      <c r="O98" s="210"/>
    </row>
    <row r="99" spans="2:15">
      <c r="B99" s="80" t="s">
        <v>89</v>
      </c>
      <c r="C99" s="235" t="s">
        <v>1708</v>
      </c>
      <c r="D99" s="78"/>
      <c r="E99" s="78" t="s">
        <v>1700</v>
      </c>
      <c r="F99" s="235" t="s">
        <v>1709</v>
      </c>
      <c r="G99" s="210" t="s">
        <v>1710</v>
      </c>
      <c r="H99" s="175">
        <v>1</v>
      </c>
      <c r="I99" s="175">
        <v>25</v>
      </c>
      <c r="J99" s="78">
        <f>I99-H99</f>
        <v>24</v>
      </c>
      <c r="K99" s="235" t="s">
        <v>198</v>
      </c>
      <c r="L99" s="210"/>
      <c r="M99" s="210"/>
      <c r="N99" s="210" t="s">
        <v>201</v>
      </c>
      <c r="O99" s="210"/>
    </row>
    <row r="100" spans="2:15">
      <c r="B100" s="80" t="s">
        <v>89</v>
      </c>
      <c r="C100" s="235" t="s">
        <v>1708</v>
      </c>
      <c r="D100" s="78"/>
      <c r="E100" s="78" t="s">
        <v>874</v>
      </c>
      <c r="F100" s="235" t="s">
        <v>1709</v>
      </c>
      <c r="G100" s="210" t="s">
        <v>1711</v>
      </c>
      <c r="H100" s="175">
        <v>2</v>
      </c>
      <c r="I100" s="175">
        <v>16</v>
      </c>
      <c r="J100" s="78">
        <f>I100-H100</f>
        <v>14</v>
      </c>
      <c r="K100" s="235" t="s">
        <v>198</v>
      </c>
      <c r="L100" s="210"/>
      <c r="M100" s="210"/>
      <c r="N100" s="210" t="s">
        <v>201</v>
      </c>
      <c r="O100" s="210"/>
    </row>
    <row r="101" spans="2:15">
      <c r="B101" s="80" t="s">
        <v>89</v>
      </c>
      <c r="C101" s="235" t="s">
        <v>1708</v>
      </c>
      <c r="D101" s="78"/>
      <c r="E101" s="78" t="s">
        <v>874</v>
      </c>
      <c r="F101" s="235" t="s">
        <v>1709</v>
      </c>
      <c r="G101" s="210" t="s">
        <v>1712</v>
      </c>
      <c r="H101" s="175">
        <v>2</v>
      </c>
      <c r="I101" s="175">
        <v>23</v>
      </c>
      <c r="J101" s="78">
        <f>I101-H101</f>
        <v>21</v>
      </c>
      <c r="K101" s="235" t="s">
        <v>198</v>
      </c>
      <c r="L101" s="210"/>
      <c r="M101" s="210"/>
      <c r="N101" s="210" t="s">
        <v>201</v>
      </c>
      <c r="O101" s="210"/>
    </row>
    <row r="102" spans="2:15">
      <c r="B102" s="176" t="s">
        <v>89</v>
      </c>
      <c r="C102" s="173" t="s">
        <v>423</v>
      </c>
      <c r="D102" s="173" t="s">
        <v>424</v>
      </c>
      <c r="E102" s="177" t="s">
        <v>425</v>
      </c>
      <c r="F102" s="173" t="s">
        <v>426</v>
      </c>
      <c r="G102" s="242" t="s">
        <v>427</v>
      </c>
      <c r="H102" s="178">
        <v>28856</v>
      </c>
      <c r="I102" s="179">
        <v>41640</v>
      </c>
      <c r="J102" s="180">
        <f>TEXT(I102,"YYyy")-TEXT(H102,"yyyy")</f>
        <v>35</v>
      </c>
      <c r="K102" s="244" t="s">
        <v>198</v>
      </c>
      <c r="L102" s="211"/>
      <c r="M102" s="215"/>
      <c r="N102" s="211"/>
      <c r="O102" s="211" t="s">
        <v>428</v>
      </c>
    </row>
    <row r="103" spans="2:15">
      <c r="B103" s="176" t="s">
        <v>89</v>
      </c>
      <c r="C103" s="173" t="s">
        <v>423</v>
      </c>
      <c r="D103" s="173" t="s">
        <v>424</v>
      </c>
      <c r="E103" s="177" t="s">
        <v>425</v>
      </c>
      <c r="F103" s="173" t="s">
        <v>429</v>
      </c>
      <c r="G103" s="242" t="s">
        <v>430</v>
      </c>
      <c r="H103" s="178">
        <v>28856</v>
      </c>
      <c r="I103" s="179">
        <v>41640</v>
      </c>
      <c r="J103" s="180">
        <f>TEXT(I103,"YYyy")-TEXT(H103,"yyyy")</f>
        <v>35</v>
      </c>
      <c r="K103" s="244" t="s">
        <v>198</v>
      </c>
      <c r="L103" s="211"/>
      <c r="M103" s="215"/>
      <c r="N103" s="211"/>
      <c r="O103" s="211" t="s">
        <v>428</v>
      </c>
    </row>
    <row r="104" spans="2:15">
      <c r="B104" s="176" t="s">
        <v>89</v>
      </c>
      <c r="C104" s="173" t="s">
        <v>423</v>
      </c>
      <c r="D104" s="173" t="s">
        <v>431</v>
      </c>
      <c r="E104" s="177" t="s">
        <v>432</v>
      </c>
      <c r="F104" s="173" t="s">
        <v>433</v>
      </c>
      <c r="G104" s="242" t="s">
        <v>434</v>
      </c>
      <c r="H104" s="178">
        <v>31048</v>
      </c>
      <c r="I104" s="179">
        <v>41640</v>
      </c>
      <c r="J104" s="180">
        <f t="shared" ref="J104:J167" si="2">TEXT(I104,"YYyy")-TEXT(H104,"yyyy")</f>
        <v>29</v>
      </c>
      <c r="K104" s="244"/>
      <c r="L104" s="211" t="s">
        <v>199</v>
      </c>
      <c r="M104" s="215"/>
      <c r="N104" s="211"/>
      <c r="O104" s="211"/>
    </row>
    <row r="105" spans="2:15">
      <c r="B105" s="176" t="s">
        <v>89</v>
      </c>
      <c r="C105" s="173" t="s">
        <v>423</v>
      </c>
      <c r="D105" s="173" t="s">
        <v>431</v>
      </c>
      <c r="E105" s="177" t="s">
        <v>432</v>
      </c>
      <c r="F105" s="173" t="s">
        <v>435</v>
      </c>
      <c r="G105" s="242" t="s">
        <v>434</v>
      </c>
      <c r="H105" s="178">
        <v>31048</v>
      </c>
      <c r="I105" s="179">
        <v>41640</v>
      </c>
      <c r="J105" s="180">
        <f t="shared" si="2"/>
        <v>29</v>
      </c>
      <c r="K105" s="244"/>
      <c r="L105" s="211" t="s">
        <v>199</v>
      </c>
      <c r="M105" s="215"/>
      <c r="N105" s="211"/>
      <c r="O105" s="211"/>
    </row>
    <row r="106" spans="2:15">
      <c r="B106" s="176" t="s">
        <v>89</v>
      </c>
      <c r="C106" s="173" t="s">
        <v>423</v>
      </c>
      <c r="D106" s="173" t="s">
        <v>431</v>
      </c>
      <c r="E106" s="177" t="s">
        <v>432</v>
      </c>
      <c r="F106" s="173" t="s">
        <v>436</v>
      </c>
      <c r="G106" s="242" t="s">
        <v>437</v>
      </c>
      <c r="H106" s="178">
        <v>31205</v>
      </c>
      <c r="I106" s="179">
        <v>41640</v>
      </c>
      <c r="J106" s="180">
        <f t="shared" si="2"/>
        <v>29</v>
      </c>
      <c r="K106" s="173"/>
      <c r="L106" s="211" t="s">
        <v>199</v>
      </c>
      <c r="M106" s="215"/>
      <c r="N106" s="211"/>
      <c r="O106" s="211"/>
    </row>
    <row r="107" spans="2:15">
      <c r="B107" s="176" t="s">
        <v>89</v>
      </c>
      <c r="C107" s="173" t="s">
        <v>438</v>
      </c>
      <c r="D107" s="173" t="s">
        <v>439</v>
      </c>
      <c r="E107" s="177" t="s">
        <v>425</v>
      </c>
      <c r="F107" s="173" t="s">
        <v>440</v>
      </c>
      <c r="G107" s="242">
        <v>905</v>
      </c>
      <c r="H107" s="178">
        <v>33604</v>
      </c>
      <c r="I107" s="179">
        <v>42005</v>
      </c>
      <c r="J107" s="180">
        <f t="shared" si="2"/>
        <v>23</v>
      </c>
      <c r="K107" s="173"/>
      <c r="L107" s="211" t="s">
        <v>441</v>
      </c>
      <c r="M107" s="211" t="s">
        <v>957</v>
      </c>
      <c r="N107" s="211"/>
      <c r="O107" s="211"/>
    </row>
    <row r="108" spans="2:15">
      <c r="B108" s="176" t="s">
        <v>89</v>
      </c>
      <c r="C108" s="173" t="s">
        <v>438</v>
      </c>
      <c r="D108" s="173" t="s">
        <v>439</v>
      </c>
      <c r="E108" s="177" t="s">
        <v>425</v>
      </c>
      <c r="F108" s="173" t="s">
        <v>442</v>
      </c>
      <c r="G108" s="242">
        <v>905</v>
      </c>
      <c r="H108" s="178">
        <v>33604</v>
      </c>
      <c r="I108" s="179">
        <v>42005</v>
      </c>
      <c r="J108" s="180">
        <f t="shared" si="2"/>
        <v>23</v>
      </c>
      <c r="K108" s="173"/>
      <c r="L108" s="211" t="s">
        <v>441</v>
      </c>
      <c r="M108" s="211" t="s">
        <v>957</v>
      </c>
      <c r="N108" s="211"/>
      <c r="O108" s="211"/>
    </row>
    <row r="109" spans="2:15">
      <c r="B109" s="176" t="s">
        <v>89</v>
      </c>
      <c r="C109" s="173" t="s">
        <v>443</v>
      </c>
      <c r="D109" s="173" t="s">
        <v>444</v>
      </c>
      <c r="E109" s="177" t="s">
        <v>425</v>
      </c>
      <c r="F109" s="173" t="s">
        <v>445</v>
      </c>
      <c r="G109" s="242" t="s">
        <v>446</v>
      </c>
      <c r="H109" s="178">
        <v>32143</v>
      </c>
      <c r="I109" s="179">
        <v>42005</v>
      </c>
      <c r="J109" s="180">
        <f t="shared" si="2"/>
        <v>27</v>
      </c>
      <c r="K109" s="244" t="s">
        <v>198</v>
      </c>
      <c r="L109" s="211"/>
      <c r="M109" s="215"/>
      <c r="N109" s="211"/>
      <c r="O109" s="211"/>
    </row>
    <row r="110" spans="2:15">
      <c r="B110" s="176" t="s">
        <v>89</v>
      </c>
      <c r="C110" s="173" t="s">
        <v>443</v>
      </c>
      <c r="D110" s="173" t="s">
        <v>444</v>
      </c>
      <c r="E110" s="177" t="s">
        <v>425</v>
      </c>
      <c r="F110" s="173" t="s">
        <v>445</v>
      </c>
      <c r="G110" s="242" t="s">
        <v>446</v>
      </c>
      <c r="H110" s="178">
        <v>32143</v>
      </c>
      <c r="I110" s="179">
        <v>42005</v>
      </c>
      <c r="J110" s="180">
        <f t="shared" si="2"/>
        <v>27</v>
      </c>
      <c r="K110" s="244" t="s">
        <v>198</v>
      </c>
      <c r="L110" s="211"/>
      <c r="M110" s="215"/>
      <c r="N110" s="211"/>
      <c r="O110" s="211"/>
    </row>
    <row r="111" spans="2:15">
      <c r="B111" s="176" t="s">
        <v>89</v>
      </c>
      <c r="C111" s="173" t="s">
        <v>443</v>
      </c>
      <c r="D111" s="173" t="s">
        <v>447</v>
      </c>
      <c r="E111" s="177" t="s">
        <v>425</v>
      </c>
      <c r="F111" s="173" t="s">
        <v>445</v>
      </c>
      <c r="G111" s="242" t="s">
        <v>185</v>
      </c>
      <c r="H111" s="178">
        <v>33970</v>
      </c>
      <c r="I111" s="179">
        <v>42005</v>
      </c>
      <c r="J111" s="180">
        <f t="shared" si="2"/>
        <v>22</v>
      </c>
      <c r="K111" s="244" t="s">
        <v>198</v>
      </c>
      <c r="L111" s="211"/>
      <c r="M111" s="215"/>
      <c r="N111" s="211"/>
      <c r="O111" s="211"/>
    </row>
    <row r="112" spans="2:15">
      <c r="B112" s="176" t="s">
        <v>89</v>
      </c>
      <c r="C112" s="173" t="s">
        <v>443</v>
      </c>
      <c r="D112" s="173" t="s">
        <v>447</v>
      </c>
      <c r="E112" s="177" t="s">
        <v>425</v>
      </c>
      <c r="F112" s="173" t="s">
        <v>445</v>
      </c>
      <c r="G112" s="242" t="s">
        <v>185</v>
      </c>
      <c r="H112" s="178">
        <v>33970</v>
      </c>
      <c r="I112" s="179">
        <v>42005</v>
      </c>
      <c r="J112" s="180">
        <f t="shared" si="2"/>
        <v>22</v>
      </c>
      <c r="K112" s="244" t="s">
        <v>198</v>
      </c>
      <c r="L112" s="211"/>
      <c r="M112" s="215"/>
      <c r="N112" s="211"/>
      <c r="O112" s="211"/>
    </row>
    <row r="113" spans="2:15">
      <c r="B113" s="176" t="s">
        <v>89</v>
      </c>
      <c r="C113" s="173" t="s">
        <v>448</v>
      </c>
      <c r="D113" s="173" t="s">
        <v>449</v>
      </c>
      <c r="E113" s="177" t="s">
        <v>425</v>
      </c>
      <c r="F113" s="173" t="s">
        <v>450</v>
      </c>
      <c r="G113" s="242">
        <v>100</v>
      </c>
      <c r="H113" s="178">
        <v>32874</v>
      </c>
      <c r="I113" s="179">
        <v>42005</v>
      </c>
      <c r="J113" s="180">
        <f t="shared" si="2"/>
        <v>25</v>
      </c>
      <c r="K113" s="244" t="s">
        <v>198</v>
      </c>
      <c r="L113" s="211"/>
      <c r="M113" s="211" t="s">
        <v>957</v>
      </c>
      <c r="N113" s="211"/>
      <c r="O113" s="211"/>
    </row>
    <row r="114" spans="2:15">
      <c r="B114" s="176" t="s">
        <v>89</v>
      </c>
      <c r="C114" s="173" t="s">
        <v>451</v>
      </c>
      <c r="D114" s="173" t="s">
        <v>449</v>
      </c>
      <c r="E114" s="177" t="s">
        <v>425</v>
      </c>
      <c r="F114" s="173" t="s">
        <v>452</v>
      </c>
      <c r="G114" s="242" t="s">
        <v>453</v>
      </c>
      <c r="H114" s="178">
        <v>32874</v>
      </c>
      <c r="I114" s="179">
        <v>42005</v>
      </c>
      <c r="J114" s="180">
        <f t="shared" si="2"/>
        <v>25</v>
      </c>
      <c r="K114" s="244" t="s">
        <v>198</v>
      </c>
      <c r="L114" s="211" t="s">
        <v>454</v>
      </c>
      <c r="M114" s="215"/>
      <c r="N114" s="211"/>
      <c r="O114" s="211"/>
    </row>
    <row r="115" spans="2:15">
      <c r="B115" s="176" t="s">
        <v>89</v>
      </c>
      <c r="C115" s="173" t="s">
        <v>455</v>
      </c>
      <c r="D115" s="173" t="s">
        <v>456</v>
      </c>
      <c r="E115" s="177" t="s">
        <v>425</v>
      </c>
      <c r="F115" s="173" t="s">
        <v>457</v>
      </c>
      <c r="G115" s="242">
        <v>80</v>
      </c>
      <c r="H115" s="178">
        <v>33970</v>
      </c>
      <c r="I115" s="179">
        <v>42370</v>
      </c>
      <c r="J115" s="180">
        <f t="shared" si="2"/>
        <v>23</v>
      </c>
      <c r="K115" s="173"/>
      <c r="L115" s="211"/>
      <c r="M115" s="211" t="s">
        <v>957</v>
      </c>
      <c r="N115" s="211"/>
      <c r="O115" s="211"/>
    </row>
    <row r="116" spans="2:15">
      <c r="B116" s="176" t="s">
        <v>89</v>
      </c>
      <c r="C116" s="173" t="s">
        <v>455</v>
      </c>
      <c r="D116" s="173" t="s">
        <v>456</v>
      </c>
      <c r="E116" s="177" t="s">
        <v>425</v>
      </c>
      <c r="F116" s="173" t="s">
        <v>458</v>
      </c>
      <c r="G116" s="242">
        <v>80</v>
      </c>
      <c r="H116" s="178">
        <v>33970</v>
      </c>
      <c r="I116" s="179">
        <v>42370</v>
      </c>
      <c r="J116" s="180">
        <f t="shared" si="2"/>
        <v>23</v>
      </c>
      <c r="K116" s="173"/>
      <c r="L116" s="211"/>
      <c r="M116" s="211" t="s">
        <v>957</v>
      </c>
      <c r="N116" s="211"/>
      <c r="O116" s="211"/>
    </row>
    <row r="117" spans="2:15">
      <c r="B117" s="176" t="s">
        <v>89</v>
      </c>
      <c r="C117" s="173" t="s">
        <v>443</v>
      </c>
      <c r="D117" s="173" t="s">
        <v>459</v>
      </c>
      <c r="E117" s="177" t="s">
        <v>425</v>
      </c>
      <c r="F117" s="173" t="s">
        <v>445</v>
      </c>
      <c r="G117" s="242" t="s">
        <v>446</v>
      </c>
      <c r="H117" s="178">
        <v>33970</v>
      </c>
      <c r="I117" s="179">
        <v>42370</v>
      </c>
      <c r="J117" s="180">
        <f t="shared" si="2"/>
        <v>23</v>
      </c>
      <c r="K117" s="173"/>
      <c r="L117" s="211"/>
      <c r="M117" s="212"/>
      <c r="N117" s="212"/>
      <c r="O117" s="212"/>
    </row>
    <row r="118" spans="2:15">
      <c r="B118" s="176" t="s">
        <v>89</v>
      </c>
      <c r="C118" s="173" t="s">
        <v>443</v>
      </c>
      <c r="D118" s="173" t="s">
        <v>459</v>
      </c>
      <c r="E118" s="177" t="s">
        <v>425</v>
      </c>
      <c r="F118" s="173" t="s">
        <v>445</v>
      </c>
      <c r="G118" s="242" t="s">
        <v>460</v>
      </c>
      <c r="H118" s="178">
        <v>33970</v>
      </c>
      <c r="I118" s="179">
        <v>42370</v>
      </c>
      <c r="J118" s="180">
        <f t="shared" si="2"/>
        <v>23</v>
      </c>
      <c r="K118" s="173"/>
      <c r="L118" s="211"/>
      <c r="M118" s="212"/>
      <c r="N118" s="212"/>
      <c r="O118" s="212"/>
    </row>
    <row r="119" spans="2:15">
      <c r="B119" s="176" t="s">
        <v>89</v>
      </c>
      <c r="C119" s="173" t="s">
        <v>443</v>
      </c>
      <c r="D119" s="173" t="s">
        <v>447</v>
      </c>
      <c r="E119" s="177" t="s">
        <v>425</v>
      </c>
      <c r="F119" s="173" t="s">
        <v>445</v>
      </c>
      <c r="G119" s="242" t="s">
        <v>446</v>
      </c>
      <c r="H119" s="178">
        <v>33970</v>
      </c>
      <c r="I119" s="179">
        <v>42370</v>
      </c>
      <c r="J119" s="180">
        <f t="shared" si="2"/>
        <v>23</v>
      </c>
      <c r="K119" s="173"/>
      <c r="L119" s="211"/>
      <c r="M119" s="212"/>
      <c r="N119" s="212"/>
      <c r="O119" s="212"/>
    </row>
    <row r="120" spans="2:15">
      <c r="B120" s="176" t="s">
        <v>89</v>
      </c>
      <c r="C120" s="173" t="s">
        <v>443</v>
      </c>
      <c r="D120" s="173" t="s">
        <v>461</v>
      </c>
      <c r="E120" s="177" t="s">
        <v>425</v>
      </c>
      <c r="F120" s="173" t="s">
        <v>445</v>
      </c>
      <c r="G120" s="242" t="s">
        <v>446</v>
      </c>
      <c r="H120" s="178">
        <v>33970</v>
      </c>
      <c r="I120" s="179">
        <v>42370</v>
      </c>
      <c r="J120" s="180">
        <f t="shared" si="2"/>
        <v>23</v>
      </c>
      <c r="K120" s="173"/>
      <c r="L120" s="211"/>
      <c r="M120" s="212"/>
      <c r="N120" s="212"/>
      <c r="O120" s="212"/>
    </row>
    <row r="121" spans="2:15">
      <c r="B121" s="176" t="s">
        <v>89</v>
      </c>
      <c r="C121" s="173" t="s">
        <v>443</v>
      </c>
      <c r="D121" s="173" t="s">
        <v>461</v>
      </c>
      <c r="E121" s="177" t="s">
        <v>425</v>
      </c>
      <c r="F121" s="173" t="s">
        <v>445</v>
      </c>
      <c r="G121" s="242" t="s">
        <v>460</v>
      </c>
      <c r="H121" s="178">
        <v>33970</v>
      </c>
      <c r="I121" s="179">
        <v>42370</v>
      </c>
      <c r="J121" s="180">
        <f t="shared" si="2"/>
        <v>23</v>
      </c>
      <c r="K121" s="173"/>
      <c r="L121" s="211"/>
      <c r="M121" s="212"/>
      <c r="N121" s="212"/>
      <c r="O121" s="212"/>
    </row>
    <row r="122" spans="2:15">
      <c r="B122" s="176" t="s">
        <v>89</v>
      </c>
      <c r="C122" s="173" t="s">
        <v>462</v>
      </c>
      <c r="D122" s="173" t="s">
        <v>463</v>
      </c>
      <c r="E122" s="177" t="s">
        <v>425</v>
      </c>
      <c r="F122" s="173" t="s">
        <v>464</v>
      </c>
      <c r="G122" s="242" t="s">
        <v>450</v>
      </c>
      <c r="H122" s="178">
        <v>33970</v>
      </c>
      <c r="I122" s="179">
        <v>42370</v>
      </c>
      <c r="J122" s="180">
        <f t="shared" si="2"/>
        <v>23</v>
      </c>
      <c r="K122" s="244" t="s">
        <v>198</v>
      </c>
      <c r="L122" s="211"/>
      <c r="M122" s="211"/>
      <c r="N122" s="211"/>
      <c r="O122" s="211"/>
    </row>
    <row r="123" spans="2:15">
      <c r="B123" s="176" t="s">
        <v>89</v>
      </c>
      <c r="C123" s="173" t="s">
        <v>462</v>
      </c>
      <c r="D123" s="173" t="s">
        <v>463</v>
      </c>
      <c r="E123" s="177" t="s">
        <v>425</v>
      </c>
      <c r="F123" s="173" t="s">
        <v>464</v>
      </c>
      <c r="G123" s="242" t="s">
        <v>465</v>
      </c>
      <c r="H123" s="178">
        <v>33970</v>
      </c>
      <c r="I123" s="179">
        <v>42370</v>
      </c>
      <c r="J123" s="180">
        <f t="shared" si="2"/>
        <v>23</v>
      </c>
      <c r="K123" s="244" t="s">
        <v>198</v>
      </c>
      <c r="L123" s="211"/>
      <c r="M123" s="211"/>
      <c r="N123" s="211"/>
      <c r="O123" s="211"/>
    </row>
    <row r="124" spans="2:15">
      <c r="B124" s="176" t="s">
        <v>89</v>
      </c>
      <c r="C124" s="173" t="s">
        <v>462</v>
      </c>
      <c r="D124" s="173" t="s">
        <v>466</v>
      </c>
      <c r="E124" s="177" t="s">
        <v>425</v>
      </c>
      <c r="F124" s="173" t="s">
        <v>467</v>
      </c>
      <c r="G124" s="242">
        <v>1</v>
      </c>
      <c r="H124" s="178">
        <v>33970</v>
      </c>
      <c r="I124" s="179">
        <v>42370</v>
      </c>
      <c r="J124" s="180">
        <f t="shared" si="2"/>
        <v>23</v>
      </c>
      <c r="K124" s="244" t="s">
        <v>198</v>
      </c>
      <c r="L124" s="211"/>
      <c r="M124" s="215"/>
      <c r="N124" s="211"/>
      <c r="O124" s="211"/>
    </row>
    <row r="125" spans="2:15">
      <c r="B125" s="176" t="s">
        <v>89</v>
      </c>
      <c r="C125" s="173" t="s">
        <v>462</v>
      </c>
      <c r="D125" s="173" t="s">
        <v>466</v>
      </c>
      <c r="E125" s="177" t="s">
        <v>425</v>
      </c>
      <c r="F125" s="173" t="s">
        <v>467</v>
      </c>
      <c r="G125" s="242">
        <v>2</v>
      </c>
      <c r="H125" s="178">
        <v>33970</v>
      </c>
      <c r="I125" s="179">
        <v>42370</v>
      </c>
      <c r="J125" s="180">
        <f t="shared" si="2"/>
        <v>23</v>
      </c>
      <c r="K125" s="244" t="s">
        <v>198</v>
      </c>
      <c r="L125" s="211"/>
      <c r="M125" s="215"/>
      <c r="N125" s="211"/>
      <c r="O125" s="211"/>
    </row>
    <row r="126" spans="2:15">
      <c r="B126" s="176" t="s">
        <v>89</v>
      </c>
      <c r="C126" s="173" t="s">
        <v>451</v>
      </c>
      <c r="D126" s="173" t="s">
        <v>468</v>
      </c>
      <c r="E126" s="177" t="s">
        <v>425</v>
      </c>
      <c r="F126" s="173"/>
      <c r="G126" s="242"/>
      <c r="H126" s="178">
        <v>33970</v>
      </c>
      <c r="I126" s="179">
        <v>42370</v>
      </c>
      <c r="J126" s="180">
        <f t="shared" si="2"/>
        <v>23</v>
      </c>
      <c r="K126" s="244" t="s">
        <v>198</v>
      </c>
      <c r="L126" s="211"/>
      <c r="M126" s="215"/>
      <c r="N126" s="211"/>
      <c r="O126" s="211"/>
    </row>
    <row r="127" spans="2:15">
      <c r="B127" s="176" t="s">
        <v>89</v>
      </c>
      <c r="C127" s="173" t="s">
        <v>451</v>
      </c>
      <c r="D127" s="173" t="s">
        <v>469</v>
      </c>
      <c r="E127" s="177" t="s">
        <v>425</v>
      </c>
      <c r="F127" s="173" t="s">
        <v>185</v>
      </c>
      <c r="G127" s="242" t="s">
        <v>470</v>
      </c>
      <c r="H127" s="178">
        <v>33970</v>
      </c>
      <c r="I127" s="179">
        <v>42370</v>
      </c>
      <c r="J127" s="180">
        <f t="shared" si="2"/>
        <v>23</v>
      </c>
      <c r="K127" s="244" t="s">
        <v>198</v>
      </c>
      <c r="L127" s="211"/>
      <c r="M127" s="215"/>
      <c r="N127" s="211"/>
      <c r="O127" s="211"/>
    </row>
    <row r="128" spans="2:15">
      <c r="B128" s="176" t="s">
        <v>89</v>
      </c>
      <c r="C128" s="173" t="s">
        <v>471</v>
      </c>
      <c r="D128" s="173" t="s">
        <v>472</v>
      </c>
      <c r="E128" s="177" t="s">
        <v>473</v>
      </c>
      <c r="F128" s="173" t="s">
        <v>474</v>
      </c>
      <c r="G128" s="242" t="s">
        <v>475</v>
      </c>
      <c r="H128" s="178">
        <v>26299</v>
      </c>
      <c r="I128" s="179">
        <v>42370</v>
      </c>
      <c r="J128" s="180">
        <f t="shared" si="2"/>
        <v>44</v>
      </c>
      <c r="K128" s="173"/>
      <c r="L128" s="211" t="s">
        <v>476</v>
      </c>
      <c r="M128" s="215"/>
      <c r="N128" s="211"/>
      <c r="O128" s="211"/>
    </row>
    <row r="129" spans="2:19">
      <c r="B129" s="176" t="s">
        <v>89</v>
      </c>
      <c r="C129" s="173" t="s">
        <v>451</v>
      </c>
      <c r="D129" s="173" t="s">
        <v>477</v>
      </c>
      <c r="E129" s="177" t="s">
        <v>425</v>
      </c>
      <c r="F129" s="173" t="s">
        <v>478</v>
      </c>
      <c r="G129" s="242" t="s">
        <v>479</v>
      </c>
      <c r="H129" s="178">
        <v>36526</v>
      </c>
      <c r="I129" s="179">
        <v>42736</v>
      </c>
      <c r="J129" s="180">
        <f t="shared" si="2"/>
        <v>17</v>
      </c>
      <c r="K129" s="173"/>
      <c r="L129" s="211" t="s">
        <v>476</v>
      </c>
      <c r="M129" s="215"/>
      <c r="N129" s="211"/>
      <c r="O129" s="211"/>
    </row>
    <row r="130" spans="2:19">
      <c r="B130" s="176" t="s">
        <v>89</v>
      </c>
      <c r="C130" s="173" t="s">
        <v>471</v>
      </c>
      <c r="D130" s="173" t="s">
        <v>472</v>
      </c>
      <c r="E130" s="177" t="s">
        <v>432</v>
      </c>
      <c r="F130" s="173" t="s">
        <v>480</v>
      </c>
      <c r="G130" s="242" t="s">
        <v>475</v>
      </c>
      <c r="H130" s="178">
        <v>26299</v>
      </c>
      <c r="I130" s="179">
        <v>42736</v>
      </c>
      <c r="J130" s="180">
        <f t="shared" si="2"/>
        <v>45</v>
      </c>
      <c r="K130" s="173"/>
      <c r="L130" s="211" t="s">
        <v>476</v>
      </c>
      <c r="M130" s="215"/>
      <c r="N130" s="211"/>
      <c r="O130" s="211"/>
    </row>
    <row r="131" spans="2:19">
      <c r="B131" s="176" t="s">
        <v>89</v>
      </c>
      <c r="C131" s="173" t="s">
        <v>481</v>
      </c>
      <c r="D131" s="173" t="s">
        <v>482</v>
      </c>
      <c r="E131" s="177" t="s">
        <v>425</v>
      </c>
      <c r="F131" s="173"/>
      <c r="G131" s="242" t="s">
        <v>483</v>
      </c>
      <c r="H131" s="178">
        <v>29221</v>
      </c>
      <c r="I131" s="179">
        <v>43466</v>
      </c>
      <c r="J131" s="180">
        <f t="shared" si="2"/>
        <v>39</v>
      </c>
      <c r="K131" s="173"/>
      <c r="L131" s="211" t="s">
        <v>476</v>
      </c>
      <c r="M131" s="215"/>
      <c r="N131" s="211"/>
      <c r="O131" s="211"/>
    </row>
    <row r="132" spans="2:19">
      <c r="B132" s="176" t="s">
        <v>89</v>
      </c>
      <c r="C132" s="173" t="s">
        <v>484</v>
      </c>
      <c r="D132" s="173" t="s">
        <v>482</v>
      </c>
      <c r="E132" s="177" t="s">
        <v>425</v>
      </c>
      <c r="F132" s="173"/>
      <c r="G132" s="242" t="s">
        <v>483</v>
      </c>
      <c r="H132" s="178">
        <v>36892</v>
      </c>
      <c r="I132" s="179">
        <v>43466</v>
      </c>
      <c r="J132" s="180">
        <f t="shared" si="2"/>
        <v>18</v>
      </c>
      <c r="K132" s="173" t="s">
        <v>198</v>
      </c>
      <c r="L132" s="211"/>
      <c r="M132" s="215"/>
      <c r="N132" s="211"/>
      <c r="O132" s="211"/>
      <c r="Q132"/>
      <c r="R132"/>
      <c r="S132"/>
    </row>
    <row r="133" spans="2:19">
      <c r="B133" s="176" t="s">
        <v>89</v>
      </c>
      <c r="C133" s="173" t="s">
        <v>485</v>
      </c>
      <c r="D133" s="173"/>
      <c r="E133" s="177" t="s">
        <v>425</v>
      </c>
      <c r="F133" s="173" t="s">
        <v>486</v>
      </c>
      <c r="G133" s="242" t="s">
        <v>487</v>
      </c>
      <c r="H133" s="178">
        <v>29221</v>
      </c>
      <c r="I133" s="179">
        <v>43466</v>
      </c>
      <c r="J133" s="180">
        <f t="shared" si="2"/>
        <v>39</v>
      </c>
      <c r="K133" s="173" t="s">
        <v>198</v>
      </c>
      <c r="L133" s="211"/>
      <c r="M133" s="215"/>
      <c r="N133" s="211"/>
      <c r="O133" s="211"/>
    </row>
    <row r="134" spans="2:19">
      <c r="B134" s="176" t="s">
        <v>89</v>
      </c>
      <c r="C134" s="173" t="s">
        <v>488</v>
      </c>
      <c r="D134" s="173"/>
      <c r="E134" s="177" t="s">
        <v>489</v>
      </c>
      <c r="F134" s="173" t="s">
        <v>490</v>
      </c>
      <c r="G134" s="242" t="s">
        <v>491</v>
      </c>
      <c r="H134" s="178">
        <v>31778</v>
      </c>
      <c r="I134" s="179">
        <v>43466</v>
      </c>
      <c r="J134" s="180">
        <f t="shared" si="2"/>
        <v>32</v>
      </c>
      <c r="K134" s="173" t="s">
        <v>198</v>
      </c>
      <c r="L134" s="211"/>
      <c r="M134" s="215"/>
      <c r="N134" s="211"/>
      <c r="O134" s="211"/>
    </row>
    <row r="135" spans="2:19">
      <c r="B135" s="176" t="s">
        <v>89</v>
      </c>
      <c r="C135" s="173" t="s">
        <v>485</v>
      </c>
      <c r="D135" s="173"/>
      <c r="E135" s="177" t="s">
        <v>489</v>
      </c>
      <c r="F135" s="173"/>
      <c r="G135" s="242" t="s">
        <v>492</v>
      </c>
      <c r="H135" s="178">
        <v>31778</v>
      </c>
      <c r="I135" s="179">
        <v>43466</v>
      </c>
      <c r="J135" s="180">
        <f t="shared" si="2"/>
        <v>32</v>
      </c>
      <c r="K135" s="173" t="s">
        <v>198</v>
      </c>
      <c r="L135" s="211"/>
      <c r="M135" s="215"/>
      <c r="N135" s="211"/>
      <c r="O135" s="211"/>
    </row>
    <row r="136" spans="2:19">
      <c r="B136" s="176" t="s">
        <v>89</v>
      </c>
      <c r="C136" s="173" t="s">
        <v>493</v>
      </c>
      <c r="D136" s="173" t="s">
        <v>494</v>
      </c>
      <c r="E136" s="177" t="s">
        <v>495</v>
      </c>
      <c r="F136" s="236" t="s">
        <v>492</v>
      </c>
      <c r="G136" s="211" t="s">
        <v>496</v>
      </c>
      <c r="H136" s="182">
        <v>31778</v>
      </c>
      <c r="I136" s="182">
        <v>43466</v>
      </c>
      <c r="J136" s="180">
        <f t="shared" si="2"/>
        <v>32</v>
      </c>
      <c r="K136" s="173" t="s">
        <v>198</v>
      </c>
      <c r="L136" s="211"/>
      <c r="M136" s="215"/>
      <c r="N136" s="211"/>
      <c r="O136" s="211"/>
    </row>
    <row r="137" spans="2:19">
      <c r="B137" s="176" t="s">
        <v>89</v>
      </c>
      <c r="C137" s="173" t="s">
        <v>493</v>
      </c>
      <c r="D137" s="173" t="s">
        <v>494</v>
      </c>
      <c r="E137" s="177" t="s">
        <v>495</v>
      </c>
      <c r="F137" s="236" t="s">
        <v>492</v>
      </c>
      <c r="G137" s="211" t="s">
        <v>496</v>
      </c>
      <c r="H137" s="182">
        <v>31778</v>
      </c>
      <c r="I137" s="182">
        <v>43466</v>
      </c>
      <c r="J137" s="180">
        <f t="shared" si="2"/>
        <v>32</v>
      </c>
      <c r="K137" s="173" t="s">
        <v>198</v>
      </c>
      <c r="L137" s="211"/>
      <c r="M137" s="215"/>
      <c r="N137" s="211"/>
      <c r="O137" s="211"/>
    </row>
    <row r="138" spans="2:19">
      <c r="B138" s="176" t="s">
        <v>89</v>
      </c>
      <c r="C138" s="173" t="s">
        <v>497</v>
      </c>
      <c r="D138" s="173" t="s">
        <v>498</v>
      </c>
      <c r="E138" s="177" t="s">
        <v>495</v>
      </c>
      <c r="F138" s="236" t="s">
        <v>499</v>
      </c>
      <c r="G138" s="211" t="s">
        <v>500</v>
      </c>
      <c r="H138" s="182">
        <v>33239</v>
      </c>
      <c r="I138" s="182">
        <v>43466</v>
      </c>
      <c r="J138" s="180">
        <f t="shared" si="2"/>
        <v>28</v>
      </c>
      <c r="K138" s="173" t="s">
        <v>198</v>
      </c>
      <c r="L138" s="211"/>
      <c r="M138" s="215"/>
      <c r="N138" s="211"/>
      <c r="O138" s="211"/>
    </row>
    <row r="139" spans="2:19">
      <c r="B139" s="176" t="s">
        <v>89</v>
      </c>
      <c r="C139" s="173" t="s">
        <v>501</v>
      </c>
      <c r="D139" s="173" t="s">
        <v>502</v>
      </c>
      <c r="E139" s="177" t="s">
        <v>495</v>
      </c>
      <c r="F139" s="236" t="s">
        <v>503</v>
      </c>
      <c r="G139" s="211"/>
      <c r="H139" s="182">
        <v>33239</v>
      </c>
      <c r="I139" s="182">
        <v>43466</v>
      </c>
      <c r="J139" s="180">
        <f t="shared" si="2"/>
        <v>28</v>
      </c>
      <c r="K139" s="173" t="s">
        <v>198</v>
      </c>
      <c r="L139" s="211"/>
      <c r="M139" s="215"/>
      <c r="N139" s="211"/>
      <c r="O139" s="211"/>
    </row>
    <row r="140" spans="2:19">
      <c r="B140" s="176" t="s">
        <v>89</v>
      </c>
      <c r="C140" s="236" t="s">
        <v>488</v>
      </c>
      <c r="D140" s="181"/>
      <c r="E140" s="181" t="s">
        <v>504</v>
      </c>
      <c r="F140" s="236" t="s">
        <v>505</v>
      </c>
      <c r="G140" s="211" t="s">
        <v>506</v>
      </c>
      <c r="H140" s="182">
        <v>29221</v>
      </c>
      <c r="I140" s="182">
        <v>43831</v>
      </c>
      <c r="J140" s="180">
        <f t="shared" si="2"/>
        <v>40</v>
      </c>
      <c r="K140" s="173" t="s">
        <v>198</v>
      </c>
      <c r="L140" s="211"/>
      <c r="M140" s="215"/>
      <c r="N140" s="211"/>
      <c r="O140" s="211"/>
    </row>
    <row r="141" spans="2:19">
      <c r="B141" s="176" t="s">
        <v>89</v>
      </c>
      <c r="C141" s="236" t="s">
        <v>488</v>
      </c>
      <c r="D141" s="181"/>
      <c r="E141" s="181" t="s">
        <v>504</v>
      </c>
      <c r="F141" s="236" t="s">
        <v>507</v>
      </c>
      <c r="G141" s="211" t="s">
        <v>506</v>
      </c>
      <c r="H141" s="182">
        <v>29221</v>
      </c>
      <c r="I141" s="182">
        <v>43831</v>
      </c>
      <c r="J141" s="180">
        <f t="shared" si="2"/>
        <v>40</v>
      </c>
      <c r="K141" s="173" t="s">
        <v>198</v>
      </c>
      <c r="L141" s="211"/>
      <c r="M141" s="215"/>
      <c r="N141" s="211"/>
      <c r="O141" s="211"/>
    </row>
    <row r="142" spans="2:19">
      <c r="B142" s="176" t="s">
        <v>89</v>
      </c>
      <c r="C142" s="236" t="s">
        <v>488</v>
      </c>
      <c r="D142" s="181" t="s">
        <v>508</v>
      </c>
      <c r="E142" s="181" t="s">
        <v>504</v>
      </c>
      <c r="F142" s="236" t="s">
        <v>509</v>
      </c>
      <c r="G142" s="211" t="s">
        <v>510</v>
      </c>
      <c r="H142" s="182">
        <v>29221</v>
      </c>
      <c r="I142" s="182">
        <v>43831</v>
      </c>
      <c r="J142" s="180">
        <f t="shared" si="2"/>
        <v>40</v>
      </c>
      <c r="K142" s="173" t="s">
        <v>198</v>
      </c>
      <c r="L142" s="211"/>
      <c r="M142" s="215"/>
      <c r="N142" s="211"/>
      <c r="O142" s="211"/>
    </row>
    <row r="143" spans="2:19">
      <c r="B143" s="176" t="s">
        <v>89</v>
      </c>
      <c r="C143" s="236" t="s">
        <v>488</v>
      </c>
      <c r="D143" s="181"/>
      <c r="E143" s="181" t="s">
        <v>511</v>
      </c>
      <c r="F143" s="236" t="s">
        <v>512</v>
      </c>
      <c r="G143" s="211" t="s">
        <v>513</v>
      </c>
      <c r="H143" s="182">
        <v>33604</v>
      </c>
      <c r="I143" s="182">
        <v>43831</v>
      </c>
      <c r="J143" s="180">
        <f t="shared" si="2"/>
        <v>28</v>
      </c>
      <c r="K143" s="173" t="s">
        <v>198</v>
      </c>
      <c r="L143" s="211"/>
      <c r="M143" s="215"/>
      <c r="N143" s="211"/>
      <c r="O143" s="211"/>
    </row>
    <row r="144" spans="2:19">
      <c r="B144" s="176" t="s">
        <v>89</v>
      </c>
      <c r="C144" s="236" t="s">
        <v>471</v>
      </c>
      <c r="D144" s="181" t="s">
        <v>472</v>
      </c>
      <c r="E144" s="181" t="s">
        <v>514</v>
      </c>
      <c r="F144" s="236" t="s">
        <v>515</v>
      </c>
      <c r="G144" s="211" t="s">
        <v>475</v>
      </c>
      <c r="H144" s="182">
        <v>29587</v>
      </c>
      <c r="I144" s="182">
        <v>43831</v>
      </c>
      <c r="J144" s="180">
        <f t="shared" si="2"/>
        <v>39</v>
      </c>
      <c r="K144" s="173"/>
      <c r="L144" s="211" t="s">
        <v>476</v>
      </c>
      <c r="M144" s="215"/>
      <c r="N144" s="211"/>
      <c r="O144" s="211"/>
    </row>
    <row r="145" spans="2:15">
      <c r="B145" s="176" t="s">
        <v>89</v>
      </c>
      <c r="C145" s="236" t="s">
        <v>516</v>
      </c>
      <c r="D145" s="181" t="s">
        <v>517</v>
      </c>
      <c r="E145" s="181" t="s">
        <v>514</v>
      </c>
      <c r="F145" s="236" t="s">
        <v>518</v>
      </c>
      <c r="G145" s="211" t="s">
        <v>519</v>
      </c>
      <c r="H145" s="182">
        <v>26299</v>
      </c>
      <c r="I145" s="182">
        <v>43831</v>
      </c>
      <c r="J145" s="180">
        <f t="shared" si="2"/>
        <v>48</v>
      </c>
      <c r="K145" s="173" t="s">
        <v>198</v>
      </c>
      <c r="L145" s="211"/>
      <c r="M145" s="215"/>
      <c r="N145" s="211"/>
      <c r="O145" s="211"/>
    </row>
    <row r="146" spans="2:15">
      <c r="B146" s="176" t="s">
        <v>89</v>
      </c>
      <c r="C146" s="236" t="s">
        <v>451</v>
      </c>
      <c r="D146" s="181" t="s">
        <v>520</v>
      </c>
      <c r="E146" s="181" t="s">
        <v>521</v>
      </c>
      <c r="F146" s="236"/>
      <c r="G146" s="211"/>
      <c r="H146" s="178">
        <v>36526</v>
      </c>
      <c r="I146" s="182">
        <v>43831</v>
      </c>
      <c r="J146" s="180">
        <f t="shared" si="2"/>
        <v>20</v>
      </c>
      <c r="K146" s="173" t="s">
        <v>198</v>
      </c>
      <c r="L146" s="211"/>
      <c r="M146" s="215"/>
      <c r="N146" s="211"/>
      <c r="O146" s="211"/>
    </row>
    <row r="147" spans="2:15">
      <c r="B147" s="176" t="s">
        <v>89</v>
      </c>
      <c r="C147" s="236" t="s">
        <v>462</v>
      </c>
      <c r="D147" s="181" t="s">
        <v>522</v>
      </c>
      <c r="E147" s="181" t="s">
        <v>521</v>
      </c>
      <c r="F147" s="236" t="s">
        <v>523</v>
      </c>
      <c r="G147" s="211"/>
      <c r="H147" s="182">
        <v>27395</v>
      </c>
      <c r="I147" s="182">
        <v>43831</v>
      </c>
      <c r="J147" s="180">
        <f t="shared" si="2"/>
        <v>45</v>
      </c>
      <c r="K147" s="173" t="s">
        <v>198</v>
      </c>
      <c r="L147" s="211"/>
      <c r="M147" s="215"/>
      <c r="N147" s="211"/>
      <c r="O147" s="211"/>
    </row>
    <row r="148" spans="2:15">
      <c r="B148" s="176" t="s">
        <v>89</v>
      </c>
      <c r="C148" s="236" t="s">
        <v>462</v>
      </c>
      <c r="D148" s="181" t="s">
        <v>522</v>
      </c>
      <c r="E148" s="181" t="s">
        <v>521</v>
      </c>
      <c r="F148" s="236" t="s">
        <v>474</v>
      </c>
      <c r="G148" s="211"/>
      <c r="H148" s="182">
        <v>28126</v>
      </c>
      <c r="I148" s="182">
        <v>43831</v>
      </c>
      <c r="J148" s="180">
        <f t="shared" si="2"/>
        <v>43</v>
      </c>
      <c r="K148" s="173" t="s">
        <v>198</v>
      </c>
      <c r="L148" s="211"/>
      <c r="M148" s="215"/>
      <c r="N148" s="211"/>
      <c r="O148" s="211"/>
    </row>
    <row r="149" spans="2:15">
      <c r="B149" s="176" t="s">
        <v>89</v>
      </c>
      <c r="C149" s="236" t="s">
        <v>462</v>
      </c>
      <c r="D149" s="181" t="s">
        <v>524</v>
      </c>
      <c r="E149" s="181" t="s">
        <v>525</v>
      </c>
      <c r="F149" s="236" t="s">
        <v>526</v>
      </c>
      <c r="G149" s="211" t="s">
        <v>527</v>
      </c>
      <c r="H149" s="182">
        <v>39448</v>
      </c>
      <c r="I149" s="182">
        <v>44197</v>
      </c>
      <c r="J149" s="180">
        <f t="shared" si="2"/>
        <v>13</v>
      </c>
      <c r="K149" s="173" t="s">
        <v>198</v>
      </c>
      <c r="L149" s="211"/>
      <c r="M149" s="215"/>
      <c r="N149" s="211"/>
      <c r="O149" s="211"/>
    </row>
    <row r="150" spans="2:15">
      <c r="B150" s="176" t="s">
        <v>89</v>
      </c>
      <c r="C150" s="236" t="s">
        <v>451</v>
      </c>
      <c r="D150" s="181" t="s">
        <v>524</v>
      </c>
      <c r="E150" s="181" t="s">
        <v>525</v>
      </c>
      <c r="F150" s="236" t="s">
        <v>528</v>
      </c>
      <c r="G150" s="211"/>
      <c r="H150" s="182">
        <v>39814</v>
      </c>
      <c r="I150" s="182">
        <v>44197</v>
      </c>
      <c r="J150" s="180">
        <f t="shared" si="2"/>
        <v>12</v>
      </c>
      <c r="K150" s="173" t="s">
        <v>198</v>
      </c>
      <c r="L150" s="211"/>
      <c r="M150" s="215"/>
      <c r="N150" s="211"/>
      <c r="O150" s="211"/>
    </row>
    <row r="151" spans="2:15">
      <c r="B151" s="176" t="s">
        <v>89</v>
      </c>
      <c r="C151" s="236" t="s">
        <v>462</v>
      </c>
      <c r="D151" s="181" t="s">
        <v>529</v>
      </c>
      <c r="E151" s="181" t="s">
        <v>525</v>
      </c>
      <c r="F151" s="236" t="s">
        <v>530</v>
      </c>
      <c r="G151" s="211" t="s">
        <v>531</v>
      </c>
      <c r="H151" s="182">
        <v>35431</v>
      </c>
      <c r="I151" s="182">
        <v>44197</v>
      </c>
      <c r="J151" s="180">
        <f t="shared" si="2"/>
        <v>24</v>
      </c>
      <c r="K151" s="173" t="s">
        <v>198</v>
      </c>
      <c r="L151" s="211"/>
      <c r="M151" s="215"/>
      <c r="N151" s="211"/>
      <c r="O151" s="211"/>
    </row>
    <row r="152" spans="2:15">
      <c r="B152" s="176" t="s">
        <v>89</v>
      </c>
      <c r="C152" s="236" t="s">
        <v>462</v>
      </c>
      <c r="D152" s="181" t="s">
        <v>529</v>
      </c>
      <c r="E152" s="181" t="s">
        <v>525</v>
      </c>
      <c r="F152" s="236" t="s">
        <v>532</v>
      </c>
      <c r="G152" s="211" t="s">
        <v>531</v>
      </c>
      <c r="H152" s="182">
        <v>35431</v>
      </c>
      <c r="I152" s="182">
        <v>44197</v>
      </c>
      <c r="J152" s="180">
        <f t="shared" si="2"/>
        <v>24</v>
      </c>
      <c r="K152" s="173" t="s">
        <v>198</v>
      </c>
      <c r="L152" s="211"/>
      <c r="M152" s="215"/>
      <c r="N152" s="211"/>
      <c r="O152" s="211"/>
    </row>
    <row r="153" spans="2:15">
      <c r="B153" s="176" t="s">
        <v>89</v>
      </c>
      <c r="C153" s="236" t="s">
        <v>533</v>
      </c>
      <c r="D153" s="181"/>
      <c r="E153" s="181" t="s">
        <v>534</v>
      </c>
      <c r="F153" s="236" t="s">
        <v>535</v>
      </c>
      <c r="G153" s="211" t="s">
        <v>536</v>
      </c>
      <c r="H153" s="182">
        <v>31778</v>
      </c>
      <c r="I153" s="182">
        <v>44197</v>
      </c>
      <c r="J153" s="180">
        <f t="shared" si="2"/>
        <v>34</v>
      </c>
      <c r="K153" s="173" t="s">
        <v>198</v>
      </c>
      <c r="L153" s="211"/>
      <c r="M153" s="215"/>
      <c r="N153" s="211"/>
      <c r="O153" s="211"/>
    </row>
    <row r="154" spans="2:15">
      <c r="B154" s="176" t="s">
        <v>89</v>
      </c>
      <c r="C154" s="236" t="s">
        <v>471</v>
      </c>
      <c r="D154" s="181" t="s">
        <v>537</v>
      </c>
      <c r="E154" s="181" t="s">
        <v>504</v>
      </c>
      <c r="F154" s="236" t="s">
        <v>538</v>
      </c>
      <c r="G154" s="211" t="s">
        <v>539</v>
      </c>
      <c r="H154" s="182">
        <v>31048</v>
      </c>
      <c r="I154" s="182">
        <v>44562</v>
      </c>
      <c r="J154" s="180">
        <f t="shared" si="2"/>
        <v>37</v>
      </c>
      <c r="K154" s="173"/>
      <c r="L154" s="211" t="s">
        <v>476</v>
      </c>
      <c r="M154" s="215"/>
      <c r="N154" s="211"/>
      <c r="O154" s="211"/>
    </row>
    <row r="155" spans="2:15">
      <c r="B155" s="176" t="s">
        <v>89</v>
      </c>
      <c r="C155" s="236" t="s">
        <v>471</v>
      </c>
      <c r="D155" s="181" t="s">
        <v>537</v>
      </c>
      <c r="E155" s="181" t="s">
        <v>504</v>
      </c>
      <c r="F155" s="236" t="s">
        <v>540</v>
      </c>
      <c r="G155" s="211" t="s">
        <v>541</v>
      </c>
      <c r="H155" s="182">
        <v>32143</v>
      </c>
      <c r="I155" s="182">
        <v>44562</v>
      </c>
      <c r="J155" s="180">
        <f t="shared" si="2"/>
        <v>34</v>
      </c>
      <c r="K155" s="173"/>
      <c r="L155" s="211" t="s">
        <v>476</v>
      </c>
      <c r="M155" s="215"/>
      <c r="N155" s="211"/>
      <c r="O155" s="211"/>
    </row>
    <row r="156" spans="2:15">
      <c r="B156" s="176" t="s">
        <v>89</v>
      </c>
      <c r="C156" s="236" t="s">
        <v>462</v>
      </c>
      <c r="D156" s="181" t="s">
        <v>542</v>
      </c>
      <c r="E156" s="181" t="s">
        <v>504</v>
      </c>
      <c r="F156" s="236" t="s">
        <v>538</v>
      </c>
      <c r="G156" s="211" t="s">
        <v>539</v>
      </c>
      <c r="H156" s="182">
        <v>31048</v>
      </c>
      <c r="I156" s="182">
        <v>44562</v>
      </c>
      <c r="J156" s="180">
        <f t="shared" si="2"/>
        <v>37</v>
      </c>
      <c r="K156" s="173" t="s">
        <v>198</v>
      </c>
      <c r="L156" s="211"/>
      <c r="M156" s="215"/>
      <c r="N156" s="211"/>
      <c r="O156" s="211"/>
    </row>
    <row r="157" spans="2:15">
      <c r="B157" s="176" t="s">
        <v>89</v>
      </c>
      <c r="C157" s="236" t="s">
        <v>462</v>
      </c>
      <c r="D157" s="181" t="s">
        <v>542</v>
      </c>
      <c r="E157" s="181" t="s">
        <v>504</v>
      </c>
      <c r="F157" s="236" t="s">
        <v>540</v>
      </c>
      <c r="G157" s="211" t="s">
        <v>541</v>
      </c>
      <c r="H157" s="182">
        <v>32143</v>
      </c>
      <c r="I157" s="182">
        <v>44562</v>
      </c>
      <c r="J157" s="180">
        <f t="shared" si="2"/>
        <v>34</v>
      </c>
      <c r="K157" s="173" t="s">
        <v>198</v>
      </c>
      <c r="L157" s="211"/>
      <c r="M157" s="215"/>
      <c r="N157" s="211"/>
      <c r="O157" s="211"/>
    </row>
    <row r="158" spans="2:15" ht="18.75" customHeight="1">
      <c r="B158" s="176" t="s">
        <v>89</v>
      </c>
      <c r="C158" s="236" t="s">
        <v>471</v>
      </c>
      <c r="D158" s="181" t="s">
        <v>543</v>
      </c>
      <c r="E158" s="181" t="s">
        <v>511</v>
      </c>
      <c r="F158" s="236" t="s">
        <v>544</v>
      </c>
      <c r="G158" s="211">
        <v>1350</v>
      </c>
      <c r="H158" s="182">
        <v>31778</v>
      </c>
      <c r="I158" s="182">
        <v>44562</v>
      </c>
      <c r="J158" s="180">
        <f t="shared" si="2"/>
        <v>35</v>
      </c>
      <c r="K158" s="173"/>
      <c r="L158" s="211" t="s">
        <v>476</v>
      </c>
      <c r="M158" s="215"/>
      <c r="N158" s="211"/>
      <c r="O158" s="211"/>
    </row>
    <row r="159" spans="2:15">
      <c r="B159" s="176" t="s">
        <v>89</v>
      </c>
      <c r="C159" s="236" t="s">
        <v>462</v>
      </c>
      <c r="D159" s="181" t="s">
        <v>543</v>
      </c>
      <c r="E159" s="181" t="s">
        <v>511</v>
      </c>
      <c r="F159" s="236" t="s">
        <v>544</v>
      </c>
      <c r="G159" s="211">
        <v>1350</v>
      </c>
      <c r="H159" s="182">
        <v>31778</v>
      </c>
      <c r="I159" s="182">
        <v>44562</v>
      </c>
      <c r="J159" s="180">
        <f t="shared" si="2"/>
        <v>35</v>
      </c>
      <c r="K159" s="173" t="s">
        <v>198</v>
      </c>
      <c r="L159" s="211"/>
      <c r="M159" s="215"/>
      <c r="N159" s="211"/>
      <c r="O159" s="211"/>
    </row>
    <row r="160" spans="2:15">
      <c r="B160" s="176" t="s">
        <v>89</v>
      </c>
      <c r="C160" s="236" t="s">
        <v>462</v>
      </c>
      <c r="D160" s="181" t="s">
        <v>543</v>
      </c>
      <c r="E160" s="181" t="s">
        <v>514</v>
      </c>
      <c r="F160" s="236" t="s">
        <v>515</v>
      </c>
      <c r="G160" s="211" t="s">
        <v>537</v>
      </c>
      <c r="H160" s="182">
        <v>29587</v>
      </c>
      <c r="I160" s="182">
        <v>44562</v>
      </c>
      <c r="J160" s="180">
        <f t="shared" si="2"/>
        <v>41</v>
      </c>
      <c r="K160" s="173" t="s">
        <v>198</v>
      </c>
      <c r="L160" s="211"/>
      <c r="M160" s="215"/>
      <c r="N160" s="211"/>
      <c r="O160" s="211"/>
    </row>
    <row r="161" spans="2:15">
      <c r="B161" s="176" t="s">
        <v>89</v>
      </c>
      <c r="C161" s="236" t="s">
        <v>545</v>
      </c>
      <c r="D161" s="181" t="s">
        <v>546</v>
      </c>
      <c r="E161" s="181" t="s">
        <v>547</v>
      </c>
      <c r="F161" s="236"/>
      <c r="G161" s="211" t="s">
        <v>548</v>
      </c>
      <c r="H161" s="182">
        <v>29952</v>
      </c>
      <c r="I161" s="182">
        <v>41640</v>
      </c>
      <c r="J161" s="180">
        <f t="shared" si="2"/>
        <v>32</v>
      </c>
      <c r="K161" s="173" t="s">
        <v>198</v>
      </c>
      <c r="L161" s="211"/>
      <c r="M161" s="215"/>
      <c r="N161" s="211"/>
      <c r="O161" s="211"/>
    </row>
    <row r="162" spans="2:15">
      <c r="B162" s="176" t="s">
        <v>89</v>
      </c>
      <c r="C162" s="236" t="s">
        <v>462</v>
      </c>
      <c r="D162" s="181" t="s">
        <v>549</v>
      </c>
      <c r="E162" s="181" t="s">
        <v>547</v>
      </c>
      <c r="F162" s="236"/>
      <c r="G162" s="211" t="s">
        <v>550</v>
      </c>
      <c r="H162" s="182">
        <v>29952</v>
      </c>
      <c r="I162" s="182">
        <v>41640</v>
      </c>
      <c r="J162" s="180">
        <f t="shared" si="2"/>
        <v>32</v>
      </c>
      <c r="K162" s="173" t="s">
        <v>198</v>
      </c>
      <c r="L162" s="211"/>
      <c r="M162" s="215"/>
      <c r="N162" s="211"/>
      <c r="O162" s="211"/>
    </row>
    <row r="163" spans="2:15">
      <c r="B163" s="176" t="s">
        <v>89</v>
      </c>
      <c r="C163" s="236" t="s">
        <v>462</v>
      </c>
      <c r="D163" s="181" t="s">
        <v>551</v>
      </c>
      <c r="E163" s="181" t="s">
        <v>547</v>
      </c>
      <c r="F163" s="236" t="s">
        <v>552</v>
      </c>
      <c r="G163" s="211" t="s">
        <v>553</v>
      </c>
      <c r="H163" s="182">
        <v>28491</v>
      </c>
      <c r="I163" s="182">
        <v>41640</v>
      </c>
      <c r="J163" s="180">
        <f t="shared" si="2"/>
        <v>36</v>
      </c>
      <c r="K163" s="173" t="s">
        <v>198</v>
      </c>
      <c r="L163" s="211"/>
      <c r="M163" s="215"/>
      <c r="N163" s="211"/>
      <c r="O163" s="211"/>
    </row>
    <row r="164" spans="2:15">
      <c r="B164" s="176" t="s">
        <v>89</v>
      </c>
      <c r="C164" s="236" t="s">
        <v>462</v>
      </c>
      <c r="D164" s="181" t="s">
        <v>551</v>
      </c>
      <c r="E164" s="181" t="s">
        <v>547</v>
      </c>
      <c r="F164" s="236" t="s">
        <v>554</v>
      </c>
      <c r="G164" s="211" t="s">
        <v>553</v>
      </c>
      <c r="H164" s="182">
        <v>28491</v>
      </c>
      <c r="I164" s="182">
        <v>41640</v>
      </c>
      <c r="J164" s="180">
        <f t="shared" si="2"/>
        <v>36</v>
      </c>
      <c r="K164" s="173" t="s">
        <v>198</v>
      </c>
      <c r="L164" s="211"/>
      <c r="M164" s="215"/>
      <c r="N164" s="211"/>
      <c r="O164" s="211"/>
    </row>
    <row r="165" spans="2:15">
      <c r="B165" s="176" t="s">
        <v>89</v>
      </c>
      <c r="C165" s="236" t="s">
        <v>462</v>
      </c>
      <c r="D165" s="181" t="s">
        <v>551</v>
      </c>
      <c r="E165" s="181" t="s">
        <v>547</v>
      </c>
      <c r="F165" s="236" t="s">
        <v>555</v>
      </c>
      <c r="G165" s="211" t="s">
        <v>553</v>
      </c>
      <c r="H165" s="182">
        <v>25569</v>
      </c>
      <c r="I165" s="182">
        <v>41640</v>
      </c>
      <c r="J165" s="180">
        <f t="shared" si="2"/>
        <v>44</v>
      </c>
      <c r="K165" s="173" t="s">
        <v>198</v>
      </c>
      <c r="L165" s="211"/>
      <c r="M165" s="215"/>
      <c r="N165" s="211"/>
      <c r="O165" s="211"/>
    </row>
    <row r="166" spans="2:15">
      <c r="B166" s="176" t="s">
        <v>89</v>
      </c>
      <c r="C166" s="236" t="s">
        <v>462</v>
      </c>
      <c r="D166" s="181" t="s">
        <v>551</v>
      </c>
      <c r="E166" s="181" t="s">
        <v>547</v>
      </c>
      <c r="F166" s="236" t="s">
        <v>556</v>
      </c>
      <c r="G166" s="211" t="s">
        <v>553</v>
      </c>
      <c r="H166" s="182">
        <v>24838</v>
      </c>
      <c r="I166" s="182">
        <v>41640</v>
      </c>
      <c r="J166" s="180">
        <f t="shared" si="2"/>
        <v>46</v>
      </c>
      <c r="K166" s="173" t="s">
        <v>198</v>
      </c>
      <c r="L166" s="211"/>
      <c r="M166" s="215"/>
      <c r="N166" s="211"/>
      <c r="O166" s="211"/>
    </row>
    <row r="167" spans="2:15">
      <c r="B167" s="176" t="s">
        <v>89</v>
      </c>
      <c r="C167" s="236" t="s">
        <v>557</v>
      </c>
      <c r="D167" s="181" t="s">
        <v>558</v>
      </c>
      <c r="E167" s="181" t="s">
        <v>547</v>
      </c>
      <c r="F167" s="236" t="s">
        <v>559</v>
      </c>
      <c r="G167" s="211"/>
      <c r="H167" s="182">
        <v>32143</v>
      </c>
      <c r="I167" s="182">
        <v>41640</v>
      </c>
      <c r="J167" s="180">
        <f t="shared" si="2"/>
        <v>26</v>
      </c>
      <c r="K167" s="173" t="s">
        <v>198</v>
      </c>
      <c r="L167" s="211"/>
      <c r="M167" s="215"/>
      <c r="N167" s="211"/>
      <c r="O167" s="211"/>
    </row>
    <row r="168" spans="2:15">
      <c r="B168" s="176" t="s">
        <v>89</v>
      </c>
      <c r="C168" s="236" t="s">
        <v>560</v>
      </c>
      <c r="D168" s="181" t="s">
        <v>561</v>
      </c>
      <c r="E168" s="181" t="s">
        <v>547</v>
      </c>
      <c r="F168" s="236" t="s">
        <v>562</v>
      </c>
      <c r="G168" s="211" t="s">
        <v>563</v>
      </c>
      <c r="H168" s="182">
        <v>24838</v>
      </c>
      <c r="I168" s="182">
        <v>41640</v>
      </c>
      <c r="J168" s="180">
        <f t="shared" ref="J168:J221" si="3">TEXT(I168,"YYyy")-TEXT(H168,"yyyy")</f>
        <v>46</v>
      </c>
      <c r="K168" s="173" t="s">
        <v>198</v>
      </c>
      <c r="L168" s="211"/>
      <c r="M168" s="215"/>
      <c r="N168" s="211"/>
      <c r="O168" s="211"/>
    </row>
    <row r="169" spans="2:15">
      <c r="B169" s="176" t="s">
        <v>89</v>
      </c>
      <c r="C169" s="236" t="s">
        <v>560</v>
      </c>
      <c r="D169" s="181" t="s">
        <v>561</v>
      </c>
      <c r="E169" s="181" t="s">
        <v>547</v>
      </c>
      <c r="F169" s="236" t="s">
        <v>564</v>
      </c>
      <c r="G169" s="211" t="s">
        <v>563</v>
      </c>
      <c r="H169" s="182">
        <v>24838</v>
      </c>
      <c r="I169" s="182">
        <v>41640</v>
      </c>
      <c r="J169" s="180">
        <f t="shared" si="3"/>
        <v>46</v>
      </c>
      <c r="K169" s="173" t="s">
        <v>198</v>
      </c>
      <c r="L169" s="211"/>
      <c r="M169" s="215"/>
      <c r="N169" s="211"/>
      <c r="O169" s="211"/>
    </row>
    <row r="170" spans="2:15">
      <c r="B170" s="176" t="s">
        <v>89</v>
      </c>
      <c r="C170" s="236" t="s">
        <v>560</v>
      </c>
      <c r="D170" s="181" t="s">
        <v>561</v>
      </c>
      <c r="E170" s="181" t="s">
        <v>547</v>
      </c>
      <c r="F170" s="236" t="s">
        <v>565</v>
      </c>
      <c r="G170" s="211" t="s">
        <v>563</v>
      </c>
      <c r="H170" s="182">
        <v>24838</v>
      </c>
      <c r="I170" s="182">
        <v>41640</v>
      </c>
      <c r="J170" s="180">
        <f t="shared" si="3"/>
        <v>46</v>
      </c>
      <c r="K170" s="173" t="s">
        <v>198</v>
      </c>
      <c r="L170" s="211"/>
      <c r="M170" s="215"/>
      <c r="N170" s="211"/>
      <c r="O170" s="211"/>
    </row>
    <row r="171" spans="2:15">
      <c r="B171" s="176" t="s">
        <v>89</v>
      </c>
      <c r="C171" s="236" t="s">
        <v>560</v>
      </c>
      <c r="D171" s="181" t="s">
        <v>561</v>
      </c>
      <c r="E171" s="181" t="s">
        <v>547</v>
      </c>
      <c r="F171" s="236" t="s">
        <v>566</v>
      </c>
      <c r="G171" s="211" t="s">
        <v>563</v>
      </c>
      <c r="H171" s="182">
        <v>24838</v>
      </c>
      <c r="I171" s="182">
        <v>41640</v>
      </c>
      <c r="J171" s="180">
        <f t="shared" si="3"/>
        <v>46</v>
      </c>
      <c r="K171" s="173" t="s">
        <v>198</v>
      </c>
      <c r="L171" s="211"/>
      <c r="M171" s="215"/>
      <c r="N171" s="211"/>
      <c r="O171" s="211"/>
    </row>
    <row r="172" spans="2:15">
      <c r="B172" s="176" t="s">
        <v>89</v>
      </c>
      <c r="C172" s="236" t="s">
        <v>560</v>
      </c>
      <c r="D172" s="181" t="s">
        <v>561</v>
      </c>
      <c r="E172" s="181" t="s">
        <v>547</v>
      </c>
      <c r="F172" s="236" t="s">
        <v>567</v>
      </c>
      <c r="G172" s="211" t="s">
        <v>563</v>
      </c>
      <c r="H172" s="182">
        <v>24838</v>
      </c>
      <c r="I172" s="182">
        <v>41640</v>
      </c>
      <c r="J172" s="180">
        <f t="shared" si="3"/>
        <v>46</v>
      </c>
      <c r="K172" s="173" t="s">
        <v>198</v>
      </c>
      <c r="L172" s="211"/>
      <c r="M172" s="215"/>
      <c r="N172" s="211"/>
      <c r="O172" s="211"/>
    </row>
    <row r="173" spans="2:15">
      <c r="B173" s="176" t="s">
        <v>89</v>
      </c>
      <c r="C173" s="236" t="s">
        <v>560</v>
      </c>
      <c r="D173" s="181" t="s">
        <v>561</v>
      </c>
      <c r="E173" s="181" t="s">
        <v>547</v>
      </c>
      <c r="F173" s="236" t="s">
        <v>568</v>
      </c>
      <c r="G173" s="211" t="s">
        <v>563</v>
      </c>
      <c r="H173" s="182">
        <v>24838</v>
      </c>
      <c r="I173" s="182">
        <v>41640</v>
      </c>
      <c r="J173" s="180">
        <f t="shared" si="3"/>
        <v>46</v>
      </c>
      <c r="K173" s="173" t="s">
        <v>198</v>
      </c>
      <c r="L173" s="211"/>
      <c r="M173" s="215"/>
      <c r="N173" s="211"/>
      <c r="O173" s="211"/>
    </row>
    <row r="174" spans="2:15">
      <c r="B174" s="176" t="s">
        <v>89</v>
      </c>
      <c r="C174" s="236" t="s">
        <v>462</v>
      </c>
      <c r="D174" s="181" t="s">
        <v>549</v>
      </c>
      <c r="E174" s="181" t="s">
        <v>547</v>
      </c>
      <c r="F174" s="236"/>
      <c r="G174" s="211" t="s">
        <v>550</v>
      </c>
      <c r="H174" s="182">
        <v>29952</v>
      </c>
      <c r="I174" s="182">
        <v>41640</v>
      </c>
      <c r="J174" s="180">
        <f t="shared" si="3"/>
        <v>32</v>
      </c>
      <c r="K174" s="173" t="s">
        <v>198</v>
      </c>
      <c r="L174" s="211"/>
      <c r="M174" s="215"/>
      <c r="N174" s="211"/>
      <c r="O174" s="211"/>
    </row>
    <row r="175" spans="2:15">
      <c r="B175" s="176" t="s">
        <v>89</v>
      </c>
      <c r="C175" s="236" t="s">
        <v>462</v>
      </c>
      <c r="D175" s="181" t="s">
        <v>551</v>
      </c>
      <c r="E175" s="181" t="s">
        <v>547</v>
      </c>
      <c r="F175" s="236" t="s">
        <v>552</v>
      </c>
      <c r="G175" s="211" t="s">
        <v>553</v>
      </c>
      <c r="H175" s="182">
        <v>28491</v>
      </c>
      <c r="I175" s="182">
        <v>41640</v>
      </c>
      <c r="J175" s="180">
        <f t="shared" si="3"/>
        <v>36</v>
      </c>
      <c r="K175" s="173" t="s">
        <v>198</v>
      </c>
      <c r="L175" s="211"/>
      <c r="M175" s="215"/>
      <c r="N175" s="211"/>
      <c r="O175" s="211"/>
    </row>
    <row r="176" spans="2:15">
      <c r="B176" s="176" t="s">
        <v>89</v>
      </c>
      <c r="C176" s="236" t="s">
        <v>462</v>
      </c>
      <c r="D176" s="181" t="s">
        <v>551</v>
      </c>
      <c r="E176" s="181" t="s">
        <v>547</v>
      </c>
      <c r="F176" s="236" t="s">
        <v>554</v>
      </c>
      <c r="G176" s="211" t="s">
        <v>553</v>
      </c>
      <c r="H176" s="182">
        <v>28491</v>
      </c>
      <c r="I176" s="182">
        <v>41640</v>
      </c>
      <c r="J176" s="180">
        <f t="shared" si="3"/>
        <v>36</v>
      </c>
      <c r="K176" s="173" t="s">
        <v>198</v>
      </c>
      <c r="L176" s="211"/>
      <c r="M176" s="215"/>
      <c r="N176" s="211"/>
      <c r="O176" s="211"/>
    </row>
    <row r="177" spans="2:15">
      <c r="B177" s="176" t="s">
        <v>89</v>
      </c>
      <c r="C177" s="236" t="s">
        <v>462</v>
      </c>
      <c r="D177" s="181" t="s">
        <v>551</v>
      </c>
      <c r="E177" s="181" t="s">
        <v>547</v>
      </c>
      <c r="F177" s="236" t="s">
        <v>555</v>
      </c>
      <c r="G177" s="211" t="s">
        <v>553</v>
      </c>
      <c r="H177" s="182">
        <v>25569</v>
      </c>
      <c r="I177" s="182">
        <v>41640</v>
      </c>
      <c r="J177" s="180">
        <f t="shared" si="3"/>
        <v>44</v>
      </c>
      <c r="K177" s="173" t="s">
        <v>198</v>
      </c>
      <c r="L177" s="211"/>
      <c r="M177" s="215"/>
      <c r="N177" s="211"/>
      <c r="O177" s="211"/>
    </row>
    <row r="178" spans="2:15">
      <c r="B178" s="176" t="s">
        <v>89</v>
      </c>
      <c r="C178" s="236" t="s">
        <v>462</v>
      </c>
      <c r="D178" s="181" t="s">
        <v>551</v>
      </c>
      <c r="E178" s="181" t="s">
        <v>547</v>
      </c>
      <c r="F178" s="236" t="s">
        <v>556</v>
      </c>
      <c r="G178" s="211" t="s">
        <v>553</v>
      </c>
      <c r="H178" s="182">
        <v>24838</v>
      </c>
      <c r="I178" s="182">
        <v>41640</v>
      </c>
      <c r="J178" s="180">
        <f t="shared" si="3"/>
        <v>46</v>
      </c>
      <c r="K178" s="173" t="s">
        <v>198</v>
      </c>
      <c r="L178" s="211"/>
      <c r="M178" s="215"/>
      <c r="N178" s="211"/>
      <c r="O178" s="211"/>
    </row>
    <row r="179" spans="2:15">
      <c r="B179" s="176" t="s">
        <v>89</v>
      </c>
      <c r="C179" s="236" t="s">
        <v>557</v>
      </c>
      <c r="D179" s="181" t="s">
        <v>558</v>
      </c>
      <c r="E179" s="181" t="s">
        <v>547</v>
      </c>
      <c r="F179" s="236" t="s">
        <v>559</v>
      </c>
      <c r="G179" s="211"/>
      <c r="H179" s="182">
        <v>32143</v>
      </c>
      <c r="I179" s="182">
        <v>41640</v>
      </c>
      <c r="J179" s="180">
        <f t="shared" si="3"/>
        <v>26</v>
      </c>
      <c r="K179" s="173" t="s">
        <v>198</v>
      </c>
      <c r="L179" s="211"/>
      <c r="M179" s="215"/>
      <c r="N179" s="211"/>
      <c r="O179" s="211"/>
    </row>
    <row r="180" spans="2:15">
      <c r="B180" s="176" t="s">
        <v>89</v>
      </c>
      <c r="C180" s="236" t="s">
        <v>560</v>
      </c>
      <c r="D180" s="181" t="s">
        <v>561</v>
      </c>
      <c r="E180" s="181" t="s">
        <v>547</v>
      </c>
      <c r="F180" s="236" t="s">
        <v>562</v>
      </c>
      <c r="G180" s="211" t="s">
        <v>563</v>
      </c>
      <c r="H180" s="182">
        <v>24838</v>
      </c>
      <c r="I180" s="182">
        <v>41640</v>
      </c>
      <c r="J180" s="180">
        <f t="shared" si="3"/>
        <v>46</v>
      </c>
      <c r="K180" s="173" t="s">
        <v>198</v>
      </c>
      <c r="L180" s="211"/>
      <c r="M180" s="215"/>
      <c r="N180" s="211"/>
      <c r="O180" s="211"/>
    </row>
    <row r="181" spans="2:15">
      <c r="B181" s="176" t="s">
        <v>89</v>
      </c>
      <c r="C181" s="236" t="s">
        <v>560</v>
      </c>
      <c r="D181" s="181" t="s">
        <v>561</v>
      </c>
      <c r="E181" s="181" t="s">
        <v>547</v>
      </c>
      <c r="F181" s="236" t="s">
        <v>564</v>
      </c>
      <c r="G181" s="211" t="s">
        <v>563</v>
      </c>
      <c r="H181" s="182">
        <v>24838</v>
      </c>
      <c r="I181" s="182">
        <v>41640</v>
      </c>
      <c r="J181" s="180">
        <f t="shared" si="3"/>
        <v>46</v>
      </c>
      <c r="K181" s="173" t="s">
        <v>198</v>
      </c>
      <c r="L181" s="211"/>
      <c r="M181" s="215"/>
      <c r="N181" s="211"/>
      <c r="O181" s="211"/>
    </row>
    <row r="182" spans="2:15">
      <c r="B182" s="176" t="s">
        <v>89</v>
      </c>
      <c r="C182" s="236" t="s">
        <v>560</v>
      </c>
      <c r="D182" s="181" t="s">
        <v>561</v>
      </c>
      <c r="E182" s="181" t="s">
        <v>547</v>
      </c>
      <c r="F182" s="236" t="s">
        <v>565</v>
      </c>
      <c r="G182" s="211" t="s">
        <v>563</v>
      </c>
      <c r="H182" s="182">
        <v>24838</v>
      </c>
      <c r="I182" s="182">
        <v>41640</v>
      </c>
      <c r="J182" s="180">
        <f t="shared" si="3"/>
        <v>46</v>
      </c>
      <c r="K182" s="173" t="s">
        <v>198</v>
      </c>
      <c r="L182" s="211"/>
      <c r="M182" s="215"/>
      <c r="N182" s="211"/>
      <c r="O182" s="211"/>
    </row>
    <row r="183" spans="2:15">
      <c r="B183" s="176" t="s">
        <v>89</v>
      </c>
      <c r="C183" s="236" t="s">
        <v>560</v>
      </c>
      <c r="D183" s="181" t="s">
        <v>561</v>
      </c>
      <c r="E183" s="181" t="s">
        <v>547</v>
      </c>
      <c r="F183" s="236" t="s">
        <v>566</v>
      </c>
      <c r="G183" s="211" t="s">
        <v>563</v>
      </c>
      <c r="H183" s="182">
        <v>24838</v>
      </c>
      <c r="I183" s="182">
        <v>41640</v>
      </c>
      <c r="J183" s="180">
        <f t="shared" si="3"/>
        <v>46</v>
      </c>
      <c r="K183" s="173" t="s">
        <v>198</v>
      </c>
      <c r="L183" s="211"/>
      <c r="M183" s="215"/>
      <c r="N183" s="211"/>
      <c r="O183" s="211"/>
    </row>
    <row r="184" spans="2:15">
      <c r="B184" s="176" t="s">
        <v>89</v>
      </c>
      <c r="C184" s="236" t="s">
        <v>560</v>
      </c>
      <c r="D184" s="181" t="s">
        <v>561</v>
      </c>
      <c r="E184" s="181" t="s">
        <v>547</v>
      </c>
      <c r="F184" s="236" t="s">
        <v>567</v>
      </c>
      <c r="G184" s="211" t="s">
        <v>563</v>
      </c>
      <c r="H184" s="182">
        <v>24838</v>
      </c>
      <c r="I184" s="182">
        <v>41640</v>
      </c>
      <c r="J184" s="180">
        <f t="shared" si="3"/>
        <v>46</v>
      </c>
      <c r="K184" s="173" t="s">
        <v>198</v>
      </c>
      <c r="L184" s="211"/>
      <c r="M184" s="215"/>
      <c r="N184" s="211"/>
      <c r="O184" s="211"/>
    </row>
    <row r="185" spans="2:15">
      <c r="B185" s="176" t="s">
        <v>89</v>
      </c>
      <c r="C185" s="236" t="s">
        <v>560</v>
      </c>
      <c r="D185" s="181" t="s">
        <v>561</v>
      </c>
      <c r="E185" s="181" t="s">
        <v>547</v>
      </c>
      <c r="F185" s="236" t="s">
        <v>568</v>
      </c>
      <c r="G185" s="211" t="s">
        <v>563</v>
      </c>
      <c r="H185" s="182">
        <v>24838</v>
      </c>
      <c r="I185" s="182">
        <v>41640</v>
      </c>
      <c r="J185" s="180">
        <f t="shared" si="3"/>
        <v>46</v>
      </c>
      <c r="K185" s="173" t="s">
        <v>198</v>
      </c>
      <c r="L185" s="211"/>
      <c r="M185" s="215"/>
      <c r="N185" s="211"/>
      <c r="O185" s="211"/>
    </row>
    <row r="186" spans="2:15">
      <c r="B186" s="176" t="s">
        <v>89</v>
      </c>
      <c r="C186" s="236" t="s">
        <v>569</v>
      </c>
      <c r="D186" s="181" t="s">
        <v>570</v>
      </c>
      <c r="E186" s="181" t="s">
        <v>547</v>
      </c>
      <c r="F186" s="236" t="s">
        <v>571</v>
      </c>
      <c r="G186" s="211" t="s">
        <v>572</v>
      </c>
      <c r="H186" s="182">
        <v>32143</v>
      </c>
      <c r="I186" s="182">
        <v>42005</v>
      </c>
      <c r="J186" s="180">
        <f t="shared" si="3"/>
        <v>27</v>
      </c>
      <c r="K186" s="173" t="s">
        <v>198</v>
      </c>
      <c r="L186" s="211"/>
      <c r="M186" s="215"/>
      <c r="N186" s="211"/>
      <c r="O186" s="211"/>
    </row>
    <row r="187" spans="2:15">
      <c r="B187" s="176" t="s">
        <v>89</v>
      </c>
      <c r="C187" s="236" t="s">
        <v>569</v>
      </c>
      <c r="D187" s="181" t="s">
        <v>570</v>
      </c>
      <c r="E187" s="181" t="s">
        <v>547</v>
      </c>
      <c r="F187" s="236" t="s">
        <v>573</v>
      </c>
      <c r="G187" s="211" t="s">
        <v>572</v>
      </c>
      <c r="H187" s="182">
        <v>32143</v>
      </c>
      <c r="I187" s="182">
        <v>42005</v>
      </c>
      <c r="J187" s="180">
        <f t="shared" si="3"/>
        <v>27</v>
      </c>
      <c r="K187" s="173" t="s">
        <v>198</v>
      </c>
      <c r="L187" s="211"/>
      <c r="M187" s="215"/>
      <c r="N187" s="211"/>
      <c r="O187" s="211"/>
    </row>
    <row r="188" spans="2:15">
      <c r="B188" s="176" t="s">
        <v>89</v>
      </c>
      <c r="C188" s="236" t="s">
        <v>574</v>
      </c>
      <c r="D188" s="181" t="s">
        <v>575</v>
      </c>
      <c r="E188" s="181" t="s">
        <v>547</v>
      </c>
      <c r="F188" s="236" t="s">
        <v>571</v>
      </c>
      <c r="G188" s="211" t="s">
        <v>576</v>
      </c>
      <c r="H188" s="182">
        <v>32143</v>
      </c>
      <c r="I188" s="182">
        <v>42005</v>
      </c>
      <c r="J188" s="180">
        <f t="shared" si="3"/>
        <v>27</v>
      </c>
      <c r="K188" s="173" t="s">
        <v>198</v>
      </c>
      <c r="L188" s="211"/>
      <c r="M188" s="215"/>
      <c r="N188" s="211"/>
      <c r="O188" s="211"/>
    </row>
    <row r="189" spans="2:15">
      <c r="B189" s="176" t="s">
        <v>89</v>
      </c>
      <c r="C189" s="236" t="s">
        <v>574</v>
      </c>
      <c r="D189" s="181" t="s">
        <v>575</v>
      </c>
      <c r="E189" s="181" t="s">
        <v>547</v>
      </c>
      <c r="F189" s="236" t="s">
        <v>573</v>
      </c>
      <c r="G189" s="211" t="s">
        <v>576</v>
      </c>
      <c r="H189" s="182">
        <v>32143</v>
      </c>
      <c r="I189" s="182">
        <v>42005</v>
      </c>
      <c r="J189" s="180">
        <f t="shared" si="3"/>
        <v>27</v>
      </c>
      <c r="K189" s="173" t="s">
        <v>198</v>
      </c>
      <c r="L189" s="211"/>
      <c r="M189" s="215"/>
      <c r="N189" s="211"/>
      <c r="O189" s="211"/>
    </row>
    <row r="190" spans="2:15">
      <c r="B190" s="176" t="s">
        <v>89</v>
      </c>
      <c r="C190" s="236" t="s">
        <v>577</v>
      </c>
      <c r="D190" s="181" t="s">
        <v>578</v>
      </c>
      <c r="E190" s="181" t="s">
        <v>579</v>
      </c>
      <c r="F190" s="236" t="s">
        <v>580</v>
      </c>
      <c r="G190" s="211"/>
      <c r="H190" s="182">
        <v>32509</v>
      </c>
      <c r="I190" s="182">
        <v>42005</v>
      </c>
      <c r="J190" s="180">
        <f t="shared" si="3"/>
        <v>26</v>
      </c>
      <c r="K190" s="173" t="s">
        <v>198</v>
      </c>
      <c r="L190" s="211"/>
      <c r="M190" s="215"/>
      <c r="N190" s="211"/>
      <c r="O190" s="211"/>
    </row>
    <row r="191" spans="2:15">
      <c r="B191" s="176" t="s">
        <v>89</v>
      </c>
      <c r="C191" s="236" t="s">
        <v>451</v>
      </c>
      <c r="D191" s="181" t="s">
        <v>897</v>
      </c>
      <c r="E191" s="181" t="s">
        <v>547</v>
      </c>
      <c r="F191" s="236" t="s">
        <v>581</v>
      </c>
      <c r="G191" s="211" t="s">
        <v>582</v>
      </c>
      <c r="H191" s="182">
        <v>36161</v>
      </c>
      <c r="I191" s="182">
        <v>42370</v>
      </c>
      <c r="J191" s="180">
        <f t="shared" si="3"/>
        <v>17</v>
      </c>
      <c r="K191" s="173" t="s">
        <v>198</v>
      </c>
      <c r="L191" s="211"/>
      <c r="M191" s="215"/>
      <c r="N191" s="211"/>
      <c r="O191" s="211"/>
    </row>
    <row r="192" spans="2:15">
      <c r="B192" s="176" t="s">
        <v>89</v>
      </c>
      <c r="C192" s="236" t="s">
        <v>451</v>
      </c>
      <c r="D192" s="181" t="s">
        <v>897</v>
      </c>
      <c r="E192" s="181" t="s">
        <v>579</v>
      </c>
      <c r="F192" s="236"/>
      <c r="G192" s="211"/>
      <c r="H192" s="182">
        <v>36892</v>
      </c>
      <c r="I192" s="182">
        <v>42370</v>
      </c>
      <c r="J192" s="180">
        <f t="shared" si="3"/>
        <v>15</v>
      </c>
      <c r="K192" s="173" t="s">
        <v>198</v>
      </c>
      <c r="L192" s="211"/>
      <c r="M192" s="215"/>
      <c r="N192" s="211"/>
      <c r="O192" s="211"/>
    </row>
    <row r="193" spans="2:15">
      <c r="B193" s="176" t="s">
        <v>89</v>
      </c>
      <c r="C193" s="236" t="s">
        <v>557</v>
      </c>
      <c r="D193" s="181" t="s">
        <v>956</v>
      </c>
      <c r="E193" s="181" t="s">
        <v>547</v>
      </c>
      <c r="F193" s="236" t="s">
        <v>583</v>
      </c>
      <c r="G193" s="211" t="s">
        <v>584</v>
      </c>
      <c r="H193" s="182">
        <v>36161</v>
      </c>
      <c r="I193" s="182">
        <v>42736</v>
      </c>
      <c r="J193" s="180">
        <f t="shared" si="3"/>
        <v>18</v>
      </c>
      <c r="K193" s="173" t="s">
        <v>198</v>
      </c>
      <c r="L193" s="211"/>
      <c r="M193" s="215"/>
      <c r="N193" s="211"/>
      <c r="O193" s="211"/>
    </row>
    <row r="194" spans="2:15">
      <c r="B194" s="176" t="s">
        <v>89</v>
      </c>
      <c r="C194" s="236" t="s">
        <v>585</v>
      </c>
      <c r="D194" s="181" t="s">
        <v>586</v>
      </c>
      <c r="E194" s="181" t="s">
        <v>547</v>
      </c>
      <c r="F194" s="236" t="s">
        <v>587</v>
      </c>
      <c r="G194" s="242" t="s">
        <v>588</v>
      </c>
      <c r="H194" s="182">
        <v>32874</v>
      </c>
      <c r="I194" s="182">
        <v>43466</v>
      </c>
      <c r="J194" s="180">
        <f t="shared" si="3"/>
        <v>29</v>
      </c>
      <c r="K194" s="173" t="s">
        <v>198</v>
      </c>
      <c r="L194" s="211"/>
      <c r="M194" s="215"/>
      <c r="N194" s="211"/>
      <c r="O194" s="211"/>
    </row>
    <row r="195" spans="2:15">
      <c r="B195" s="176" t="s">
        <v>89</v>
      </c>
      <c r="C195" s="236" t="s">
        <v>589</v>
      </c>
      <c r="D195" s="181" t="s">
        <v>590</v>
      </c>
      <c r="E195" s="181" t="s">
        <v>547</v>
      </c>
      <c r="F195" s="236" t="s">
        <v>591</v>
      </c>
      <c r="G195" s="242" t="s">
        <v>588</v>
      </c>
      <c r="H195" s="182">
        <v>32874</v>
      </c>
      <c r="I195" s="182">
        <v>43466</v>
      </c>
      <c r="J195" s="180">
        <f t="shared" si="3"/>
        <v>29</v>
      </c>
      <c r="K195" s="173" t="s">
        <v>198</v>
      </c>
      <c r="L195" s="211"/>
      <c r="M195" s="215"/>
      <c r="N195" s="211"/>
      <c r="O195" s="211"/>
    </row>
    <row r="196" spans="2:15">
      <c r="B196" s="176" t="s">
        <v>89</v>
      </c>
      <c r="C196" s="236" t="s">
        <v>455</v>
      </c>
      <c r="D196" s="181" t="s">
        <v>463</v>
      </c>
      <c r="E196" s="181" t="s">
        <v>547</v>
      </c>
      <c r="F196" s="236" t="s">
        <v>592</v>
      </c>
      <c r="G196" s="242" t="s">
        <v>593</v>
      </c>
      <c r="H196" s="182">
        <v>32143</v>
      </c>
      <c r="I196" s="182">
        <v>43466</v>
      </c>
      <c r="J196" s="180">
        <f t="shared" si="3"/>
        <v>31</v>
      </c>
      <c r="K196" s="173" t="s">
        <v>198</v>
      </c>
      <c r="L196" s="211"/>
      <c r="M196" s="215"/>
      <c r="N196" s="211"/>
      <c r="O196" s="211"/>
    </row>
    <row r="197" spans="2:15">
      <c r="B197" s="176" t="s">
        <v>89</v>
      </c>
      <c r="C197" s="236" t="s">
        <v>455</v>
      </c>
      <c r="D197" s="181" t="s">
        <v>463</v>
      </c>
      <c r="E197" s="181" t="s">
        <v>547</v>
      </c>
      <c r="F197" s="236" t="s">
        <v>594</v>
      </c>
      <c r="G197" s="242" t="s">
        <v>593</v>
      </c>
      <c r="H197" s="182">
        <v>32143</v>
      </c>
      <c r="I197" s="182">
        <v>43466</v>
      </c>
      <c r="J197" s="180">
        <f t="shared" si="3"/>
        <v>31</v>
      </c>
      <c r="K197" s="173" t="s">
        <v>198</v>
      </c>
      <c r="L197" s="211"/>
      <c r="M197" s="215"/>
      <c r="N197" s="211"/>
      <c r="O197" s="211"/>
    </row>
    <row r="198" spans="2:15">
      <c r="B198" s="176" t="s">
        <v>89</v>
      </c>
      <c r="C198" s="236" t="s">
        <v>443</v>
      </c>
      <c r="D198" s="181"/>
      <c r="E198" s="181" t="s">
        <v>547</v>
      </c>
      <c r="F198" s="236" t="s">
        <v>595</v>
      </c>
      <c r="G198" s="243" t="s">
        <v>596</v>
      </c>
      <c r="H198" s="182">
        <v>34700</v>
      </c>
      <c r="I198" s="182">
        <v>43466</v>
      </c>
      <c r="J198" s="180">
        <f t="shared" si="3"/>
        <v>24</v>
      </c>
      <c r="K198" s="173" t="s">
        <v>198</v>
      </c>
      <c r="L198" s="211"/>
      <c r="M198" s="215"/>
      <c r="N198" s="211"/>
      <c r="O198" s="211"/>
    </row>
    <row r="199" spans="2:15">
      <c r="B199" s="176" t="s">
        <v>89</v>
      </c>
      <c r="C199" s="236" t="s">
        <v>462</v>
      </c>
      <c r="D199" s="181" t="s">
        <v>597</v>
      </c>
      <c r="E199" s="181" t="s">
        <v>547</v>
      </c>
      <c r="F199" s="236" t="s">
        <v>592</v>
      </c>
      <c r="G199" s="242" t="s">
        <v>593</v>
      </c>
      <c r="H199" s="182">
        <v>33970</v>
      </c>
      <c r="I199" s="182">
        <v>43466</v>
      </c>
      <c r="J199" s="180">
        <f t="shared" si="3"/>
        <v>26</v>
      </c>
      <c r="K199" s="173" t="s">
        <v>198</v>
      </c>
      <c r="L199" s="211" t="s">
        <v>598</v>
      </c>
      <c r="M199" s="215"/>
      <c r="N199" s="211"/>
      <c r="O199" s="211"/>
    </row>
    <row r="200" spans="2:15">
      <c r="B200" s="176" t="s">
        <v>89</v>
      </c>
      <c r="C200" s="236" t="s">
        <v>462</v>
      </c>
      <c r="D200" s="181" t="s">
        <v>597</v>
      </c>
      <c r="E200" s="181" t="s">
        <v>547</v>
      </c>
      <c r="F200" s="236" t="s">
        <v>594</v>
      </c>
      <c r="G200" s="242" t="s">
        <v>593</v>
      </c>
      <c r="H200" s="182">
        <v>33970</v>
      </c>
      <c r="I200" s="182">
        <v>43466</v>
      </c>
      <c r="J200" s="180">
        <f t="shared" si="3"/>
        <v>26</v>
      </c>
      <c r="K200" s="173" t="s">
        <v>198</v>
      </c>
      <c r="L200" s="211" t="s">
        <v>598</v>
      </c>
      <c r="M200" s="215"/>
      <c r="N200" s="211"/>
      <c r="O200" s="211"/>
    </row>
    <row r="201" spans="2:15">
      <c r="B201" s="176" t="s">
        <v>89</v>
      </c>
      <c r="C201" s="236" t="s">
        <v>451</v>
      </c>
      <c r="D201" s="181"/>
      <c r="E201" s="181" t="s">
        <v>547</v>
      </c>
      <c r="F201" s="236"/>
      <c r="G201" s="242" t="s">
        <v>599</v>
      </c>
      <c r="H201" s="182">
        <v>34335</v>
      </c>
      <c r="I201" s="182">
        <v>43466</v>
      </c>
      <c r="J201" s="180">
        <f t="shared" si="3"/>
        <v>25</v>
      </c>
      <c r="K201" s="173" t="s">
        <v>198</v>
      </c>
      <c r="L201" s="211"/>
      <c r="M201" s="215"/>
      <c r="N201" s="211"/>
      <c r="O201" s="211"/>
    </row>
    <row r="202" spans="2:15">
      <c r="B202" s="176" t="s">
        <v>89</v>
      </c>
      <c r="C202" s="236" t="s">
        <v>451</v>
      </c>
      <c r="D202" s="181"/>
      <c r="E202" s="181" t="s">
        <v>547</v>
      </c>
      <c r="F202" s="236"/>
      <c r="G202" s="242" t="s">
        <v>600</v>
      </c>
      <c r="H202" s="182">
        <v>36161</v>
      </c>
      <c r="I202" s="182">
        <v>43466</v>
      </c>
      <c r="J202" s="180">
        <f t="shared" si="3"/>
        <v>20</v>
      </c>
      <c r="K202" s="173" t="s">
        <v>198</v>
      </c>
      <c r="L202" s="211"/>
      <c r="M202" s="215"/>
      <c r="N202" s="211"/>
      <c r="O202" s="211"/>
    </row>
    <row r="203" spans="2:15">
      <c r="B203" s="176" t="s">
        <v>89</v>
      </c>
      <c r="C203" s="236" t="s">
        <v>451</v>
      </c>
      <c r="D203" s="181"/>
      <c r="E203" s="181" t="s">
        <v>547</v>
      </c>
      <c r="F203" s="236"/>
      <c r="G203" s="242" t="s">
        <v>601</v>
      </c>
      <c r="H203" s="182">
        <v>35065</v>
      </c>
      <c r="I203" s="182">
        <v>43466</v>
      </c>
      <c r="J203" s="180">
        <f t="shared" si="3"/>
        <v>23</v>
      </c>
      <c r="K203" s="173" t="s">
        <v>198</v>
      </c>
      <c r="L203" s="211"/>
      <c r="M203" s="215"/>
      <c r="N203" s="211"/>
      <c r="O203" s="211"/>
    </row>
    <row r="204" spans="2:15">
      <c r="B204" s="176" t="s">
        <v>89</v>
      </c>
      <c r="C204" s="236" t="s">
        <v>602</v>
      </c>
      <c r="D204" s="181" t="s">
        <v>603</v>
      </c>
      <c r="E204" s="181" t="s">
        <v>547</v>
      </c>
      <c r="F204" s="236" t="s">
        <v>604</v>
      </c>
      <c r="G204" s="242" t="s">
        <v>553</v>
      </c>
      <c r="H204" s="182">
        <v>30317</v>
      </c>
      <c r="I204" s="182">
        <v>43466</v>
      </c>
      <c r="J204" s="180">
        <f t="shared" si="3"/>
        <v>36</v>
      </c>
      <c r="K204" s="173"/>
      <c r="L204" s="211" t="s">
        <v>476</v>
      </c>
      <c r="M204" s="215"/>
      <c r="N204" s="211"/>
      <c r="O204" s="211"/>
    </row>
    <row r="205" spans="2:15">
      <c r="B205" s="176" t="s">
        <v>89</v>
      </c>
      <c r="C205" s="236" t="s">
        <v>462</v>
      </c>
      <c r="D205" s="181" t="s">
        <v>605</v>
      </c>
      <c r="E205" s="181" t="s">
        <v>547</v>
      </c>
      <c r="F205" s="236" t="s">
        <v>606</v>
      </c>
      <c r="G205" s="242" t="s">
        <v>553</v>
      </c>
      <c r="H205" s="182">
        <v>29952</v>
      </c>
      <c r="I205" s="182">
        <v>43466</v>
      </c>
      <c r="J205" s="180">
        <f t="shared" si="3"/>
        <v>37</v>
      </c>
      <c r="K205" s="173" t="s">
        <v>198</v>
      </c>
      <c r="L205" s="211"/>
      <c r="M205" s="215"/>
      <c r="N205" s="211"/>
      <c r="O205" s="211"/>
    </row>
    <row r="206" spans="2:15">
      <c r="B206" s="176" t="s">
        <v>89</v>
      </c>
      <c r="C206" s="236" t="s">
        <v>462</v>
      </c>
      <c r="D206" s="181" t="s">
        <v>605</v>
      </c>
      <c r="E206" s="181" t="s">
        <v>547</v>
      </c>
      <c r="F206" s="236" t="s">
        <v>607</v>
      </c>
      <c r="G206" s="242" t="s">
        <v>553</v>
      </c>
      <c r="H206" s="182">
        <v>29952</v>
      </c>
      <c r="I206" s="182">
        <v>43466</v>
      </c>
      <c r="J206" s="180">
        <f t="shared" si="3"/>
        <v>37</v>
      </c>
      <c r="K206" s="173" t="s">
        <v>198</v>
      </c>
      <c r="L206" s="211"/>
      <c r="M206" s="215"/>
      <c r="N206" s="211"/>
      <c r="O206" s="211"/>
    </row>
    <row r="207" spans="2:15">
      <c r="B207" s="176" t="s">
        <v>89</v>
      </c>
      <c r="C207" s="236" t="s">
        <v>462</v>
      </c>
      <c r="D207" s="181" t="s">
        <v>605</v>
      </c>
      <c r="E207" s="181" t="s">
        <v>547</v>
      </c>
      <c r="F207" s="236" t="s">
        <v>608</v>
      </c>
      <c r="G207" s="242" t="s">
        <v>553</v>
      </c>
      <c r="H207" s="182">
        <v>29952</v>
      </c>
      <c r="I207" s="182">
        <v>43466</v>
      </c>
      <c r="J207" s="180">
        <f t="shared" si="3"/>
        <v>37</v>
      </c>
      <c r="K207" s="173" t="s">
        <v>198</v>
      </c>
      <c r="L207" s="211"/>
      <c r="M207" s="215"/>
      <c r="N207" s="211"/>
      <c r="O207" s="211"/>
    </row>
    <row r="208" spans="2:15">
      <c r="B208" s="176" t="s">
        <v>89</v>
      </c>
      <c r="C208" s="236" t="s">
        <v>471</v>
      </c>
      <c r="D208" s="181" t="s">
        <v>609</v>
      </c>
      <c r="E208" s="181" t="s">
        <v>579</v>
      </c>
      <c r="F208" s="236" t="s">
        <v>610</v>
      </c>
      <c r="G208" s="242" t="s">
        <v>611</v>
      </c>
      <c r="H208" s="182">
        <v>26665</v>
      </c>
      <c r="I208" s="182">
        <v>43466</v>
      </c>
      <c r="J208" s="180">
        <f t="shared" si="3"/>
        <v>46</v>
      </c>
      <c r="K208" s="173"/>
      <c r="L208" s="211" t="s">
        <v>476</v>
      </c>
      <c r="M208" s="215"/>
      <c r="N208" s="211"/>
      <c r="O208" s="211"/>
    </row>
    <row r="209" spans="2:18">
      <c r="B209" s="176" t="s">
        <v>89</v>
      </c>
      <c r="C209" s="236" t="s">
        <v>471</v>
      </c>
      <c r="D209" s="181" t="s">
        <v>612</v>
      </c>
      <c r="E209" s="181" t="s">
        <v>579</v>
      </c>
      <c r="F209" s="236" t="s">
        <v>610</v>
      </c>
      <c r="G209" s="242" t="s">
        <v>613</v>
      </c>
      <c r="H209" s="182">
        <v>26665</v>
      </c>
      <c r="I209" s="182">
        <v>43466</v>
      </c>
      <c r="J209" s="180">
        <f t="shared" si="3"/>
        <v>46</v>
      </c>
      <c r="K209" s="173"/>
      <c r="L209" s="211" t="s">
        <v>476</v>
      </c>
      <c r="M209" s="215"/>
      <c r="N209" s="211"/>
      <c r="O209" s="211"/>
    </row>
    <row r="210" spans="2:18">
      <c r="B210" s="176" t="s">
        <v>89</v>
      </c>
      <c r="C210" s="236" t="s">
        <v>462</v>
      </c>
      <c r="D210" s="181" t="s">
        <v>609</v>
      </c>
      <c r="E210" s="181" t="s">
        <v>579</v>
      </c>
      <c r="F210" s="236"/>
      <c r="G210" s="211"/>
      <c r="H210" s="182">
        <v>26665</v>
      </c>
      <c r="I210" s="182">
        <v>43466</v>
      </c>
      <c r="J210" s="180">
        <f t="shared" si="3"/>
        <v>46</v>
      </c>
      <c r="K210" s="173" t="s">
        <v>198</v>
      </c>
      <c r="L210" s="211"/>
      <c r="M210" s="215"/>
      <c r="N210" s="211"/>
      <c r="O210" s="211"/>
    </row>
    <row r="211" spans="2:18">
      <c r="B211" s="176" t="s">
        <v>89</v>
      </c>
      <c r="C211" s="236" t="s">
        <v>462</v>
      </c>
      <c r="D211" s="181" t="s">
        <v>612</v>
      </c>
      <c r="E211" s="181" t="s">
        <v>579</v>
      </c>
      <c r="F211" s="236"/>
      <c r="G211" s="211"/>
      <c r="H211" s="182">
        <v>26665</v>
      </c>
      <c r="I211" s="182">
        <v>43466</v>
      </c>
      <c r="J211" s="180">
        <f t="shared" si="3"/>
        <v>46</v>
      </c>
      <c r="K211" s="173" t="s">
        <v>198</v>
      </c>
      <c r="L211" s="211"/>
      <c r="M211" s="215"/>
      <c r="N211" s="211"/>
      <c r="O211" s="211"/>
    </row>
    <row r="212" spans="2:18">
      <c r="B212" s="176" t="s">
        <v>89</v>
      </c>
      <c r="C212" s="236" t="s">
        <v>614</v>
      </c>
      <c r="D212" s="181" t="s">
        <v>615</v>
      </c>
      <c r="E212" s="181" t="s">
        <v>579</v>
      </c>
      <c r="F212" s="236"/>
      <c r="G212" s="211"/>
      <c r="H212" s="182">
        <v>40909</v>
      </c>
      <c r="I212" s="182">
        <v>43466</v>
      </c>
      <c r="J212" s="180">
        <f t="shared" si="3"/>
        <v>7</v>
      </c>
      <c r="K212" s="173"/>
      <c r="L212" s="211"/>
      <c r="M212" s="211" t="s">
        <v>201</v>
      </c>
      <c r="N212" s="211"/>
      <c r="O212" s="211"/>
    </row>
    <row r="213" spans="2:18">
      <c r="B213" s="176" t="s">
        <v>89</v>
      </c>
      <c r="C213" s="236" t="s">
        <v>438</v>
      </c>
      <c r="D213" s="181"/>
      <c r="E213" s="181" t="s">
        <v>547</v>
      </c>
      <c r="F213" s="236" t="s">
        <v>616</v>
      </c>
      <c r="G213" s="211" t="s">
        <v>617</v>
      </c>
      <c r="H213" s="182">
        <v>32874</v>
      </c>
      <c r="I213" s="182">
        <v>43831</v>
      </c>
      <c r="J213" s="180">
        <f t="shared" si="3"/>
        <v>30</v>
      </c>
      <c r="K213" s="173"/>
      <c r="L213" s="211"/>
      <c r="M213" s="211" t="s">
        <v>201</v>
      </c>
      <c r="N213" s="211"/>
      <c r="O213" s="211"/>
    </row>
    <row r="214" spans="2:18">
      <c r="B214" s="176" t="s">
        <v>89</v>
      </c>
      <c r="C214" s="236" t="s">
        <v>438</v>
      </c>
      <c r="D214" s="181"/>
      <c r="E214" s="181" t="s">
        <v>547</v>
      </c>
      <c r="F214" s="236" t="s">
        <v>618</v>
      </c>
      <c r="G214" s="211" t="s">
        <v>617</v>
      </c>
      <c r="H214" s="182">
        <v>32874</v>
      </c>
      <c r="I214" s="182">
        <v>43831</v>
      </c>
      <c r="J214" s="180">
        <f t="shared" si="3"/>
        <v>30</v>
      </c>
      <c r="K214" s="173"/>
      <c r="L214" s="211"/>
      <c r="M214" s="211" t="s">
        <v>201</v>
      </c>
      <c r="N214" s="211"/>
      <c r="O214" s="211"/>
    </row>
    <row r="215" spans="2:18">
      <c r="B215" s="176" t="s">
        <v>89</v>
      </c>
      <c r="C215" s="236" t="s">
        <v>462</v>
      </c>
      <c r="D215" s="181" t="s">
        <v>619</v>
      </c>
      <c r="E215" s="181" t="s">
        <v>547</v>
      </c>
      <c r="F215" s="236" t="s">
        <v>592</v>
      </c>
      <c r="G215" s="211" t="s">
        <v>617</v>
      </c>
      <c r="H215" s="182">
        <v>32874</v>
      </c>
      <c r="I215" s="182">
        <v>43831</v>
      </c>
      <c r="J215" s="180">
        <f t="shared" si="3"/>
        <v>30</v>
      </c>
      <c r="K215" s="173"/>
      <c r="L215" s="211"/>
      <c r="M215" s="211" t="s">
        <v>201</v>
      </c>
      <c r="N215" s="211"/>
      <c r="O215" s="211"/>
    </row>
    <row r="216" spans="2:18">
      <c r="B216" s="176" t="s">
        <v>89</v>
      </c>
      <c r="C216" s="236" t="s">
        <v>462</v>
      </c>
      <c r="D216" s="181" t="s">
        <v>619</v>
      </c>
      <c r="E216" s="181" t="s">
        <v>547</v>
      </c>
      <c r="F216" s="236" t="s">
        <v>594</v>
      </c>
      <c r="G216" s="211" t="s">
        <v>617</v>
      </c>
      <c r="H216" s="182">
        <v>32874</v>
      </c>
      <c r="I216" s="182">
        <v>43831</v>
      </c>
      <c r="J216" s="180">
        <f t="shared" si="3"/>
        <v>30</v>
      </c>
      <c r="K216" s="173"/>
      <c r="L216" s="211"/>
      <c r="M216" s="211" t="s">
        <v>201</v>
      </c>
      <c r="N216" s="211"/>
      <c r="O216" s="211"/>
    </row>
    <row r="217" spans="2:18">
      <c r="B217" s="176" t="s">
        <v>89</v>
      </c>
      <c r="C217" s="236" t="s">
        <v>471</v>
      </c>
      <c r="D217" s="181" t="s">
        <v>620</v>
      </c>
      <c r="E217" s="181" t="s">
        <v>579</v>
      </c>
      <c r="F217" s="236" t="s">
        <v>610</v>
      </c>
      <c r="G217" s="211" t="s">
        <v>613</v>
      </c>
      <c r="H217" s="182">
        <v>28491</v>
      </c>
      <c r="I217" s="182">
        <v>43831</v>
      </c>
      <c r="J217" s="180">
        <f t="shared" si="3"/>
        <v>42</v>
      </c>
      <c r="K217" s="173"/>
      <c r="L217" s="211" t="s">
        <v>476</v>
      </c>
      <c r="M217" s="215"/>
      <c r="N217" s="211"/>
      <c r="O217" s="211"/>
    </row>
    <row r="218" spans="2:18">
      <c r="B218" s="176" t="s">
        <v>89</v>
      </c>
      <c r="C218" s="236" t="s">
        <v>471</v>
      </c>
      <c r="D218" s="181" t="s">
        <v>621</v>
      </c>
      <c r="E218" s="181" t="s">
        <v>579</v>
      </c>
      <c r="F218" s="236" t="s">
        <v>610</v>
      </c>
      <c r="G218" s="211" t="s">
        <v>613</v>
      </c>
      <c r="H218" s="182">
        <v>28491</v>
      </c>
      <c r="I218" s="182">
        <v>43831</v>
      </c>
      <c r="J218" s="180">
        <f t="shared" si="3"/>
        <v>42</v>
      </c>
      <c r="K218" s="173"/>
      <c r="L218" s="211" t="s">
        <v>476</v>
      </c>
      <c r="M218" s="215"/>
      <c r="N218" s="211"/>
      <c r="O218" s="211"/>
    </row>
    <row r="219" spans="2:18">
      <c r="B219" s="176" t="s">
        <v>89</v>
      </c>
      <c r="C219" s="236" t="s">
        <v>577</v>
      </c>
      <c r="D219" s="181" t="s">
        <v>578</v>
      </c>
      <c r="E219" s="181" t="s">
        <v>547</v>
      </c>
      <c r="F219" s="236" t="s">
        <v>622</v>
      </c>
      <c r="G219" s="211" t="s">
        <v>623</v>
      </c>
      <c r="H219" s="182">
        <v>34700</v>
      </c>
      <c r="I219" s="182">
        <v>43831</v>
      </c>
      <c r="J219" s="180">
        <f t="shared" si="3"/>
        <v>25</v>
      </c>
      <c r="K219" s="173" t="s">
        <v>198</v>
      </c>
      <c r="L219" s="211"/>
      <c r="M219" s="215"/>
      <c r="N219" s="211"/>
      <c r="O219" s="211"/>
    </row>
    <row r="220" spans="2:18">
      <c r="B220" s="176" t="s">
        <v>89</v>
      </c>
      <c r="C220" s="236" t="s">
        <v>577</v>
      </c>
      <c r="D220" s="181" t="s">
        <v>578</v>
      </c>
      <c r="E220" s="181" t="s">
        <v>547</v>
      </c>
      <c r="F220" s="236" t="s">
        <v>624</v>
      </c>
      <c r="G220" s="211" t="s">
        <v>623</v>
      </c>
      <c r="H220" s="182">
        <v>34335</v>
      </c>
      <c r="I220" s="182">
        <v>43831</v>
      </c>
      <c r="J220" s="180">
        <f t="shared" si="3"/>
        <v>26</v>
      </c>
      <c r="K220" s="173" t="s">
        <v>198</v>
      </c>
      <c r="L220" s="211"/>
      <c r="M220" s="215"/>
      <c r="N220" s="211"/>
      <c r="O220" s="211"/>
    </row>
    <row r="221" spans="2:18">
      <c r="B221" s="176" t="s">
        <v>89</v>
      </c>
      <c r="C221" s="236" t="s">
        <v>625</v>
      </c>
      <c r="D221" s="181" t="s">
        <v>626</v>
      </c>
      <c r="E221" s="181" t="s">
        <v>547</v>
      </c>
      <c r="F221" s="236" t="s">
        <v>627</v>
      </c>
      <c r="G221" s="211" t="s">
        <v>628</v>
      </c>
      <c r="H221" s="182">
        <v>34335</v>
      </c>
      <c r="I221" s="182">
        <v>44197</v>
      </c>
      <c r="J221" s="180">
        <f t="shared" si="3"/>
        <v>27</v>
      </c>
      <c r="K221" s="173"/>
      <c r="L221" s="211"/>
      <c r="M221" s="211" t="s">
        <v>201</v>
      </c>
      <c r="N221" s="211"/>
      <c r="O221" s="211"/>
    </row>
    <row r="222" spans="2:18">
      <c r="B222" s="166" t="s">
        <v>89</v>
      </c>
      <c r="C222" s="237" t="s">
        <v>629</v>
      </c>
      <c r="D222" s="166" t="s">
        <v>630</v>
      </c>
      <c r="E222" s="166" t="s">
        <v>631</v>
      </c>
      <c r="F222" s="237" t="s">
        <v>632</v>
      </c>
      <c r="G222" s="109"/>
      <c r="H222" s="183">
        <v>63</v>
      </c>
      <c r="I222" s="184">
        <v>31</v>
      </c>
      <c r="J222" s="166">
        <f>I222+63-H222</f>
        <v>31</v>
      </c>
      <c r="K222" s="237" t="s">
        <v>198</v>
      </c>
      <c r="L222" s="109"/>
      <c r="M222" s="109"/>
      <c r="N222" s="109"/>
      <c r="O222" s="109"/>
      <c r="Q222"/>
      <c r="R222"/>
    </row>
    <row r="223" spans="2:18">
      <c r="B223" s="166" t="s">
        <v>89</v>
      </c>
      <c r="C223" s="237" t="s">
        <v>629</v>
      </c>
      <c r="D223" s="166" t="s">
        <v>630</v>
      </c>
      <c r="E223" s="166" t="s">
        <v>631</v>
      </c>
      <c r="F223" s="237" t="s">
        <v>633</v>
      </c>
      <c r="G223" s="109"/>
      <c r="H223" s="183">
        <v>63</v>
      </c>
      <c r="I223" s="184">
        <v>31</v>
      </c>
      <c r="J223" s="166">
        <f>I223+63-H223</f>
        <v>31</v>
      </c>
      <c r="K223" s="237" t="s">
        <v>198</v>
      </c>
      <c r="L223" s="109"/>
      <c r="M223" s="109"/>
      <c r="N223" s="109"/>
      <c r="O223" s="109"/>
      <c r="Q223"/>
      <c r="R223"/>
    </row>
    <row r="224" spans="2:18">
      <c r="B224" s="166" t="s">
        <v>89</v>
      </c>
      <c r="C224" s="237" t="s">
        <v>516</v>
      </c>
      <c r="D224" s="166" t="s">
        <v>634</v>
      </c>
      <c r="E224" s="166" t="s">
        <v>631</v>
      </c>
      <c r="F224" s="237" t="s">
        <v>1757</v>
      </c>
      <c r="G224" s="109" t="s">
        <v>1758</v>
      </c>
      <c r="H224" s="184">
        <v>14</v>
      </c>
      <c r="I224" s="184">
        <v>31</v>
      </c>
      <c r="J224" s="166">
        <f>I224-H224</f>
        <v>17</v>
      </c>
      <c r="K224" s="237" t="s">
        <v>198</v>
      </c>
      <c r="L224" s="109"/>
      <c r="M224" s="109"/>
      <c r="N224" s="109"/>
      <c r="O224" s="109"/>
      <c r="Q224"/>
      <c r="R224"/>
    </row>
    <row r="225" spans="2:18">
      <c r="B225" s="166" t="s">
        <v>89</v>
      </c>
      <c r="C225" s="237" t="s">
        <v>488</v>
      </c>
      <c r="D225" s="166" t="s">
        <v>179</v>
      </c>
      <c r="E225" s="166" t="s">
        <v>631</v>
      </c>
      <c r="F225" s="237" t="s">
        <v>635</v>
      </c>
      <c r="G225" s="109" t="s">
        <v>636</v>
      </c>
      <c r="H225" s="183">
        <v>61</v>
      </c>
      <c r="I225" s="184">
        <v>31</v>
      </c>
      <c r="J225" s="166">
        <f t="shared" ref="J225:J227" si="4">I225+63-H225</f>
        <v>33</v>
      </c>
      <c r="K225" s="237" t="s">
        <v>198</v>
      </c>
      <c r="L225" s="109"/>
      <c r="M225" s="109"/>
      <c r="N225" s="109"/>
      <c r="O225" s="109"/>
      <c r="Q225"/>
      <c r="R225"/>
    </row>
    <row r="226" spans="2:18">
      <c r="B226" s="166" t="s">
        <v>89</v>
      </c>
      <c r="C226" s="237" t="s">
        <v>488</v>
      </c>
      <c r="D226" s="166" t="s">
        <v>179</v>
      </c>
      <c r="E226" s="166" t="s">
        <v>631</v>
      </c>
      <c r="F226" s="237" t="s">
        <v>635</v>
      </c>
      <c r="G226" s="109" t="s">
        <v>637</v>
      </c>
      <c r="H226" s="183">
        <v>61</v>
      </c>
      <c r="I226" s="184">
        <v>31</v>
      </c>
      <c r="J226" s="166">
        <f t="shared" si="4"/>
        <v>33</v>
      </c>
      <c r="K226" s="237" t="s">
        <v>198</v>
      </c>
      <c r="L226" s="109"/>
      <c r="M226" s="109"/>
      <c r="N226" s="109"/>
      <c r="O226" s="109"/>
      <c r="Q226"/>
      <c r="R226"/>
    </row>
    <row r="227" spans="2:18">
      <c r="B227" s="166" t="s">
        <v>89</v>
      </c>
      <c r="C227" s="237" t="s">
        <v>488</v>
      </c>
      <c r="D227" s="166" t="s">
        <v>179</v>
      </c>
      <c r="E227" s="166" t="s">
        <v>631</v>
      </c>
      <c r="F227" s="237" t="s">
        <v>635</v>
      </c>
      <c r="G227" s="109" t="s">
        <v>638</v>
      </c>
      <c r="H227" s="183">
        <v>61</v>
      </c>
      <c r="I227" s="184">
        <v>31</v>
      </c>
      <c r="J227" s="166">
        <f t="shared" si="4"/>
        <v>33</v>
      </c>
      <c r="K227" s="237" t="s">
        <v>198</v>
      </c>
      <c r="L227" s="109"/>
      <c r="M227" s="109"/>
      <c r="N227" s="109"/>
      <c r="O227" s="109"/>
      <c r="Q227"/>
      <c r="R227"/>
    </row>
    <row r="228" spans="2:18">
      <c r="B228" s="166" t="s">
        <v>89</v>
      </c>
      <c r="C228" s="237" t="s">
        <v>485</v>
      </c>
      <c r="D228" s="166" t="s">
        <v>639</v>
      </c>
      <c r="E228" s="166" t="s">
        <v>631</v>
      </c>
      <c r="F228" s="237"/>
      <c r="G228" s="109" t="s">
        <v>640</v>
      </c>
      <c r="H228" s="183">
        <v>62</v>
      </c>
      <c r="I228" s="185">
        <v>4</v>
      </c>
      <c r="J228" s="166">
        <f>I228+30+63-H228</f>
        <v>35</v>
      </c>
      <c r="K228" s="237" t="s">
        <v>198</v>
      </c>
      <c r="L228" s="109"/>
      <c r="M228" s="109"/>
      <c r="N228" s="109"/>
      <c r="O228" s="109"/>
      <c r="Q228"/>
      <c r="R228"/>
    </row>
    <row r="229" spans="2:18">
      <c r="B229" s="166" t="s">
        <v>89</v>
      </c>
      <c r="C229" s="237" t="s">
        <v>451</v>
      </c>
      <c r="D229" s="166" t="s">
        <v>641</v>
      </c>
      <c r="E229" s="166" t="s">
        <v>631</v>
      </c>
      <c r="F229" s="237" t="s">
        <v>642</v>
      </c>
      <c r="G229" s="109" t="s">
        <v>643</v>
      </c>
      <c r="H229" s="184">
        <v>14</v>
      </c>
      <c r="I229" s="184">
        <v>31</v>
      </c>
      <c r="J229" s="166">
        <f t="shared" ref="J229:J243" si="5">I229-H229</f>
        <v>17</v>
      </c>
      <c r="K229" s="237" t="s">
        <v>198</v>
      </c>
      <c r="L229" s="109"/>
      <c r="M229" s="109"/>
      <c r="N229" s="109"/>
      <c r="O229" s="109"/>
    </row>
    <row r="230" spans="2:18">
      <c r="B230" s="166" t="s">
        <v>89</v>
      </c>
      <c r="C230" s="237" t="s">
        <v>451</v>
      </c>
      <c r="D230" s="166" t="s">
        <v>641</v>
      </c>
      <c r="E230" s="166" t="s">
        <v>631</v>
      </c>
      <c r="F230" s="237" t="s">
        <v>642</v>
      </c>
      <c r="G230" s="109" t="s">
        <v>644</v>
      </c>
      <c r="H230" s="184">
        <v>14</v>
      </c>
      <c r="I230" s="184">
        <v>31</v>
      </c>
      <c r="J230" s="166">
        <f t="shared" si="5"/>
        <v>17</v>
      </c>
      <c r="K230" s="237" t="s">
        <v>198</v>
      </c>
      <c r="L230" s="109"/>
      <c r="M230" s="109"/>
      <c r="N230" s="109"/>
      <c r="O230" s="109"/>
    </row>
    <row r="231" spans="2:18">
      <c r="B231" s="166" t="s">
        <v>89</v>
      </c>
      <c r="C231" s="237" t="s">
        <v>451</v>
      </c>
      <c r="D231" s="166" t="s">
        <v>641</v>
      </c>
      <c r="E231" s="166" t="s">
        <v>631</v>
      </c>
      <c r="F231" s="237" t="s">
        <v>642</v>
      </c>
      <c r="G231" s="109" t="s">
        <v>645</v>
      </c>
      <c r="H231" s="184">
        <v>17</v>
      </c>
      <c r="I231" s="184">
        <v>31</v>
      </c>
      <c r="J231" s="166">
        <f t="shared" si="5"/>
        <v>14</v>
      </c>
      <c r="K231" s="237" t="s">
        <v>198</v>
      </c>
      <c r="L231" s="109"/>
      <c r="M231" s="109"/>
      <c r="N231" s="109"/>
      <c r="O231" s="109"/>
    </row>
    <row r="232" spans="2:18">
      <c r="B232" s="166" t="s">
        <v>89</v>
      </c>
      <c r="C232" s="237" t="s">
        <v>451</v>
      </c>
      <c r="D232" s="166" t="s">
        <v>646</v>
      </c>
      <c r="E232" s="166" t="s">
        <v>631</v>
      </c>
      <c r="F232" s="237" t="s">
        <v>642</v>
      </c>
      <c r="G232" s="109" t="s">
        <v>647</v>
      </c>
      <c r="H232" s="184">
        <v>17</v>
      </c>
      <c r="I232" s="184">
        <v>31</v>
      </c>
      <c r="J232" s="166">
        <f t="shared" si="5"/>
        <v>14</v>
      </c>
      <c r="K232" s="237" t="s">
        <v>198</v>
      </c>
      <c r="L232" s="109"/>
      <c r="M232" s="109"/>
      <c r="N232" s="109"/>
      <c r="O232" s="109"/>
    </row>
    <row r="233" spans="2:18">
      <c r="B233" s="166" t="s">
        <v>89</v>
      </c>
      <c r="C233" s="237" t="s">
        <v>451</v>
      </c>
      <c r="D233" s="166" t="s">
        <v>646</v>
      </c>
      <c r="E233" s="166" t="s">
        <v>631</v>
      </c>
      <c r="F233" s="237" t="s">
        <v>642</v>
      </c>
      <c r="G233" s="109" t="s">
        <v>648</v>
      </c>
      <c r="H233" s="184">
        <v>17</v>
      </c>
      <c r="I233" s="184">
        <v>31</v>
      </c>
      <c r="J233" s="166">
        <f t="shared" si="5"/>
        <v>14</v>
      </c>
      <c r="K233" s="237" t="s">
        <v>198</v>
      </c>
      <c r="L233" s="109"/>
      <c r="M233" s="109"/>
      <c r="N233" s="109"/>
      <c r="O233" s="109"/>
    </row>
    <row r="234" spans="2:18">
      <c r="B234" s="166" t="s">
        <v>89</v>
      </c>
      <c r="C234" s="237" t="s">
        <v>451</v>
      </c>
      <c r="D234" s="166" t="s">
        <v>646</v>
      </c>
      <c r="E234" s="166" t="s">
        <v>631</v>
      </c>
      <c r="F234" s="237" t="s">
        <v>642</v>
      </c>
      <c r="G234" s="109" t="s">
        <v>649</v>
      </c>
      <c r="H234" s="184">
        <v>17</v>
      </c>
      <c r="I234" s="184">
        <v>31</v>
      </c>
      <c r="J234" s="166">
        <f t="shared" si="5"/>
        <v>14</v>
      </c>
      <c r="K234" s="237" t="s">
        <v>198</v>
      </c>
      <c r="L234" s="109"/>
      <c r="M234" s="109"/>
      <c r="N234" s="109"/>
      <c r="O234" s="109"/>
    </row>
    <row r="235" spans="2:18">
      <c r="B235" s="166" t="s">
        <v>89</v>
      </c>
      <c r="C235" s="237" t="s">
        <v>451</v>
      </c>
      <c r="D235" s="166" t="s">
        <v>650</v>
      </c>
      <c r="E235" s="166" t="s">
        <v>631</v>
      </c>
      <c r="F235" s="237" t="s">
        <v>642</v>
      </c>
      <c r="G235" s="109" t="s">
        <v>651</v>
      </c>
      <c r="H235" s="184">
        <v>16</v>
      </c>
      <c r="I235" s="184">
        <v>31</v>
      </c>
      <c r="J235" s="166">
        <f t="shared" si="5"/>
        <v>15</v>
      </c>
      <c r="K235" s="237" t="s">
        <v>198</v>
      </c>
      <c r="L235" s="109"/>
      <c r="M235" s="109"/>
      <c r="N235" s="109"/>
      <c r="O235" s="109"/>
    </row>
    <row r="236" spans="2:18">
      <c r="B236" s="166" t="s">
        <v>89</v>
      </c>
      <c r="C236" s="237" t="s">
        <v>577</v>
      </c>
      <c r="D236" s="166" t="s">
        <v>312</v>
      </c>
      <c r="E236" s="166" t="s">
        <v>631</v>
      </c>
      <c r="F236" s="237" t="s">
        <v>652</v>
      </c>
      <c r="G236" s="109" t="s">
        <v>653</v>
      </c>
      <c r="H236" s="184">
        <v>6</v>
      </c>
      <c r="I236" s="185">
        <v>3</v>
      </c>
      <c r="J236" s="166">
        <f>I236+30-H236</f>
        <v>27</v>
      </c>
      <c r="K236" s="237" t="s">
        <v>198</v>
      </c>
      <c r="L236" s="109"/>
      <c r="M236" s="109"/>
      <c r="N236" s="109"/>
      <c r="O236" s="109"/>
    </row>
    <row r="237" spans="2:18">
      <c r="B237" s="166" t="s">
        <v>89</v>
      </c>
      <c r="C237" s="237" t="s">
        <v>451</v>
      </c>
      <c r="D237" s="166" t="s">
        <v>646</v>
      </c>
      <c r="E237" s="166" t="s">
        <v>631</v>
      </c>
      <c r="F237" s="237" t="s">
        <v>654</v>
      </c>
      <c r="G237" s="109" t="s">
        <v>655</v>
      </c>
      <c r="H237" s="184">
        <v>11</v>
      </c>
      <c r="I237" s="184">
        <v>32</v>
      </c>
      <c r="J237" s="166">
        <f t="shared" si="5"/>
        <v>21</v>
      </c>
      <c r="K237" s="237" t="s">
        <v>198</v>
      </c>
      <c r="L237" s="109"/>
      <c r="M237" s="109"/>
      <c r="N237" s="109"/>
      <c r="O237" s="109"/>
    </row>
    <row r="238" spans="2:18">
      <c r="B238" s="166" t="s">
        <v>89</v>
      </c>
      <c r="C238" s="237" t="s">
        <v>451</v>
      </c>
      <c r="D238" s="166" t="s">
        <v>646</v>
      </c>
      <c r="E238" s="166" t="s">
        <v>631</v>
      </c>
      <c r="F238" s="237" t="s">
        <v>654</v>
      </c>
      <c r="G238" s="109" t="s">
        <v>656</v>
      </c>
      <c r="H238" s="184">
        <v>12</v>
      </c>
      <c r="I238" s="184">
        <v>32</v>
      </c>
      <c r="J238" s="166">
        <f t="shared" si="5"/>
        <v>20</v>
      </c>
      <c r="K238" s="237" t="s">
        <v>198</v>
      </c>
      <c r="L238" s="109"/>
      <c r="M238" s="109"/>
      <c r="N238" s="109"/>
      <c r="O238" s="109"/>
    </row>
    <row r="239" spans="2:18">
      <c r="B239" s="166" t="s">
        <v>89</v>
      </c>
      <c r="C239" s="237" t="s">
        <v>451</v>
      </c>
      <c r="D239" s="166" t="s">
        <v>646</v>
      </c>
      <c r="E239" s="166" t="s">
        <v>631</v>
      </c>
      <c r="F239" s="237" t="s">
        <v>654</v>
      </c>
      <c r="G239" s="109" t="s">
        <v>657</v>
      </c>
      <c r="H239" s="184">
        <v>15</v>
      </c>
      <c r="I239" s="184">
        <v>32</v>
      </c>
      <c r="J239" s="166">
        <f t="shared" si="5"/>
        <v>17</v>
      </c>
      <c r="K239" s="237" t="s">
        <v>198</v>
      </c>
      <c r="L239" s="109"/>
      <c r="M239" s="109"/>
      <c r="N239" s="109"/>
      <c r="O239" s="109"/>
    </row>
    <row r="240" spans="2:18">
      <c r="B240" s="166" t="s">
        <v>89</v>
      </c>
      <c r="C240" s="237" t="s">
        <v>451</v>
      </c>
      <c r="D240" s="166" t="s">
        <v>646</v>
      </c>
      <c r="E240" s="166" t="s">
        <v>631</v>
      </c>
      <c r="F240" s="237" t="s">
        <v>654</v>
      </c>
      <c r="G240" s="109" t="s">
        <v>658</v>
      </c>
      <c r="H240" s="184">
        <v>18</v>
      </c>
      <c r="I240" s="184">
        <v>32</v>
      </c>
      <c r="J240" s="166">
        <f t="shared" si="5"/>
        <v>14</v>
      </c>
      <c r="K240" s="237" t="s">
        <v>198</v>
      </c>
      <c r="L240" s="109"/>
      <c r="M240" s="109"/>
      <c r="N240" s="109"/>
      <c r="O240" s="109"/>
    </row>
    <row r="241" spans="2:15">
      <c r="B241" s="166" t="s">
        <v>89</v>
      </c>
      <c r="C241" s="237" t="s">
        <v>451</v>
      </c>
      <c r="D241" s="166" t="s">
        <v>646</v>
      </c>
      <c r="E241" s="166" t="s">
        <v>631</v>
      </c>
      <c r="F241" s="237" t="s">
        <v>654</v>
      </c>
      <c r="G241" s="109" t="s">
        <v>659</v>
      </c>
      <c r="H241" s="184">
        <v>12</v>
      </c>
      <c r="I241" s="184">
        <v>32</v>
      </c>
      <c r="J241" s="166">
        <f t="shared" si="5"/>
        <v>20</v>
      </c>
      <c r="K241" s="237" t="s">
        <v>198</v>
      </c>
      <c r="L241" s="109"/>
      <c r="M241" s="109"/>
      <c r="N241" s="109"/>
      <c r="O241" s="109"/>
    </row>
    <row r="242" spans="2:15">
      <c r="B242" s="166" t="s">
        <v>89</v>
      </c>
      <c r="C242" s="237" t="s">
        <v>451</v>
      </c>
      <c r="D242" s="166" t="s">
        <v>646</v>
      </c>
      <c r="E242" s="166" t="s">
        <v>631</v>
      </c>
      <c r="F242" s="237" t="s">
        <v>654</v>
      </c>
      <c r="G242" s="109" t="s">
        <v>660</v>
      </c>
      <c r="H242" s="184">
        <v>18</v>
      </c>
      <c r="I242" s="184">
        <v>32</v>
      </c>
      <c r="J242" s="166">
        <f t="shared" si="5"/>
        <v>14</v>
      </c>
      <c r="K242" s="237" t="s">
        <v>198</v>
      </c>
      <c r="L242" s="109"/>
      <c r="M242" s="109"/>
      <c r="N242" s="109"/>
      <c r="O242" s="109"/>
    </row>
    <row r="243" spans="2:15">
      <c r="B243" s="166" t="s">
        <v>89</v>
      </c>
      <c r="C243" s="237" t="s">
        <v>451</v>
      </c>
      <c r="D243" s="166" t="s">
        <v>646</v>
      </c>
      <c r="E243" s="166" t="s">
        <v>631</v>
      </c>
      <c r="F243" s="237" t="s">
        <v>654</v>
      </c>
      <c r="G243" s="109" t="s">
        <v>661</v>
      </c>
      <c r="H243" s="184">
        <v>12</v>
      </c>
      <c r="I243" s="184">
        <v>32</v>
      </c>
      <c r="J243" s="166">
        <f t="shared" si="5"/>
        <v>20</v>
      </c>
      <c r="K243" s="237" t="s">
        <v>198</v>
      </c>
      <c r="L243" s="109"/>
      <c r="M243" s="109"/>
      <c r="N243" s="109"/>
      <c r="O243" s="109"/>
    </row>
    <row r="244" spans="2:15">
      <c r="B244" s="166" t="s">
        <v>89</v>
      </c>
      <c r="C244" s="237" t="s">
        <v>451</v>
      </c>
      <c r="D244" s="166" t="s">
        <v>641</v>
      </c>
      <c r="E244" s="166" t="s">
        <v>662</v>
      </c>
      <c r="F244" s="237" t="s">
        <v>663</v>
      </c>
      <c r="G244" s="109" t="s">
        <v>664</v>
      </c>
      <c r="H244" s="184">
        <v>10</v>
      </c>
      <c r="I244" s="185">
        <v>3</v>
      </c>
      <c r="J244" s="166">
        <f t="shared" ref="J244:J250" si="6">I244+30-H244</f>
        <v>23</v>
      </c>
      <c r="K244" s="237" t="s">
        <v>198</v>
      </c>
      <c r="L244" s="109"/>
      <c r="M244" s="109"/>
      <c r="N244" s="109"/>
      <c r="O244" s="109"/>
    </row>
    <row r="245" spans="2:15">
      <c r="B245" s="166" t="s">
        <v>89</v>
      </c>
      <c r="C245" s="237" t="s">
        <v>451</v>
      </c>
      <c r="D245" s="166" t="s">
        <v>641</v>
      </c>
      <c r="E245" s="166" t="s">
        <v>662</v>
      </c>
      <c r="F245" s="237" t="s">
        <v>665</v>
      </c>
      <c r="G245" s="109" t="s">
        <v>666</v>
      </c>
      <c r="H245" s="184">
        <v>10</v>
      </c>
      <c r="I245" s="185">
        <v>3</v>
      </c>
      <c r="J245" s="166">
        <f t="shared" si="6"/>
        <v>23</v>
      </c>
      <c r="K245" s="237" t="s">
        <v>198</v>
      </c>
      <c r="L245" s="109"/>
      <c r="M245" s="109"/>
      <c r="N245" s="109"/>
      <c r="O245" s="109"/>
    </row>
    <row r="246" spans="2:15">
      <c r="B246" s="166" t="s">
        <v>89</v>
      </c>
      <c r="C246" s="237" t="s">
        <v>451</v>
      </c>
      <c r="D246" s="166" t="s">
        <v>667</v>
      </c>
      <c r="E246" s="166" t="s">
        <v>662</v>
      </c>
      <c r="F246" s="237" t="s">
        <v>668</v>
      </c>
      <c r="G246" s="109" t="s">
        <v>669</v>
      </c>
      <c r="H246" s="184">
        <v>10</v>
      </c>
      <c r="I246" s="185">
        <v>3</v>
      </c>
      <c r="J246" s="166">
        <f t="shared" si="6"/>
        <v>23</v>
      </c>
      <c r="K246" s="237" t="s">
        <v>198</v>
      </c>
      <c r="L246" s="109"/>
      <c r="M246" s="109"/>
      <c r="N246" s="109"/>
      <c r="O246" s="109"/>
    </row>
    <row r="247" spans="2:15">
      <c r="B247" s="166" t="s">
        <v>89</v>
      </c>
      <c r="C247" s="237" t="s">
        <v>451</v>
      </c>
      <c r="D247" s="166" t="s">
        <v>650</v>
      </c>
      <c r="E247" s="166" t="s">
        <v>662</v>
      </c>
      <c r="F247" s="237" t="s">
        <v>670</v>
      </c>
      <c r="G247" s="109" t="s">
        <v>671</v>
      </c>
      <c r="H247" s="184">
        <v>10</v>
      </c>
      <c r="I247" s="185">
        <v>3</v>
      </c>
      <c r="J247" s="166">
        <f t="shared" si="6"/>
        <v>23</v>
      </c>
      <c r="K247" s="237" t="s">
        <v>198</v>
      </c>
      <c r="L247" s="109"/>
      <c r="M247" s="109"/>
      <c r="N247" s="109"/>
      <c r="O247" s="109"/>
    </row>
    <row r="248" spans="2:15">
      <c r="B248" s="166" t="s">
        <v>89</v>
      </c>
      <c r="C248" s="237" t="s">
        <v>577</v>
      </c>
      <c r="D248" s="166" t="s">
        <v>312</v>
      </c>
      <c r="E248" s="166" t="s">
        <v>662</v>
      </c>
      <c r="F248" s="237" t="s">
        <v>652</v>
      </c>
      <c r="G248" s="109" t="s">
        <v>672</v>
      </c>
      <c r="H248" s="184">
        <v>10</v>
      </c>
      <c r="I248" s="185">
        <v>3</v>
      </c>
      <c r="J248" s="166">
        <f t="shared" si="6"/>
        <v>23</v>
      </c>
      <c r="K248" s="237" t="s">
        <v>198</v>
      </c>
      <c r="L248" s="109"/>
      <c r="M248" s="109"/>
      <c r="N248" s="109"/>
      <c r="O248" s="109"/>
    </row>
    <row r="249" spans="2:15">
      <c r="B249" s="166" t="s">
        <v>89</v>
      </c>
      <c r="C249" s="237" t="s">
        <v>451</v>
      </c>
      <c r="D249" s="166" t="s">
        <v>673</v>
      </c>
      <c r="E249" s="166" t="s">
        <v>662</v>
      </c>
      <c r="F249" s="237" t="s">
        <v>674</v>
      </c>
      <c r="G249" s="109" t="s">
        <v>675</v>
      </c>
      <c r="H249" s="184">
        <v>10</v>
      </c>
      <c r="I249" s="185">
        <v>3</v>
      </c>
      <c r="J249" s="166">
        <f t="shared" si="6"/>
        <v>23</v>
      </c>
      <c r="K249" s="237" t="s">
        <v>198</v>
      </c>
      <c r="L249" s="109"/>
      <c r="M249" s="109"/>
      <c r="N249" s="109"/>
      <c r="O249" s="109"/>
    </row>
    <row r="250" spans="2:15">
      <c r="B250" s="166" t="s">
        <v>89</v>
      </c>
      <c r="C250" s="237" t="s">
        <v>448</v>
      </c>
      <c r="D250" s="166" t="s">
        <v>676</v>
      </c>
      <c r="E250" s="166" t="s">
        <v>631</v>
      </c>
      <c r="F250" s="237" t="s">
        <v>677</v>
      </c>
      <c r="G250" s="109">
        <v>95</v>
      </c>
      <c r="H250" s="184">
        <v>21</v>
      </c>
      <c r="I250" s="185">
        <v>3</v>
      </c>
      <c r="J250" s="166">
        <f t="shared" si="6"/>
        <v>12</v>
      </c>
      <c r="K250" s="237" t="s">
        <v>198</v>
      </c>
      <c r="L250" s="109"/>
      <c r="M250" s="109"/>
      <c r="N250" s="109"/>
      <c r="O250" s="109"/>
    </row>
    <row r="251" spans="2:15">
      <c r="B251" s="166" t="s">
        <v>89</v>
      </c>
      <c r="C251" s="237" t="s">
        <v>462</v>
      </c>
      <c r="D251" s="166" t="s">
        <v>678</v>
      </c>
      <c r="E251" s="166" t="s">
        <v>679</v>
      </c>
      <c r="F251" s="237" t="s">
        <v>680</v>
      </c>
      <c r="G251" s="109" t="s">
        <v>681</v>
      </c>
      <c r="H251" s="183">
        <v>47</v>
      </c>
      <c r="I251" s="185">
        <v>4</v>
      </c>
      <c r="J251" s="166">
        <f>I251+30+63-H251</f>
        <v>50</v>
      </c>
      <c r="K251" s="237" t="s">
        <v>198</v>
      </c>
      <c r="L251" s="109"/>
      <c r="M251" s="109"/>
      <c r="N251" s="109"/>
      <c r="O251" s="109"/>
    </row>
    <row r="252" spans="2:15">
      <c r="B252" s="166" t="s">
        <v>89</v>
      </c>
      <c r="C252" s="237" t="s">
        <v>462</v>
      </c>
      <c r="D252" s="166" t="s">
        <v>678</v>
      </c>
      <c r="E252" s="166" t="s">
        <v>679</v>
      </c>
      <c r="F252" s="237" t="s">
        <v>680</v>
      </c>
      <c r="G252" s="109" t="s">
        <v>682</v>
      </c>
      <c r="H252" s="183">
        <v>47</v>
      </c>
      <c r="I252" s="185">
        <v>4</v>
      </c>
      <c r="J252" s="166">
        <f>I252+30+63-H252</f>
        <v>50</v>
      </c>
      <c r="K252" s="237" t="s">
        <v>198</v>
      </c>
      <c r="L252" s="109"/>
      <c r="M252" s="109"/>
      <c r="N252" s="109"/>
      <c r="O252" s="109"/>
    </row>
    <row r="253" spans="2:15">
      <c r="B253" s="166" t="s">
        <v>89</v>
      </c>
      <c r="C253" s="237" t="s">
        <v>471</v>
      </c>
      <c r="D253" s="166" t="s">
        <v>683</v>
      </c>
      <c r="E253" s="166" t="s">
        <v>679</v>
      </c>
      <c r="F253" s="237" t="s">
        <v>684</v>
      </c>
      <c r="G253" s="109" t="s">
        <v>685</v>
      </c>
      <c r="H253" s="183">
        <v>51</v>
      </c>
      <c r="I253" s="184">
        <v>29</v>
      </c>
      <c r="J253" s="166">
        <f>I253+63-H253</f>
        <v>41</v>
      </c>
      <c r="K253" s="237" t="s">
        <v>198</v>
      </c>
      <c r="L253" s="109"/>
      <c r="M253" s="109"/>
      <c r="N253" s="109"/>
      <c r="O253" s="109"/>
    </row>
    <row r="254" spans="2:15">
      <c r="B254" s="166" t="s">
        <v>89</v>
      </c>
      <c r="C254" s="237" t="s">
        <v>471</v>
      </c>
      <c r="D254" s="166" t="s">
        <v>686</v>
      </c>
      <c r="E254" s="166" t="s">
        <v>679</v>
      </c>
      <c r="F254" s="237" t="s">
        <v>687</v>
      </c>
      <c r="G254" s="109" t="s">
        <v>688</v>
      </c>
      <c r="H254" s="183">
        <v>51</v>
      </c>
      <c r="I254" s="184">
        <v>29</v>
      </c>
      <c r="J254" s="166">
        <f t="shared" ref="J254:J309" si="7">I254+63-H254</f>
        <v>41</v>
      </c>
      <c r="K254" s="237" t="s">
        <v>198</v>
      </c>
      <c r="L254" s="109"/>
      <c r="M254" s="109"/>
      <c r="N254" s="109"/>
      <c r="O254" s="109"/>
    </row>
    <row r="255" spans="2:15">
      <c r="B255" s="166" t="s">
        <v>89</v>
      </c>
      <c r="C255" s="237" t="s">
        <v>462</v>
      </c>
      <c r="D255" s="166" t="s">
        <v>689</v>
      </c>
      <c r="E255" s="166" t="s">
        <v>679</v>
      </c>
      <c r="F255" s="237" t="s">
        <v>690</v>
      </c>
      <c r="G255" s="109" t="s">
        <v>691</v>
      </c>
      <c r="H255" s="183">
        <v>57</v>
      </c>
      <c r="I255" s="184">
        <v>27</v>
      </c>
      <c r="J255" s="166">
        <f t="shared" si="7"/>
        <v>33</v>
      </c>
      <c r="K255" s="237" t="s">
        <v>198</v>
      </c>
      <c r="L255" s="109"/>
      <c r="M255" s="109"/>
      <c r="N255" s="109"/>
      <c r="O255" s="109"/>
    </row>
    <row r="256" spans="2:15">
      <c r="B256" s="166" t="s">
        <v>89</v>
      </c>
      <c r="C256" s="237" t="s">
        <v>462</v>
      </c>
      <c r="D256" s="166" t="s">
        <v>692</v>
      </c>
      <c r="E256" s="166" t="s">
        <v>679</v>
      </c>
      <c r="F256" s="237" t="s">
        <v>690</v>
      </c>
      <c r="G256" s="109" t="s">
        <v>693</v>
      </c>
      <c r="H256" s="183">
        <v>57</v>
      </c>
      <c r="I256" s="184">
        <v>27</v>
      </c>
      <c r="J256" s="166">
        <f t="shared" si="7"/>
        <v>33</v>
      </c>
      <c r="K256" s="237" t="s">
        <v>198</v>
      </c>
      <c r="L256" s="109"/>
      <c r="M256" s="109"/>
      <c r="N256" s="109"/>
      <c r="O256" s="109"/>
    </row>
    <row r="257" spans="2:20">
      <c r="B257" s="166" t="s">
        <v>89</v>
      </c>
      <c r="C257" s="237" t="s">
        <v>462</v>
      </c>
      <c r="D257" s="166" t="s">
        <v>692</v>
      </c>
      <c r="E257" s="166" t="s">
        <v>679</v>
      </c>
      <c r="F257" s="237" t="s">
        <v>690</v>
      </c>
      <c r="G257" s="109" t="s">
        <v>694</v>
      </c>
      <c r="H257" s="184">
        <v>1</v>
      </c>
      <c r="I257" s="184">
        <v>27</v>
      </c>
      <c r="J257" s="166">
        <f>I257-H257</f>
        <v>26</v>
      </c>
      <c r="K257" s="237" t="s">
        <v>198</v>
      </c>
      <c r="L257" s="109"/>
      <c r="M257" s="109"/>
      <c r="N257" s="109"/>
      <c r="O257" s="109"/>
    </row>
    <row r="258" spans="2:20">
      <c r="B258" s="166" t="s">
        <v>89</v>
      </c>
      <c r="C258" s="237" t="s">
        <v>462</v>
      </c>
      <c r="D258" s="166" t="s">
        <v>692</v>
      </c>
      <c r="E258" s="166" t="s">
        <v>679</v>
      </c>
      <c r="F258" s="237" t="s">
        <v>690</v>
      </c>
      <c r="G258" s="109" t="s">
        <v>695</v>
      </c>
      <c r="H258" s="184">
        <v>1</v>
      </c>
      <c r="I258" s="184">
        <v>27</v>
      </c>
      <c r="J258" s="166">
        <f>I258-H258</f>
        <v>26</v>
      </c>
      <c r="K258" s="237" t="s">
        <v>198</v>
      </c>
      <c r="L258" s="109"/>
      <c r="M258" s="109"/>
      <c r="N258" s="109"/>
      <c r="O258" s="109"/>
      <c r="P258"/>
      <c r="Q258"/>
      <c r="R258"/>
      <c r="S258"/>
      <c r="T258"/>
    </row>
    <row r="259" spans="2:20">
      <c r="B259" s="166" t="s">
        <v>89</v>
      </c>
      <c r="C259" s="237" t="s">
        <v>462</v>
      </c>
      <c r="D259" s="166" t="s">
        <v>692</v>
      </c>
      <c r="E259" s="166" t="s">
        <v>679</v>
      </c>
      <c r="F259" s="237" t="s">
        <v>696</v>
      </c>
      <c r="G259" s="109" t="s">
        <v>697</v>
      </c>
      <c r="H259" s="183">
        <v>57</v>
      </c>
      <c r="I259" s="184">
        <v>27</v>
      </c>
      <c r="J259" s="166">
        <f t="shared" si="7"/>
        <v>33</v>
      </c>
      <c r="K259" s="237" t="s">
        <v>198</v>
      </c>
      <c r="L259" s="109"/>
      <c r="M259" s="109"/>
      <c r="N259" s="109"/>
      <c r="O259" s="109"/>
      <c r="P259"/>
      <c r="Q259"/>
      <c r="R259"/>
      <c r="S259"/>
      <c r="T259"/>
    </row>
    <row r="260" spans="2:20">
      <c r="B260" s="166" t="s">
        <v>89</v>
      </c>
      <c r="C260" s="237" t="s">
        <v>462</v>
      </c>
      <c r="D260" s="166" t="s">
        <v>692</v>
      </c>
      <c r="E260" s="166" t="s">
        <v>679</v>
      </c>
      <c r="F260" s="237" t="s">
        <v>696</v>
      </c>
      <c r="G260" s="109" t="s">
        <v>698</v>
      </c>
      <c r="H260" s="183">
        <v>57</v>
      </c>
      <c r="I260" s="184">
        <v>27</v>
      </c>
      <c r="J260" s="166">
        <f t="shared" si="7"/>
        <v>33</v>
      </c>
      <c r="K260" s="237" t="s">
        <v>198</v>
      </c>
      <c r="L260" s="109"/>
      <c r="M260" s="109"/>
      <c r="N260" s="109"/>
      <c r="O260" s="109"/>
      <c r="P260"/>
      <c r="Q260"/>
      <c r="R260"/>
      <c r="S260"/>
      <c r="T260"/>
    </row>
    <row r="261" spans="2:20">
      <c r="B261" s="166" t="s">
        <v>89</v>
      </c>
      <c r="C261" s="237" t="s">
        <v>462</v>
      </c>
      <c r="D261" s="166" t="s">
        <v>692</v>
      </c>
      <c r="E261" s="166" t="s">
        <v>679</v>
      </c>
      <c r="F261" s="237" t="s">
        <v>696</v>
      </c>
      <c r="G261" s="109" t="s">
        <v>699</v>
      </c>
      <c r="H261" s="184">
        <v>1</v>
      </c>
      <c r="I261" s="184">
        <v>27</v>
      </c>
      <c r="J261" s="166">
        <f>I261-H261</f>
        <v>26</v>
      </c>
      <c r="K261" s="237" t="s">
        <v>198</v>
      </c>
      <c r="L261" s="109"/>
      <c r="M261" s="109"/>
      <c r="N261" s="109"/>
      <c r="O261" s="109"/>
      <c r="P261"/>
      <c r="Q261"/>
      <c r="R261"/>
      <c r="S261"/>
      <c r="T261"/>
    </row>
    <row r="262" spans="2:20">
      <c r="B262" s="166" t="s">
        <v>89</v>
      </c>
      <c r="C262" s="237" t="s">
        <v>455</v>
      </c>
      <c r="D262" s="166" t="s">
        <v>700</v>
      </c>
      <c r="E262" s="166" t="s">
        <v>679</v>
      </c>
      <c r="F262" s="237" t="s">
        <v>701</v>
      </c>
      <c r="G262" s="109" t="s">
        <v>702</v>
      </c>
      <c r="H262" s="183">
        <v>50</v>
      </c>
      <c r="I262" s="184">
        <v>29</v>
      </c>
      <c r="J262" s="166">
        <f t="shared" si="7"/>
        <v>42</v>
      </c>
      <c r="K262" s="237" t="s">
        <v>198</v>
      </c>
      <c r="L262" s="109"/>
      <c r="M262" s="109"/>
      <c r="N262" s="109"/>
      <c r="O262" s="109"/>
      <c r="P262"/>
      <c r="Q262"/>
      <c r="R262"/>
      <c r="S262"/>
      <c r="T262"/>
    </row>
    <row r="263" spans="2:20">
      <c r="B263" s="166" t="s">
        <v>89</v>
      </c>
      <c r="C263" s="237" t="s">
        <v>455</v>
      </c>
      <c r="D263" s="166" t="s">
        <v>700</v>
      </c>
      <c r="E263" s="166" t="s">
        <v>679</v>
      </c>
      <c r="F263" s="237" t="s">
        <v>703</v>
      </c>
      <c r="G263" s="109">
        <v>90</v>
      </c>
      <c r="H263" s="183">
        <v>59</v>
      </c>
      <c r="I263" s="184">
        <v>26</v>
      </c>
      <c r="J263" s="166">
        <f t="shared" si="7"/>
        <v>30</v>
      </c>
      <c r="K263" s="237" t="s">
        <v>198</v>
      </c>
      <c r="L263" s="109"/>
      <c r="M263" s="109"/>
      <c r="N263" s="109"/>
      <c r="O263" s="109"/>
      <c r="P263"/>
      <c r="Q263"/>
      <c r="R263"/>
      <c r="S263"/>
      <c r="T263"/>
    </row>
    <row r="264" spans="2:20">
      <c r="B264" s="166" t="s">
        <v>89</v>
      </c>
      <c r="C264" s="237" t="s">
        <v>455</v>
      </c>
      <c r="D264" s="166" t="s">
        <v>700</v>
      </c>
      <c r="E264" s="166" t="s">
        <v>679</v>
      </c>
      <c r="F264" s="237" t="s">
        <v>704</v>
      </c>
      <c r="G264" s="109">
        <v>90</v>
      </c>
      <c r="H264" s="183">
        <v>59</v>
      </c>
      <c r="I264" s="184">
        <v>26</v>
      </c>
      <c r="J264" s="166">
        <f t="shared" si="7"/>
        <v>30</v>
      </c>
      <c r="K264" s="237" t="s">
        <v>198</v>
      </c>
      <c r="L264" s="109"/>
      <c r="M264" s="109"/>
      <c r="N264" s="109"/>
      <c r="O264" s="109"/>
      <c r="P264"/>
      <c r="Q264"/>
      <c r="R264"/>
      <c r="S264"/>
      <c r="T264"/>
    </row>
    <row r="265" spans="2:20">
      <c r="B265" s="166" t="s">
        <v>89</v>
      </c>
      <c r="C265" s="237" t="s">
        <v>462</v>
      </c>
      <c r="D265" s="166" t="s">
        <v>692</v>
      </c>
      <c r="E265" s="166" t="s">
        <v>679</v>
      </c>
      <c r="F265" s="237" t="s">
        <v>705</v>
      </c>
      <c r="G265" s="109" t="s">
        <v>706</v>
      </c>
      <c r="H265" s="183">
        <v>50</v>
      </c>
      <c r="I265" s="184">
        <v>29</v>
      </c>
      <c r="J265" s="166">
        <f t="shared" si="7"/>
        <v>42</v>
      </c>
      <c r="K265" s="237" t="s">
        <v>198</v>
      </c>
      <c r="L265" s="109"/>
      <c r="M265" s="109"/>
      <c r="N265" s="109"/>
      <c r="O265" s="109"/>
      <c r="P265"/>
      <c r="Q265"/>
      <c r="R265"/>
      <c r="S265"/>
      <c r="T265"/>
    </row>
    <row r="266" spans="2:20">
      <c r="B266" s="166" t="s">
        <v>89</v>
      </c>
      <c r="C266" s="237" t="s">
        <v>462</v>
      </c>
      <c r="D266" s="166" t="s">
        <v>692</v>
      </c>
      <c r="E266" s="166" t="s">
        <v>679</v>
      </c>
      <c r="F266" s="237" t="s">
        <v>705</v>
      </c>
      <c r="G266" s="109" t="s">
        <v>703</v>
      </c>
      <c r="H266" s="183">
        <v>59</v>
      </c>
      <c r="I266" s="184">
        <v>26</v>
      </c>
      <c r="J266" s="166">
        <f t="shared" si="7"/>
        <v>30</v>
      </c>
      <c r="K266" s="237" t="s">
        <v>198</v>
      </c>
      <c r="L266" s="109"/>
      <c r="M266" s="109"/>
      <c r="N266" s="109"/>
      <c r="O266" s="109"/>
      <c r="P266"/>
      <c r="Q266"/>
      <c r="R266"/>
      <c r="S266"/>
      <c r="T266"/>
    </row>
    <row r="267" spans="2:20">
      <c r="B267" s="166" t="s">
        <v>89</v>
      </c>
      <c r="C267" s="237" t="s">
        <v>462</v>
      </c>
      <c r="D267" s="166" t="s">
        <v>692</v>
      </c>
      <c r="E267" s="166" t="s">
        <v>679</v>
      </c>
      <c r="F267" s="237" t="s">
        <v>705</v>
      </c>
      <c r="G267" s="109" t="s">
        <v>704</v>
      </c>
      <c r="H267" s="183">
        <v>59</v>
      </c>
      <c r="I267" s="184">
        <v>26</v>
      </c>
      <c r="J267" s="166">
        <f t="shared" si="7"/>
        <v>30</v>
      </c>
      <c r="K267" s="237" t="s">
        <v>198</v>
      </c>
      <c r="L267" s="109"/>
      <c r="M267" s="109"/>
      <c r="N267" s="109"/>
      <c r="O267" s="109"/>
      <c r="P267"/>
      <c r="Q267"/>
      <c r="R267"/>
      <c r="S267"/>
      <c r="T267"/>
    </row>
    <row r="268" spans="2:20">
      <c r="B268" s="166" t="s">
        <v>89</v>
      </c>
      <c r="C268" s="237" t="s">
        <v>488</v>
      </c>
      <c r="D268" s="166" t="s">
        <v>179</v>
      </c>
      <c r="E268" s="166" t="s">
        <v>679</v>
      </c>
      <c r="F268" s="237" t="s">
        <v>707</v>
      </c>
      <c r="G268" s="109" t="s">
        <v>708</v>
      </c>
      <c r="H268" s="183">
        <v>56</v>
      </c>
      <c r="I268" s="184">
        <v>27</v>
      </c>
      <c r="J268" s="166">
        <f t="shared" si="7"/>
        <v>34</v>
      </c>
      <c r="K268" s="237" t="s">
        <v>198</v>
      </c>
      <c r="L268" s="109"/>
      <c r="M268" s="109"/>
      <c r="N268" s="109"/>
      <c r="O268" s="109"/>
    </row>
    <row r="269" spans="2:20">
      <c r="B269" s="166" t="s">
        <v>89</v>
      </c>
      <c r="C269" s="237" t="s">
        <v>488</v>
      </c>
      <c r="D269" s="166" t="s">
        <v>179</v>
      </c>
      <c r="E269" s="166" t="s">
        <v>679</v>
      </c>
      <c r="F269" s="237" t="s">
        <v>707</v>
      </c>
      <c r="G269" s="109" t="s">
        <v>709</v>
      </c>
      <c r="H269" s="183">
        <v>63</v>
      </c>
      <c r="I269" s="184">
        <v>27</v>
      </c>
      <c r="J269" s="166">
        <f t="shared" si="7"/>
        <v>27</v>
      </c>
      <c r="K269" s="237" t="s">
        <v>198</v>
      </c>
      <c r="L269" s="109"/>
      <c r="M269" s="109"/>
      <c r="N269" s="109"/>
      <c r="O269" s="109"/>
    </row>
    <row r="270" spans="2:20">
      <c r="B270" s="166" t="s">
        <v>89</v>
      </c>
      <c r="C270" s="237" t="s">
        <v>488</v>
      </c>
      <c r="D270" s="166" t="s">
        <v>179</v>
      </c>
      <c r="E270" s="166" t="s">
        <v>679</v>
      </c>
      <c r="F270" s="237" t="s">
        <v>710</v>
      </c>
      <c r="G270" s="109">
        <v>750</v>
      </c>
      <c r="H270" s="184">
        <v>3</v>
      </c>
      <c r="I270" s="184">
        <v>26</v>
      </c>
      <c r="J270" s="166">
        <f t="shared" ref="J270:J275" si="8">I270-H270</f>
        <v>23</v>
      </c>
      <c r="K270" s="237" t="s">
        <v>198</v>
      </c>
      <c r="L270" s="109"/>
      <c r="M270" s="109"/>
      <c r="N270" s="109"/>
      <c r="O270" s="109"/>
    </row>
    <row r="271" spans="2:20">
      <c r="B271" s="166" t="s">
        <v>89</v>
      </c>
      <c r="C271" s="237" t="s">
        <v>488</v>
      </c>
      <c r="D271" s="166" t="s">
        <v>179</v>
      </c>
      <c r="E271" s="166" t="s">
        <v>679</v>
      </c>
      <c r="F271" s="237" t="s">
        <v>710</v>
      </c>
      <c r="G271" s="109">
        <v>300</v>
      </c>
      <c r="H271" s="184">
        <v>3</v>
      </c>
      <c r="I271" s="184">
        <v>26</v>
      </c>
      <c r="J271" s="166">
        <f t="shared" si="8"/>
        <v>23</v>
      </c>
      <c r="K271" s="237" t="s">
        <v>198</v>
      </c>
      <c r="L271" s="109"/>
      <c r="M271" s="109"/>
      <c r="N271" s="109"/>
      <c r="O271" s="109"/>
    </row>
    <row r="272" spans="2:20">
      <c r="B272" s="166" t="s">
        <v>89</v>
      </c>
      <c r="C272" s="237" t="s">
        <v>488</v>
      </c>
      <c r="D272" s="166" t="s">
        <v>179</v>
      </c>
      <c r="E272" s="166" t="s">
        <v>679</v>
      </c>
      <c r="F272" s="237" t="s">
        <v>710</v>
      </c>
      <c r="G272" s="109">
        <v>50</v>
      </c>
      <c r="H272" s="184">
        <v>3</v>
      </c>
      <c r="I272" s="184">
        <v>26</v>
      </c>
      <c r="J272" s="166">
        <f t="shared" si="8"/>
        <v>23</v>
      </c>
      <c r="K272" s="237" t="s">
        <v>198</v>
      </c>
      <c r="L272" s="109"/>
      <c r="M272" s="109"/>
      <c r="N272" s="109"/>
      <c r="O272" s="109"/>
    </row>
    <row r="273" spans="2:15">
      <c r="B273" s="166" t="s">
        <v>89</v>
      </c>
      <c r="C273" s="237" t="s">
        <v>451</v>
      </c>
      <c r="D273" s="166" t="s">
        <v>711</v>
      </c>
      <c r="E273" s="166" t="s">
        <v>679</v>
      </c>
      <c r="F273" s="237" t="s">
        <v>712</v>
      </c>
      <c r="G273" s="109" t="s">
        <v>713</v>
      </c>
      <c r="H273" s="184">
        <v>11</v>
      </c>
      <c r="I273" s="184">
        <v>27</v>
      </c>
      <c r="J273" s="166">
        <f t="shared" si="8"/>
        <v>16</v>
      </c>
      <c r="K273" s="237" t="s">
        <v>198</v>
      </c>
      <c r="L273" s="109"/>
      <c r="M273" s="109"/>
      <c r="N273" s="109"/>
      <c r="O273" s="109"/>
    </row>
    <row r="274" spans="2:15">
      <c r="B274" s="166" t="s">
        <v>89</v>
      </c>
      <c r="C274" s="237" t="s">
        <v>577</v>
      </c>
      <c r="D274" s="166" t="s">
        <v>312</v>
      </c>
      <c r="E274" s="166" t="s">
        <v>679</v>
      </c>
      <c r="F274" s="237" t="s">
        <v>714</v>
      </c>
      <c r="G274" s="109" t="s">
        <v>715</v>
      </c>
      <c r="H274" s="184">
        <v>11</v>
      </c>
      <c r="I274" s="184">
        <v>26</v>
      </c>
      <c r="J274" s="166">
        <f t="shared" si="8"/>
        <v>15</v>
      </c>
      <c r="K274" s="237" t="s">
        <v>198</v>
      </c>
      <c r="L274" s="109"/>
      <c r="M274" s="109"/>
      <c r="N274" s="109"/>
      <c r="O274" s="109"/>
    </row>
    <row r="275" spans="2:15">
      <c r="B275" s="166" t="s">
        <v>89</v>
      </c>
      <c r="C275" s="237" t="s">
        <v>577</v>
      </c>
      <c r="D275" s="166" t="s">
        <v>312</v>
      </c>
      <c r="E275" s="166" t="s">
        <v>679</v>
      </c>
      <c r="F275" s="237" t="s">
        <v>716</v>
      </c>
      <c r="G275" s="109" t="s">
        <v>717</v>
      </c>
      <c r="H275" s="184">
        <v>11</v>
      </c>
      <c r="I275" s="184">
        <v>27</v>
      </c>
      <c r="J275" s="166">
        <f t="shared" si="8"/>
        <v>16</v>
      </c>
      <c r="K275" s="237" t="s">
        <v>198</v>
      </c>
      <c r="L275" s="109"/>
      <c r="M275" s="109"/>
      <c r="N275" s="109"/>
      <c r="O275" s="109"/>
    </row>
    <row r="276" spans="2:15">
      <c r="B276" s="166" t="s">
        <v>89</v>
      </c>
      <c r="C276" s="237" t="s">
        <v>718</v>
      </c>
      <c r="D276" s="166" t="s">
        <v>719</v>
      </c>
      <c r="E276" s="166" t="s">
        <v>720</v>
      </c>
      <c r="F276" s="237" t="s">
        <v>721</v>
      </c>
      <c r="G276" s="109" t="s">
        <v>722</v>
      </c>
      <c r="H276" s="183">
        <v>47</v>
      </c>
      <c r="I276" s="185">
        <v>3</v>
      </c>
      <c r="J276" s="166">
        <f>I276+30+63-H276</f>
        <v>49</v>
      </c>
      <c r="K276" s="237" t="s">
        <v>198</v>
      </c>
      <c r="L276" s="109"/>
      <c r="M276" s="109"/>
      <c r="N276" s="109"/>
      <c r="O276" s="109"/>
    </row>
    <row r="277" spans="2:15">
      <c r="B277" s="166" t="s">
        <v>89</v>
      </c>
      <c r="C277" s="237" t="s">
        <v>723</v>
      </c>
      <c r="D277" s="166" t="s">
        <v>724</v>
      </c>
      <c r="E277" s="166" t="s">
        <v>720</v>
      </c>
      <c r="F277" s="237" t="s">
        <v>725</v>
      </c>
      <c r="G277" s="109" t="s">
        <v>726</v>
      </c>
      <c r="H277" s="183">
        <v>47</v>
      </c>
      <c r="I277" s="185">
        <v>3</v>
      </c>
      <c r="J277" s="166">
        <f t="shared" ref="J277:J283" si="9">I277+30+63-H277</f>
        <v>49</v>
      </c>
      <c r="K277" s="237" t="s">
        <v>198</v>
      </c>
      <c r="L277" s="109"/>
      <c r="M277" s="109"/>
      <c r="N277" s="109"/>
      <c r="O277" s="109"/>
    </row>
    <row r="278" spans="2:15">
      <c r="B278" s="166" t="s">
        <v>89</v>
      </c>
      <c r="C278" s="237" t="s">
        <v>723</v>
      </c>
      <c r="D278" s="166" t="s">
        <v>724</v>
      </c>
      <c r="E278" s="166" t="s">
        <v>720</v>
      </c>
      <c r="F278" s="237" t="s">
        <v>727</v>
      </c>
      <c r="G278" s="109" t="s">
        <v>726</v>
      </c>
      <c r="H278" s="183">
        <v>41</v>
      </c>
      <c r="I278" s="185">
        <v>3</v>
      </c>
      <c r="J278" s="166">
        <f t="shared" si="9"/>
        <v>55</v>
      </c>
      <c r="K278" s="237" t="s">
        <v>198</v>
      </c>
      <c r="L278" s="109"/>
      <c r="M278" s="109"/>
      <c r="N278" s="109"/>
      <c r="O278" s="109"/>
    </row>
    <row r="279" spans="2:15">
      <c r="B279" s="166" t="s">
        <v>89</v>
      </c>
      <c r="C279" s="237" t="s">
        <v>462</v>
      </c>
      <c r="D279" s="166" t="s">
        <v>692</v>
      </c>
      <c r="E279" s="166" t="s">
        <v>720</v>
      </c>
      <c r="F279" s="237" t="s">
        <v>728</v>
      </c>
      <c r="G279" s="109" t="s">
        <v>552</v>
      </c>
      <c r="H279" s="183">
        <v>41</v>
      </c>
      <c r="I279" s="185">
        <v>3</v>
      </c>
      <c r="J279" s="166">
        <f t="shared" si="9"/>
        <v>55</v>
      </c>
      <c r="K279" s="237" t="s">
        <v>198</v>
      </c>
      <c r="L279" s="109"/>
      <c r="M279" s="109"/>
      <c r="N279" s="109"/>
      <c r="O279" s="109"/>
    </row>
    <row r="280" spans="2:15">
      <c r="B280" s="166" t="s">
        <v>89</v>
      </c>
      <c r="C280" s="237" t="s">
        <v>462</v>
      </c>
      <c r="D280" s="166" t="s">
        <v>692</v>
      </c>
      <c r="E280" s="166" t="s">
        <v>720</v>
      </c>
      <c r="F280" s="237" t="s">
        <v>728</v>
      </c>
      <c r="G280" s="109" t="s">
        <v>554</v>
      </c>
      <c r="H280" s="183">
        <v>47</v>
      </c>
      <c r="I280" s="185">
        <v>3</v>
      </c>
      <c r="J280" s="166">
        <f t="shared" si="9"/>
        <v>49</v>
      </c>
      <c r="K280" s="237" t="s">
        <v>198</v>
      </c>
      <c r="L280" s="109"/>
      <c r="M280" s="109"/>
      <c r="N280" s="109"/>
      <c r="O280" s="109"/>
    </row>
    <row r="281" spans="2:15">
      <c r="B281" s="166" t="s">
        <v>89</v>
      </c>
      <c r="C281" s="237" t="s">
        <v>462</v>
      </c>
      <c r="D281" s="166" t="s">
        <v>692</v>
      </c>
      <c r="E281" s="166" t="s">
        <v>720</v>
      </c>
      <c r="F281" s="237" t="s">
        <v>728</v>
      </c>
      <c r="G281" s="109" t="s">
        <v>725</v>
      </c>
      <c r="H281" s="183">
        <v>47</v>
      </c>
      <c r="I281" s="185">
        <v>3</v>
      </c>
      <c r="J281" s="166">
        <f t="shared" si="9"/>
        <v>49</v>
      </c>
      <c r="K281" s="237" t="s">
        <v>198</v>
      </c>
      <c r="L281" s="109"/>
      <c r="M281" s="109"/>
      <c r="N281" s="109"/>
      <c r="O281" s="109"/>
    </row>
    <row r="282" spans="2:15">
      <c r="B282" s="166" t="s">
        <v>89</v>
      </c>
      <c r="C282" s="237" t="s">
        <v>462</v>
      </c>
      <c r="D282" s="166" t="s">
        <v>692</v>
      </c>
      <c r="E282" s="166" t="s">
        <v>720</v>
      </c>
      <c r="F282" s="237" t="s">
        <v>728</v>
      </c>
      <c r="G282" s="109" t="s">
        <v>727</v>
      </c>
      <c r="H282" s="183">
        <v>41</v>
      </c>
      <c r="I282" s="185">
        <v>3</v>
      </c>
      <c r="J282" s="166">
        <f t="shared" si="9"/>
        <v>55</v>
      </c>
      <c r="K282" s="237" t="s">
        <v>198</v>
      </c>
      <c r="L282" s="109"/>
      <c r="M282" s="109"/>
      <c r="N282" s="109"/>
      <c r="O282" s="109"/>
    </row>
    <row r="283" spans="2:15">
      <c r="B283" s="166" t="s">
        <v>89</v>
      </c>
      <c r="C283" s="237" t="s">
        <v>471</v>
      </c>
      <c r="D283" s="166" t="s">
        <v>683</v>
      </c>
      <c r="E283" s="166" t="s">
        <v>720</v>
      </c>
      <c r="F283" s="237" t="s">
        <v>727</v>
      </c>
      <c r="G283" s="109" t="s">
        <v>729</v>
      </c>
      <c r="H283" s="183">
        <v>46</v>
      </c>
      <c r="I283" s="185">
        <v>2</v>
      </c>
      <c r="J283" s="166">
        <f t="shared" si="9"/>
        <v>49</v>
      </c>
      <c r="K283" s="237" t="s">
        <v>198</v>
      </c>
      <c r="L283" s="109"/>
      <c r="M283" s="109"/>
      <c r="N283" s="109"/>
      <c r="O283" s="109"/>
    </row>
    <row r="284" spans="2:15">
      <c r="B284" s="166" t="s">
        <v>89</v>
      </c>
      <c r="C284" s="237" t="s">
        <v>471</v>
      </c>
      <c r="D284" s="166" t="s">
        <v>683</v>
      </c>
      <c r="E284" s="166" t="s">
        <v>720</v>
      </c>
      <c r="F284" s="237" t="s">
        <v>730</v>
      </c>
      <c r="G284" s="109" t="s">
        <v>729</v>
      </c>
      <c r="H284" s="183">
        <v>53</v>
      </c>
      <c r="I284" s="184">
        <v>28</v>
      </c>
      <c r="J284" s="166">
        <f t="shared" si="7"/>
        <v>38</v>
      </c>
      <c r="K284" s="237" t="s">
        <v>198</v>
      </c>
      <c r="L284" s="109"/>
      <c r="M284" s="109"/>
      <c r="N284" s="109"/>
      <c r="O284" s="109"/>
    </row>
    <row r="285" spans="2:15">
      <c r="B285" s="166" t="s">
        <v>89</v>
      </c>
      <c r="C285" s="237" t="s">
        <v>471</v>
      </c>
      <c r="D285" s="166" t="s">
        <v>683</v>
      </c>
      <c r="E285" s="166" t="s">
        <v>720</v>
      </c>
      <c r="F285" s="237" t="s">
        <v>606</v>
      </c>
      <c r="G285" s="109" t="s">
        <v>729</v>
      </c>
      <c r="H285" s="183">
        <v>58</v>
      </c>
      <c r="I285" s="185">
        <v>2</v>
      </c>
      <c r="J285" s="166">
        <f t="shared" ref="J285:J286" si="10">I285+30+63-H285</f>
        <v>37</v>
      </c>
      <c r="K285" s="237" t="s">
        <v>198</v>
      </c>
      <c r="L285" s="109"/>
      <c r="M285" s="109"/>
      <c r="N285" s="109"/>
      <c r="O285" s="109"/>
    </row>
    <row r="286" spans="2:15">
      <c r="B286" s="166" t="s">
        <v>89</v>
      </c>
      <c r="C286" s="237" t="s">
        <v>471</v>
      </c>
      <c r="D286" s="166" t="s">
        <v>686</v>
      </c>
      <c r="E286" s="166" t="s">
        <v>720</v>
      </c>
      <c r="F286" s="237" t="s">
        <v>731</v>
      </c>
      <c r="G286" s="109" t="s">
        <v>732</v>
      </c>
      <c r="H286" s="183">
        <v>46</v>
      </c>
      <c r="I286" s="185">
        <v>2</v>
      </c>
      <c r="J286" s="166">
        <f t="shared" si="10"/>
        <v>49</v>
      </c>
      <c r="K286" s="237" t="s">
        <v>198</v>
      </c>
      <c r="L286" s="109"/>
      <c r="M286" s="109"/>
      <c r="N286" s="109"/>
      <c r="O286" s="109"/>
    </row>
    <row r="287" spans="2:15">
      <c r="B287" s="166" t="s">
        <v>89</v>
      </c>
      <c r="C287" s="237" t="s">
        <v>471</v>
      </c>
      <c r="D287" s="166" t="s">
        <v>686</v>
      </c>
      <c r="E287" s="166" t="s">
        <v>720</v>
      </c>
      <c r="F287" s="237" t="s">
        <v>733</v>
      </c>
      <c r="G287" s="109" t="s">
        <v>732</v>
      </c>
      <c r="H287" s="183">
        <v>53</v>
      </c>
      <c r="I287" s="184">
        <v>28</v>
      </c>
      <c r="J287" s="166">
        <f t="shared" si="7"/>
        <v>38</v>
      </c>
      <c r="K287" s="237" t="s">
        <v>198</v>
      </c>
      <c r="L287" s="109"/>
      <c r="M287" s="109"/>
      <c r="N287" s="109"/>
      <c r="O287" s="109"/>
    </row>
    <row r="288" spans="2:15">
      <c r="B288" s="166" t="s">
        <v>89</v>
      </c>
      <c r="C288" s="237" t="s">
        <v>471</v>
      </c>
      <c r="D288" s="166" t="s">
        <v>686</v>
      </c>
      <c r="E288" s="166" t="s">
        <v>720</v>
      </c>
      <c r="F288" s="237" t="s">
        <v>734</v>
      </c>
      <c r="G288" s="109" t="s">
        <v>732</v>
      </c>
      <c r="H288" s="183">
        <v>58</v>
      </c>
      <c r="I288" s="185">
        <v>2</v>
      </c>
      <c r="J288" s="166">
        <f t="shared" ref="J288:J290" si="11">I288+30+63-H288</f>
        <v>37</v>
      </c>
      <c r="K288" s="237" t="s">
        <v>198</v>
      </c>
      <c r="L288" s="109"/>
      <c r="M288" s="109"/>
      <c r="N288" s="109"/>
      <c r="O288" s="109"/>
    </row>
    <row r="289" spans="2:15">
      <c r="B289" s="166" t="s">
        <v>89</v>
      </c>
      <c r="C289" s="237" t="s">
        <v>462</v>
      </c>
      <c r="D289" s="166" t="s">
        <v>692</v>
      </c>
      <c r="E289" s="166" t="s">
        <v>720</v>
      </c>
      <c r="F289" s="237" t="s">
        <v>680</v>
      </c>
      <c r="G289" s="109" t="s">
        <v>725</v>
      </c>
      <c r="H289" s="183">
        <v>41</v>
      </c>
      <c r="I289" s="185">
        <v>3</v>
      </c>
      <c r="J289" s="166">
        <f t="shared" si="11"/>
        <v>55</v>
      </c>
      <c r="K289" s="237" t="s">
        <v>198</v>
      </c>
      <c r="L289" s="109"/>
      <c r="M289" s="109"/>
      <c r="N289" s="109"/>
      <c r="O289" s="109"/>
    </row>
    <row r="290" spans="2:15">
      <c r="B290" s="166" t="s">
        <v>89</v>
      </c>
      <c r="C290" s="237" t="s">
        <v>462</v>
      </c>
      <c r="D290" s="166" t="s">
        <v>692</v>
      </c>
      <c r="E290" s="166" t="s">
        <v>720</v>
      </c>
      <c r="F290" s="237" t="s">
        <v>680</v>
      </c>
      <c r="G290" s="109" t="s">
        <v>727</v>
      </c>
      <c r="H290" s="183">
        <v>46</v>
      </c>
      <c r="I290" s="185">
        <v>3</v>
      </c>
      <c r="J290" s="166">
        <f t="shared" si="11"/>
        <v>50</v>
      </c>
      <c r="K290" s="237" t="s">
        <v>198</v>
      </c>
      <c r="L290" s="109"/>
      <c r="M290" s="109"/>
      <c r="N290" s="109"/>
      <c r="O290" s="109"/>
    </row>
    <row r="291" spans="2:15">
      <c r="B291" s="166" t="s">
        <v>89</v>
      </c>
      <c r="C291" s="237" t="s">
        <v>462</v>
      </c>
      <c r="D291" s="166" t="s">
        <v>692</v>
      </c>
      <c r="E291" s="166" t="s">
        <v>720</v>
      </c>
      <c r="F291" s="237" t="s">
        <v>680</v>
      </c>
      <c r="G291" s="109" t="s">
        <v>730</v>
      </c>
      <c r="H291" s="183">
        <v>53</v>
      </c>
      <c r="I291" s="184">
        <v>28</v>
      </c>
      <c r="J291" s="166">
        <f t="shared" si="7"/>
        <v>38</v>
      </c>
      <c r="K291" s="237" t="s">
        <v>198</v>
      </c>
      <c r="L291" s="109"/>
      <c r="M291" s="109"/>
      <c r="N291" s="109"/>
      <c r="O291" s="109"/>
    </row>
    <row r="292" spans="2:15">
      <c r="B292" s="166" t="s">
        <v>89</v>
      </c>
      <c r="C292" s="237" t="s">
        <v>462</v>
      </c>
      <c r="D292" s="166" t="s">
        <v>692</v>
      </c>
      <c r="E292" s="166" t="s">
        <v>720</v>
      </c>
      <c r="F292" s="237" t="s">
        <v>680</v>
      </c>
      <c r="G292" s="109" t="s">
        <v>606</v>
      </c>
      <c r="H292" s="183">
        <v>58</v>
      </c>
      <c r="I292" s="185">
        <v>3</v>
      </c>
      <c r="J292" s="166">
        <f>I292+30+63-H292</f>
        <v>38</v>
      </c>
      <c r="K292" s="237" t="s">
        <v>198</v>
      </c>
      <c r="L292" s="109"/>
      <c r="M292" s="109"/>
      <c r="N292" s="109"/>
      <c r="O292" s="109"/>
    </row>
    <row r="293" spans="2:15">
      <c r="B293" s="166" t="s">
        <v>89</v>
      </c>
      <c r="C293" s="237" t="s">
        <v>723</v>
      </c>
      <c r="D293" s="166" t="s">
        <v>724</v>
      </c>
      <c r="E293" s="166" t="s">
        <v>735</v>
      </c>
      <c r="F293" s="237" t="s">
        <v>725</v>
      </c>
      <c r="G293" s="109" t="s">
        <v>736</v>
      </c>
      <c r="H293" s="183">
        <v>62</v>
      </c>
      <c r="I293" s="184">
        <v>28</v>
      </c>
      <c r="J293" s="166">
        <f t="shared" si="7"/>
        <v>29</v>
      </c>
      <c r="K293" s="237" t="s">
        <v>198</v>
      </c>
      <c r="L293" s="109"/>
      <c r="M293" s="109"/>
      <c r="N293" s="109"/>
      <c r="O293" s="109"/>
    </row>
    <row r="294" spans="2:15">
      <c r="B294" s="166" t="s">
        <v>89</v>
      </c>
      <c r="C294" s="237" t="s">
        <v>723</v>
      </c>
      <c r="D294" s="166" t="s">
        <v>724</v>
      </c>
      <c r="E294" s="166" t="s">
        <v>735</v>
      </c>
      <c r="F294" s="237" t="s">
        <v>727</v>
      </c>
      <c r="G294" s="109" t="s">
        <v>737</v>
      </c>
      <c r="H294" s="183">
        <v>57</v>
      </c>
      <c r="I294" s="184">
        <v>28</v>
      </c>
      <c r="J294" s="166">
        <f t="shared" si="7"/>
        <v>34</v>
      </c>
      <c r="K294" s="237" t="s">
        <v>198</v>
      </c>
      <c r="L294" s="109"/>
      <c r="M294" s="109"/>
      <c r="N294" s="109"/>
      <c r="O294" s="109"/>
    </row>
    <row r="295" spans="2:15">
      <c r="B295" s="166" t="s">
        <v>89</v>
      </c>
      <c r="C295" s="237" t="s">
        <v>723</v>
      </c>
      <c r="D295" s="166" t="s">
        <v>724</v>
      </c>
      <c r="E295" s="166" t="s">
        <v>735</v>
      </c>
      <c r="F295" s="237" t="s">
        <v>730</v>
      </c>
      <c r="G295" s="109" t="s">
        <v>737</v>
      </c>
      <c r="H295" s="183">
        <v>43</v>
      </c>
      <c r="I295" s="184">
        <v>28</v>
      </c>
      <c r="J295" s="166">
        <f t="shared" si="7"/>
        <v>48</v>
      </c>
      <c r="K295" s="237" t="s">
        <v>198</v>
      </c>
      <c r="L295" s="109"/>
      <c r="M295" s="109"/>
      <c r="N295" s="109"/>
      <c r="O295" s="109"/>
    </row>
    <row r="296" spans="2:15">
      <c r="B296" s="166" t="s">
        <v>89</v>
      </c>
      <c r="C296" s="237" t="s">
        <v>462</v>
      </c>
      <c r="D296" s="166" t="s">
        <v>692</v>
      </c>
      <c r="E296" s="166" t="s">
        <v>735</v>
      </c>
      <c r="F296" s="237" t="s">
        <v>728</v>
      </c>
      <c r="G296" s="109" t="s">
        <v>725</v>
      </c>
      <c r="H296" s="184">
        <v>9</v>
      </c>
      <c r="I296" s="184">
        <v>28</v>
      </c>
      <c r="J296" s="166">
        <f>I296-H296</f>
        <v>19</v>
      </c>
      <c r="K296" s="237" t="s">
        <v>198</v>
      </c>
      <c r="L296" s="109"/>
      <c r="M296" s="109"/>
      <c r="N296" s="109"/>
      <c r="O296" s="109"/>
    </row>
    <row r="297" spans="2:15">
      <c r="B297" s="166" t="s">
        <v>89</v>
      </c>
      <c r="C297" s="237" t="s">
        <v>462</v>
      </c>
      <c r="D297" s="166" t="s">
        <v>692</v>
      </c>
      <c r="E297" s="166" t="s">
        <v>735</v>
      </c>
      <c r="F297" s="237" t="s">
        <v>728</v>
      </c>
      <c r="G297" s="109" t="s">
        <v>727</v>
      </c>
      <c r="H297" s="184">
        <v>9</v>
      </c>
      <c r="I297" s="184">
        <v>28</v>
      </c>
      <c r="J297" s="166">
        <f t="shared" ref="J297:J298" si="12">I297-H297</f>
        <v>19</v>
      </c>
      <c r="K297" s="237" t="s">
        <v>198</v>
      </c>
      <c r="L297" s="109"/>
      <c r="M297" s="109"/>
      <c r="N297" s="109"/>
      <c r="O297" s="109"/>
    </row>
    <row r="298" spans="2:15">
      <c r="B298" s="166" t="s">
        <v>89</v>
      </c>
      <c r="C298" s="237" t="s">
        <v>462</v>
      </c>
      <c r="D298" s="166" t="s">
        <v>692</v>
      </c>
      <c r="E298" s="166" t="s">
        <v>735</v>
      </c>
      <c r="F298" s="237" t="s">
        <v>728</v>
      </c>
      <c r="G298" s="109" t="s">
        <v>730</v>
      </c>
      <c r="H298" s="184">
        <v>9</v>
      </c>
      <c r="I298" s="184">
        <v>28</v>
      </c>
      <c r="J298" s="166">
        <f t="shared" si="12"/>
        <v>19</v>
      </c>
      <c r="K298" s="237" t="s">
        <v>198</v>
      </c>
      <c r="L298" s="109"/>
      <c r="M298" s="109"/>
      <c r="N298" s="109"/>
      <c r="O298" s="109"/>
    </row>
    <row r="299" spans="2:15">
      <c r="B299" s="166" t="s">
        <v>89</v>
      </c>
      <c r="C299" s="237" t="s">
        <v>471</v>
      </c>
      <c r="D299" s="166" t="s">
        <v>683</v>
      </c>
      <c r="E299" s="166" t="s">
        <v>735</v>
      </c>
      <c r="F299" s="237" t="s">
        <v>725</v>
      </c>
      <c r="G299" s="109" t="s">
        <v>738</v>
      </c>
      <c r="H299" s="183">
        <v>62</v>
      </c>
      <c r="I299" s="185">
        <v>4</v>
      </c>
      <c r="J299" s="166">
        <f>I299+30+63-H299</f>
        <v>35</v>
      </c>
      <c r="K299" s="237" t="s">
        <v>198</v>
      </c>
      <c r="L299" s="109"/>
      <c r="M299" s="109"/>
      <c r="N299" s="109"/>
      <c r="O299" s="109"/>
    </row>
    <row r="300" spans="2:15">
      <c r="B300" s="166" t="s">
        <v>89</v>
      </c>
      <c r="C300" s="237" t="s">
        <v>471</v>
      </c>
      <c r="D300" s="166" t="s">
        <v>683</v>
      </c>
      <c r="E300" s="166" t="s">
        <v>735</v>
      </c>
      <c r="F300" s="237" t="s">
        <v>727</v>
      </c>
      <c r="G300" s="109" t="s">
        <v>738</v>
      </c>
      <c r="H300" s="183">
        <v>57</v>
      </c>
      <c r="I300" s="185">
        <v>2</v>
      </c>
      <c r="J300" s="166">
        <f>I300+30+63-H300</f>
        <v>38</v>
      </c>
      <c r="K300" s="237" t="s">
        <v>198</v>
      </c>
      <c r="L300" s="109"/>
      <c r="M300" s="109"/>
      <c r="N300" s="109"/>
      <c r="O300" s="109"/>
    </row>
    <row r="301" spans="2:15">
      <c r="B301" s="166" t="s">
        <v>89</v>
      </c>
      <c r="C301" s="237" t="s">
        <v>471</v>
      </c>
      <c r="D301" s="166" t="s">
        <v>683</v>
      </c>
      <c r="E301" s="166" t="s">
        <v>735</v>
      </c>
      <c r="F301" s="237" t="s">
        <v>730</v>
      </c>
      <c r="G301" s="109" t="s">
        <v>738</v>
      </c>
      <c r="H301" s="183">
        <v>46</v>
      </c>
      <c r="I301" s="184">
        <v>28</v>
      </c>
      <c r="J301" s="166">
        <f t="shared" si="7"/>
        <v>45</v>
      </c>
      <c r="K301" s="237" t="s">
        <v>198</v>
      </c>
      <c r="L301" s="109"/>
      <c r="M301" s="109"/>
      <c r="N301" s="109"/>
      <c r="O301" s="109"/>
    </row>
    <row r="302" spans="2:15">
      <c r="B302" s="166" t="s">
        <v>89</v>
      </c>
      <c r="C302" s="237" t="s">
        <v>471</v>
      </c>
      <c r="D302" s="166" t="s">
        <v>686</v>
      </c>
      <c r="E302" s="166" t="s">
        <v>735</v>
      </c>
      <c r="F302" s="237" t="s">
        <v>739</v>
      </c>
      <c r="G302" s="109" t="s">
        <v>740</v>
      </c>
      <c r="H302" s="183">
        <v>62</v>
      </c>
      <c r="I302" s="185">
        <v>4</v>
      </c>
      <c r="J302" s="166">
        <f>I302+30+63-H302</f>
        <v>35</v>
      </c>
      <c r="K302" s="237" t="s">
        <v>198</v>
      </c>
      <c r="L302" s="109"/>
      <c r="M302" s="109"/>
      <c r="N302" s="109"/>
      <c r="O302" s="109"/>
    </row>
    <row r="303" spans="2:15">
      <c r="B303" s="166" t="s">
        <v>89</v>
      </c>
      <c r="C303" s="237" t="s">
        <v>471</v>
      </c>
      <c r="D303" s="166" t="s">
        <v>686</v>
      </c>
      <c r="E303" s="166" t="s">
        <v>735</v>
      </c>
      <c r="F303" s="237" t="s">
        <v>731</v>
      </c>
      <c r="G303" s="109" t="s">
        <v>740</v>
      </c>
      <c r="H303" s="183">
        <v>57</v>
      </c>
      <c r="I303" s="185">
        <v>2</v>
      </c>
      <c r="J303" s="166">
        <f>I303+30+63-H303</f>
        <v>38</v>
      </c>
      <c r="K303" s="237" t="s">
        <v>198</v>
      </c>
      <c r="L303" s="109"/>
      <c r="M303" s="109"/>
      <c r="N303" s="109"/>
      <c r="O303" s="109"/>
    </row>
    <row r="304" spans="2:15">
      <c r="B304" s="166" t="s">
        <v>89</v>
      </c>
      <c r="C304" s="237" t="s">
        <v>471</v>
      </c>
      <c r="D304" s="166" t="s">
        <v>686</v>
      </c>
      <c r="E304" s="166" t="s">
        <v>735</v>
      </c>
      <c r="F304" s="237" t="s">
        <v>733</v>
      </c>
      <c r="G304" s="109" t="s">
        <v>741</v>
      </c>
      <c r="H304" s="183">
        <v>46</v>
      </c>
      <c r="I304" s="184">
        <v>28</v>
      </c>
      <c r="J304" s="166">
        <f t="shared" si="7"/>
        <v>45</v>
      </c>
      <c r="K304" s="237" t="s">
        <v>198</v>
      </c>
      <c r="L304" s="109"/>
      <c r="M304" s="109"/>
      <c r="N304" s="109"/>
      <c r="O304" s="109"/>
    </row>
    <row r="305" spans="2:15">
      <c r="B305" s="166" t="s">
        <v>89</v>
      </c>
      <c r="C305" s="237" t="s">
        <v>462</v>
      </c>
      <c r="D305" s="166" t="s">
        <v>692</v>
      </c>
      <c r="E305" s="166" t="s">
        <v>735</v>
      </c>
      <c r="F305" s="237" t="s">
        <v>680</v>
      </c>
      <c r="G305" s="109" t="s">
        <v>725</v>
      </c>
      <c r="H305" s="183">
        <v>62</v>
      </c>
      <c r="I305" s="185">
        <v>4</v>
      </c>
      <c r="J305" s="166">
        <f t="shared" ref="J305:J306" si="13">I305+30+63-H305</f>
        <v>35</v>
      </c>
      <c r="K305" s="237" t="s">
        <v>198</v>
      </c>
      <c r="L305" s="109"/>
      <c r="M305" s="109"/>
      <c r="N305" s="109"/>
      <c r="O305" s="109"/>
    </row>
    <row r="306" spans="2:15">
      <c r="B306" s="166" t="s">
        <v>89</v>
      </c>
      <c r="C306" s="237" t="s">
        <v>462</v>
      </c>
      <c r="D306" s="166" t="s">
        <v>692</v>
      </c>
      <c r="E306" s="166" t="s">
        <v>735</v>
      </c>
      <c r="F306" s="237" t="s">
        <v>680</v>
      </c>
      <c r="G306" s="109" t="s">
        <v>727</v>
      </c>
      <c r="H306" s="183">
        <v>57</v>
      </c>
      <c r="I306" s="185">
        <v>2</v>
      </c>
      <c r="J306" s="166">
        <f t="shared" si="13"/>
        <v>38</v>
      </c>
      <c r="K306" s="237" t="s">
        <v>198</v>
      </c>
      <c r="L306" s="109"/>
      <c r="M306" s="109"/>
      <c r="N306" s="109"/>
      <c r="O306" s="109"/>
    </row>
    <row r="307" spans="2:15">
      <c r="B307" s="166" t="s">
        <v>89</v>
      </c>
      <c r="C307" s="237" t="s">
        <v>462</v>
      </c>
      <c r="D307" s="166" t="s">
        <v>692</v>
      </c>
      <c r="E307" s="166" t="s">
        <v>735</v>
      </c>
      <c r="F307" s="237" t="s">
        <v>680</v>
      </c>
      <c r="G307" s="109" t="s">
        <v>730</v>
      </c>
      <c r="H307" s="184">
        <v>9</v>
      </c>
      <c r="I307" s="184">
        <v>28</v>
      </c>
      <c r="J307" s="166">
        <f>I307-H307</f>
        <v>19</v>
      </c>
      <c r="K307" s="237" t="s">
        <v>198</v>
      </c>
      <c r="L307" s="109"/>
      <c r="M307" s="109"/>
      <c r="N307" s="109"/>
      <c r="O307" s="109"/>
    </row>
    <row r="308" spans="2:15">
      <c r="B308" s="166" t="s">
        <v>89</v>
      </c>
      <c r="C308" s="237" t="s">
        <v>718</v>
      </c>
      <c r="D308" s="166" t="s">
        <v>742</v>
      </c>
      <c r="E308" s="166" t="s">
        <v>743</v>
      </c>
      <c r="F308" s="237" t="s">
        <v>744</v>
      </c>
      <c r="G308" s="109" t="s">
        <v>572</v>
      </c>
      <c r="H308" s="183">
        <v>53</v>
      </c>
      <c r="I308" s="184">
        <v>26</v>
      </c>
      <c r="J308" s="166">
        <f t="shared" si="7"/>
        <v>36</v>
      </c>
      <c r="K308" s="237" t="s">
        <v>198</v>
      </c>
      <c r="L308" s="109"/>
      <c r="M308" s="109"/>
      <c r="N308" s="109"/>
      <c r="O308" s="109"/>
    </row>
    <row r="309" spans="2:15">
      <c r="B309" s="166" t="s">
        <v>89</v>
      </c>
      <c r="C309" s="237" t="s">
        <v>718</v>
      </c>
      <c r="D309" s="166" t="s">
        <v>742</v>
      </c>
      <c r="E309" s="166" t="s">
        <v>743</v>
      </c>
      <c r="F309" s="237" t="s">
        <v>745</v>
      </c>
      <c r="G309" s="109" t="s">
        <v>572</v>
      </c>
      <c r="H309" s="183">
        <v>63</v>
      </c>
      <c r="I309" s="184">
        <v>26</v>
      </c>
      <c r="J309" s="166">
        <f t="shared" si="7"/>
        <v>26</v>
      </c>
      <c r="K309" s="237" t="s">
        <v>198</v>
      </c>
      <c r="L309" s="109"/>
      <c r="M309" s="109"/>
      <c r="N309" s="109"/>
      <c r="O309" s="109"/>
    </row>
    <row r="310" spans="2:15">
      <c r="B310" s="166" t="s">
        <v>89</v>
      </c>
      <c r="C310" s="237" t="s">
        <v>718</v>
      </c>
      <c r="D310" s="166" t="s">
        <v>742</v>
      </c>
      <c r="E310" s="166" t="s">
        <v>743</v>
      </c>
      <c r="F310" s="237" t="s">
        <v>746</v>
      </c>
      <c r="G310" s="109" t="s">
        <v>572</v>
      </c>
      <c r="H310" s="184">
        <v>6</v>
      </c>
      <c r="I310" s="184">
        <v>26</v>
      </c>
      <c r="J310" s="166">
        <f>I310-H310</f>
        <v>20</v>
      </c>
      <c r="K310" s="237" t="s">
        <v>198</v>
      </c>
      <c r="L310" s="109"/>
      <c r="M310" s="109"/>
      <c r="N310" s="109"/>
      <c r="O310" s="109"/>
    </row>
    <row r="311" spans="2:15">
      <c r="B311" s="166" t="s">
        <v>89</v>
      </c>
      <c r="C311" s="237" t="s">
        <v>723</v>
      </c>
      <c r="D311" s="166" t="s">
        <v>724</v>
      </c>
      <c r="E311" s="166" t="s">
        <v>743</v>
      </c>
      <c r="F311" s="237" t="s">
        <v>747</v>
      </c>
      <c r="G311" s="109" t="s">
        <v>736</v>
      </c>
      <c r="H311" s="183">
        <v>44</v>
      </c>
      <c r="I311" s="184">
        <v>26</v>
      </c>
      <c r="J311" s="166">
        <f>I311+63-H311</f>
        <v>45</v>
      </c>
      <c r="K311" s="237" t="s">
        <v>198</v>
      </c>
      <c r="L311" s="109"/>
      <c r="M311" s="109"/>
      <c r="N311" s="109"/>
      <c r="O311" s="109"/>
    </row>
    <row r="312" spans="2:15">
      <c r="B312" s="166" t="s">
        <v>89</v>
      </c>
      <c r="C312" s="237" t="s">
        <v>723</v>
      </c>
      <c r="D312" s="166" t="s">
        <v>724</v>
      </c>
      <c r="E312" s="166" t="s">
        <v>743</v>
      </c>
      <c r="F312" s="237" t="s">
        <v>748</v>
      </c>
      <c r="G312" s="109" t="s">
        <v>737</v>
      </c>
      <c r="H312" s="183">
        <v>53</v>
      </c>
      <c r="I312" s="184">
        <v>26</v>
      </c>
      <c r="J312" s="166">
        <f>I312+63-H312</f>
        <v>36</v>
      </c>
      <c r="K312" s="237" t="s">
        <v>198</v>
      </c>
      <c r="L312" s="109"/>
      <c r="M312" s="109"/>
      <c r="N312" s="109"/>
      <c r="O312" s="109"/>
    </row>
    <row r="313" spans="2:15">
      <c r="B313" s="166" t="s">
        <v>89</v>
      </c>
      <c r="C313" s="237" t="s">
        <v>723</v>
      </c>
      <c r="D313" s="166" t="s">
        <v>724</v>
      </c>
      <c r="E313" s="166" t="s">
        <v>743</v>
      </c>
      <c r="F313" s="237" t="s">
        <v>480</v>
      </c>
      <c r="G313" s="109" t="s">
        <v>736</v>
      </c>
      <c r="H313" s="183">
        <v>63</v>
      </c>
      <c r="I313" s="184">
        <v>26</v>
      </c>
      <c r="J313" s="166">
        <f>I313+63-H313</f>
        <v>26</v>
      </c>
      <c r="K313" s="237" t="s">
        <v>198</v>
      </c>
      <c r="L313" s="109"/>
      <c r="M313" s="109"/>
      <c r="N313" s="109"/>
      <c r="O313" s="109"/>
    </row>
    <row r="314" spans="2:15">
      <c r="B314" s="166" t="s">
        <v>89</v>
      </c>
      <c r="C314" s="237" t="s">
        <v>723</v>
      </c>
      <c r="D314" s="166" t="s">
        <v>724</v>
      </c>
      <c r="E314" s="166" t="s">
        <v>743</v>
      </c>
      <c r="F314" s="237" t="s">
        <v>515</v>
      </c>
      <c r="G314" s="109" t="s">
        <v>736</v>
      </c>
      <c r="H314" s="184">
        <v>6</v>
      </c>
      <c r="I314" s="184">
        <v>26</v>
      </c>
      <c r="J314" s="166">
        <f>I314-H314</f>
        <v>20</v>
      </c>
      <c r="K314" s="237" t="s">
        <v>198</v>
      </c>
      <c r="L314" s="109"/>
      <c r="M314" s="109"/>
      <c r="N314" s="109"/>
      <c r="O314" s="109"/>
    </row>
    <row r="315" spans="2:15">
      <c r="B315" s="166" t="s">
        <v>89</v>
      </c>
      <c r="C315" s="237" t="s">
        <v>471</v>
      </c>
      <c r="D315" s="166" t="s">
        <v>683</v>
      </c>
      <c r="E315" s="166" t="s">
        <v>743</v>
      </c>
      <c r="F315" s="237" t="s">
        <v>727</v>
      </c>
      <c r="G315" s="109" t="s">
        <v>749</v>
      </c>
      <c r="H315" s="183">
        <v>53</v>
      </c>
      <c r="I315" s="185">
        <v>2</v>
      </c>
      <c r="J315" s="166">
        <f t="shared" ref="J315:J316" si="14">I315+30+63-H315</f>
        <v>42</v>
      </c>
      <c r="K315" s="237" t="s">
        <v>198</v>
      </c>
      <c r="L315" s="109"/>
      <c r="M315" s="109"/>
      <c r="N315" s="109"/>
      <c r="O315" s="109"/>
    </row>
    <row r="316" spans="2:15">
      <c r="B316" s="166" t="s">
        <v>89</v>
      </c>
      <c r="C316" s="237" t="s">
        <v>471</v>
      </c>
      <c r="D316" s="166" t="s">
        <v>686</v>
      </c>
      <c r="E316" s="166" t="s">
        <v>743</v>
      </c>
      <c r="F316" s="237" t="s">
        <v>731</v>
      </c>
      <c r="G316" s="109" t="s">
        <v>688</v>
      </c>
      <c r="H316" s="183">
        <v>53</v>
      </c>
      <c r="I316" s="185">
        <v>2</v>
      </c>
      <c r="J316" s="166">
        <f t="shared" si="14"/>
        <v>42</v>
      </c>
      <c r="K316" s="237" t="s">
        <v>198</v>
      </c>
      <c r="L316" s="109"/>
      <c r="M316" s="109"/>
      <c r="N316" s="109"/>
      <c r="O316" s="109"/>
    </row>
    <row r="317" spans="2:15">
      <c r="B317" s="166" t="s">
        <v>89</v>
      </c>
      <c r="C317" s="237" t="s">
        <v>718</v>
      </c>
      <c r="D317" s="166" t="s">
        <v>742</v>
      </c>
      <c r="E317" s="166" t="s">
        <v>750</v>
      </c>
      <c r="F317" s="237" t="s">
        <v>751</v>
      </c>
      <c r="G317" s="109" t="s">
        <v>572</v>
      </c>
      <c r="H317" s="183">
        <v>55</v>
      </c>
      <c r="I317" s="184">
        <v>27</v>
      </c>
      <c r="J317" s="166">
        <f t="shared" ref="J317:J361" si="15">I317+63-H317</f>
        <v>35</v>
      </c>
      <c r="K317" s="237" t="s">
        <v>198</v>
      </c>
      <c r="L317" s="109"/>
      <c r="M317" s="109"/>
      <c r="N317" s="109"/>
      <c r="O317" s="109"/>
    </row>
    <row r="318" spans="2:15">
      <c r="B318" s="166" t="s">
        <v>89</v>
      </c>
      <c r="C318" s="237" t="s">
        <v>718</v>
      </c>
      <c r="D318" s="166" t="s">
        <v>742</v>
      </c>
      <c r="E318" s="166" t="s">
        <v>750</v>
      </c>
      <c r="F318" s="237" t="s">
        <v>746</v>
      </c>
      <c r="G318" s="109" t="s">
        <v>572</v>
      </c>
      <c r="H318" s="183">
        <v>58</v>
      </c>
      <c r="I318" s="184">
        <v>27</v>
      </c>
      <c r="J318" s="166">
        <f t="shared" si="15"/>
        <v>32</v>
      </c>
      <c r="K318" s="237" t="s">
        <v>198</v>
      </c>
      <c r="L318" s="109"/>
      <c r="M318" s="109"/>
      <c r="N318" s="109"/>
      <c r="O318" s="109"/>
    </row>
    <row r="319" spans="2:15">
      <c r="B319" s="166" t="s">
        <v>89</v>
      </c>
      <c r="C319" s="237" t="s">
        <v>718</v>
      </c>
      <c r="D319" s="166" t="s">
        <v>742</v>
      </c>
      <c r="E319" s="166" t="s">
        <v>750</v>
      </c>
      <c r="F319" s="237" t="s">
        <v>752</v>
      </c>
      <c r="G319" s="109" t="s">
        <v>572</v>
      </c>
      <c r="H319" s="183">
        <v>63</v>
      </c>
      <c r="I319" s="184">
        <v>27</v>
      </c>
      <c r="J319" s="166">
        <f t="shared" si="15"/>
        <v>27</v>
      </c>
      <c r="K319" s="237" t="s">
        <v>198</v>
      </c>
      <c r="L319" s="109"/>
      <c r="M319" s="109"/>
      <c r="N319" s="109"/>
      <c r="O319" s="109"/>
    </row>
    <row r="320" spans="2:15">
      <c r="B320" s="166" t="s">
        <v>89</v>
      </c>
      <c r="C320" s="237" t="s">
        <v>723</v>
      </c>
      <c r="D320" s="166" t="s">
        <v>724</v>
      </c>
      <c r="E320" s="166" t="s">
        <v>750</v>
      </c>
      <c r="F320" s="237" t="s">
        <v>747</v>
      </c>
      <c r="G320" s="109" t="s">
        <v>753</v>
      </c>
      <c r="H320" s="183">
        <v>47</v>
      </c>
      <c r="I320" s="184">
        <v>27</v>
      </c>
      <c r="J320" s="166">
        <f t="shared" si="15"/>
        <v>43</v>
      </c>
      <c r="K320" s="237" t="s">
        <v>198</v>
      </c>
      <c r="L320" s="109"/>
      <c r="M320" s="109"/>
      <c r="N320" s="109"/>
      <c r="O320" s="109"/>
    </row>
    <row r="321" spans="2:15">
      <c r="B321" s="166" t="s">
        <v>89</v>
      </c>
      <c r="C321" s="237" t="s">
        <v>723</v>
      </c>
      <c r="D321" s="166" t="s">
        <v>724</v>
      </c>
      <c r="E321" s="166" t="s">
        <v>750</v>
      </c>
      <c r="F321" s="237" t="s">
        <v>754</v>
      </c>
      <c r="G321" s="109" t="s">
        <v>753</v>
      </c>
      <c r="H321" s="183">
        <v>47</v>
      </c>
      <c r="I321" s="184">
        <v>27</v>
      </c>
      <c r="J321" s="166">
        <f t="shared" si="15"/>
        <v>43</v>
      </c>
      <c r="K321" s="237" t="s">
        <v>198</v>
      </c>
      <c r="L321" s="109"/>
      <c r="M321" s="109"/>
      <c r="N321" s="109"/>
      <c r="O321" s="109"/>
    </row>
    <row r="322" spans="2:15">
      <c r="B322" s="166" t="s">
        <v>89</v>
      </c>
      <c r="C322" s="237" t="s">
        <v>723</v>
      </c>
      <c r="D322" s="166" t="s">
        <v>724</v>
      </c>
      <c r="E322" s="166" t="s">
        <v>750</v>
      </c>
      <c r="F322" s="237" t="s">
        <v>755</v>
      </c>
      <c r="G322" s="109" t="s">
        <v>753</v>
      </c>
      <c r="H322" s="183">
        <v>55</v>
      </c>
      <c r="I322" s="184">
        <v>27</v>
      </c>
      <c r="J322" s="166">
        <f t="shared" si="15"/>
        <v>35</v>
      </c>
      <c r="K322" s="237" t="s">
        <v>198</v>
      </c>
      <c r="L322" s="109"/>
      <c r="M322" s="109"/>
      <c r="N322" s="109"/>
      <c r="O322" s="109"/>
    </row>
    <row r="323" spans="2:15">
      <c r="B323" s="166" t="s">
        <v>89</v>
      </c>
      <c r="C323" s="237" t="s">
        <v>723</v>
      </c>
      <c r="D323" s="166" t="s">
        <v>724</v>
      </c>
      <c r="E323" s="166" t="s">
        <v>750</v>
      </c>
      <c r="F323" s="237" t="s">
        <v>756</v>
      </c>
      <c r="G323" s="109" t="s">
        <v>753</v>
      </c>
      <c r="H323" s="183">
        <v>58</v>
      </c>
      <c r="I323" s="184">
        <v>27</v>
      </c>
      <c r="J323" s="166">
        <f t="shared" si="15"/>
        <v>32</v>
      </c>
      <c r="K323" s="237" t="s">
        <v>198</v>
      </c>
      <c r="L323" s="109"/>
      <c r="M323" s="109"/>
      <c r="N323" s="109"/>
      <c r="O323" s="109"/>
    </row>
    <row r="324" spans="2:15">
      <c r="B324" s="166" t="s">
        <v>89</v>
      </c>
      <c r="C324" s="237" t="s">
        <v>723</v>
      </c>
      <c r="D324" s="166" t="s">
        <v>724</v>
      </c>
      <c r="E324" s="166" t="s">
        <v>750</v>
      </c>
      <c r="F324" s="237" t="s">
        <v>757</v>
      </c>
      <c r="G324" s="109" t="s">
        <v>753</v>
      </c>
      <c r="H324" s="183">
        <v>63</v>
      </c>
      <c r="I324" s="184">
        <v>27</v>
      </c>
      <c r="J324" s="166">
        <f t="shared" si="15"/>
        <v>27</v>
      </c>
      <c r="K324" s="237" t="s">
        <v>198</v>
      </c>
      <c r="L324" s="109"/>
      <c r="M324" s="109"/>
      <c r="N324" s="109"/>
      <c r="O324" s="109"/>
    </row>
    <row r="325" spans="2:15">
      <c r="B325" s="166" t="s">
        <v>89</v>
      </c>
      <c r="C325" s="237" t="s">
        <v>471</v>
      </c>
      <c r="D325" s="166" t="s">
        <v>683</v>
      </c>
      <c r="E325" s="166" t="s">
        <v>750</v>
      </c>
      <c r="F325" s="237" t="s">
        <v>727</v>
      </c>
      <c r="G325" s="109" t="s">
        <v>758</v>
      </c>
      <c r="H325" s="183">
        <v>46</v>
      </c>
      <c r="I325" s="185">
        <v>2</v>
      </c>
      <c r="J325" s="166">
        <f>I325+30+63-H325</f>
        <v>49</v>
      </c>
      <c r="K325" s="237" t="s">
        <v>198</v>
      </c>
      <c r="L325" s="109"/>
      <c r="M325" s="109"/>
      <c r="N325" s="109"/>
      <c r="O325" s="109"/>
    </row>
    <row r="326" spans="2:15">
      <c r="B326" s="166" t="s">
        <v>89</v>
      </c>
      <c r="C326" s="237" t="s">
        <v>471</v>
      </c>
      <c r="D326" s="166" t="s">
        <v>683</v>
      </c>
      <c r="E326" s="166" t="s">
        <v>750</v>
      </c>
      <c r="F326" s="237" t="s">
        <v>730</v>
      </c>
      <c r="G326" s="109" t="s">
        <v>758</v>
      </c>
      <c r="H326" s="183">
        <v>55</v>
      </c>
      <c r="I326" s="185">
        <v>3</v>
      </c>
      <c r="J326" s="166">
        <f>I326+30+63-H326</f>
        <v>41</v>
      </c>
      <c r="K326" s="237" t="s">
        <v>198</v>
      </c>
      <c r="L326" s="109"/>
      <c r="M326" s="109"/>
      <c r="N326" s="109"/>
      <c r="O326" s="109"/>
    </row>
    <row r="327" spans="2:15">
      <c r="B327" s="166" t="s">
        <v>89</v>
      </c>
      <c r="C327" s="237" t="s">
        <v>471</v>
      </c>
      <c r="D327" s="166" t="s">
        <v>683</v>
      </c>
      <c r="E327" s="166" t="s">
        <v>750</v>
      </c>
      <c r="F327" s="237" t="s">
        <v>606</v>
      </c>
      <c r="G327" s="109" t="s">
        <v>758</v>
      </c>
      <c r="H327" s="183">
        <v>58</v>
      </c>
      <c r="I327" s="185">
        <v>4</v>
      </c>
      <c r="J327" s="166">
        <f>I327+30+63-H327</f>
        <v>39</v>
      </c>
      <c r="K327" s="237" t="s">
        <v>198</v>
      </c>
      <c r="L327" s="109"/>
      <c r="M327" s="109"/>
      <c r="N327" s="109"/>
      <c r="O327" s="109"/>
    </row>
    <row r="328" spans="2:15">
      <c r="B328" s="166" t="s">
        <v>89</v>
      </c>
      <c r="C328" s="237" t="s">
        <v>471</v>
      </c>
      <c r="D328" s="166" t="s">
        <v>686</v>
      </c>
      <c r="E328" s="166" t="s">
        <v>750</v>
      </c>
      <c r="F328" s="237" t="s">
        <v>731</v>
      </c>
      <c r="G328" s="109" t="s">
        <v>688</v>
      </c>
      <c r="H328" s="183">
        <v>46</v>
      </c>
      <c r="I328" s="185">
        <v>2</v>
      </c>
      <c r="J328" s="166">
        <f>I328+30+63-H328</f>
        <v>49</v>
      </c>
      <c r="K328" s="237" t="s">
        <v>198</v>
      </c>
      <c r="L328" s="109"/>
      <c r="M328" s="109"/>
      <c r="N328" s="109"/>
      <c r="O328" s="109"/>
    </row>
    <row r="329" spans="2:15">
      <c r="B329" s="166" t="s">
        <v>89</v>
      </c>
      <c r="C329" s="237" t="s">
        <v>471</v>
      </c>
      <c r="D329" s="166" t="s">
        <v>686</v>
      </c>
      <c r="E329" s="166" t="s">
        <v>750</v>
      </c>
      <c r="F329" s="237" t="s">
        <v>733</v>
      </c>
      <c r="G329" s="109" t="s">
        <v>688</v>
      </c>
      <c r="H329" s="183">
        <v>55</v>
      </c>
      <c r="I329" s="185">
        <v>3</v>
      </c>
      <c r="J329" s="166">
        <f t="shared" ref="J329:J347" si="16">I329+30+63-H329</f>
        <v>41</v>
      </c>
      <c r="K329" s="237" t="s">
        <v>198</v>
      </c>
      <c r="L329" s="109"/>
      <c r="M329" s="109"/>
      <c r="N329" s="109"/>
      <c r="O329" s="109"/>
    </row>
    <row r="330" spans="2:15">
      <c r="B330" s="166" t="s">
        <v>89</v>
      </c>
      <c r="C330" s="237" t="s">
        <v>471</v>
      </c>
      <c r="D330" s="166" t="s">
        <v>686</v>
      </c>
      <c r="E330" s="166" t="s">
        <v>750</v>
      </c>
      <c r="F330" s="237" t="s">
        <v>734</v>
      </c>
      <c r="G330" s="109" t="s">
        <v>688</v>
      </c>
      <c r="H330" s="183">
        <v>58</v>
      </c>
      <c r="I330" s="185">
        <v>4</v>
      </c>
      <c r="J330" s="166">
        <f t="shared" si="16"/>
        <v>39</v>
      </c>
      <c r="K330" s="237" t="s">
        <v>198</v>
      </c>
      <c r="L330" s="109"/>
      <c r="M330" s="109"/>
      <c r="N330" s="109"/>
      <c r="O330" s="109"/>
    </row>
    <row r="331" spans="2:15">
      <c r="B331" s="166" t="s">
        <v>89</v>
      </c>
      <c r="C331" s="237" t="s">
        <v>471</v>
      </c>
      <c r="D331" s="166" t="s">
        <v>683</v>
      </c>
      <c r="E331" s="166" t="s">
        <v>759</v>
      </c>
      <c r="F331" s="237" t="s">
        <v>760</v>
      </c>
      <c r="G331" s="109" t="s">
        <v>685</v>
      </c>
      <c r="H331" s="183">
        <v>53</v>
      </c>
      <c r="I331" s="185">
        <v>3</v>
      </c>
      <c r="J331" s="166">
        <f t="shared" si="16"/>
        <v>43</v>
      </c>
      <c r="K331" s="237" t="s">
        <v>198</v>
      </c>
      <c r="L331" s="109"/>
      <c r="M331" s="109"/>
      <c r="N331" s="109"/>
      <c r="O331" s="109"/>
    </row>
    <row r="332" spans="2:15">
      <c r="B332" s="166" t="s">
        <v>89</v>
      </c>
      <c r="C332" s="237" t="s">
        <v>471</v>
      </c>
      <c r="D332" s="166" t="s">
        <v>683</v>
      </c>
      <c r="E332" s="166" t="s">
        <v>759</v>
      </c>
      <c r="F332" s="237" t="s">
        <v>761</v>
      </c>
      <c r="G332" s="109" t="s">
        <v>685</v>
      </c>
      <c r="H332" s="183">
        <v>53</v>
      </c>
      <c r="I332" s="185">
        <v>4</v>
      </c>
      <c r="J332" s="166">
        <f t="shared" si="16"/>
        <v>44</v>
      </c>
      <c r="K332" s="237" t="s">
        <v>198</v>
      </c>
      <c r="L332" s="109"/>
      <c r="M332" s="109"/>
      <c r="N332" s="109"/>
      <c r="O332" s="109"/>
    </row>
    <row r="333" spans="2:15">
      <c r="B333" s="166" t="s">
        <v>89</v>
      </c>
      <c r="C333" s="237" t="s">
        <v>471</v>
      </c>
      <c r="D333" s="166" t="s">
        <v>683</v>
      </c>
      <c r="E333" s="166" t="s">
        <v>759</v>
      </c>
      <c r="F333" s="237" t="s">
        <v>762</v>
      </c>
      <c r="G333" s="109" t="s">
        <v>685</v>
      </c>
      <c r="H333" s="183">
        <v>55</v>
      </c>
      <c r="I333" s="185">
        <v>2</v>
      </c>
      <c r="J333" s="166">
        <f t="shared" si="16"/>
        <v>40</v>
      </c>
      <c r="K333" s="237" t="s">
        <v>198</v>
      </c>
      <c r="L333" s="109"/>
      <c r="M333" s="109"/>
      <c r="N333" s="109"/>
      <c r="O333" s="109"/>
    </row>
    <row r="334" spans="2:15">
      <c r="B334" s="166" t="s">
        <v>89</v>
      </c>
      <c r="C334" s="237" t="s">
        <v>471</v>
      </c>
      <c r="D334" s="166" t="s">
        <v>686</v>
      </c>
      <c r="E334" s="166" t="s">
        <v>759</v>
      </c>
      <c r="F334" s="237" t="s">
        <v>763</v>
      </c>
      <c r="G334" s="109" t="s">
        <v>764</v>
      </c>
      <c r="H334" s="183">
        <v>53</v>
      </c>
      <c r="I334" s="185">
        <v>3</v>
      </c>
      <c r="J334" s="166">
        <f t="shared" si="16"/>
        <v>43</v>
      </c>
      <c r="K334" s="237" t="s">
        <v>198</v>
      </c>
      <c r="L334" s="109"/>
      <c r="M334" s="109"/>
      <c r="N334" s="109"/>
      <c r="O334" s="109"/>
    </row>
    <row r="335" spans="2:15">
      <c r="B335" s="166" t="s">
        <v>89</v>
      </c>
      <c r="C335" s="237" t="s">
        <v>471</v>
      </c>
      <c r="D335" s="166" t="s">
        <v>686</v>
      </c>
      <c r="E335" s="166" t="s">
        <v>759</v>
      </c>
      <c r="F335" s="237" t="s">
        <v>765</v>
      </c>
      <c r="G335" s="109" t="s">
        <v>764</v>
      </c>
      <c r="H335" s="183">
        <v>53</v>
      </c>
      <c r="I335" s="185">
        <v>4</v>
      </c>
      <c r="J335" s="166">
        <f t="shared" si="16"/>
        <v>44</v>
      </c>
      <c r="K335" s="237" t="s">
        <v>198</v>
      </c>
      <c r="L335" s="109"/>
      <c r="M335" s="109"/>
      <c r="N335" s="109"/>
      <c r="O335" s="109"/>
    </row>
    <row r="336" spans="2:15">
      <c r="B336" s="166" t="s">
        <v>89</v>
      </c>
      <c r="C336" s="237" t="s">
        <v>471</v>
      </c>
      <c r="D336" s="166" t="s">
        <v>686</v>
      </c>
      <c r="E336" s="166" t="s">
        <v>759</v>
      </c>
      <c r="F336" s="237" t="s">
        <v>766</v>
      </c>
      <c r="G336" s="109" t="s">
        <v>764</v>
      </c>
      <c r="H336" s="183">
        <v>55</v>
      </c>
      <c r="I336" s="185">
        <v>2</v>
      </c>
      <c r="J336" s="166">
        <f t="shared" si="16"/>
        <v>40</v>
      </c>
      <c r="K336" s="237" t="s">
        <v>198</v>
      </c>
      <c r="L336" s="109"/>
      <c r="M336" s="109"/>
      <c r="N336" s="109"/>
      <c r="O336" s="109"/>
    </row>
    <row r="337" spans="2:15">
      <c r="B337" s="166" t="s">
        <v>89</v>
      </c>
      <c r="C337" s="237" t="s">
        <v>471</v>
      </c>
      <c r="D337" s="166" t="s">
        <v>683</v>
      </c>
      <c r="E337" s="166" t="s">
        <v>759</v>
      </c>
      <c r="F337" s="237" t="s">
        <v>767</v>
      </c>
      <c r="G337" s="109" t="s">
        <v>768</v>
      </c>
      <c r="H337" s="183">
        <v>48</v>
      </c>
      <c r="I337" s="185">
        <v>2</v>
      </c>
      <c r="J337" s="166">
        <f t="shared" si="16"/>
        <v>47</v>
      </c>
      <c r="K337" s="237" t="s">
        <v>198</v>
      </c>
      <c r="L337" s="109"/>
      <c r="M337" s="109"/>
      <c r="N337" s="109"/>
      <c r="O337" s="109"/>
    </row>
    <row r="338" spans="2:15">
      <c r="B338" s="166" t="s">
        <v>89</v>
      </c>
      <c r="C338" s="237" t="s">
        <v>471</v>
      </c>
      <c r="D338" s="166" t="s">
        <v>683</v>
      </c>
      <c r="E338" s="166" t="s">
        <v>759</v>
      </c>
      <c r="F338" s="237" t="s">
        <v>769</v>
      </c>
      <c r="G338" s="109" t="s">
        <v>768</v>
      </c>
      <c r="H338" s="183">
        <v>48</v>
      </c>
      <c r="I338" s="185">
        <v>3</v>
      </c>
      <c r="J338" s="166">
        <f t="shared" si="16"/>
        <v>48</v>
      </c>
      <c r="K338" s="237" t="s">
        <v>198</v>
      </c>
      <c r="L338" s="109"/>
      <c r="M338" s="109"/>
      <c r="N338" s="109"/>
      <c r="O338" s="109"/>
    </row>
    <row r="339" spans="2:15">
      <c r="B339" s="166" t="s">
        <v>89</v>
      </c>
      <c r="C339" s="237" t="s">
        <v>471</v>
      </c>
      <c r="D339" s="166" t="s">
        <v>683</v>
      </c>
      <c r="E339" s="166" t="s">
        <v>759</v>
      </c>
      <c r="F339" s="237" t="s">
        <v>770</v>
      </c>
      <c r="G339" s="109" t="s">
        <v>768</v>
      </c>
      <c r="H339" s="183">
        <v>48</v>
      </c>
      <c r="I339" s="185">
        <v>4</v>
      </c>
      <c r="J339" s="166">
        <f t="shared" si="16"/>
        <v>49</v>
      </c>
      <c r="K339" s="237" t="s">
        <v>198</v>
      </c>
      <c r="L339" s="109"/>
      <c r="M339" s="109"/>
      <c r="N339" s="109"/>
      <c r="O339" s="109"/>
    </row>
    <row r="340" spans="2:15">
      <c r="B340" s="166" t="s">
        <v>89</v>
      </c>
      <c r="C340" s="237" t="s">
        <v>471</v>
      </c>
      <c r="D340" s="166" t="s">
        <v>686</v>
      </c>
      <c r="E340" s="166" t="s">
        <v>759</v>
      </c>
      <c r="F340" s="237" t="s">
        <v>771</v>
      </c>
      <c r="G340" s="109" t="s">
        <v>764</v>
      </c>
      <c r="H340" s="183">
        <v>48</v>
      </c>
      <c r="I340" s="185">
        <v>2</v>
      </c>
      <c r="J340" s="166">
        <f t="shared" si="16"/>
        <v>47</v>
      </c>
      <c r="K340" s="237" t="s">
        <v>198</v>
      </c>
      <c r="L340" s="109"/>
      <c r="M340" s="109"/>
      <c r="N340" s="109"/>
      <c r="O340" s="109"/>
    </row>
    <row r="341" spans="2:15">
      <c r="B341" s="166" t="s">
        <v>89</v>
      </c>
      <c r="C341" s="237" t="s">
        <v>471</v>
      </c>
      <c r="D341" s="166" t="s">
        <v>686</v>
      </c>
      <c r="E341" s="166" t="s">
        <v>759</v>
      </c>
      <c r="F341" s="237" t="s">
        <v>772</v>
      </c>
      <c r="G341" s="109" t="s">
        <v>764</v>
      </c>
      <c r="H341" s="183">
        <v>48</v>
      </c>
      <c r="I341" s="185">
        <v>3</v>
      </c>
      <c r="J341" s="166">
        <f t="shared" si="16"/>
        <v>48</v>
      </c>
      <c r="K341" s="237" t="s">
        <v>198</v>
      </c>
      <c r="L341" s="109"/>
      <c r="M341" s="109"/>
      <c r="N341" s="109"/>
      <c r="O341" s="109"/>
    </row>
    <row r="342" spans="2:15">
      <c r="B342" s="166" t="s">
        <v>89</v>
      </c>
      <c r="C342" s="237" t="s">
        <v>471</v>
      </c>
      <c r="D342" s="166" t="s">
        <v>686</v>
      </c>
      <c r="E342" s="166" t="s">
        <v>759</v>
      </c>
      <c r="F342" s="237" t="s">
        <v>773</v>
      </c>
      <c r="G342" s="109" t="s">
        <v>764</v>
      </c>
      <c r="H342" s="183">
        <v>48</v>
      </c>
      <c r="I342" s="185">
        <v>4</v>
      </c>
      <c r="J342" s="166">
        <f t="shared" si="16"/>
        <v>49</v>
      </c>
      <c r="K342" s="237" t="s">
        <v>198</v>
      </c>
      <c r="L342" s="109"/>
      <c r="M342" s="109"/>
      <c r="N342" s="109"/>
      <c r="O342" s="109"/>
    </row>
    <row r="343" spans="2:15">
      <c r="B343" s="166" t="s">
        <v>89</v>
      </c>
      <c r="C343" s="237" t="s">
        <v>471</v>
      </c>
      <c r="D343" s="166" t="s">
        <v>683</v>
      </c>
      <c r="E343" s="166" t="s">
        <v>774</v>
      </c>
      <c r="F343" s="237" t="s">
        <v>725</v>
      </c>
      <c r="G343" s="109" t="s">
        <v>775</v>
      </c>
      <c r="H343" s="183">
        <v>55</v>
      </c>
      <c r="I343" s="185">
        <v>3</v>
      </c>
      <c r="J343" s="166">
        <f t="shared" si="16"/>
        <v>41</v>
      </c>
      <c r="K343" s="237" t="s">
        <v>198</v>
      </c>
      <c r="L343" s="109"/>
      <c r="M343" s="109"/>
      <c r="N343" s="109"/>
      <c r="O343" s="109"/>
    </row>
    <row r="344" spans="2:15">
      <c r="B344" s="166" t="s">
        <v>89</v>
      </c>
      <c r="C344" s="237" t="s">
        <v>471</v>
      </c>
      <c r="D344" s="166" t="s">
        <v>683</v>
      </c>
      <c r="E344" s="166" t="s">
        <v>774</v>
      </c>
      <c r="F344" s="237" t="s">
        <v>727</v>
      </c>
      <c r="G344" s="109" t="s">
        <v>775</v>
      </c>
      <c r="H344" s="183">
        <v>55</v>
      </c>
      <c r="I344" s="185">
        <v>4</v>
      </c>
      <c r="J344" s="166">
        <f t="shared" si="16"/>
        <v>42</v>
      </c>
      <c r="K344" s="237" t="s">
        <v>198</v>
      </c>
      <c r="L344" s="109"/>
      <c r="M344" s="109"/>
      <c r="N344" s="109"/>
      <c r="O344" s="109"/>
    </row>
    <row r="345" spans="2:15">
      <c r="B345" s="166" t="s">
        <v>89</v>
      </c>
      <c r="C345" s="237" t="s">
        <v>471</v>
      </c>
      <c r="D345" s="166" t="s">
        <v>686</v>
      </c>
      <c r="E345" s="166" t="s">
        <v>774</v>
      </c>
      <c r="F345" s="237" t="s">
        <v>739</v>
      </c>
      <c r="G345" s="109" t="s">
        <v>776</v>
      </c>
      <c r="H345" s="183">
        <v>55</v>
      </c>
      <c r="I345" s="185">
        <v>3</v>
      </c>
      <c r="J345" s="166">
        <f t="shared" si="16"/>
        <v>41</v>
      </c>
      <c r="K345" s="237" t="s">
        <v>198</v>
      </c>
      <c r="L345" s="109"/>
      <c r="M345" s="109"/>
      <c r="N345" s="109"/>
      <c r="O345" s="109"/>
    </row>
    <row r="346" spans="2:15">
      <c r="B346" s="166" t="s">
        <v>89</v>
      </c>
      <c r="C346" s="237" t="s">
        <v>471</v>
      </c>
      <c r="D346" s="166" t="s">
        <v>686</v>
      </c>
      <c r="E346" s="166" t="s">
        <v>774</v>
      </c>
      <c r="F346" s="237" t="s">
        <v>731</v>
      </c>
      <c r="G346" s="109" t="s">
        <v>776</v>
      </c>
      <c r="H346" s="183">
        <v>55</v>
      </c>
      <c r="I346" s="185">
        <v>4</v>
      </c>
      <c r="J346" s="166">
        <f t="shared" si="16"/>
        <v>42</v>
      </c>
      <c r="K346" s="237" t="s">
        <v>198</v>
      </c>
      <c r="L346" s="109"/>
      <c r="M346" s="109"/>
      <c r="N346" s="109"/>
      <c r="O346" s="109"/>
    </row>
    <row r="347" spans="2:15">
      <c r="B347" s="166" t="s">
        <v>89</v>
      </c>
      <c r="C347" s="237" t="s">
        <v>462</v>
      </c>
      <c r="D347" s="166" t="s">
        <v>692</v>
      </c>
      <c r="E347" s="166" t="s">
        <v>774</v>
      </c>
      <c r="F347" s="237" t="s">
        <v>680</v>
      </c>
      <c r="G347" s="109" t="s">
        <v>725</v>
      </c>
      <c r="H347" s="183">
        <v>55</v>
      </c>
      <c r="I347" s="185">
        <v>3</v>
      </c>
      <c r="J347" s="166">
        <f t="shared" si="16"/>
        <v>41</v>
      </c>
      <c r="K347" s="237" t="s">
        <v>198</v>
      </c>
      <c r="L347" s="109"/>
      <c r="M347" s="109"/>
      <c r="N347" s="109"/>
      <c r="O347" s="109"/>
    </row>
    <row r="348" spans="2:15">
      <c r="B348" s="166" t="s">
        <v>89</v>
      </c>
      <c r="C348" s="237" t="s">
        <v>488</v>
      </c>
      <c r="D348" s="166" t="s">
        <v>179</v>
      </c>
      <c r="E348" s="166" t="s">
        <v>774</v>
      </c>
      <c r="F348" s="237" t="s">
        <v>508</v>
      </c>
      <c r="G348" s="109">
        <v>500</v>
      </c>
      <c r="H348" s="183">
        <v>56</v>
      </c>
      <c r="I348" s="184">
        <v>30</v>
      </c>
      <c r="J348" s="166">
        <f t="shared" si="15"/>
        <v>37</v>
      </c>
      <c r="K348" s="237" t="s">
        <v>198</v>
      </c>
      <c r="L348" s="109"/>
      <c r="M348" s="109"/>
      <c r="N348" s="109"/>
      <c r="O348" s="109"/>
    </row>
    <row r="349" spans="2:15">
      <c r="B349" s="166" t="s">
        <v>89</v>
      </c>
      <c r="C349" s="237" t="s">
        <v>488</v>
      </c>
      <c r="D349" s="166" t="s">
        <v>179</v>
      </c>
      <c r="E349" s="166" t="s">
        <v>774</v>
      </c>
      <c r="F349" s="237" t="s">
        <v>508</v>
      </c>
      <c r="G349" s="109">
        <v>100</v>
      </c>
      <c r="H349" s="183">
        <v>56</v>
      </c>
      <c r="I349" s="184">
        <v>30</v>
      </c>
      <c r="J349" s="166">
        <f t="shared" si="15"/>
        <v>37</v>
      </c>
      <c r="K349" s="237" t="s">
        <v>198</v>
      </c>
      <c r="L349" s="109"/>
      <c r="M349" s="109"/>
      <c r="N349" s="109"/>
      <c r="O349" s="109"/>
    </row>
    <row r="350" spans="2:15">
      <c r="B350" s="166" t="s">
        <v>89</v>
      </c>
      <c r="C350" s="237" t="s">
        <v>485</v>
      </c>
      <c r="D350" s="166" t="s">
        <v>639</v>
      </c>
      <c r="E350" s="166" t="s">
        <v>774</v>
      </c>
      <c r="F350" s="237"/>
      <c r="G350" s="109">
        <v>300</v>
      </c>
      <c r="H350" s="183">
        <v>56</v>
      </c>
      <c r="I350" s="185">
        <v>3</v>
      </c>
      <c r="J350" s="166">
        <f>I350+30+63-H350</f>
        <v>40</v>
      </c>
      <c r="K350" s="237" t="s">
        <v>198</v>
      </c>
      <c r="L350" s="109"/>
      <c r="M350" s="109"/>
      <c r="N350" s="109"/>
      <c r="O350" s="109"/>
    </row>
    <row r="351" spans="2:15">
      <c r="B351" s="166" t="s">
        <v>89</v>
      </c>
      <c r="C351" s="237" t="s">
        <v>451</v>
      </c>
      <c r="D351" s="166" t="s">
        <v>777</v>
      </c>
      <c r="E351" s="166" t="s">
        <v>774</v>
      </c>
      <c r="F351" s="237" t="s">
        <v>778</v>
      </c>
      <c r="G351" s="109" t="s">
        <v>779</v>
      </c>
      <c r="H351" s="183">
        <v>56</v>
      </c>
      <c r="I351" s="184">
        <v>30</v>
      </c>
      <c r="J351" s="166">
        <f t="shared" si="15"/>
        <v>37</v>
      </c>
      <c r="K351" s="237" t="s">
        <v>198</v>
      </c>
      <c r="L351" s="109"/>
      <c r="M351" s="109"/>
      <c r="N351" s="109"/>
      <c r="O351" s="109"/>
    </row>
    <row r="352" spans="2:15">
      <c r="B352" s="166" t="s">
        <v>89</v>
      </c>
      <c r="C352" s="237" t="s">
        <v>471</v>
      </c>
      <c r="D352" s="166" t="s">
        <v>683</v>
      </c>
      <c r="E352" s="166" t="s">
        <v>780</v>
      </c>
      <c r="F352" s="237" t="s">
        <v>606</v>
      </c>
      <c r="G352" s="109" t="s">
        <v>685</v>
      </c>
      <c r="H352" s="183">
        <v>61</v>
      </c>
      <c r="I352" s="185">
        <v>4</v>
      </c>
      <c r="J352" s="166">
        <f t="shared" ref="J352:J353" si="17">I352+30+63-H352</f>
        <v>36</v>
      </c>
      <c r="K352" s="237" t="s">
        <v>198</v>
      </c>
      <c r="L352" s="109"/>
      <c r="M352" s="109"/>
      <c r="N352" s="109"/>
      <c r="O352" s="109"/>
    </row>
    <row r="353" spans="2:15">
      <c r="B353" s="166" t="s">
        <v>89</v>
      </c>
      <c r="C353" s="237" t="s">
        <v>471</v>
      </c>
      <c r="D353" s="166" t="s">
        <v>686</v>
      </c>
      <c r="E353" s="166" t="s">
        <v>780</v>
      </c>
      <c r="F353" s="237" t="s">
        <v>734</v>
      </c>
      <c r="G353" s="109" t="s">
        <v>781</v>
      </c>
      <c r="H353" s="183">
        <v>61</v>
      </c>
      <c r="I353" s="185">
        <v>4</v>
      </c>
      <c r="J353" s="166">
        <f t="shared" si="17"/>
        <v>36</v>
      </c>
      <c r="K353" s="237" t="s">
        <v>198</v>
      </c>
      <c r="L353" s="109"/>
      <c r="M353" s="109"/>
      <c r="N353" s="109"/>
      <c r="O353" s="109"/>
    </row>
    <row r="354" spans="2:15">
      <c r="B354" s="166" t="s">
        <v>89</v>
      </c>
      <c r="C354" s="237" t="s">
        <v>577</v>
      </c>
      <c r="D354" s="166" t="s">
        <v>312</v>
      </c>
      <c r="E354" s="166" t="s">
        <v>780</v>
      </c>
      <c r="F354" s="237" t="s">
        <v>782</v>
      </c>
      <c r="G354" s="109" t="s">
        <v>783</v>
      </c>
      <c r="H354" s="184">
        <v>5</v>
      </c>
      <c r="I354" s="184">
        <v>28</v>
      </c>
      <c r="J354" s="166">
        <f>I354-H354</f>
        <v>23</v>
      </c>
      <c r="K354" s="237" t="s">
        <v>198</v>
      </c>
      <c r="L354" s="109"/>
      <c r="M354" s="109"/>
      <c r="N354" s="109"/>
      <c r="O354" s="109"/>
    </row>
    <row r="355" spans="2:15">
      <c r="B355" s="166" t="s">
        <v>89</v>
      </c>
      <c r="C355" s="237" t="s">
        <v>451</v>
      </c>
      <c r="D355" s="166" t="s">
        <v>777</v>
      </c>
      <c r="E355" s="166" t="s">
        <v>784</v>
      </c>
      <c r="F355" s="237" t="s">
        <v>778</v>
      </c>
      <c r="G355" s="109" t="s">
        <v>779</v>
      </c>
      <c r="H355" s="184">
        <v>6</v>
      </c>
      <c r="I355" s="184">
        <v>29</v>
      </c>
      <c r="J355" s="166">
        <f t="shared" ref="J355:J356" si="18">I355-H355</f>
        <v>23</v>
      </c>
      <c r="K355" s="237" t="s">
        <v>198</v>
      </c>
      <c r="L355" s="109"/>
      <c r="M355" s="109"/>
      <c r="N355" s="109"/>
      <c r="O355" s="109"/>
    </row>
    <row r="356" spans="2:15">
      <c r="B356" s="166" t="s">
        <v>89</v>
      </c>
      <c r="C356" s="237" t="s">
        <v>577</v>
      </c>
      <c r="D356" s="166" t="s">
        <v>312</v>
      </c>
      <c r="E356" s="166" t="s">
        <v>784</v>
      </c>
      <c r="F356" s="237" t="s">
        <v>782</v>
      </c>
      <c r="G356" s="109" t="s">
        <v>785</v>
      </c>
      <c r="H356" s="184">
        <v>6</v>
      </c>
      <c r="I356" s="184">
        <v>29</v>
      </c>
      <c r="J356" s="166">
        <f t="shared" si="18"/>
        <v>23</v>
      </c>
      <c r="K356" s="237" t="s">
        <v>198</v>
      </c>
      <c r="L356" s="109"/>
      <c r="M356" s="109"/>
      <c r="N356" s="109"/>
      <c r="O356" s="109"/>
    </row>
    <row r="357" spans="2:15">
      <c r="B357" s="166" t="s">
        <v>89</v>
      </c>
      <c r="C357" s="237" t="s">
        <v>516</v>
      </c>
      <c r="D357" s="166" t="s">
        <v>786</v>
      </c>
      <c r="E357" s="166" t="s">
        <v>787</v>
      </c>
      <c r="F357" s="237" t="s">
        <v>788</v>
      </c>
      <c r="G357" s="109" t="s">
        <v>789</v>
      </c>
      <c r="H357" s="183">
        <v>57</v>
      </c>
      <c r="I357" s="184">
        <v>29</v>
      </c>
      <c r="J357" s="166">
        <f t="shared" si="15"/>
        <v>35</v>
      </c>
      <c r="K357" s="237" t="s">
        <v>198</v>
      </c>
      <c r="L357" s="109"/>
      <c r="M357" s="109"/>
      <c r="N357" s="109"/>
      <c r="O357" s="109"/>
    </row>
    <row r="358" spans="2:15">
      <c r="B358" s="166" t="s">
        <v>89</v>
      </c>
      <c r="C358" s="237" t="s">
        <v>516</v>
      </c>
      <c r="D358" s="166" t="s">
        <v>786</v>
      </c>
      <c r="E358" s="166" t="s">
        <v>787</v>
      </c>
      <c r="F358" s="237" t="s">
        <v>790</v>
      </c>
      <c r="G358" s="109" t="s">
        <v>791</v>
      </c>
      <c r="H358" s="183">
        <v>57</v>
      </c>
      <c r="I358" s="184">
        <v>29</v>
      </c>
      <c r="J358" s="166">
        <f t="shared" si="15"/>
        <v>35</v>
      </c>
      <c r="K358" s="237" t="s">
        <v>198</v>
      </c>
      <c r="L358" s="109"/>
      <c r="M358" s="109"/>
      <c r="N358" s="109"/>
      <c r="O358" s="109"/>
    </row>
    <row r="359" spans="2:15">
      <c r="B359" s="166" t="s">
        <v>89</v>
      </c>
      <c r="C359" s="237" t="s">
        <v>462</v>
      </c>
      <c r="D359" s="166" t="s">
        <v>692</v>
      </c>
      <c r="E359" s="166" t="s">
        <v>787</v>
      </c>
      <c r="F359" s="237" t="s">
        <v>788</v>
      </c>
      <c r="G359" s="109" t="s">
        <v>419</v>
      </c>
      <c r="H359" s="183">
        <v>57</v>
      </c>
      <c r="I359" s="184">
        <v>29</v>
      </c>
      <c r="J359" s="166">
        <f t="shared" si="15"/>
        <v>35</v>
      </c>
      <c r="K359" s="237" t="s">
        <v>198</v>
      </c>
      <c r="L359" s="109"/>
      <c r="M359" s="109"/>
      <c r="N359" s="109"/>
      <c r="O359" s="109"/>
    </row>
    <row r="360" spans="2:15">
      <c r="B360" s="166" t="s">
        <v>89</v>
      </c>
      <c r="C360" s="237" t="s">
        <v>462</v>
      </c>
      <c r="D360" s="166" t="s">
        <v>692</v>
      </c>
      <c r="E360" s="166" t="s">
        <v>787</v>
      </c>
      <c r="F360" s="237" t="s">
        <v>790</v>
      </c>
      <c r="G360" s="109" t="s">
        <v>419</v>
      </c>
      <c r="H360" s="183">
        <v>57</v>
      </c>
      <c r="I360" s="184">
        <v>29</v>
      </c>
      <c r="J360" s="166">
        <f t="shared" si="15"/>
        <v>35</v>
      </c>
      <c r="K360" s="237" t="s">
        <v>198</v>
      </c>
      <c r="L360" s="109"/>
      <c r="M360" s="109"/>
      <c r="N360" s="109"/>
      <c r="O360" s="109"/>
    </row>
    <row r="361" spans="2:15">
      <c r="B361" s="166" t="s">
        <v>89</v>
      </c>
      <c r="C361" s="237" t="s">
        <v>462</v>
      </c>
      <c r="D361" s="166" t="s">
        <v>792</v>
      </c>
      <c r="E361" s="166" t="s">
        <v>793</v>
      </c>
      <c r="F361" s="237" t="s">
        <v>794</v>
      </c>
      <c r="G361" s="109" t="s">
        <v>795</v>
      </c>
      <c r="H361" s="183">
        <v>47</v>
      </c>
      <c r="I361" s="184">
        <v>30</v>
      </c>
      <c r="J361" s="166">
        <f t="shared" si="15"/>
        <v>46</v>
      </c>
      <c r="K361" s="237" t="s">
        <v>198</v>
      </c>
      <c r="L361" s="109"/>
      <c r="M361" s="109"/>
      <c r="N361" s="109"/>
      <c r="O361" s="109"/>
    </row>
    <row r="362" spans="2:15">
      <c r="B362" s="166" t="s">
        <v>89</v>
      </c>
      <c r="C362" s="237" t="s">
        <v>423</v>
      </c>
      <c r="D362" s="166" t="s">
        <v>418</v>
      </c>
      <c r="E362" s="166" t="s">
        <v>793</v>
      </c>
      <c r="F362" s="237" t="s">
        <v>796</v>
      </c>
      <c r="G362" s="109" t="s">
        <v>797</v>
      </c>
      <c r="H362" s="183">
        <v>51</v>
      </c>
      <c r="I362" s="185">
        <v>2</v>
      </c>
      <c r="J362" s="166">
        <f t="shared" ref="J362:J363" si="19">I362+30+63-H362</f>
        <v>44</v>
      </c>
      <c r="K362" s="237" t="s">
        <v>198</v>
      </c>
      <c r="L362" s="109"/>
      <c r="M362" s="109"/>
      <c r="N362" s="109"/>
      <c r="O362" s="109"/>
    </row>
    <row r="363" spans="2:15">
      <c r="B363" s="166" t="s">
        <v>89</v>
      </c>
      <c r="C363" s="237" t="s">
        <v>423</v>
      </c>
      <c r="D363" s="166" t="s">
        <v>799</v>
      </c>
      <c r="E363" s="166" t="s">
        <v>793</v>
      </c>
      <c r="F363" s="237"/>
      <c r="G363" s="109" t="s">
        <v>800</v>
      </c>
      <c r="H363" s="183">
        <v>51</v>
      </c>
      <c r="I363" s="185">
        <v>2</v>
      </c>
      <c r="J363" s="166">
        <f t="shared" si="19"/>
        <v>44</v>
      </c>
      <c r="K363" s="237" t="s">
        <v>198</v>
      </c>
      <c r="L363" s="109"/>
      <c r="M363" s="109"/>
      <c r="N363" s="109"/>
      <c r="O363" s="109"/>
    </row>
    <row r="364" spans="2:15">
      <c r="B364" s="166" t="s">
        <v>89</v>
      </c>
      <c r="C364" s="237" t="s">
        <v>462</v>
      </c>
      <c r="D364" s="166" t="s">
        <v>792</v>
      </c>
      <c r="E364" s="166" t="s">
        <v>793</v>
      </c>
      <c r="F364" s="237" t="s">
        <v>801</v>
      </c>
      <c r="G364" s="109" t="s">
        <v>691</v>
      </c>
      <c r="H364" s="184">
        <v>2</v>
      </c>
      <c r="I364" s="184">
        <v>30</v>
      </c>
      <c r="J364" s="166">
        <f t="shared" ref="J364:J369" si="20">I364-H364</f>
        <v>28</v>
      </c>
      <c r="K364" s="237" t="s">
        <v>198</v>
      </c>
      <c r="L364" s="109"/>
      <c r="M364" s="109"/>
      <c r="N364" s="109"/>
      <c r="O364" s="109"/>
    </row>
    <row r="365" spans="2:15">
      <c r="B365" s="166" t="s">
        <v>89</v>
      </c>
      <c r="C365" s="237" t="s">
        <v>462</v>
      </c>
      <c r="D365" s="166" t="s">
        <v>692</v>
      </c>
      <c r="E365" s="166" t="s">
        <v>793</v>
      </c>
      <c r="F365" s="237" t="s">
        <v>801</v>
      </c>
      <c r="G365" s="109" t="s">
        <v>693</v>
      </c>
      <c r="H365" s="184">
        <v>2</v>
      </c>
      <c r="I365" s="184">
        <v>30</v>
      </c>
      <c r="J365" s="166">
        <f t="shared" si="20"/>
        <v>28</v>
      </c>
      <c r="K365" s="237" t="s">
        <v>198</v>
      </c>
      <c r="L365" s="109"/>
      <c r="M365" s="109"/>
      <c r="N365" s="109"/>
      <c r="O365" s="109"/>
    </row>
    <row r="366" spans="2:15">
      <c r="B366" s="166" t="s">
        <v>89</v>
      </c>
      <c r="C366" s="237" t="s">
        <v>462</v>
      </c>
      <c r="D366" s="166" t="s">
        <v>692</v>
      </c>
      <c r="E366" s="166" t="s">
        <v>793</v>
      </c>
      <c r="F366" s="237" t="s">
        <v>801</v>
      </c>
      <c r="G366" s="109" t="s">
        <v>802</v>
      </c>
      <c r="H366" s="184">
        <v>2</v>
      </c>
      <c r="I366" s="184">
        <v>30</v>
      </c>
      <c r="J366" s="166">
        <f t="shared" si="20"/>
        <v>28</v>
      </c>
      <c r="K366" s="237" t="s">
        <v>198</v>
      </c>
      <c r="L366" s="109"/>
      <c r="M366" s="109"/>
      <c r="N366" s="109"/>
      <c r="O366" s="109"/>
    </row>
    <row r="367" spans="2:15">
      <c r="B367" s="166" t="s">
        <v>89</v>
      </c>
      <c r="C367" s="237" t="s">
        <v>462</v>
      </c>
      <c r="D367" s="166" t="s">
        <v>692</v>
      </c>
      <c r="E367" s="166" t="s">
        <v>793</v>
      </c>
      <c r="F367" s="237" t="s">
        <v>803</v>
      </c>
      <c r="G367" s="109" t="s">
        <v>804</v>
      </c>
      <c r="H367" s="184">
        <v>2</v>
      </c>
      <c r="I367" s="184">
        <v>30</v>
      </c>
      <c r="J367" s="166">
        <f t="shared" si="20"/>
        <v>28</v>
      </c>
      <c r="K367" s="237" t="s">
        <v>198</v>
      </c>
      <c r="L367" s="109"/>
      <c r="M367" s="109"/>
      <c r="N367" s="109"/>
      <c r="O367" s="109"/>
    </row>
    <row r="368" spans="2:15">
      <c r="B368" s="166" t="s">
        <v>89</v>
      </c>
      <c r="C368" s="237" t="s">
        <v>462</v>
      </c>
      <c r="D368" s="166" t="s">
        <v>692</v>
      </c>
      <c r="E368" s="166" t="s">
        <v>793</v>
      </c>
      <c r="F368" s="237" t="s">
        <v>803</v>
      </c>
      <c r="G368" s="109" t="s">
        <v>805</v>
      </c>
      <c r="H368" s="184">
        <v>2</v>
      </c>
      <c r="I368" s="184">
        <v>30</v>
      </c>
      <c r="J368" s="166">
        <f t="shared" si="20"/>
        <v>28</v>
      </c>
      <c r="K368" s="237" t="s">
        <v>198</v>
      </c>
      <c r="L368" s="109"/>
      <c r="M368" s="109"/>
      <c r="N368" s="109"/>
      <c r="O368" s="109"/>
    </row>
    <row r="369" spans="2:15">
      <c r="B369" s="166" t="s">
        <v>89</v>
      </c>
      <c r="C369" s="237" t="s">
        <v>462</v>
      </c>
      <c r="D369" s="166" t="s">
        <v>692</v>
      </c>
      <c r="E369" s="166" t="s">
        <v>793</v>
      </c>
      <c r="F369" s="237" t="s">
        <v>803</v>
      </c>
      <c r="G369" s="109" t="s">
        <v>806</v>
      </c>
      <c r="H369" s="184">
        <v>2</v>
      </c>
      <c r="I369" s="184">
        <v>30</v>
      </c>
      <c r="J369" s="166">
        <f t="shared" si="20"/>
        <v>28</v>
      </c>
      <c r="K369" s="237" t="s">
        <v>198</v>
      </c>
      <c r="L369" s="109"/>
      <c r="M369" s="109"/>
      <c r="N369" s="109"/>
      <c r="O369" s="109"/>
    </row>
    <row r="370" spans="2:15">
      <c r="B370" s="166" t="s">
        <v>89</v>
      </c>
      <c r="C370" s="237" t="s">
        <v>462</v>
      </c>
      <c r="D370" s="166" t="s">
        <v>692</v>
      </c>
      <c r="E370" s="166" t="s">
        <v>793</v>
      </c>
      <c r="F370" s="237" t="s">
        <v>807</v>
      </c>
      <c r="G370" s="109" t="s">
        <v>808</v>
      </c>
      <c r="H370" s="183">
        <v>47</v>
      </c>
      <c r="I370" s="184">
        <v>30</v>
      </c>
      <c r="J370" s="166">
        <f t="shared" ref="J370" si="21">I370+63-H370</f>
        <v>46</v>
      </c>
      <c r="K370" s="237" t="s">
        <v>198</v>
      </c>
      <c r="L370" s="109"/>
      <c r="M370" s="109"/>
      <c r="N370" s="109"/>
      <c r="O370" s="109"/>
    </row>
    <row r="371" spans="2:15">
      <c r="B371" s="166" t="s">
        <v>89</v>
      </c>
      <c r="C371" s="237" t="s">
        <v>462</v>
      </c>
      <c r="D371" s="166" t="s">
        <v>692</v>
      </c>
      <c r="E371" s="166" t="s">
        <v>793</v>
      </c>
      <c r="F371" s="237" t="s">
        <v>809</v>
      </c>
      <c r="G371" s="109" t="s">
        <v>810</v>
      </c>
      <c r="H371" s="184">
        <v>9</v>
      </c>
      <c r="I371" s="185">
        <v>2</v>
      </c>
      <c r="J371" s="166">
        <f>I371+30-H371</f>
        <v>23</v>
      </c>
      <c r="K371" s="237" t="s">
        <v>198</v>
      </c>
      <c r="L371" s="109"/>
      <c r="M371" s="109"/>
      <c r="N371" s="109"/>
      <c r="O371" s="109"/>
    </row>
    <row r="372" spans="2:15">
      <c r="B372" s="166" t="s">
        <v>89</v>
      </c>
      <c r="C372" s="237" t="s">
        <v>462</v>
      </c>
      <c r="D372" s="166" t="s">
        <v>692</v>
      </c>
      <c r="E372" s="166" t="s">
        <v>793</v>
      </c>
      <c r="F372" s="237" t="s">
        <v>811</v>
      </c>
      <c r="G372" s="109" t="s">
        <v>812</v>
      </c>
      <c r="H372" s="184">
        <v>8</v>
      </c>
      <c r="I372" s="185">
        <v>2</v>
      </c>
      <c r="J372" s="166">
        <f t="shared" ref="J372:J374" si="22">I372+30-H372</f>
        <v>24</v>
      </c>
      <c r="K372" s="237" t="s">
        <v>198</v>
      </c>
      <c r="L372" s="109"/>
      <c r="M372" s="109"/>
      <c r="N372" s="109"/>
      <c r="O372" s="109"/>
    </row>
    <row r="373" spans="2:15">
      <c r="B373" s="166" t="s">
        <v>89</v>
      </c>
      <c r="C373" s="237" t="s">
        <v>462</v>
      </c>
      <c r="D373" s="166" t="s">
        <v>692</v>
      </c>
      <c r="E373" s="166" t="s">
        <v>793</v>
      </c>
      <c r="F373" s="237" t="s">
        <v>813</v>
      </c>
      <c r="G373" s="109" t="s">
        <v>814</v>
      </c>
      <c r="H373" s="184">
        <v>12</v>
      </c>
      <c r="I373" s="185">
        <v>2</v>
      </c>
      <c r="J373" s="166">
        <f t="shared" si="22"/>
        <v>20</v>
      </c>
      <c r="K373" s="237" t="s">
        <v>198</v>
      </c>
      <c r="L373" s="109"/>
      <c r="M373" s="109"/>
      <c r="N373" s="109"/>
      <c r="O373" s="109"/>
    </row>
    <row r="374" spans="2:15">
      <c r="B374" s="166" t="s">
        <v>89</v>
      </c>
      <c r="C374" s="237" t="s">
        <v>462</v>
      </c>
      <c r="D374" s="166" t="s">
        <v>692</v>
      </c>
      <c r="E374" s="166" t="s">
        <v>793</v>
      </c>
      <c r="F374" s="237" t="s">
        <v>813</v>
      </c>
      <c r="G374" s="109" t="s">
        <v>814</v>
      </c>
      <c r="H374" s="184">
        <v>14</v>
      </c>
      <c r="I374" s="185">
        <v>2</v>
      </c>
      <c r="J374" s="166">
        <f t="shared" si="22"/>
        <v>18</v>
      </c>
      <c r="K374" s="237" t="s">
        <v>198</v>
      </c>
      <c r="L374" s="109"/>
      <c r="M374" s="109"/>
      <c r="N374" s="109"/>
      <c r="O374" s="109"/>
    </row>
    <row r="375" spans="2:15">
      <c r="B375" s="166" t="s">
        <v>89</v>
      </c>
      <c r="C375" s="237" t="s">
        <v>451</v>
      </c>
      <c r="D375" s="166" t="s">
        <v>815</v>
      </c>
      <c r="E375" s="166" t="s">
        <v>793</v>
      </c>
      <c r="F375" s="237" t="s">
        <v>816</v>
      </c>
      <c r="G375" s="109" t="s">
        <v>814</v>
      </c>
      <c r="H375" s="184">
        <v>10</v>
      </c>
      <c r="I375" s="184">
        <v>30</v>
      </c>
      <c r="J375" s="166">
        <f t="shared" ref="J375:J376" si="23">I375-H375</f>
        <v>20</v>
      </c>
      <c r="K375" s="237" t="s">
        <v>198</v>
      </c>
      <c r="L375" s="109"/>
      <c r="M375" s="109"/>
      <c r="N375" s="109"/>
      <c r="O375" s="109"/>
    </row>
    <row r="376" spans="2:15">
      <c r="B376" s="166" t="s">
        <v>89</v>
      </c>
      <c r="C376" s="237" t="s">
        <v>451</v>
      </c>
      <c r="D376" s="166" t="s">
        <v>817</v>
      </c>
      <c r="E376" s="166" t="s">
        <v>793</v>
      </c>
      <c r="F376" s="237" t="s">
        <v>818</v>
      </c>
      <c r="G376" s="109" t="s">
        <v>819</v>
      </c>
      <c r="H376" s="184">
        <v>10</v>
      </c>
      <c r="I376" s="184">
        <v>30</v>
      </c>
      <c r="J376" s="166">
        <f t="shared" si="23"/>
        <v>20</v>
      </c>
      <c r="K376" s="237" t="s">
        <v>198</v>
      </c>
      <c r="L376" s="109"/>
      <c r="M376" s="109"/>
      <c r="N376" s="109"/>
      <c r="O376" s="109"/>
    </row>
    <row r="377" spans="2:15">
      <c r="B377" s="166" t="s">
        <v>89</v>
      </c>
      <c r="C377" s="237" t="s">
        <v>451</v>
      </c>
      <c r="D377" s="166" t="s">
        <v>817</v>
      </c>
      <c r="E377" s="166" t="s">
        <v>793</v>
      </c>
      <c r="F377" s="237" t="s">
        <v>818</v>
      </c>
      <c r="G377" s="109" t="s">
        <v>820</v>
      </c>
      <c r="H377" s="184">
        <v>8</v>
      </c>
      <c r="I377" s="185">
        <v>2</v>
      </c>
      <c r="J377" s="166">
        <f t="shared" ref="J377" si="24">I377+30-H377</f>
        <v>24</v>
      </c>
      <c r="K377" s="237" t="s">
        <v>198</v>
      </c>
      <c r="L377" s="109"/>
      <c r="M377" s="109"/>
      <c r="N377" s="109"/>
      <c r="O377" s="109"/>
    </row>
    <row r="378" spans="2:15">
      <c r="B378" s="166" t="s">
        <v>89</v>
      </c>
      <c r="C378" s="237" t="s">
        <v>471</v>
      </c>
      <c r="D378" s="166" t="s">
        <v>821</v>
      </c>
      <c r="E378" s="166" t="s">
        <v>822</v>
      </c>
      <c r="F378" s="237" t="s">
        <v>823</v>
      </c>
      <c r="G378" s="109" t="s">
        <v>824</v>
      </c>
      <c r="H378" s="183">
        <v>43</v>
      </c>
      <c r="I378" s="185">
        <v>4</v>
      </c>
      <c r="J378" s="166">
        <f t="shared" ref="J378:J379" si="25">I378+30+63-H378</f>
        <v>54</v>
      </c>
      <c r="K378" s="237" t="s">
        <v>198</v>
      </c>
      <c r="L378" s="109"/>
      <c r="M378" s="109"/>
      <c r="N378" s="109"/>
      <c r="O378" s="109"/>
    </row>
    <row r="379" spans="2:15">
      <c r="B379" s="166" t="s">
        <v>89</v>
      </c>
      <c r="C379" s="237" t="s">
        <v>471</v>
      </c>
      <c r="D379" s="166" t="s">
        <v>798</v>
      </c>
      <c r="E379" s="166" t="s">
        <v>822</v>
      </c>
      <c r="F379" s="237" t="s">
        <v>825</v>
      </c>
      <c r="G379" s="109"/>
      <c r="H379" s="183">
        <v>43</v>
      </c>
      <c r="I379" s="185">
        <v>4</v>
      </c>
      <c r="J379" s="166">
        <f t="shared" si="25"/>
        <v>54</v>
      </c>
      <c r="K379" s="237" t="s">
        <v>198</v>
      </c>
      <c r="L379" s="109"/>
      <c r="M379" s="109"/>
      <c r="N379" s="109"/>
      <c r="O379" s="109"/>
    </row>
    <row r="380" spans="2:15">
      <c r="B380" s="166" t="s">
        <v>89</v>
      </c>
      <c r="C380" s="237" t="s">
        <v>471</v>
      </c>
      <c r="D380" s="166" t="s">
        <v>798</v>
      </c>
      <c r="E380" s="166" t="s">
        <v>822</v>
      </c>
      <c r="F380" s="237" t="s">
        <v>826</v>
      </c>
      <c r="G380" s="109" t="s">
        <v>827</v>
      </c>
      <c r="H380" s="183">
        <v>58</v>
      </c>
      <c r="I380" s="184">
        <v>30</v>
      </c>
      <c r="J380" s="166">
        <f t="shared" ref="J380:J404" si="26">I380+63-H380</f>
        <v>35</v>
      </c>
      <c r="K380" s="237" t="s">
        <v>198</v>
      </c>
      <c r="L380" s="109"/>
      <c r="M380" s="109"/>
      <c r="N380" s="109"/>
      <c r="O380" s="109"/>
    </row>
    <row r="381" spans="2:15">
      <c r="B381" s="166" t="s">
        <v>89</v>
      </c>
      <c r="C381" s="237" t="s">
        <v>471</v>
      </c>
      <c r="D381" s="166" t="s">
        <v>798</v>
      </c>
      <c r="E381" s="166" t="s">
        <v>828</v>
      </c>
      <c r="F381" s="237" t="s">
        <v>829</v>
      </c>
      <c r="G381" s="109" t="s">
        <v>830</v>
      </c>
      <c r="H381" s="183">
        <v>46</v>
      </c>
      <c r="I381" s="185">
        <v>1</v>
      </c>
      <c r="J381" s="166">
        <f t="shared" ref="J381:J389" si="27">I381+30+63-H381</f>
        <v>48</v>
      </c>
      <c r="K381" s="237" t="s">
        <v>198</v>
      </c>
      <c r="L381" s="109"/>
      <c r="M381" s="109"/>
      <c r="N381" s="109"/>
      <c r="O381" s="109"/>
    </row>
    <row r="382" spans="2:15">
      <c r="B382" s="166" t="s">
        <v>89</v>
      </c>
      <c r="C382" s="237" t="s">
        <v>471</v>
      </c>
      <c r="D382" s="166" t="s">
        <v>798</v>
      </c>
      <c r="E382" s="166" t="s">
        <v>828</v>
      </c>
      <c r="F382" s="237" t="s">
        <v>829</v>
      </c>
      <c r="G382" s="109" t="s">
        <v>830</v>
      </c>
      <c r="H382" s="183">
        <v>46</v>
      </c>
      <c r="I382" s="185">
        <v>1</v>
      </c>
      <c r="J382" s="166">
        <f t="shared" si="27"/>
        <v>48</v>
      </c>
      <c r="K382" s="237" t="s">
        <v>198</v>
      </c>
      <c r="L382" s="109"/>
      <c r="M382" s="109"/>
      <c r="N382" s="109"/>
      <c r="O382" s="109"/>
    </row>
    <row r="383" spans="2:15">
      <c r="B383" s="166" t="s">
        <v>89</v>
      </c>
      <c r="C383" s="237" t="s">
        <v>471</v>
      </c>
      <c r="D383" s="166" t="s">
        <v>798</v>
      </c>
      <c r="E383" s="166" t="s">
        <v>828</v>
      </c>
      <c r="F383" s="237" t="s">
        <v>831</v>
      </c>
      <c r="G383" s="109" t="s">
        <v>830</v>
      </c>
      <c r="H383" s="183">
        <v>48</v>
      </c>
      <c r="I383" s="185">
        <v>4</v>
      </c>
      <c r="J383" s="166">
        <f t="shared" si="27"/>
        <v>49</v>
      </c>
      <c r="K383" s="237" t="s">
        <v>198</v>
      </c>
      <c r="L383" s="109"/>
      <c r="M383" s="109"/>
      <c r="N383" s="109"/>
      <c r="O383" s="109"/>
    </row>
    <row r="384" spans="2:15">
      <c r="B384" s="166" t="s">
        <v>89</v>
      </c>
      <c r="C384" s="237" t="s">
        <v>471</v>
      </c>
      <c r="D384" s="166" t="s">
        <v>798</v>
      </c>
      <c r="E384" s="166" t="s">
        <v>828</v>
      </c>
      <c r="F384" s="237" t="s">
        <v>829</v>
      </c>
      <c r="G384" s="109" t="s">
        <v>830</v>
      </c>
      <c r="H384" s="183">
        <v>59</v>
      </c>
      <c r="I384" s="185">
        <v>4</v>
      </c>
      <c r="J384" s="166">
        <f t="shared" si="27"/>
        <v>38</v>
      </c>
      <c r="K384" s="237" t="s">
        <v>198</v>
      </c>
      <c r="L384" s="109"/>
      <c r="M384" s="109"/>
      <c r="N384" s="109"/>
      <c r="O384" s="109"/>
    </row>
    <row r="385" spans="2:15">
      <c r="B385" s="166" t="s">
        <v>89</v>
      </c>
      <c r="C385" s="237" t="s">
        <v>471</v>
      </c>
      <c r="D385" s="166" t="s">
        <v>821</v>
      </c>
      <c r="E385" s="166" t="s">
        <v>832</v>
      </c>
      <c r="F385" s="237" t="s">
        <v>833</v>
      </c>
      <c r="G385" s="109" t="s">
        <v>834</v>
      </c>
      <c r="H385" s="183">
        <v>48</v>
      </c>
      <c r="I385" s="185">
        <v>2</v>
      </c>
      <c r="J385" s="166">
        <f t="shared" si="27"/>
        <v>47</v>
      </c>
      <c r="K385" s="237" t="s">
        <v>198</v>
      </c>
      <c r="L385" s="109"/>
      <c r="M385" s="109"/>
      <c r="N385" s="109"/>
      <c r="O385" s="109"/>
    </row>
    <row r="386" spans="2:15">
      <c r="B386" s="166" t="s">
        <v>89</v>
      </c>
      <c r="C386" s="237" t="s">
        <v>471</v>
      </c>
      <c r="D386" s="166" t="s">
        <v>798</v>
      </c>
      <c r="E386" s="166" t="s">
        <v>832</v>
      </c>
      <c r="F386" s="237" t="s">
        <v>835</v>
      </c>
      <c r="G386" s="109"/>
      <c r="H386" s="183">
        <v>48</v>
      </c>
      <c r="I386" s="185">
        <v>2</v>
      </c>
      <c r="J386" s="166">
        <f t="shared" si="27"/>
        <v>47</v>
      </c>
      <c r="K386" s="237" t="s">
        <v>198</v>
      </c>
      <c r="L386" s="109"/>
      <c r="M386" s="109"/>
      <c r="N386" s="109"/>
      <c r="O386" s="109"/>
    </row>
    <row r="387" spans="2:15">
      <c r="B387" s="166" t="s">
        <v>89</v>
      </c>
      <c r="C387" s="237" t="s">
        <v>471</v>
      </c>
      <c r="D387" s="166" t="s">
        <v>798</v>
      </c>
      <c r="E387" s="166" t="s">
        <v>832</v>
      </c>
      <c r="F387" s="237" t="s">
        <v>835</v>
      </c>
      <c r="G387" s="109"/>
      <c r="H387" s="183">
        <v>48</v>
      </c>
      <c r="I387" s="185">
        <v>3</v>
      </c>
      <c r="J387" s="166">
        <f t="shared" si="27"/>
        <v>48</v>
      </c>
      <c r="K387" s="237" t="s">
        <v>198</v>
      </c>
      <c r="L387" s="109"/>
      <c r="M387" s="109"/>
      <c r="N387" s="109"/>
      <c r="O387" s="109"/>
    </row>
    <row r="388" spans="2:15">
      <c r="B388" s="166" t="s">
        <v>89</v>
      </c>
      <c r="C388" s="237" t="s">
        <v>471</v>
      </c>
      <c r="D388" s="166" t="s">
        <v>821</v>
      </c>
      <c r="E388" s="166" t="s">
        <v>832</v>
      </c>
      <c r="F388" s="237" t="s">
        <v>836</v>
      </c>
      <c r="G388" s="109" t="s">
        <v>837</v>
      </c>
      <c r="H388" s="183">
        <v>55</v>
      </c>
      <c r="I388" s="185">
        <v>4</v>
      </c>
      <c r="J388" s="166">
        <f t="shared" si="27"/>
        <v>42</v>
      </c>
      <c r="K388" s="237" t="s">
        <v>198</v>
      </c>
      <c r="L388" s="109"/>
      <c r="M388" s="109"/>
      <c r="N388" s="109"/>
      <c r="O388" s="109"/>
    </row>
    <row r="389" spans="2:15">
      <c r="B389" s="166" t="s">
        <v>89</v>
      </c>
      <c r="C389" s="237" t="s">
        <v>471</v>
      </c>
      <c r="D389" s="166" t="s">
        <v>798</v>
      </c>
      <c r="E389" s="166" t="s">
        <v>832</v>
      </c>
      <c r="F389" s="237" t="s">
        <v>835</v>
      </c>
      <c r="G389" s="109"/>
      <c r="H389" s="183">
        <v>55</v>
      </c>
      <c r="I389" s="185">
        <v>4</v>
      </c>
      <c r="J389" s="166">
        <f t="shared" si="27"/>
        <v>42</v>
      </c>
      <c r="K389" s="237" t="s">
        <v>198</v>
      </c>
      <c r="L389" s="109"/>
      <c r="M389" s="109"/>
      <c r="N389" s="109"/>
      <c r="O389" s="109"/>
    </row>
    <row r="390" spans="2:15">
      <c r="B390" s="166" t="s">
        <v>89</v>
      </c>
      <c r="C390" s="237" t="s">
        <v>718</v>
      </c>
      <c r="D390" s="166" t="s">
        <v>838</v>
      </c>
      <c r="E390" s="166" t="s">
        <v>839</v>
      </c>
      <c r="F390" s="237" t="s">
        <v>840</v>
      </c>
      <c r="G390" s="109" t="s">
        <v>841</v>
      </c>
      <c r="H390" s="183">
        <v>63</v>
      </c>
      <c r="I390" s="184">
        <v>26</v>
      </c>
      <c r="J390" s="166">
        <f t="shared" si="26"/>
        <v>26</v>
      </c>
      <c r="K390" s="237" t="s">
        <v>198</v>
      </c>
      <c r="L390" s="109"/>
      <c r="M390" s="109"/>
      <c r="N390" s="109"/>
      <c r="O390" s="109"/>
    </row>
    <row r="391" spans="2:15">
      <c r="B391" s="166" t="s">
        <v>89</v>
      </c>
      <c r="C391" s="237" t="s">
        <v>718</v>
      </c>
      <c r="D391" s="166" t="s">
        <v>838</v>
      </c>
      <c r="E391" s="166" t="s">
        <v>839</v>
      </c>
      <c r="F391" s="237" t="s">
        <v>842</v>
      </c>
      <c r="G391" s="109" t="s">
        <v>841</v>
      </c>
      <c r="H391" s="183">
        <v>63</v>
      </c>
      <c r="I391" s="184">
        <v>26</v>
      </c>
      <c r="J391" s="166">
        <f t="shared" si="26"/>
        <v>26</v>
      </c>
      <c r="K391" s="237" t="s">
        <v>198</v>
      </c>
      <c r="L391" s="109"/>
      <c r="M391" s="109"/>
      <c r="N391" s="109"/>
      <c r="O391" s="109"/>
    </row>
    <row r="392" spans="2:15">
      <c r="B392" s="166" t="s">
        <v>89</v>
      </c>
      <c r="C392" s="237" t="s">
        <v>462</v>
      </c>
      <c r="D392" s="166" t="s">
        <v>792</v>
      </c>
      <c r="E392" s="166" t="s">
        <v>839</v>
      </c>
      <c r="F392" s="237" t="s">
        <v>843</v>
      </c>
      <c r="G392" s="109" t="s">
        <v>552</v>
      </c>
      <c r="H392" s="183">
        <v>63</v>
      </c>
      <c r="I392" s="185">
        <v>1</v>
      </c>
      <c r="J392" s="166">
        <f t="shared" ref="J392:J401" si="28">I392+30+63-H392</f>
        <v>31</v>
      </c>
      <c r="K392" s="237" t="s">
        <v>198</v>
      </c>
      <c r="L392" s="109"/>
      <c r="M392" s="109"/>
      <c r="N392" s="109"/>
      <c r="O392" s="109"/>
    </row>
    <row r="393" spans="2:15">
      <c r="B393" s="166" t="s">
        <v>89</v>
      </c>
      <c r="C393" s="237" t="s">
        <v>462</v>
      </c>
      <c r="D393" s="166" t="s">
        <v>692</v>
      </c>
      <c r="E393" s="166" t="s">
        <v>839</v>
      </c>
      <c r="F393" s="237" t="s">
        <v>843</v>
      </c>
      <c r="G393" s="109" t="s">
        <v>554</v>
      </c>
      <c r="H393" s="183">
        <v>56</v>
      </c>
      <c r="I393" s="185">
        <v>1</v>
      </c>
      <c r="J393" s="166">
        <f t="shared" si="28"/>
        <v>38</v>
      </c>
      <c r="K393" s="237" t="s">
        <v>198</v>
      </c>
      <c r="L393" s="109"/>
      <c r="M393" s="109"/>
      <c r="N393" s="109"/>
      <c r="O393" s="109"/>
    </row>
    <row r="394" spans="2:15">
      <c r="B394" s="166" t="s">
        <v>89</v>
      </c>
      <c r="C394" s="237" t="s">
        <v>462</v>
      </c>
      <c r="D394" s="166" t="s">
        <v>692</v>
      </c>
      <c r="E394" s="166" t="s">
        <v>839</v>
      </c>
      <c r="F394" s="237" t="s">
        <v>843</v>
      </c>
      <c r="G394" s="109" t="s">
        <v>555</v>
      </c>
      <c r="H394" s="183">
        <v>56</v>
      </c>
      <c r="I394" s="185">
        <v>1</v>
      </c>
      <c r="J394" s="166">
        <f t="shared" si="28"/>
        <v>38</v>
      </c>
      <c r="K394" s="237" t="s">
        <v>198</v>
      </c>
      <c r="L394" s="109"/>
      <c r="M394" s="109"/>
      <c r="N394" s="109"/>
      <c r="O394" s="109"/>
    </row>
    <row r="395" spans="2:15">
      <c r="B395" s="166" t="s">
        <v>89</v>
      </c>
      <c r="C395" s="237" t="s">
        <v>462</v>
      </c>
      <c r="D395" s="166" t="s">
        <v>692</v>
      </c>
      <c r="E395" s="166" t="s">
        <v>839</v>
      </c>
      <c r="F395" s="237" t="s">
        <v>844</v>
      </c>
      <c r="G395" s="109" t="s">
        <v>552</v>
      </c>
      <c r="H395" s="183">
        <v>63</v>
      </c>
      <c r="I395" s="185">
        <v>1</v>
      </c>
      <c r="J395" s="166">
        <f t="shared" si="28"/>
        <v>31</v>
      </c>
      <c r="K395" s="237" t="s">
        <v>198</v>
      </c>
      <c r="L395" s="109"/>
      <c r="M395" s="109"/>
      <c r="N395" s="109"/>
      <c r="O395" s="109"/>
    </row>
    <row r="396" spans="2:15">
      <c r="B396" s="166" t="s">
        <v>89</v>
      </c>
      <c r="C396" s="237" t="s">
        <v>462</v>
      </c>
      <c r="D396" s="166" t="s">
        <v>692</v>
      </c>
      <c r="E396" s="166" t="s">
        <v>839</v>
      </c>
      <c r="F396" s="237" t="s">
        <v>844</v>
      </c>
      <c r="G396" s="109" t="s">
        <v>554</v>
      </c>
      <c r="H396" s="183">
        <v>56</v>
      </c>
      <c r="I396" s="185">
        <v>1</v>
      </c>
      <c r="J396" s="166">
        <f t="shared" si="28"/>
        <v>38</v>
      </c>
      <c r="K396" s="237" t="s">
        <v>198</v>
      </c>
      <c r="L396" s="109"/>
      <c r="M396" s="109"/>
      <c r="N396" s="109"/>
      <c r="O396" s="109"/>
    </row>
    <row r="397" spans="2:15">
      <c r="B397" s="166" t="s">
        <v>89</v>
      </c>
      <c r="C397" s="237" t="s">
        <v>471</v>
      </c>
      <c r="D397" s="166" t="s">
        <v>821</v>
      </c>
      <c r="E397" s="166" t="s">
        <v>839</v>
      </c>
      <c r="F397" s="237" t="s">
        <v>845</v>
      </c>
      <c r="G397" s="109" t="s">
        <v>846</v>
      </c>
      <c r="H397" s="183">
        <v>63</v>
      </c>
      <c r="I397" s="185">
        <v>2</v>
      </c>
      <c r="J397" s="166">
        <f t="shared" si="28"/>
        <v>32</v>
      </c>
      <c r="K397" s="237" t="s">
        <v>198</v>
      </c>
      <c r="L397" s="109"/>
      <c r="M397" s="109"/>
      <c r="N397" s="109"/>
      <c r="O397" s="109"/>
    </row>
    <row r="398" spans="2:15">
      <c r="B398" s="166" t="s">
        <v>89</v>
      </c>
      <c r="C398" s="237" t="s">
        <v>471</v>
      </c>
      <c r="D398" s="166" t="s">
        <v>798</v>
      </c>
      <c r="E398" s="166" t="s">
        <v>839</v>
      </c>
      <c r="F398" s="237" t="s">
        <v>835</v>
      </c>
      <c r="G398" s="109"/>
      <c r="H398" s="183">
        <v>63</v>
      </c>
      <c r="I398" s="185">
        <v>2</v>
      </c>
      <c r="J398" s="166">
        <f t="shared" si="28"/>
        <v>32</v>
      </c>
      <c r="K398" s="237" t="s">
        <v>198</v>
      </c>
      <c r="L398" s="109"/>
      <c r="M398" s="109"/>
      <c r="N398" s="109"/>
      <c r="O398" s="109"/>
    </row>
    <row r="399" spans="2:15">
      <c r="B399" s="166" t="s">
        <v>89</v>
      </c>
      <c r="C399" s="237" t="s">
        <v>462</v>
      </c>
      <c r="D399" s="166" t="s">
        <v>692</v>
      </c>
      <c r="E399" s="166" t="s">
        <v>839</v>
      </c>
      <c r="F399" s="237" t="s">
        <v>844</v>
      </c>
      <c r="G399" s="109" t="s">
        <v>727</v>
      </c>
      <c r="H399" s="183">
        <v>63</v>
      </c>
      <c r="I399" s="185">
        <v>2</v>
      </c>
      <c r="J399" s="166">
        <f t="shared" si="28"/>
        <v>32</v>
      </c>
      <c r="K399" s="237" t="s">
        <v>198</v>
      </c>
      <c r="L399" s="109"/>
      <c r="M399" s="109"/>
      <c r="N399" s="109"/>
      <c r="O399" s="109"/>
    </row>
    <row r="400" spans="2:15">
      <c r="B400" s="166" t="s">
        <v>89</v>
      </c>
      <c r="C400" s="237" t="s">
        <v>488</v>
      </c>
      <c r="D400" s="166" t="s">
        <v>179</v>
      </c>
      <c r="E400" s="166" t="s">
        <v>839</v>
      </c>
      <c r="F400" s="237" t="s">
        <v>847</v>
      </c>
      <c r="G400" s="109" t="s">
        <v>708</v>
      </c>
      <c r="H400" s="183">
        <v>57</v>
      </c>
      <c r="I400" s="185">
        <v>1</v>
      </c>
      <c r="J400" s="166">
        <f t="shared" si="28"/>
        <v>37</v>
      </c>
      <c r="K400" s="237" t="s">
        <v>198</v>
      </c>
      <c r="L400" s="109"/>
      <c r="M400" s="109"/>
      <c r="N400" s="109"/>
      <c r="O400" s="109"/>
    </row>
    <row r="401" spans="2:15">
      <c r="B401" s="166" t="s">
        <v>89</v>
      </c>
      <c r="C401" s="237" t="s">
        <v>488</v>
      </c>
      <c r="D401" s="166" t="s">
        <v>179</v>
      </c>
      <c r="E401" s="166" t="s">
        <v>839</v>
      </c>
      <c r="F401" s="237"/>
      <c r="G401" s="109">
        <v>100</v>
      </c>
      <c r="H401" s="183">
        <v>57</v>
      </c>
      <c r="I401" s="185">
        <v>1</v>
      </c>
      <c r="J401" s="166">
        <f t="shared" si="28"/>
        <v>37</v>
      </c>
      <c r="K401" s="237" t="s">
        <v>198</v>
      </c>
      <c r="L401" s="109"/>
      <c r="M401" s="109"/>
      <c r="N401" s="109"/>
      <c r="O401" s="109"/>
    </row>
    <row r="402" spans="2:15">
      <c r="B402" s="166" t="s">
        <v>89</v>
      </c>
      <c r="C402" s="237" t="s">
        <v>718</v>
      </c>
      <c r="D402" s="166" t="s">
        <v>838</v>
      </c>
      <c r="E402" s="166" t="s">
        <v>848</v>
      </c>
      <c r="F402" s="237" t="s">
        <v>840</v>
      </c>
      <c r="G402" s="109" t="s">
        <v>841</v>
      </c>
      <c r="H402" s="183">
        <v>61</v>
      </c>
      <c r="I402" s="184">
        <v>27</v>
      </c>
      <c r="J402" s="166">
        <f t="shared" si="26"/>
        <v>29</v>
      </c>
      <c r="K402" s="237" t="s">
        <v>198</v>
      </c>
      <c r="L402" s="109"/>
      <c r="M402" s="109"/>
      <c r="N402" s="109"/>
      <c r="O402" s="109"/>
    </row>
    <row r="403" spans="2:15">
      <c r="B403" s="166" t="s">
        <v>89</v>
      </c>
      <c r="C403" s="237" t="s">
        <v>718</v>
      </c>
      <c r="D403" s="166" t="s">
        <v>838</v>
      </c>
      <c r="E403" s="166" t="s">
        <v>848</v>
      </c>
      <c r="F403" s="237" t="s">
        <v>842</v>
      </c>
      <c r="G403" s="109" t="s">
        <v>841</v>
      </c>
      <c r="H403" s="183">
        <v>57</v>
      </c>
      <c r="I403" s="184">
        <v>27</v>
      </c>
      <c r="J403" s="166">
        <f t="shared" si="26"/>
        <v>33</v>
      </c>
      <c r="K403" s="237" t="s">
        <v>198</v>
      </c>
      <c r="L403" s="109"/>
      <c r="M403" s="109"/>
      <c r="N403" s="109"/>
      <c r="O403" s="109"/>
    </row>
    <row r="404" spans="2:15">
      <c r="B404" s="166" t="s">
        <v>89</v>
      </c>
      <c r="C404" s="237" t="s">
        <v>718</v>
      </c>
      <c r="D404" s="166" t="s">
        <v>838</v>
      </c>
      <c r="E404" s="166" t="s">
        <v>848</v>
      </c>
      <c r="F404" s="237" t="s">
        <v>849</v>
      </c>
      <c r="G404" s="109" t="s">
        <v>841</v>
      </c>
      <c r="H404" s="183">
        <v>57</v>
      </c>
      <c r="I404" s="184">
        <v>27</v>
      </c>
      <c r="J404" s="166">
        <f t="shared" si="26"/>
        <v>33</v>
      </c>
      <c r="K404" s="237" t="s">
        <v>198</v>
      </c>
      <c r="L404" s="109"/>
      <c r="M404" s="109"/>
      <c r="N404" s="109"/>
      <c r="O404" s="109"/>
    </row>
    <row r="405" spans="2:15">
      <c r="B405" s="166" t="s">
        <v>89</v>
      </c>
      <c r="C405" s="237" t="s">
        <v>718</v>
      </c>
      <c r="D405" s="166" t="s">
        <v>838</v>
      </c>
      <c r="E405" s="166" t="s">
        <v>848</v>
      </c>
      <c r="F405" s="237" t="s">
        <v>850</v>
      </c>
      <c r="G405" s="109" t="s">
        <v>841</v>
      </c>
      <c r="H405" s="184">
        <v>1</v>
      </c>
      <c r="I405" s="184">
        <v>27</v>
      </c>
      <c r="J405" s="166">
        <f t="shared" ref="J405" si="29">I405-H405</f>
        <v>26</v>
      </c>
      <c r="K405" s="237" t="s">
        <v>198</v>
      </c>
      <c r="L405" s="109"/>
      <c r="M405" s="109"/>
      <c r="N405" s="109"/>
      <c r="O405" s="109"/>
    </row>
    <row r="406" spans="2:15">
      <c r="B406" s="166" t="s">
        <v>89</v>
      </c>
      <c r="C406" s="237" t="s">
        <v>718</v>
      </c>
      <c r="D406" s="166" t="s">
        <v>838</v>
      </c>
      <c r="E406" s="166" t="s">
        <v>848</v>
      </c>
      <c r="F406" s="237" t="s">
        <v>851</v>
      </c>
      <c r="G406" s="109" t="s">
        <v>841</v>
      </c>
      <c r="H406" s="183">
        <v>57</v>
      </c>
      <c r="I406" s="184">
        <v>27</v>
      </c>
      <c r="J406" s="166">
        <f t="shared" ref="J406" si="30">I406+63-H406</f>
        <v>33</v>
      </c>
      <c r="K406" s="237" t="s">
        <v>198</v>
      </c>
      <c r="L406" s="109"/>
      <c r="M406" s="109"/>
      <c r="N406" s="109"/>
      <c r="O406" s="109"/>
    </row>
    <row r="407" spans="2:15">
      <c r="B407" s="166" t="s">
        <v>89</v>
      </c>
      <c r="C407" s="237" t="s">
        <v>462</v>
      </c>
      <c r="D407" s="166" t="s">
        <v>792</v>
      </c>
      <c r="E407" s="166" t="s">
        <v>848</v>
      </c>
      <c r="F407" s="237" t="s">
        <v>843</v>
      </c>
      <c r="G407" s="109" t="s">
        <v>552</v>
      </c>
      <c r="H407" s="184">
        <v>12</v>
      </c>
      <c r="I407" s="185">
        <v>1</v>
      </c>
      <c r="J407" s="166">
        <f t="shared" ref="J407:J410" si="31">I407+30-H407</f>
        <v>19</v>
      </c>
      <c r="K407" s="237" t="s">
        <v>198</v>
      </c>
      <c r="L407" s="109"/>
      <c r="M407" s="109"/>
      <c r="N407" s="109"/>
      <c r="O407" s="109"/>
    </row>
    <row r="408" spans="2:15">
      <c r="B408" s="166" t="s">
        <v>89</v>
      </c>
      <c r="C408" s="237" t="s">
        <v>462</v>
      </c>
      <c r="D408" s="166" t="s">
        <v>692</v>
      </c>
      <c r="E408" s="166" t="s">
        <v>848</v>
      </c>
      <c r="F408" s="237" t="s">
        <v>843</v>
      </c>
      <c r="G408" s="109" t="s">
        <v>554</v>
      </c>
      <c r="H408" s="184">
        <v>7</v>
      </c>
      <c r="I408" s="185">
        <v>1</v>
      </c>
      <c r="J408" s="166">
        <f t="shared" si="31"/>
        <v>24</v>
      </c>
      <c r="K408" s="237" t="s">
        <v>198</v>
      </c>
      <c r="L408" s="109"/>
      <c r="M408" s="109"/>
      <c r="N408" s="109"/>
      <c r="O408" s="109"/>
    </row>
    <row r="409" spans="2:15">
      <c r="B409" s="166" t="s">
        <v>89</v>
      </c>
      <c r="C409" s="237" t="s">
        <v>462</v>
      </c>
      <c r="D409" s="166" t="s">
        <v>692</v>
      </c>
      <c r="E409" s="166" t="s">
        <v>848</v>
      </c>
      <c r="F409" s="237" t="s">
        <v>843</v>
      </c>
      <c r="G409" s="109" t="s">
        <v>555</v>
      </c>
      <c r="H409" s="184">
        <v>7</v>
      </c>
      <c r="I409" s="185">
        <v>1</v>
      </c>
      <c r="J409" s="166">
        <f t="shared" si="31"/>
        <v>24</v>
      </c>
      <c r="K409" s="237" t="s">
        <v>198</v>
      </c>
      <c r="L409" s="109"/>
      <c r="M409" s="109"/>
      <c r="N409" s="109"/>
      <c r="O409" s="109"/>
    </row>
    <row r="410" spans="2:15">
      <c r="B410" s="166" t="s">
        <v>89</v>
      </c>
      <c r="C410" s="237" t="s">
        <v>462</v>
      </c>
      <c r="D410" s="166" t="s">
        <v>692</v>
      </c>
      <c r="E410" s="166" t="s">
        <v>848</v>
      </c>
      <c r="F410" s="237" t="s">
        <v>844</v>
      </c>
      <c r="G410" s="109" t="s">
        <v>552</v>
      </c>
      <c r="H410" s="184">
        <v>7</v>
      </c>
      <c r="I410" s="185">
        <v>1</v>
      </c>
      <c r="J410" s="166">
        <f t="shared" si="31"/>
        <v>24</v>
      </c>
      <c r="K410" s="237" t="s">
        <v>198</v>
      </c>
      <c r="L410" s="109"/>
      <c r="M410" s="109"/>
      <c r="N410" s="109"/>
      <c r="O410" s="109"/>
    </row>
    <row r="411" spans="2:15">
      <c r="B411" s="166" t="s">
        <v>89</v>
      </c>
      <c r="C411" s="237" t="s">
        <v>462</v>
      </c>
      <c r="D411" s="166" t="s">
        <v>692</v>
      </c>
      <c r="E411" s="166" t="s">
        <v>848</v>
      </c>
      <c r="F411" s="237" t="s">
        <v>844</v>
      </c>
      <c r="G411" s="109" t="s">
        <v>554</v>
      </c>
      <c r="H411" s="183">
        <v>57</v>
      </c>
      <c r="I411" s="185">
        <v>1</v>
      </c>
      <c r="J411" s="166">
        <f t="shared" ref="J411:J426" si="32">I411+30+63-H411</f>
        <v>37</v>
      </c>
      <c r="K411" s="237" t="s">
        <v>198</v>
      </c>
      <c r="L411" s="109"/>
      <c r="M411" s="109"/>
      <c r="N411" s="109"/>
      <c r="O411" s="109"/>
    </row>
    <row r="412" spans="2:15">
      <c r="B412" s="166" t="s">
        <v>89</v>
      </c>
      <c r="C412" s="237" t="s">
        <v>462</v>
      </c>
      <c r="D412" s="166" t="s">
        <v>692</v>
      </c>
      <c r="E412" s="166" t="s">
        <v>848</v>
      </c>
      <c r="F412" s="237" t="s">
        <v>844</v>
      </c>
      <c r="G412" s="109" t="s">
        <v>555</v>
      </c>
      <c r="H412" s="183">
        <v>57</v>
      </c>
      <c r="I412" s="185">
        <v>1</v>
      </c>
      <c r="J412" s="166">
        <f t="shared" si="32"/>
        <v>37</v>
      </c>
      <c r="K412" s="237" t="s">
        <v>198</v>
      </c>
      <c r="L412" s="109"/>
      <c r="M412" s="109"/>
      <c r="N412" s="109"/>
      <c r="O412" s="109"/>
    </row>
    <row r="413" spans="2:15">
      <c r="B413" s="166" t="s">
        <v>89</v>
      </c>
      <c r="C413" s="237" t="s">
        <v>462</v>
      </c>
      <c r="D413" s="166" t="s">
        <v>692</v>
      </c>
      <c r="E413" s="166" t="s">
        <v>848</v>
      </c>
      <c r="F413" s="237" t="s">
        <v>844</v>
      </c>
      <c r="G413" s="109" t="s">
        <v>556</v>
      </c>
      <c r="H413" s="184">
        <v>12</v>
      </c>
      <c r="I413" s="185">
        <v>1</v>
      </c>
      <c r="J413" s="166">
        <f t="shared" ref="J413" si="33">I413+30-H413</f>
        <v>19</v>
      </c>
      <c r="K413" s="237" t="s">
        <v>198</v>
      </c>
      <c r="L413" s="109"/>
      <c r="M413" s="109"/>
      <c r="N413" s="109"/>
      <c r="O413" s="109"/>
    </row>
    <row r="414" spans="2:15">
      <c r="B414" s="166" t="s">
        <v>89</v>
      </c>
      <c r="C414" s="237" t="s">
        <v>471</v>
      </c>
      <c r="D414" s="166" t="s">
        <v>798</v>
      </c>
      <c r="E414" s="166" t="s">
        <v>848</v>
      </c>
      <c r="F414" s="237" t="s">
        <v>852</v>
      </c>
      <c r="G414" s="109"/>
      <c r="H414" s="183">
        <v>57</v>
      </c>
      <c r="I414" s="185">
        <v>3</v>
      </c>
      <c r="J414" s="166">
        <f t="shared" si="32"/>
        <v>39</v>
      </c>
      <c r="K414" s="237" t="s">
        <v>198</v>
      </c>
      <c r="L414" s="109"/>
      <c r="M414" s="109"/>
      <c r="N414" s="109"/>
      <c r="O414" s="109"/>
    </row>
    <row r="415" spans="2:15">
      <c r="B415" s="166" t="s">
        <v>89</v>
      </c>
      <c r="C415" s="237" t="s">
        <v>471</v>
      </c>
      <c r="D415" s="166" t="s">
        <v>821</v>
      </c>
      <c r="E415" s="166" t="s">
        <v>848</v>
      </c>
      <c r="F415" s="237" t="s">
        <v>836</v>
      </c>
      <c r="G415" s="109" t="s">
        <v>853</v>
      </c>
      <c r="H415" s="183">
        <v>57</v>
      </c>
      <c r="I415" s="185">
        <v>4</v>
      </c>
      <c r="J415" s="166">
        <f t="shared" si="32"/>
        <v>40</v>
      </c>
      <c r="K415" s="237" t="s">
        <v>198</v>
      </c>
      <c r="L415" s="109"/>
      <c r="M415" s="109"/>
      <c r="N415" s="109"/>
      <c r="O415" s="109"/>
    </row>
    <row r="416" spans="2:15">
      <c r="B416" s="166" t="s">
        <v>89</v>
      </c>
      <c r="C416" s="237" t="s">
        <v>471</v>
      </c>
      <c r="D416" s="166" t="s">
        <v>798</v>
      </c>
      <c r="E416" s="166" t="s">
        <v>848</v>
      </c>
      <c r="F416" s="237" t="s">
        <v>852</v>
      </c>
      <c r="G416" s="109"/>
      <c r="H416" s="183">
        <v>57</v>
      </c>
      <c r="I416" s="185">
        <v>4</v>
      </c>
      <c r="J416" s="166">
        <f t="shared" si="32"/>
        <v>40</v>
      </c>
      <c r="K416" s="237" t="s">
        <v>198</v>
      </c>
      <c r="L416" s="109"/>
      <c r="M416" s="109"/>
      <c r="N416" s="109"/>
      <c r="O416" s="109"/>
    </row>
    <row r="417" spans="2:15">
      <c r="B417" s="166" t="s">
        <v>89</v>
      </c>
      <c r="C417" s="237" t="s">
        <v>462</v>
      </c>
      <c r="D417" s="166" t="s">
        <v>692</v>
      </c>
      <c r="E417" s="166" t="s">
        <v>848</v>
      </c>
      <c r="F417" s="237" t="s">
        <v>844</v>
      </c>
      <c r="G417" s="109" t="s">
        <v>725</v>
      </c>
      <c r="H417" s="183">
        <v>61</v>
      </c>
      <c r="I417" s="185">
        <v>2</v>
      </c>
      <c r="J417" s="166">
        <f t="shared" si="32"/>
        <v>34</v>
      </c>
      <c r="K417" s="237" t="s">
        <v>198</v>
      </c>
      <c r="L417" s="109"/>
      <c r="M417" s="109"/>
      <c r="N417" s="109"/>
      <c r="O417" s="109"/>
    </row>
    <row r="418" spans="2:15">
      <c r="B418" s="166" t="s">
        <v>89</v>
      </c>
      <c r="C418" s="237" t="s">
        <v>462</v>
      </c>
      <c r="D418" s="166" t="s">
        <v>692</v>
      </c>
      <c r="E418" s="166" t="s">
        <v>848</v>
      </c>
      <c r="F418" s="237" t="s">
        <v>844</v>
      </c>
      <c r="G418" s="109" t="s">
        <v>727</v>
      </c>
      <c r="H418" s="183">
        <v>57</v>
      </c>
      <c r="I418" s="185">
        <v>2</v>
      </c>
      <c r="J418" s="166">
        <f t="shared" si="32"/>
        <v>38</v>
      </c>
      <c r="K418" s="237" t="s">
        <v>198</v>
      </c>
      <c r="L418" s="109"/>
      <c r="M418" s="109"/>
      <c r="N418" s="109"/>
      <c r="O418" s="109"/>
    </row>
    <row r="419" spans="2:15">
      <c r="B419" s="166" t="s">
        <v>89</v>
      </c>
      <c r="C419" s="237" t="s">
        <v>462</v>
      </c>
      <c r="D419" s="166" t="s">
        <v>692</v>
      </c>
      <c r="E419" s="166" t="s">
        <v>848</v>
      </c>
      <c r="F419" s="237" t="s">
        <v>844</v>
      </c>
      <c r="G419" s="109" t="s">
        <v>730</v>
      </c>
      <c r="H419" s="183">
        <v>57</v>
      </c>
      <c r="I419" s="185">
        <v>2</v>
      </c>
      <c r="J419" s="166">
        <f t="shared" si="32"/>
        <v>38</v>
      </c>
      <c r="K419" s="237" t="s">
        <v>198</v>
      </c>
      <c r="L419" s="109"/>
      <c r="M419" s="109"/>
      <c r="N419" s="109"/>
      <c r="O419" s="109"/>
    </row>
    <row r="420" spans="2:15">
      <c r="B420" s="166" t="s">
        <v>89</v>
      </c>
      <c r="C420" s="237" t="s">
        <v>462</v>
      </c>
      <c r="D420" s="166" t="s">
        <v>692</v>
      </c>
      <c r="E420" s="166" t="s">
        <v>848</v>
      </c>
      <c r="F420" s="237" t="s">
        <v>844</v>
      </c>
      <c r="G420" s="109" t="s">
        <v>606</v>
      </c>
      <c r="H420" s="184">
        <v>1</v>
      </c>
      <c r="I420" s="185">
        <v>2</v>
      </c>
      <c r="J420" s="166">
        <f t="shared" ref="J420:J421" si="34">I420+30-H420</f>
        <v>31</v>
      </c>
      <c r="K420" s="237" t="s">
        <v>198</v>
      </c>
      <c r="L420" s="109"/>
      <c r="M420" s="109"/>
      <c r="N420" s="109"/>
      <c r="O420" s="109"/>
    </row>
    <row r="421" spans="2:15">
      <c r="B421" s="166" t="s">
        <v>89</v>
      </c>
      <c r="C421" s="237" t="s">
        <v>462</v>
      </c>
      <c r="D421" s="166" t="s">
        <v>692</v>
      </c>
      <c r="E421" s="166" t="s">
        <v>848</v>
      </c>
      <c r="F421" s="237" t="s">
        <v>844</v>
      </c>
      <c r="G421" s="109" t="s">
        <v>607</v>
      </c>
      <c r="H421" s="184">
        <v>7</v>
      </c>
      <c r="I421" s="185">
        <v>2</v>
      </c>
      <c r="J421" s="166">
        <f t="shared" si="34"/>
        <v>25</v>
      </c>
      <c r="K421" s="237" t="s">
        <v>198</v>
      </c>
      <c r="L421" s="109"/>
      <c r="M421" s="109"/>
      <c r="N421" s="109"/>
      <c r="O421" s="109"/>
    </row>
    <row r="422" spans="2:15">
      <c r="B422" s="166" t="s">
        <v>89</v>
      </c>
      <c r="C422" s="237" t="s">
        <v>488</v>
      </c>
      <c r="D422" s="166" t="s">
        <v>179</v>
      </c>
      <c r="E422" s="166" t="s">
        <v>848</v>
      </c>
      <c r="F422" s="237" t="s">
        <v>847</v>
      </c>
      <c r="G422" s="109" t="s">
        <v>708</v>
      </c>
      <c r="H422" s="183">
        <v>58</v>
      </c>
      <c r="I422" s="185">
        <v>1</v>
      </c>
      <c r="J422" s="166">
        <f t="shared" si="32"/>
        <v>36</v>
      </c>
      <c r="K422" s="237" t="s">
        <v>198</v>
      </c>
      <c r="L422" s="109"/>
      <c r="M422" s="109"/>
      <c r="N422" s="109"/>
      <c r="O422" s="109"/>
    </row>
    <row r="423" spans="2:15">
      <c r="B423" s="166" t="s">
        <v>89</v>
      </c>
      <c r="C423" s="237" t="s">
        <v>488</v>
      </c>
      <c r="D423" s="166" t="s">
        <v>179</v>
      </c>
      <c r="E423" s="166" t="s">
        <v>848</v>
      </c>
      <c r="F423" s="237"/>
      <c r="G423" s="109">
        <v>100</v>
      </c>
      <c r="H423" s="183">
        <v>58</v>
      </c>
      <c r="I423" s="185">
        <v>1</v>
      </c>
      <c r="J423" s="166">
        <f t="shared" si="32"/>
        <v>36</v>
      </c>
      <c r="K423" s="237" t="s">
        <v>198</v>
      </c>
      <c r="L423" s="109"/>
      <c r="M423" s="109"/>
      <c r="N423" s="109"/>
      <c r="O423" s="109"/>
    </row>
    <row r="424" spans="2:15">
      <c r="B424" s="166" t="s">
        <v>89</v>
      </c>
      <c r="C424" s="237" t="s">
        <v>485</v>
      </c>
      <c r="D424" s="166" t="s">
        <v>639</v>
      </c>
      <c r="E424" s="166" t="s">
        <v>848</v>
      </c>
      <c r="F424" s="237"/>
      <c r="G424" s="109">
        <v>625</v>
      </c>
      <c r="H424" s="183">
        <v>58</v>
      </c>
      <c r="I424" s="185">
        <v>1</v>
      </c>
      <c r="J424" s="166">
        <f t="shared" si="32"/>
        <v>36</v>
      </c>
      <c r="K424" s="237" t="s">
        <v>198</v>
      </c>
      <c r="L424" s="109"/>
      <c r="M424" s="109"/>
      <c r="N424" s="109"/>
      <c r="O424" s="109"/>
    </row>
    <row r="425" spans="2:15">
      <c r="B425" s="166" t="s">
        <v>89</v>
      </c>
      <c r="C425" s="237" t="s">
        <v>485</v>
      </c>
      <c r="D425" s="166" t="s">
        <v>854</v>
      </c>
      <c r="E425" s="166" t="s">
        <v>848</v>
      </c>
      <c r="F425" s="237" t="s">
        <v>855</v>
      </c>
      <c r="G425" s="109" t="s">
        <v>856</v>
      </c>
      <c r="H425" s="183">
        <v>58</v>
      </c>
      <c r="I425" s="185">
        <v>1</v>
      </c>
      <c r="J425" s="166">
        <f t="shared" si="32"/>
        <v>36</v>
      </c>
      <c r="K425" s="237" t="s">
        <v>198</v>
      </c>
      <c r="L425" s="109"/>
      <c r="M425" s="109"/>
      <c r="N425" s="109"/>
      <c r="O425" s="109"/>
    </row>
    <row r="426" spans="2:15">
      <c r="B426" s="166" t="s">
        <v>89</v>
      </c>
      <c r="C426" s="237" t="s">
        <v>451</v>
      </c>
      <c r="D426" s="166" t="s">
        <v>815</v>
      </c>
      <c r="E426" s="166" t="s">
        <v>848</v>
      </c>
      <c r="F426" s="237" t="s">
        <v>857</v>
      </c>
      <c r="G426" s="109"/>
      <c r="H426" s="183">
        <v>58</v>
      </c>
      <c r="I426" s="185">
        <v>1</v>
      </c>
      <c r="J426" s="166">
        <f t="shared" si="32"/>
        <v>36</v>
      </c>
      <c r="K426" s="237" t="s">
        <v>198</v>
      </c>
      <c r="L426" s="109"/>
      <c r="M426" s="109"/>
      <c r="N426" s="109"/>
      <c r="O426" s="109"/>
    </row>
    <row r="427" spans="2:15">
      <c r="B427" s="166" t="s">
        <v>89</v>
      </c>
      <c r="C427" s="237" t="s">
        <v>718</v>
      </c>
      <c r="D427" s="166" t="s">
        <v>838</v>
      </c>
      <c r="E427" s="166" t="s">
        <v>858</v>
      </c>
      <c r="F427" s="237" t="s">
        <v>859</v>
      </c>
      <c r="G427" s="109" t="s">
        <v>841</v>
      </c>
      <c r="H427" s="183">
        <v>62</v>
      </c>
      <c r="I427" s="184">
        <v>30</v>
      </c>
      <c r="J427" s="166">
        <f t="shared" ref="J427:J429" si="35">I427+63-H427</f>
        <v>31</v>
      </c>
      <c r="K427" s="237" t="s">
        <v>198</v>
      </c>
      <c r="L427" s="109"/>
      <c r="M427" s="109"/>
      <c r="N427" s="109"/>
      <c r="O427" s="109"/>
    </row>
    <row r="428" spans="2:15">
      <c r="B428" s="166" t="s">
        <v>89</v>
      </c>
      <c r="C428" s="237" t="s">
        <v>497</v>
      </c>
      <c r="D428" s="166" t="s">
        <v>860</v>
      </c>
      <c r="E428" s="166" t="s">
        <v>858</v>
      </c>
      <c r="F428" s="237" t="s">
        <v>859</v>
      </c>
      <c r="G428" s="109" t="s">
        <v>861</v>
      </c>
      <c r="H428" s="183">
        <v>62</v>
      </c>
      <c r="I428" s="184">
        <v>30</v>
      </c>
      <c r="J428" s="166">
        <f t="shared" si="35"/>
        <v>31</v>
      </c>
      <c r="K428" s="237" t="s">
        <v>198</v>
      </c>
      <c r="L428" s="109"/>
      <c r="M428" s="109"/>
      <c r="N428" s="109"/>
      <c r="O428" s="109"/>
    </row>
    <row r="429" spans="2:15">
      <c r="B429" s="166" t="s">
        <v>89</v>
      </c>
      <c r="C429" s="237" t="s">
        <v>451</v>
      </c>
      <c r="D429" s="166" t="s">
        <v>815</v>
      </c>
      <c r="E429" s="166" t="s">
        <v>858</v>
      </c>
      <c r="F429" s="237" t="s">
        <v>857</v>
      </c>
      <c r="G429" s="109"/>
      <c r="H429" s="183">
        <v>63</v>
      </c>
      <c r="I429" s="184">
        <v>30</v>
      </c>
      <c r="J429" s="166">
        <f t="shared" si="35"/>
        <v>30</v>
      </c>
      <c r="K429" s="237" t="s">
        <v>198</v>
      </c>
      <c r="L429" s="109"/>
      <c r="M429" s="109"/>
      <c r="N429" s="109"/>
      <c r="O429" s="109"/>
    </row>
    <row r="430" spans="2:15">
      <c r="B430" s="166" t="s">
        <v>89</v>
      </c>
      <c r="C430" s="237" t="s">
        <v>462</v>
      </c>
      <c r="D430" s="166" t="s">
        <v>692</v>
      </c>
      <c r="E430" s="166" t="s">
        <v>862</v>
      </c>
      <c r="F430" s="237" t="s">
        <v>843</v>
      </c>
      <c r="G430" s="109" t="s">
        <v>814</v>
      </c>
      <c r="H430" s="184">
        <v>6</v>
      </c>
      <c r="I430" s="185">
        <v>2</v>
      </c>
      <c r="J430" s="166">
        <f t="shared" ref="J430:J434" si="36">I430+30-H430</f>
        <v>26</v>
      </c>
      <c r="K430" s="237" t="s">
        <v>198</v>
      </c>
      <c r="L430" s="109"/>
      <c r="M430" s="109"/>
      <c r="N430" s="109"/>
      <c r="O430" s="109"/>
    </row>
    <row r="431" spans="2:15">
      <c r="B431" s="166" t="s">
        <v>89</v>
      </c>
      <c r="C431" s="237" t="s">
        <v>451</v>
      </c>
      <c r="D431" s="166" t="s">
        <v>815</v>
      </c>
      <c r="E431" s="166" t="s">
        <v>862</v>
      </c>
      <c r="F431" s="237" t="s">
        <v>857</v>
      </c>
      <c r="G431" s="109"/>
      <c r="H431" s="184">
        <v>6</v>
      </c>
      <c r="I431" s="185">
        <v>2</v>
      </c>
      <c r="J431" s="166">
        <f t="shared" si="36"/>
        <v>26</v>
      </c>
      <c r="K431" s="237" t="s">
        <v>198</v>
      </c>
      <c r="L431" s="109"/>
      <c r="M431" s="109"/>
      <c r="N431" s="109"/>
      <c r="O431" s="109"/>
    </row>
    <row r="432" spans="2:15">
      <c r="B432" s="166" t="s">
        <v>89</v>
      </c>
      <c r="C432" s="237" t="s">
        <v>462</v>
      </c>
      <c r="D432" s="166" t="s">
        <v>692</v>
      </c>
      <c r="E432" s="166" t="s">
        <v>863</v>
      </c>
      <c r="F432" s="237" t="s">
        <v>843</v>
      </c>
      <c r="G432" s="109" t="s">
        <v>814</v>
      </c>
      <c r="H432" s="184">
        <v>10</v>
      </c>
      <c r="I432" s="185">
        <v>2</v>
      </c>
      <c r="J432" s="166">
        <f t="shared" si="36"/>
        <v>22</v>
      </c>
      <c r="K432" s="237" t="s">
        <v>198</v>
      </c>
      <c r="L432" s="109"/>
      <c r="M432" s="109"/>
      <c r="N432" s="109"/>
      <c r="O432" s="109"/>
    </row>
    <row r="433" spans="1:15">
      <c r="B433" s="166" t="s">
        <v>89</v>
      </c>
      <c r="C433" s="237" t="s">
        <v>462</v>
      </c>
      <c r="D433" s="166" t="s">
        <v>692</v>
      </c>
      <c r="E433" s="166" t="s">
        <v>863</v>
      </c>
      <c r="F433" s="237" t="s">
        <v>844</v>
      </c>
      <c r="G433" s="109" t="s">
        <v>814</v>
      </c>
      <c r="H433" s="184">
        <v>10</v>
      </c>
      <c r="I433" s="185">
        <v>2</v>
      </c>
      <c r="J433" s="166">
        <f t="shared" si="36"/>
        <v>22</v>
      </c>
      <c r="K433" s="237" t="s">
        <v>198</v>
      </c>
      <c r="L433" s="109"/>
      <c r="M433" s="109"/>
      <c r="N433" s="109"/>
      <c r="O433" s="109"/>
    </row>
    <row r="434" spans="1:15">
      <c r="B434" s="166" t="s">
        <v>89</v>
      </c>
      <c r="C434" s="237" t="s">
        <v>451</v>
      </c>
      <c r="D434" s="166" t="s">
        <v>815</v>
      </c>
      <c r="E434" s="166" t="s">
        <v>863</v>
      </c>
      <c r="F434" s="237" t="s">
        <v>857</v>
      </c>
      <c r="G434" s="109"/>
      <c r="H434" s="184">
        <v>10</v>
      </c>
      <c r="I434" s="185">
        <v>2</v>
      </c>
      <c r="J434" s="166">
        <f t="shared" si="36"/>
        <v>22</v>
      </c>
      <c r="K434" s="237" t="s">
        <v>198</v>
      </c>
      <c r="L434" s="109"/>
      <c r="M434" s="109"/>
      <c r="N434" s="109"/>
      <c r="O434" s="109"/>
    </row>
    <row r="435" spans="1:15">
      <c r="A435" s="29"/>
      <c r="B435" s="36" t="s">
        <v>89</v>
      </c>
      <c r="C435" s="38" t="s">
        <v>325</v>
      </c>
      <c r="D435" s="36" t="s">
        <v>864</v>
      </c>
      <c r="E435" s="166" t="s">
        <v>865</v>
      </c>
      <c r="F435" s="237" t="s">
        <v>866</v>
      </c>
      <c r="G435" s="109" t="s">
        <v>867</v>
      </c>
      <c r="H435" s="184">
        <v>9</v>
      </c>
      <c r="I435" s="185">
        <v>3</v>
      </c>
      <c r="J435" s="166">
        <f>30-H435+I435</f>
        <v>24</v>
      </c>
      <c r="K435" s="237" t="s">
        <v>198</v>
      </c>
      <c r="L435" s="109" t="s">
        <v>868</v>
      </c>
      <c r="M435" s="109"/>
      <c r="N435" s="109"/>
      <c r="O435" s="109"/>
    </row>
    <row r="436" spans="1:15">
      <c r="A436" s="29"/>
      <c r="B436" s="36" t="s">
        <v>89</v>
      </c>
      <c r="C436" s="38" t="s">
        <v>325</v>
      </c>
      <c r="D436" s="36" t="s">
        <v>864</v>
      </c>
      <c r="E436" s="166" t="s">
        <v>869</v>
      </c>
      <c r="F436" s="237" t="s">
        <v>870</v>
      </c>
      <c r="G436" s="109" t="s">
        <v>871</v>
      </c>
      <c r="H436" s="184">
        <v>4</v>
      </c>
      <c r="I436" s="185">
        <v>3</v>
      </c>
      <c r="J436" s="166">
        <f>30-H436+I436</f>
        <v>29</v>
      </c>
      <c r="K436" s="237" t="s">
        <v>198</v>
      </c>
      <c r="L436" s="109"/>
      <c r="M436" s="109"/>
      <c r="N436" s="109"/>
      <c r="O436" s="109"/>
    </row>
    <row r="437" spans="1:15">
      <c r="A437" s="29"/>
      <c r="B437" s="36" t="s">
        <v>89</v>
      </c>
      <c r="C437" s="38" t="s">
        <v>282</v>
      </c>
      <c r="D437" s="36" t="s">
        <v>872</v>
      </c>
      <c r="E437" s="166" t="s">
        <v>865</v>
      </c>
      <c r="F437" s="237" t="s">
        <v>866</v>
      </c>
      <c r="G437" s="109" t="s">
        <v>873</v>
      </c>
      <c r="H437" s="184">
        <v>9</v>
      </c>
      <c r="I437" s="185">
        <v>3</v>
      </c>
      <c r="J437" s="166">
        <f>30-H437+I437</f>
        <v>24</v>
      </c>
      <c r="K437" s="237" t="s">
        <v>198</v>
      </c>
      <c r="L437" s="109" t="s">
        <v>868</v>
      </c>
      <c r="M437" s="109"/>
      <c r="N437" s="109"/>
      <c r="O437" s="109"/>
    </row>
    <row r="438" spans="1:15">
      <c r="A438" s="29"/>
      <c r="B438" s="36" t="s">
        <v>89</v>
      </c>
      <c r="C438" s="38" t="s">
        <v>282</v>
      </c>
      <c r="D438" s="36" t="s">
        <v>872</v>
      </c>
      <c r="E438" s="166" t="s">
        <v>869</v>
      </c>
      <c r="F438" s="237" t="s">
        <v>870</v>
      </c>
      <c r="G438" s="109" t="s">
        <v>871</v>
      </c>
      <c r="H438" s="184">
        <v>4</v>
      </c>
      <c r="I438" s="185">
        <v>3</v>
      </c>
      <c r="J438" s="166">
        <f>30-H438+I438</f>
        <v>29</v>
      </c>
      <c r="K438" s="237" t="s">
        <v>198</v>
      </c>
      <c r="L438" s="109"/>
      <c r="M438" s="109"/>
      <c r="N438" s="109"/>
      <c r="O438" s="109"/>
    </row>
    <row r="439" spans="1:15">
      <c r="A439" s="30"/>
      <c r="B439" s="36" t="s">
        <v>89</v>
      </c>
      <c r="C439" s="38" t="s">
        <v>317</v>
      </c>
      <c r="D439" s="36" t="s">
        <v>173</v>
      </c>
      <c r="E439" s="166" t="s">
        <v>874</v>
      </c>
      <c r="F439" s="237" t="s">
        <v>875</v>
      </c>
      <c r="G439" s="109" t="s">
        <v>876</v>
      </c>
      <c r="H439" s="183">
        <v>61</v>
      </c>
      <c r="I439" s="185">
        <v>4</v>
      </c>
      <c r="J439" s="166">
        <f>30-H439+I439+63</f>
        <v>36</v>
      </c>
      <c r="K439" s="237" t="s">
        <v>198</v>
      </c>
      <c r="L439" s="109"/>
      <c r="M439" s="109"/>
      <c r="N439" s="109"/>
      <c r="O439" s="109"/>
    </row>
    <row r="440" spans="1:15">
      <c r="A440" s="30"/>
      <c r="B440" s="36" t="s">
        <v>89</v>
      </c>
      <c r="C440" s="38" t="s">
        <v>317</v>
      </c>
      <c r="D440" s="36" t="s">
        <v>173</v>
      </c>
      <c r="E440" s="166" t="s">
        <v>874</v>
      </c>
      <c r="F440" s="237" t="s">
        <v>877</v>
      </c>
      <c r="G440" s="109" t="s">
        <v>876</v>
      </c>
      <c r="H440" s="184">
        <v>2</v>
      </c>
      <c r="I440" s="185">
        <v>4</v>
      </c>
      <c r="J440" s="166">
        <f>30-H440+I440</f>
        <v>32</v>
      </c>
      <c r="K440" s="237" t="s">
        <v>198</v>
      </c>
      <c r="L440" s="109"/>
      <c r="M440" s="109"/>
      <c r="N440" s="109"/>
      <c r="O440" s="109"/>
    </row>
    <row r="441" spans="1:15">
      <c r="A441" s="30"/>
      <c r="B441" s="36" t="s">
        <v>89</v>
      </c>
      <c r="C441" s="38" t="s">
        <v>326</v>
      </c>
      <c r="D441" s="36" t="s">
        <v>173</v>
      </c>
      <c r="E441" s="166" t="s">
        <v>874</v>
      </c>
      <c r="F441" s="237" t="s">
        <v>875</v>
      </c>
      <c r="G441" s="109" t="s">
        <v>876</v>
      </c>
      <c r="H441" s="183">
        <v>61</v>
      </c>
      <c r="I441" s="185">
        <v>4</v>
      </c>
      <c r="J441" s="166">
        <f>30-H441+I441+63</f>
        <v>36</v>
      </c>
      <c r="K441" s="237" t="s">
        <v>198</v>
      </c>
      <c r="L441" s="109"/>
      <c r="M441" s="109"/>
      <c r="N441" s="109"/>
      <c r="O441" s="109"/>
    </row>
    <row r="442" spans="1:15">
      <c r="A442" s="30"/>
      <c r="B442" s="36" t="s">
        <v>89</v>
      </c>
      <c r="C442" s="38" t="s">
        <v>326</v>
      </c>
      <c r="D442" s="36" t="s">
        <v>173</v>
      </c>
      <c r="E442" s="166" t="s">
        <v>874</v>
      </c>
      <c r="F442" s="237" t="s">
        <v>877</v>
      </c>
      <c r="G442" s="109" t="s">
        <v>876</v>
      </c>
      <c r="H442" s="184">
        <v>2</v>
      </c>
      <c r="I442" s="185">
        <v>4</v>
      </c>
      <c r="J442" s="166">
        <f>30-H442+I442</f>
        <v>32</v>
      </c>
      <c r="K442" s="237" t="s">
        <v>198</v>
      </c>
      <c r="L442" s="109"/>
      <c r="M442" s="109"/>
      <c r="N442" s="109"/>
      <c r="O442" s="109"/>
    </row>
    <row r="443" spans="1:15">
      <c r="A443" s="30"/>
      <c r="B443" s="36" t="s">
        <v>89</v>
      </c>
      <c r="C443" s="38" t="s">
        <v>286</v>
      </c>
      <c r="D443" s="36" t="s">
        <v>308</v>
      </c>
      <c r="E443" s="166" t="s">
        <v>878</v>
      </c>
      <c r="F443" s="237" t="s">
        <v>879</v>
      </c>
      <c r="G443" s="109" t="s">
        <v>880</v>
      </c>
      <c r="H443" s="184">
        <v>2</v>
      </c>
      <c r="I443" s="184">
        <v>22</v>
      </c>
      <c r="J443" s="166">
        <f>I443-H443</f>
        <v>20</v>
      </c>
      <c r="K443" s="237" t="s">
        <v>198</v>
      </c>
      <c r="L443" s="109"/>
      <c r="M443" s="109"/>
      <c r="N443" s="109"/>
      <c r="O443" s="109"/>
    </row>
    <row r="444" spans="1:15">
      <c r="A444" s="30"/>
      <c r="B444" s="36" t="s">
        <v>89</v>
      </c>
      <c r="C444" s="38" t="s">
        <v>104</v>
      </c>
      <c r="D444" s="36" t="s">
        <v>179</v>
      </c>
      <c r="E444" s="166" t="s">
        <v>878</v>
      </c>
      <c r="F444" s="237" t="s">
        <v>881</v>
      </c>
      <c r="G444" s="109" t="s">
        <v>331</v>
      </c>
      <c r="H444" s="183">
        <v>57</v>
      </c>
      <c r="I444" s="185">
        <v>2</v>
      </c>
      <c r="J444" s="166">
        <f>30-H444+I444+63</f>
        <v>38</v>
      </c>
      <c r="K444" s="237" t="s">
        <v>198</v>
      </c>
      <c r="L444" s="109"/>
      <c r="M444" s="109"/>
      <c r="N444" s="109"/>
      <c r="O444" s="109"/>
    </row>
    <row r="445" spans="1:15">
      <c r="A445" s="30"/>
      <c r="B445" s="36" t="s">
        <v>89</v>
      </c>
      <c r="C445" s="38" t="s">
        <v>104</v>
      </c>
      <c r="D445" s="36" t="s">
        <v>179</v>
      </c>
      <c r="E445" s="166" t="s">
        <v>878</v>
      </c>
      <c r="F445" s="237" t="s">
        <v>881</v>
      </c>
      <c r="G445" s="109" t="s">
        <v>882</v>
      </c>
      <c r="H445" s="184">
        <v>2</v>
      </c>
      <c r="I445" s="185">
        <v>2</v>
      </c>
      <c r="J445" s="166">
        <f t="shared" ref="J445:J455" si="37">30-H445+I445</f>
        <v>30</v>
      </c>
      <c r="K445" s="237" t="s">
        <v>198</v>
      </c>
      <c r="L445" s="109"/>
      <c r="M445" s="109"/>
      <c r="N445" s="109"/>
      <c r="O445" s="109"/>
    </row>
    <row r="446" spans="1:15">
      <c r="A446" s="30"/>
      <c r="B446" s="36" t="s">
        <v>89</v>
      </c>
      <c r="C446" s="38" t="s">
        <v>104</v>
      </c>
      <c r="D446" s="36" t="s">
        <v>179</v>
      </c>
      <c r="E446" s="166" t="s">
        <v>883</v>
      </c>
      <c r="F446" s="237"/>
      <c r="G446" s="109" t="s">
        <v>884</v>
      </c>
      <c r="H446" s="184">
        <v>4</v>
      </c>
      <c r="I446" s="185">
        <v>3</v>
      </c>
      <c r="J446" s="166">
        <f t="shared" si="37"/>
        <v>29</v>
      </c>
      <c r="K446" s="237" t="s">
        <v>198</v>
      </c>
      <c r="L446" s="109"/>
      <c r="M446" s="109"/>
      <c r="N446" s="109"/>
      <c r="O446" s="109"/>
    </row>
    <row r="447" spans="1:15">
      <c r="A447" s="30"/>
      <c r="B447" s="36" t="s">
        <v>89</v>
      </c>
      <c r="C447" s="38" t="s">
        <v>104</v>
      </c>
      <c r="D447" s="36" t="s">
        <v>179</v>
      </c>
      <c r="E447" s="166" t="s">
        <v>885</v>
      </c>
      <c r="F447" s="237" t="s">
        <v>886</v>
      </c>
      <c r="G447" s="109" t="s">
        <v>887</v>
      </c>
      <c r="H447" s="183">
        <v>61</v>
      </c>
      <c r="I447" s="185">
        <v>4</v>
      </c>
      <c r="J447" s="166">
        <f t="shared" ref="J447:J449" si="38">30-H447+I447+63</f>
        <v>36</v>
      </c>
      <c r="K447" s="237" t="s">
        <v>198</v>
      </c>
      <c r="L447" s="109"/>
      <c r="M447" s="109"/>
      <c r="N447" s="109"/>
      <c r="O447" s="109"/>
    </row>
    <row r="448" spans="1:15">
      <c r="A448" s="30"/>
      <c r="B448" s="36" t="s">
        <v>89</v>
      </c>
      <c r="C448" s="38" t="s">
        <v>104</v>
      </c>
      <c r="D448" s="36" t="s">
        <v>179</v>
      </c>
      <c r="E448" s="166" t="s">
        <v>885</v>
      </c>
      <c r="F448" s="237" t="s">
        <v>888</v>
      </c>
      <c r="G448" s="109" t="s">
        <v>889</v>
      </c>
      <c r="H448" s="183">
        <v>61</v>
      </c>
      <c r="I448" s="185">
        <v>4</v>
      </c>
      <c r="J448" s="166">
        <f t="shared" si="38"/>
        <v>36</v>
      </c>
      <c r="K448" s="237" t="s">
        <v>198</v>
      </c>
      <c r="L448" s="109"/>
      <c r="M448" s="109"/>
      <c r="N448" s="109"/>
      <c r="O448" s="109"/>
    </row>
    <row r="449" spans="1:15">
      <c r="A449" s="30"/>
      <c r="B449" s="36" t="s">
        <v>89</v>
      </c>
      <c r="C449" s="38" t="s">
        <v>104</v>
      </c>
      <c r="D449" s="36" t="s">
        <v>179</v>
      </c>
      <c r="E449" s="166" t="s">
        <v>885</v>
      </c>
      <c r="F449" s="237" t="s">
        <v>890</v>
      </c>
      <c r="G449" s="109" t="s">
        <v>891</v>
      </c>
      <c r="H449" s="183">
        <v>61</v>
      </c>
      <c r="I449" s="185">
        <v>4</v>
      </c>
      <c r="J449" s="166">
        <f t="shared" si="38"/>
        <v>36</v>
      </c>
      <c r="K449" s="237" t="s">
        <v>198</v>
      </c>
      <c r="L449" s="109"/>
      <c r="M449" s="109"/>
      <c r="N449" s="109"/>
      <c r="O449" s="109"/>
    </row>
    <row r="450" spans="1:15">
      <c r="A450" s="30"/>
      <c r="B450" s="36" t="s">
        <v>89</v>
      </c>
      <c r="C450" s="38" t="s">
        <v>104</v>
      </c>
      <c r="D450" s="36" t="s">
        <v>179</v>
      </c>
      <c r="E450" s="166" t="s">
        <v>885</v>
      </c>
      <c r="F450" s="237" t="s">
        <v>890</v>
      </c>
      <c r="G450" s="109" t="s">
        <v>891</v>
      </c>
      <c r="H450" s="184">
        <v>2</v>
      </c>
      <c r="I450" s="185">
        <v>4</v>
      </c>
      <c r="J450" s="166">
        <f t="shared" si="37"/>
        <v>32</v>
      </c>
      <c r="K450" s="237" t="s">
        <v>198</v>
      </c>
      <c r="L450" s="109"/>
      <c r="M450" s="109"/>
      <c r="N450" s="109"/>
      <c r="O450" s="109"/>
    </row>
    <row r="451" spans="1:15">
      <c r="A451" s="30"/>
      <c r="B451" s="36" t="s">
        <v>89</v>
      </c>
      <c r="C451" s="38" t="s">
        <v>104</v>
      </c>
      <c r="D451" s="36" t="s">
        <v>179</v>
      </c>
      <c r="E451" s="166" t="s">
        <v>885</v>
      </c>
      <c r="F451" s="237" t="s">
        <v>890</v>
      </c>
      <c r="G451" s="109" t="s">
        <v>892</v>
      </c>
      <c r="H451" s="184">
        <v>1</v>
      </c>
      <c r="I451" s="185">
        <v>4</v>
      </c>
      <c r="J451" s="166">
        <f t="shared" si="37"/>
        <v>33</v>
      </c>
      <c r="K451" s="237" t="s">
        <v>198</v>
      </c>
      <c r="L451" s="109"/>
      <c r="M451" s="109"/>
      <c r="N451" s="109"/>
      <c r="O451" s="109"/>
    </row>
    <row r="452" spans="1:15">
      <c r="A452" s="30"/>
      <c r="B452" s="36" t="s">
        <v>89</v>
      </c>
      <c r="C452" s="38" t="s">
        <v>104</v>
      </c>
      <c r="D452" s="36" t="s">
        <v>179</v>
      </c>
      <c r="E452" s="166" t="s">
        <v>893</v>
      </c>
      <c r="F452" s="237"/>
      <c r="G452" s="109" t="s">
        <v>882</v>
      </c>
      <c r="H452" s="184">
        <v>2</v>
      </c>
      <c r="I452" s="185">
        <v>2</v>
      </c>
      <c r="J452" s="166">
        <f t="shared" si="37"/>
        <v>30</v>
      </c>
      <c r="K452" s="237" t="s">
        <v>198</v>
      </c>
      <c r="L452" s="109"/>
      <c r="M452" s="109"/>
      <c r="N452" s="109"/>
      <c r="O452" s="109"/>
    </row>
    <row r="453" spans="1:15">
      <c r="A453" s="30"/>
      <c r="B453" s="36" t="s">
        <v>89</v>
      </c>
      <c r="C453" s="38" t="s">
        <v>104</v>
      </c>
      <c r="D453" s="36" t="s">
        <v>179</v>
      </c>
      <c r="E453" s="166" t="s">
        <v>894</v>
      </c>
      <c r="F453" s="237"/>
      <c r="G453" s="109" t="s">
        <v>889</v>
      </c>
      <c r="H453" s="184">
        <v>3</v>
      </c>
      <c r="I453" s="185">
        <v>2</v>
      </c>
      <c r="J453" s="166">
        <f t="shared" si="37"/>
        <v>29</v>
      </c>
      <c r="K453" s="237" t="s">
        <v>198</v>
      </c>
      <c r="L453" s="109"/>
      <c r="M453" s="109"/>
      <c r="N453" s="109"/>
      <c r="O453" s="109"/>
    </row>
    <row r="454" spans="1:15">
      <c r="A454" s="30"/>
      <c r="B454" s="36" t="s">
        <v>89</v>
      </c>
      <c r="C454" s="38" t="s">
        <v>297</v>
      </c>
      <c r="D454" s="36" t="s">
        <v>895</v>
      </c>
      <c r="E454" s="166" t="s">
        <v>896</v>
      </c>
      <c r="F454" s="237" t="s">
        <v>897</v>
      </c>
      <c r="G454" s="109" t="s">
        <v>898</v>
      </c>
      <c r="H454" s="184">
        <v>7</v>
      </c>
      <c r="I454" s="185">
        <v>4</v>
      </c>
      <c r="J454" s="166">
        <f t="shared" si="37"/>
        <v>27</v>
      </c>
      <c r="K454" s="237" t="s">
        <v>198</v>
      </c>
      <c r="L454" s="109"/>
      <c r="M454" s="109"/>
      <c r="N454" s="109"/>
      <c r="O454" s="109"/>
    </row>
    <row r="455" spans="1:15">
      <c r="A455" s="30"/>
      <c r="B455" s="36" t="s">
        <v>89</v>
      </c>
      <c r="C455" s="38" t="s">
        <v>297</v>
      </c>
      <c r="D455" s="36" t="s">
        <v>895</v>
      </c>
      <c r="E455" s="166" t="s">
        <v>896</v>
      </c>
      <c r="F455" s="237" t="s">
        <v>899</v>
      </c>
      <c r="G455" s="109" t="s">
        <v>900</v>
      </c>
      <c r="H455" s="184">
        <v>8</v>
      </c>
      <c r="I455" s="185">
        <v>4</v>
      </c>
      <c r="J455" s="166">
        <f t="shared" si="37"/>
        <v>26</v>
      </c>
      <c r="K455" s="237" t="s">
        <v>198</v>
      </c>
      <c r="L455" s="109"/>
      <c r="M455" s="109"/>
      <c r="N455" s="109"/>
      <c r="O455" s="109"/>
    </row>
    <row r="456" spans="1:15">
      <c r="A456" s="30"/>
      <c r="B456" s="36" t="s">
        <v>89</v>
      </c>
      <c r="C456" s="38" t="s">
        <v>297</v>
      </c>
      <c r="D456" s="36" t="s">
        <v>895</v>
      </c>
      <c r="E456" s="166" t="s">
        <v>883</v>
      </c>
      <c r="F456" s="237"/>
      <c r="G456" s="109" t="s">
        <v>901</v>
      </c>
      <c r="H456" s="184">
        <v>4</v>
      </c>
      <c r="I456" s="185">
        <v>3</v>
      </c>
      <c r="J456" s="166">
        <f>30-H456+I456</f>
        <v>29</v>
      </c>
      <c r="K456" s="237" t="s">
        <v>198</v>
      </c>
      <c r="L456" s="109"/>
      <c r="M456" s="109"/>
      <c r="N456" s="109"/>
      <c r="O456" s="109"/>
    </row>
    <row r="457" spans="1:15">
      <c r="A457" s="30"/>
      <c r="B457" s="36" t="s">
        <v>89</v>
      </c>
      <c r="C457" s="38" t="s">
        <v>297</v>
      </c>
      <c r="D457" s="36" t="s">
        <v>902</v>
      </c>
      <c r="E457" s="166" t="s">
        <v>885</v>
      </c>
      <c r="F457" s="237" t="s">
        <v>875</v>
      </c>
      <c r="G457" s="109"/>
      <c r="H457" s="183">
        <v>61</v>
      </c>
      <c r="I457" s="185">
        <v>4</v>
      </c>
      <c r="J457" s="166">
        <f t="shared" ref="J457" si="39">30-H457+I457+63</f>
        <v>36</v>
      </c>
      <c r="K457" s="237" t="s">
        <v>198</v>
      </c>
      <c r="L457" s="109"/>
      <c r="M457" s="109"/>
      <c r="N457" s="109"/>
      <c r="O457" s="109"/>
    </row>
    <row r="458" spans="1:15">
      <c r="A458" s="30"/>
      <c r="B458" s="36" t="s">
        <v>89</v>
      </c>
      <c r="C458" s="38" t="s">
        <v>297</v>
      </c>
      <c r="D458" s="36" t="s">
        <v>902</v>
      </c>
      <c r="E458" s="166" t="s">
        <v>885</v>
      </c>
      <c r="F458" s="237" t="s">
        <v>877</v>
      </c>
      <c r="G458" s="109"/>
      <c r="H458" s="184">
        <v>2</v>
      </c>
      <c r="I458" s="185">
        <v>4</v>
      </c>
      <c r="J458" s="166">
        <f t="shared" ref="J458:J466" si="40">30-H458+I458</f>
        <v>32</v>
      </c>
      <c r="K458" s="237" t="s">
        <v>198</v>
      </c>
      <c r="L458" s="109"/>
      <c r="M458" s="109"/>
      <c r="N458" s="109"/>
      <c r="O458" s="109"/>
    </row>
    <row r="459" spans="1:15">
      <c r="A459" s="30"/>
      <c r="B459" s="36" t="s">
        <v>89</v>
      </c>
      <c r="C459" s="38" t="s">
        <v>297</v>
      </c>
      <c r="D459" s="36" t="s">
        <v>902</v>
      </c>
      <c r="E459" s="166" t="s">
        <v>885</v>
      </c>
      <c r="F459" s="237" t="s">
        <v>903</v>
      </c>
      <c r="G459" s="109"/>
      <c r="H459" s="184">
        <v>5</v>
      </c>
      <c r="I459" s="185">
        <v>4</v>
      </c>
      <c r="J459" s="166">
        <f t="shared" si="40"/>
        <v>29</v>
      </c>
      <c r="K459" s="237" t="s">
        <v>198</v>
      </c>
      <c r="L459" s="109"/>
      <c r="M459" s="109"/>
      <c r="N459" s="109"/>
      <c r="O459" s="109"/>
    </row>
    <row r="460" spans="1:15">
      <c r="A460" s="30"/>
      <c r="B460" s="36" t="s">
        <v>89</v>
      </c>
      <c r="C460" s="38" t="s">
        <v>297</v>
      </c>
      <c r="D460" s="36" t="s">
        <v>902</v>
      </c>
      <c r="E460" s="166" t="s">
        <v>885</v>
      </c>
      <c r="F460" s="237" t="s">
        <v>904</v>
      </c>
      <c r="G460" s="109"/>
      <c r="H460" s="184">
        <v>8</v>
      </c>
      <c r="I460" s="185">
        <v>4</v>
      </c>
      <c r="J460" s="166">
        <f t="shared" si="40"/>
        <v>26</v>
      </c>
      <c r="K460" s="237" t="s">
        <v>198</v>
      </c>
      <c r="L460" s="109"/>
      <c r="M460" s="109"/>
      <c r="N460" s="109"/>
      <c r="O460" s="109"/>
    </row>
    <row r="461" spans="1:15">
      <c r="A461" s="30"/>
      <c r="B461" s="36" t="s">
        <v>89</v>
      </c>
      <c r="C461" s="38" t="s">
        <v>297</v>
      </c>
      <c r="D461" s="36" t="s">
        <v>902</v>
      </c>
      <c r="E461" s="166" t="s">
        <v>885</v>
      </c>
      <c r="F461" s="237" t="s">
        <v>905</v>
      </c>
      <c r="G461" s="109"/>
      <c r="H461" s="184">
        <v>12</v>
      </c>
      <c r="I461" s="185">
        <v>4</v>
      </c>
      <c r="J461" s="166">
        <f t="shared" si="40"/>
        <v>22</v>
      </c>
      <c r="K461" s="237" t="s">
        <v>198</v>
      </c>
      <c r="L461" s="109"/>
      <c r="M461" s="109"/>
      <c r="N461" s="109"/>
      <c r="O461" s="109"/>
    </row>
    <row r="462" spans="1:15">
      <c r="A462" s="30"/>
      <c r="B462" s="36" t="s">
        <v>89</v>
      </c>
      <c r="C462" s="38" t="s">
        <v>297</v>
      </c>
      <c r="D462" s="36" t="s">
        <v>902</v>
      </c>
      <c r="E462" s="166" t="s">
        <v>885</v>
      </c>
      <c r="F462" s="237" t="s">
        <v>906</v>
      </c>
      <c r="G462" s="109"/>
      <c r="H462" s="184">
        <v>13</v>
      </c>
      <c r="I462" s="185">
        <v>4</v>
      </c>
      <c r="J462" s="166">
        <f t="shared" si="40"/>
        <v>21</v>
      </c>
      <c r="K462" s="237" t="s">
        <v>198</v>
      </c>
      <c r="L462" s="109"/>
      <c r="M462" s="109"/>
      <c r="N462" s="109"/>
      <c r="O462" s="109"/>
    </row>
    <row r="463" spans="1:15">
      <c r="A463" s="30"/>
      <c r="B463" s="36" t="s">
        <v>89</v>
      </c>
      <c r="C463" s="38" t="s">
        <v>297</v>
      </c>
      <c r="D463" s="36" t="s">
        <v>902</v>
      </c>
      <c r="E463" s="166" t="s">
        <v>907</v>
      </c>
      <c r="F463" s="237" t="s">
        <v>908</v>
      </c>
      <c r="G463" s="109"/>
      <c r="H463" s="184">
        <v>7</v>
      </c>
      <c r="I463" s="185">
        <v>3</v>
      </c>
      <c r="J463" s="166">
        <f t="shared" si="40"/>
        <v>26</v>
      </c>
      <c r="K463" s="237" t="s">
        <v>198</v>
      </c>
      <c r="L463" s="109"/>
      <c r="M463" s="109"/>
      <c r="N463" s="109"/>
      <c r="O463" s="109"/>
    </row>
    <row r="464" spans="1:15">
      <c r="A464" s="30"/>
      <c r="B464" s="36" t="s">
        <v>89</v>
      </c>
      <c r="C464" s="38" t="s">
        <v>297</v>
      </c>
      <c r="D464" s="36" t="s">
        <v>902</v>
      </c>
      <c r="E464" s="166" t="s">
        <v>907</v>
      </c>
      <c r="F464" s="237" t="s">
        <v>909</v>
      </c>
      <c r="G464" s="109"/>
      <c r="H464" s="184">
        <v>9</v>
      </c>
      <c r="I464" s="185">
        <v>3</v>
      </c>
      <c r="J464" s="166">
        <f t="shared" si="40"/>
        <v>24</v>
      </c>
      <c r="K464" s="237" t="s">
        <v>198</v>
      </c>
      <c r="L464" s="109"/>
      <c r="M464" s="109"/>
      <c r="N464" s="109"/>
      <c r="O464" s="109"/>
    </row>
    <row r="465" spans="1:15">
      <c r="A465" s="30"/>
      <c r="B465" s="36" t="s">
        <v>89</v>
      </c>
      <c r="C465" s="38" t="s">
        <v>297</v>
      </c>
      <c r="D465" s="36" t="s">
        <v>902</v>
      </c>
      <c r="E465" s="166" t="s">
        <v>907</v>
      </c>
      <c r="F465" s="237" t="s">
        <v>910</v>
      </c>
      <c r="G465" s="109"/>
      <c r="H465" s="184">
        <v>13</v>
      </c>
      <c r="I465" s="185">
        <v>3</v>
      </c>
      <c r="J465" s="166">
        <f t="shared" si="40"/>
        <v>20</v>
      </c>
      <c r="K465" s="237" t="s">
        <v>198</v>
      </c>
      <c r="L465" s="109"/>
      <c r="M465" s="109"/>
      <c r="N465" s="109"/>
      <c r="O465" s="109"/>
    </row>
    <row r="466" spans="1:15">
      <c r="A466" s="30"/>
      <c r="B466" s="36" t="s">
        <v>89</v>
      </c>
      <c r="C466" s="38" t="s">
        <v>297</v>
      </c>
      <c r="D466" s="36" t="s">
        <v>902</v>
      </c>
      <c r="E466" s="166" t="s">
        <v>907</v>
      </c>
      <c r="F466" s="237" t="s">
        <v>911</v>
      </c>
      <c r="G466" s="109"/>
      <c r="H466" s="184">
        <v>20</v>
      </c>
      <c r="I466" s="185">
        <v>3</v>
      </c>
      <c r="J466" s="166">
        <f t="shared" si="40"/>
        <v>13</v>
      </c>
      <c r="K466" s="237" t="s">
        <v>198</v>
      </c>
      <c r="L466" s="109"/>
      <c r="M466" s="109"/>
      <c r="N466" s="109"/>
      <c r="O466" s="109"/>
    </row>
    <row r="467" spans="1:15">
      <c r="A467" s="30"/>
      <c r="B467" s="36" t="s">
        <v>89</v>
      </c>
      <c r="C467" s="38" t="s">
        <v>106</v>
      </c>
      <c r="D467" s="36" t="s">
        <v>255</v>
      </c>
      <c r="E467" s="166" t="s">
        <v>878</v>
      </c>
      <c r="F467" s="237" t="s">
        <v>912</v>
      </c>
      <c r="G467" s="109" t="s">
        <v>913</v>
      </c>
      <c r="H467" s="183">
        <v>56</v>
      </c>
      <c r="I467" s="185">
        <v>4</v>
      </c>
      <c r="J467" s="166">
        <f>30-H467+I467+63</f>
        <v>41</v>
      </c>
      <c r="K467" s="237" t="s">
        <v>198</v>
      </c>
      <c r="L467" s="109" t="s">
        <v>914</v>
      </c>
      <c r="M467" s="109"/>
      <c r="N467" s="109"/>
      <c r="O467" s="109"/>
    </row>
    <row r="468" spans="1:15">
      <c r="A468" s="30"/>
      <c r="B468" s="36" t="s">
        <v>89</v>
      </c>
      <c r="C468" s="38" t="s">
        <v>106</v>
      </c>
      <c r="D468" s="36" t="s">
        <v>255</v>
      </c>
      <c r="E468" s="166" t="s">
        <v>878</v>
      </c>
      <c r="F468" s="237" t="s">
        <v>915</v>
      </c>
      <c r="G468" s="109" t="s">
        <v>916</v>
      </c>
      <c r="H468" s="183">
        <v>56</v>
      </c>
      <c r="I468" s="185">
        <v>4</v>
      </c>
      <c r="J468" s="166">
        <f>30-H468+I468+63</f>
        <v>41</v>
      </c>
      <c r="K468" s="237" t="s">
        <v>198</v>
      </c>
      <c r="L468" s="109" t="s">
        <v>914</v>
      </c>
      <c r="M468" s="109"/>
      <c r="N468" s="109"/>
      <c r="O468" s="109"/>
    </row>
    <row r="469" spans="1:15">
      <c r="A469" s="30"/>
      <c r="B469" s="36" t="s">
        <v>89</v>
      </c>
      <c r="C469" s="38" t="s">
        <v>106</v>
      </c>
      <c r="D469" s="36" t="s">
        <v>255</v>
      </c>
      <c r="E469" s="166" t="s">
        <v>878</v>
      </c>
      <c r="F469" s="237" t="s">
        <v>917</v>
      </c>
      <c r="G469" s="109" t="s">
        <v>918</v>
      </c>
      <c r="H469" s="183">
        <v>55</v>
      </c>
      <c r="I469" s="185">
        <v>4</v>
      </c>
      <c r="J469" s="166">
        <f>30-H469+I469+63</f>
        <v>42</v>
      </c>
      <c r="K469" s="237" t="s">
        <v>198</v>
      </c>
      <c r="L469" s="109" t="s">
        <v>914</v>
      </c>
      <c r="M469" s="109"/>
      <c r="N469" s="109"/>
      <c r="O469" s="109"/>
    </row>
    <row r="470" spans="1:15">
      <c r="A470" s="30"/>
      <c r="B470" s="36" t="s">
        <v>89</v>
      </c>
      <c r="C470" s="38" t="s">
        <v>106</v>
      </c>
      <c r="D470" s="36" t="s">
        <v>255</v>
      </c>
      <c r="E470" s="166" t="s">
        <v>919</v>
      </c>
      <c r="F470" s="237" t="s">
        <v>920</v>
      </c>
      <c r="G470" s="109" t="s">
        <v>913</v>
      </c>
      <c r="H470" s="184">
        <v>9</v>
      </c>
      <c r="I470" s="185">
        <v>3</v>
      </c>
      <c r="J470" s="166">
        <f>30-H470+I470</f>
        <v>24</v>
      </c>
      <c r="K470" s="237" t="s">
        <v>198</v>
      </c>
      <c r="L470" s="109" t="s">
        <v>914</v>
      </c>
      <c r="M470" s="109"/>
      <c r="N470" s="109"/>
      <c r="O470" s="109"/>
    </row>
    <row r="471" spans="1:15">
      <c r="A471" s="30"/>
      <c r="B471" s="36" t="s">
        <v>89</v>
      </c>
      <c r="C471" s="38" t="s">
        <v>106</v>
      </c>
      <c r="D471" s="36" t="s">
        <v>255</v>
      </c>
      <c r="E471" s="166" t="s">
        <v>885</v>
      </c>
      <c r="F471" s="237">
        <v>1</v>
      </c>
      <c r="G471" s="109" t="s">
        <v>916</v>
      </c>
      <c r="H471" s="183">
        <v>60</v>
      </c>
      <c r="I471" s="185">
        <v>2</v>
      </c>
      <c r="J471" s="166">
        <f t="shared" ref="J471:J472" si="41">30-H471+I471+63</f>
        <v>35</v>
      </c>
      <c r="K471" s="237" t="s">
        <v>198</v>
      </c>
      <c r="L471" s="109" t="s">
        <v>914</v>
      </c>
      <c r="M471" s="109"/>
      <c r="N471" s="109"/>
      <c r="O471" s="109"/>
    </row>
    <row r="472" spans="1:15">
      <c r="A472" s="30"/>
      <c r="B472" s="36" t="s">
        <v>89</v>
      </c>
      <c r="C472" s="38" t="s">
        <v>106</v>
      </c>
      <c r="D472" s="36" t="s">
        <v>255</v>
      </c>
      <c r="E472" s="166" t="s">
        <v>885</v>
      </c>
      <c r="F472" s="237">
        <v>2</v>
      </c>
      <c r="G472" s="109" t="s">
        <v>916</v>
      </c>
      <c r="H472" s="183">
        <v>60</v>
      </c>
      <c r="I472" s="185">
        <v>2</v>
      </c>
      <c r="J472" s="166">
        <f t="shared" si="41"/>
        <v>35</v>
      </c>
      <c r="K472" s="237" t="s">
        <v>198</v>
      </c>
      <c r="L472" s="109" t="s">
        <v>914</v>
      </c>
      <c r="M472" s="109"/>
      <c r="N472" s="109"/>
      <c r="O472" s="109"/>
    </row>
    <row r="473" spans="1:15">
      <c r="A473" s="30"/>
      <c r="B473" s="36" t="s">
        <v>89</v>
      </c>
      <c r="C473" s="38" t="s">
        <v>106</v>
      </c>
      <c r="D473" s="36" t="s">
        <v>255</v>
      </c>
      <c r="E473" s="166" t="s">
        <v>885</v>
      </c>
      <c r="F473" s="237">
        <v>3</v>
      </c>
      <c r="G473" s="109" t="s">
        <v>916</v>
      </c>
      <c r="H473" s="184">
        <v>5</v>
      </c>
      <c r="I473" s="185">
        <v>2</v>
      </c>
      <c r="J473" s="166">
        <f t="shared" ref="J473:J497" si="42">30-H473+I473</f>
        <v>27</v>
      </c>
      <c r="K473" s="237" t="s">
        <v>198</v>
      </c>
      <c r="L473" s="109" t="s">
        <v>914</v>
      </c>
      <c r="M473" s="109"/>
      <c r="N473" s="109"/>
      <c r="O473" s="109"/>
    </row>
    <row r="474" spans="1:15">
      <c r="A474" s="30"/>
      <c r="B474" s="36" t="s">
        <v>89</v>
      </c>
      <c r="C474" s="38" t="s">
        <v>106</v>
      </c>
      <c r="D474" s="36" t="s">
        <v>255</v>
      </c>
      <c r="E474" s="166" t="s">
        <v>885</v>
      </c>
      <c r="F474" s="237" t="s">
        <v>921</v>
      </c>
      <c r="G474" s="109" t="s">
        <v>922</v>
      </c>
      <c r="H474" s="183">
        <v>61</v>
      </c>
      <c r="I474" s="185">
        <v>4</v>
      </c>
      <c r="J474" s="166">
        <f>30-H474+I474+63</f>
        <v>36</v>
      </c>
      <c r="K474" s="237" t="s">
        <v>198</v>
      </c>
      <c r="L474" s="109" t="s">
        <v>914</v>
      </c>
      <c r="M474" s="109"/>
      <c r="N474" s="109"/>
      <c r="O474" s="109"/>
    </row>
    <row r="475" spans="1:15">
      <c r="A475" s="30"/>
      <c r="B475" s="36" t="s">
        <v>89</v>
      </c>
      <c r="C475" s="38" t="s">
        <v>106</v>
      </c>
      <c r="D475" s="36" t="s">
        <v>255</v>
      </c>
      <c r="E475" s="166" t="s">
        <v>885</v>
      </c>
      <c r="F475" s="237" t="s">
        <v>921</v>
      </c>
      <c r="G475" s="109" t="s">
        <v>922</v>
      </c>
      <c r="H475" s="184">
        <v>2</v>
      </c>
      <c r="I475" s="185">
        <v>4</v>
      </c>
      <c r="J475" s="166">
        <f t="shared" si="42"/>
        <v>32</v>
      </c>
      <c r="K475" s="237" t="s">
        <v>198</v>
      </c>
      <c r="L475" s="109" t="s">
        <v>914</v>
      </c>
      <c r="M475" s="109"/>
      <c r="N475" s="109"/>
      <c r="O475" s="109"/>
    </row>
    <row r="476" spans="1:15">
      <c r="A476" s="30"/>
      <c r="B476" s="36" t="s">
        <v>89</v>
      </c>
      <c r="C476" s="38" t="s">
        <v>106</v>
      </c>
      <c r="D476" s="36" t="s">
        <v>255</v>
      </c>
      <c r="E476" s="166" t="s">
        <v>885</v>
      </c>
      <c r="F476" s="237" t="s">
        <v>923</v>
      </c>
      <c r="G476" s="109" t="s">
        <v>924</v>
      </c>
      <c r="H476" s="183">
        <v>59</v>
      </c>
      <c r="I476" s="185">
        <v>2</v>
      </c>
      <c r="J476" s="166">
        <f t="shared" ref="J476:J477" si="43">30-H476+I476+63</f>
        <v>36</v>
      </c>
      <c r="K476" s="237" t="s">
        <v>198</v>
      </c>
      <c r="L476" s="109" t="s">
        <v>914</v>
      </c>
      <c r="M476" s="109"/>
      <c r="N476" s="109"/>
      <c r="O476" s="109"/>
    </row>
    <row r="477" spans="1:15">
      <c r="A477" s="30"/>
      <c r="B477" s="36" t="s">
        <v>89</v>
      </c>
      <c r="C477" s="38" t="s">
        <v>106</v>
      </c>
      <c r="D477" s="36" t="s">
        <v>255</v>
      </c>
      <c r="E477" s="166" t="s">
        <v>885</v>
      </c>
      <c r="F477" s="237" t="s">
        <v>925</v>
      </c>
      <c r="G477" s="109" t="s">
        <v>924</v>
      </c>
      <c r="H477" s="183">
        <v>59</v>
      </c>
      <c r="I477" s="185">
        <v>2</v>
      </c>
      <c r="J477" s="166">
        <f t="shared" si="43"/>
        <v>36</v>
      </c>
      <c r="K477" s="237" t="s">
        <v>198</v>
      </c>
      <c r="L477" s="109" t="s">
        <v>914</v>
      </c>
      <c r="M477" s="109"/>
      <c r="N477" s="109"/>
      <c r="O477" s="109"/>
    </row>
    <row r="478" spans="1:15">
      <c r="A478" s="30"/>
      <c r="B478" s="36" t="s">
        <v>89</v>
      </c>
      <c r="C478" s="38" t="s">
        <v>106</v>
      </c>
      <c r="D478" s="36" t="s">
        <v>255</v>
      </c>
      <c r="E478" s="166" t="s">
        <v>885</v>
      </c>
      <c r="F478" s="237" t="s">
        <v>926</v>
      </c>
      <c r="G478" s="109" t="s">
        <v>924</v>
      </c>
      <c r="H478" s="184">
        <v>5</v>
      </c>
      <c r="I478" s="185">
        <v>32</v>
      </c>
      <c r="J478" s="166">
        <f t="shared" si="42"/>
        <v>57</v>
      </c>
      <c r="K478" s="237" t="s">
        <v>198</v>
      </c>
      <c r="L478" s="109" t="s">
        <v>914</v>
      </c>
      <c r="M478" s="109"/>
      <c r="N478" s="109"/>
      <c r="O478" s="109"/>
    </row>
    <row r="479" spans="1:15">
      <c r="A479" s="30"/>
      <c r="B479" s="36" t="s">
        <v>89</v>
      </c>
      <c r="C479" s="38" t="s">
        <v>106</v>
      </c>
      <c r="D479" s="36" t="s">
        <v>255</v>
      </c>
      <c r="E479" s="166" t="s">
        <v>907</v>
      </c>
      <c r="F479" s="237" t="s">
        <v>870</v>
      </c>
      <c r="G479" s="109" t="s">
        <v>497</v>
      </c>
      <c r="H479" s="184">
        <v>4</v>
      </c>
      <c r="I479" s="185">
        <v>3</v>
      </c>
      <c r="J479" s="166">
        <f t="shared" si="42"/>
        <v>29</v>
      </c>
      <c r="K479" s="237" t="s">
        <v>198</v>
      </c>
      <c r="L479" s="109" t="s">
        <v>914</v>
      </c>
      <c r="M479" s="109"/>
      <c r="N479" s="109"/>
      <c r="O479" s="109"/>
    </row>
    <row r="480" spans="1:15">
      <c r="A480" s="30"/>
      <c r="B480" s="36" t="s">
        <v>89</v>
      </c>
      <c r="C480" s="38" t="s">
        <v>106</v>
      </c>
      <c r="D480" s="36" t="s">
        <v>255</v>
      </c>
      <c r="E480" s="166" t="s">
        <v>907</v>
      </c>
      <c r="F480" s="237" t="s">
        <v>927</v>
      </c>
      <c r="G480" s="109" t="s">
        <v>423</v>
      </c>
      <c r="H480" s="184">
        <v>4</v>
      </c>
      <c r="I480" s="185">
        <v>3</v>
      </c>
      <c r="J480" s="166">
        <f t="shared" si="42"/>
        <v>29</v>
      </c>
      <c r="K480" s="237" t="s">
        <v>198</v>
      </c>
      <c r="L480" s="109" t="s">
        <v>914</v>
      </c>
      <c r="M480" s="109"/>
      <c r="N480" s="109"/>
      <c r="O480" s="109"/>
    </row>
    <row r="481" spans="1:15">
      <c r="A481" s="30"/>
      <c r="B481" s="36" t="s">
        <v>89</v>
      </c>
      <c r="C481" s="38" t="s">
        <v>106</v>
      </c>
      <c r="D481" s="36" t="s">
        <v>255</v>
      </c>
      <c r="E481" s="166" t="s">
        <v>907</v>
      </c>
      <c r="F481" s="237" t="s">
        <v>928</v>
      </c>
      <c r="G481" s="109" t="s">
        <v>423</v>
      </c>
      <c r="H481" s="184">
        <v>4</v>
      </c>
      <c r="I481" s="185">
        <v>3</v>
      </c>
      <c r="J481" s="166">
        <f t="shared" si="42"/>
        <v>29</v>
      </c>
      <c r="K481" s="237" t="s">
        <v>198</v>
      </c>
      <c r="L481" s="109" t="s">
        <v>914</v>
      </c>
      <c r="M481" s="109"/>
      <c r="N481" s="109"/>
      <c r="O481" s="109"/>
    </row>
    <row r="482" spans="1:15">
      <c r="A482" s="30"/>
      <c r="B482" s="36" t="s">
        <v>89</v>
      </c>
      <c r="C482" s="38" t="s">
        <v>106</v>
      </c>
      <c r="D482" s="36" t="s">
        <v>255</v>
      </c>
      <c r="E482" s="166" t="s">
        <v>907</v>
      </c>
      <c r="F482" s="237" t="s">
        <v>929</v>
      </c>
      <c r="G482" s="109" t="s">
        <v>423</v>
      </c>
      <c r="H482" s="184">
        <v>13</v>
      </c>
      <c r="I482" s="185">
        <v>3</v>
      </c>
      <c r="J482" s="166">
        <f t="shared" si="42"/>
        <v>20</v>
      </c>
      <c r="K482" s="237" t="s">
        <v>198</v>
      </c>
      <c r="L482" s="109" t="s">
        <v>914</v>
      </c>
      <c r="M482" s="109"/>
      <c r="N482" s="109"/>
      <c r="O482" s="109"/>
    </row>
    <row r="483" spans="1:15">
      <c r="A483" s="30"/>
      <c r="B483" s="36" t="s">
        <v>89</v>
      </c>
      <c r="C483" s="38" t="s">
        <v>106</v>
      </c>
      <c r="D483" s="36" t="s">
        <v>255</v>
      </c>
      <c r="E483" s="166" t="s">
        <v>907</v>
      </c>
      <c r="F483" s="237" t="s">
        <v>930</v>
      </c>
      <c r="G483" s="109" t="s">
        <v>545</v>
      </c>
      <c r="H483" s="184">
        <v>16</v>
      </c>
      <c r="I483" s="185">
        <v>3</v>
      </c>
      <c r="J483" s="166">
        <f t="shared" si="42"/>
        <v>17</v>
      </c>
      <c r="K483" s="237" t="s">
        <v>198</v>
      </c>
      <c r="L483" s="109" t="s">
        <v>914</v>
      </c>
      <c r="M483" s="109"/>
      <c r="N483" s="109"/>
      <c r="O483" s="109"/>
    </row>
    <row r="484" spans="1:15">
      <c r="A484" s="30"/>
      <c r="B484" s="36" t="s">
        <v>89</v>
      </c>
      <c r="C484" s="38" t="s">
        <v>106</v>
      </c>
      <c r="D484" s="36" t="s">
        <v>255</v>
      </c>
      <c r="E484" s="166" t="s">
        <v>907</v>
      </c>
      <c r="F484" s="237" t="s">
        <v>931</v>
      </c>
      <c r="G484" s="109" t="s">
        <v>545</v>
      </c>
      <c r="H484" s="184">
        <v>9</v>
      </c>
      <c r="I484" s="185">
        <v>3</v>
      </c>
      <c r="J484" s="166">
        <f t="shared" si="42"/>
        <v>24</v>
      </c>
      <c r="K484" s="237" t="s">
        <v>198</v>
      </c>
      <c r="L484" s="109" t="s">
        <v>914</v>
      </c>
      <c r="M484" s="109"/>
      <c r="N484" s="109"/>
      <c r="O484" s="109"/>
    </row>
    <row r="485" spans="1:15">
      <c r="A485" s="30"/>
      <c r="B485" s="36" t="s">
        <v>89</v>
      </c>
      <c r="C485" s="38" t="s">
        <v>106</v>
      </c>
      <c r="D485" s="36" t="s">
        <v>255</v>
      </c>
      <c r="E485" s="166" t="s">
        <v>907</v>
      </c>
      <c r="F485" s="237" t="s">
        <v>932</v>
      </c>
      <c r="G485" s="109" t="s">
        <v>545</v>
      </c>
      <c r="H485" s="184">
        <v>20</v>
      </c>
      <c r="I485" s="185">
        <v>3</v>
      </c>
      <c r="J485" s="166">
        <f t="shared" si="42"/>
        <v>13</v>
      </c>
      <c r="K485" s="237" t="s">
        <v>198</v>
      </c>
      <c r="L485" s="109" t="s">
        <v>914</v>
      </c>
      <c r="M485" s="109"/>
      <c r="N485" s="109"/>
      <c r="O485" s="109"/>
    </row>
    <row r="486" spans="1:15">
      <c r="A486" s="30"/>
      <c r="B486" s="36" t="s">
        <v>89</v>
      </c>
      <c r="C486" s="38" t="s">
        <v>106</v>
      </c>
      <c r="D486" s="36" t="s">
        <v>255</v>
      </c>
      <c r="E486" s="166" t="s">
        <v>907</v>
      </c>
      <c r="F486" s="237" t="s">
        <v>908</v>
      </c>
      <c r="G486" s="109" t="s">
        <v>933</v>
      </c>
      <c r="H486" s="184">
        <v>7</v>
      </c>
      <c r="I486" s="185">
        <v>3</v>
      </c>
      <c r="J486" s="166">
        <f t="shared" si="42"/>
        <v>26</v>
      </c>
      <c r="K486" s="237" t="s">
        <v>198</v>
      </c>
      <c r="L486" s="109" t="s">
        <v>914</v>
      </c>
      <c r="M486" s="109"/>
      <c r="N486" s="109"/>
      <c r="O486" s="109"/>
    </row>
    <row r="487" spans="1:15">
      <c r="A487" s="30"/>
      <c r="B487" s="36" t="s">
        <v>89</v>
      </c>
      <c r="C487" s="38" t="s">
        <v>106</v>
      </c>
      <c r="D487" s="36" t="s">
        <v>255</v>
      </c>
      <c r="E487" s="166" t="s">
        <v>907</v>
      </c>
      <c r="F487" s="237" t="s">
        <v>909</v>
      </c>
      <c r="G487" s="109" t="s">
        <v>933</v>
      </c>
      <c r="H487" s="184">
        <v>9</v>
      </c>
      <c r="I487" s="185">
        <v>3</v>
      </c>
      <c r="J487" s="166">
        <f t="shared" si="42"/>
        <v>24</v>
      </c>
      <c r="K487" s="237" t="s">
        <v>198</v>
      </c>
      <c r="L487" s="109" t="s">
        <v>914</v>
      </c>
      <c r="M487" s="109"/>
      <c r="N487" s="109"/>
      <c r="O487" s="109"/>
    </row>
    <row r="488" spans="1:15">
      <c r="A488" s="30"/>
      <c r="B488" s="36" t="s">
        <v>89</v>
      </c>
      <c r="C488" s="38" t="s">
        <v>106</v>
      </c>
      <c r="D488" s="36" t="s">
        <v>255</v>
      </c>
      <c r="E488" s="166" t="s">
        <v>907</v>
      </c>
      <c r="F488" s="237" t="s">
        <v>910</v>
      </c>
      <c r="G488" s="109" t="s">
        <v>933</v>
      </c>
      <c r="H488" s="184">
        <v>13</v>
      </c>
      <c r="I488" s="185">
        <v>3</v>
      </c>
      <c r="J488" s="166">
        <f t="shared" si="42"/>
        <v>20</v>
      </c>
      <c r="K488" s="237" t="s">
        <v>198</v>
      </c>
      <c r="L488" s="109" t="s">
        <v>914</v>
      </c>
      <c r="M488" s="109"/>
      <c r="N488" s="109"/>
      <c r="O488" s="109"/>
    </row>
    <row r="489" spans="1:15">
      <c r="A489" s="30"/>
      <c r="B489" s="36" t="s">
        <v>89</v>
      </c>
      <c r="C489" s="38" t="s">
        <v>106</v>
      </c>
      <c r="D489" s="36" t="s">
        <v>255</v>
      </c>
      <c r="E489" s="166" t="s">
        <v>907</v>
      </c>
      <c r="F489" s="237" t="s">
        <v>911</v>
      </c>
      <c r="G489" s="109" t="s">
        <v>933</v>
      </c>
      <c r="H489" s="184">
        <v>20</v>
      </c>
      <c r="I489" s="185">
        <v>3</v>
      </c>
      <c r="J489" s="166">
        <f t="shared" si="42"/>
        <v>13</v>
      </c>
      <c r="K489" s="237" t="s">
        <v>198</v>
      </c>
      <c r="L489" s="109" t="s">
        <v>914</v>
      </c>
      <c r="M489" s="109"/>
      <c r="N489" s="109"/>
      <c r="O489" s="109"/>
    </row>
    <row r="490" spans="1:15">
      <c r="A490" s="30"/>
      <c r="B490" s="36" t="s">
        <v>89</v>
      </c>
      <c r="C490" s="38" t="s">
        <v>106</v>
      </c>
      <c r="D490" s="36" t="s">
        <v>255</v>
      </c>
      <c r="E490" s="166" t="s">
        <v>907</v>
      </c>
      <c r="F490" s="237" t="s">
        <v>908</v>
      </c>
      <c r="G490" s="109" t="s">
        <v>934</v>
      </c>
      <c r="H490" s="184">
        <v>7</v>
      </c>
      <c r="I490" s="185">
        <v>3</v>
      </c>
      <c r="J490" s="166">
        <f t="shared" si="42"/>
        <v>26</v>
      </c>
      <c r="K490" s="237" t="s">
        <v>198</v>
      </c>
      <c r="L490" s="109" t="s">
        <v>914</v>
      </c>
      <c r="M490" s="109"/>
      <c r="N490" s="109"/>
      <c r="O490" s="109"/>
    </row>
    <row r="491" spans="1:15">
      <c r="A491" s="30"/>
      <c r="B491" s="36" t="s">
        <v>89</v>
      </c>
      <c r="C491" s="38" t="s">
        <v>106</v>
      </c>
      <c r="D491" s="36" t="s">
        <v>255</v>
      </c>
      <c r="E491" s="166" t="s">
        <v>907</v>
      </c>
      <c r="F491" s="237" t="s">
        <v>909</v>
      </c>
      <c r="G491" s="109" t="s">
        <v>934</v>
      </c>
      <c r="H491" s="184">
        <v>9</v>
      </c>
      <c r="I491" s="185">
        <v>3</v>
      </c>
      <c r="J491" s="166">
        <f t="shared" si="42"/>
        <v>24</v>
      </c>
      <c r="K491" s="237" t="s">
        <v>198</v>
      </c>
      <c r="L491" s="109" t="s">
        <v>914</v>
      </c>
      <c r="M491" s="109"/>
      <c r="N491" s="109"/>
      <c r="O491" s="109"/>
    </row>
    <row r="492" spans="1:15">
      <c r="A492" s="30"/>
      <c r="B492" s="36" t="s">
        <v>89</v>
      </c>
      <c r="C492" s="38" t="s">
        <v>106</v>
      </c>
      <c r="D492" s="36" t="s">
        <v>255</v>
      </c>
      <c r="E492" s="166" t="s">
        <v>907</v>
      </c>
      <c r="F492" s="237" t="s">
        <v>910</v>
      </c>
      <c r="G492" s="109" t="s">
        <v>934</v>
      </c>
      <c r="H492" s="184">
        <v>13</v>
      </c>
      <c r="I492" s="185">
        <v>3</v>
      </c>
      <c r="J492" s="166">
        <f t="shared" si="42"/>
        <v>20</v>
      </c>
      <c r="K492" s="237" t="s">
        <v>198</v>
      </c>
      <c r="L492" s="109" t="s">
        <v>914</v>
      </c>
      <c r="M492" s="109"/>
      <c r="N492" s="109"/>
      <c r="O492" s="109"/>
    </row>
    <row r="493" spans="1:15">
      <c r="A493" s="30"/>
      <c r="B493" s="36" t="s">
        <v>89</v>
      </c>
      <c r="C493" s="38" t="s">
        <v>106</v>
      </c>
      <c r="D493" s="36" t="s">
        <v>255</v>
      </c>
      <c r="E493" s="166" t="s">
        <v>907</v>
      </c>
      <c r="F493" s="237" t="s">
        <v>908</v>
      </c>
      <c r="G493" s="109" t="s">
        <v>924</v>
      </c>
      <c r="H493" s="184">
        <v>7</v>
      </c>
      <c r="I493" s="185">
        <v>3</v>
      </c>
      <c r="J493" s="166">
        <f t="shared" si="42"/>
        <v>26</v>
      </c>
      <c r="K493" s="237" t="s">
        <v>198</v>
      </c>
      <c r="L493" s="109" t="s">
        <v>914</v>
      </c>
      <c r="M493" s="109"/>
      <c r="N493" s="109"/>
      <c r="O493" s="109"/>
    </row>
    <row r="494" spans="1:15">
      <c r="A494" s="30"/>
      <c r="B494" s="36" t="s">
        <v>89</v>
      </c>
      <c r="C494" s="38" t="s">
        <v>106</v>
      </c>
      <c r="D494" s="36" t="s">
        <v>255</v>
      </c>
      <c r="E494" s="166" t="s">
        <v>907</v>
      </c>
      <c r="F494" s="237" t="s">
        <v>909</v>
      </c>
      <c r="G494" s="109" t="s">
        <v>924</v>
      </c>
      <c r="H494" s="184">
        <v>7</v>
      </c>
      <c r="I494" s="185">
        <v>3</v>
      </c>
      <c r="J494" s="166">
        <f t="shared" si="42"/>
        <v>26</v>
      </c>
      <c r="K494" s="237" t="s">
        <v>198</v>
      </c>
      <c r="L494" s="109" t="s">
        <v>914</v>
      </c>
      <c r="M494" s="109"/>
      <c r="N494" s="109"/>
      <c r="O494" s="109"/>
    </row>
    <row r="495" spans="1:15">
      <c r="A495" s="30"/>
      <c r="B495" s="36" t="s">
        <v>89</v>
      </c>
      <c r="C495" s="38" t="s">
        <v>106</v>
      </c>
      <c r="D495" s="36" t="s">
        <v>255</v>
      </c>
      <c r="E495" s="166" t="s">
        <v>907</v>
      </c>
      <c r="F495" s="237" t="s">
        <v>910</v>
      </c>
      <c r="G495" s="109" t="s">
        <v>924</v>
      </c>
      <c r="H495" s="184">
        <v>9</v>
      </c>
      <c r="I495" s="185">
        <v>3</v>
      </c>
      <c r="J495" s="166">
        <f t="shared" si="42"/>
        <v>24</v>
      </c>
      <c r="K495" s="237" t="s">
        <v>198</v>
      </c>
      <c r="L495" s="109" t="s">
        <v>914</v>
      </c>
      <c r="M495" s="109"/>
      <c r="N495" s="109"/>
      <c r="O495" s="109"/>
    </row>
    <row r="496" spans="1:15">
      <c r="A496" s="30"/>
      <c r="B496" s="36" t="s">
        <v>89</v>
      </c>
      <c r="C496" s="38" t="s">
        <v>106</v>
      </c>
      <c r="D496" s="36" t="s">
        <v>255</v>
      </c>
      <c r="E496" s="166" t="s">
        <v>907</v>
      </c>
      <c r="F496" s="237">
        <v>1</v>
      </c>
      <c r="G496" s="109" t="s">
        <v>935</v>
      </c>
      <c r="H496" s="184">
        <v>9</v>
      </c>
      <c r="I496" s="185">
        <v>3</v>
      </c>
      <c r="J496" s="166">
        <f t="shared" si="42"/>
        <v>24</v>
      </c>
      <c r="K496" s="237" t="s">
        <v>198</v>
      </c>
      <c r="L496" s="109" t="s">
        <v>914</v>
      </c>
      <c r="M496" s="109"/>
      <c r="N496" s="109"/>
      <c r="O496" s="109"/>
    </row>
    <row r="497" spans="1:15">
      <c r="A497" s="30"/>
      <c r="B497" s="36" t="s">
        <v>89</v>
      </c>
      <c r="C497" s="38" t="s">
        <v>106</v>
      </c>
      <c r="D497" s="36" t="s">
        <v>255</v>
      </c>
      <c r="E497" s="166" t="s">
        <v>907</v>
      </c>
      <c r="F497" s="237">
        <v>2</v>
      </c>
      <c r="G497" s="109" t="s">
        <v>935</v>
      </c>
      <c r="H497" s="184">
        <v>9</v>
      </c>
      <c r="I497" s="185">
        <v>3</v>
      </c>
      <c r="J497" s="166">
        <f t="shared" si="42"/>
        <v>24</v>
      </c>
      <c r="K497" s="237" t="s">
        <v>198</v>
      </c>
      <c r="L497" s="109" t="s">
        <v>914</v>
      </c>
      <c r="M497" s="109"/>
      <c r="N497" s="109"/>
      <c r="O497" s="109"/>
    </row>
    <row r="498" spans="1:15">
      <c r="A498" s="30"/>
      <c r="B498" s="36" t="s">
        <v>89</v>
      </c>
      <c r="C498" s="38" t="s">
        <v>106</v>
      </c>
      <c r="D498" s="36" t="s">
        <v>255</v>
      </c>
      <c r="E498" s="166" t="s">
        <v>936</v>
      </c>
      <c r="F498" s="237" t="s">
        <v>937</v>
      </c>
      <c r="G498" s="109" t="s">
        <v>497</v>
      </c>
      <c r="H498" s="184">
        <v>5</v>
      </c>
      <c r="I498" s="184">
        <v>30</v>
      </c>
      <c r="J498" s="166">
        <f t="shared" ref="J498:J506" si="44">I498-H498</f>
        <v>25</v>
      </c>
      <c r="K498" s="237" t="s">
        <v>198</v>
      </c>
      <c r="L498" s="109" t="s">
        <v>914</v>
      </c>
      <c r="M498" s="109"/>
      <c r="N498" s="109"/>
      <c r="O498" s="109"/>
    </row>
    <row r="499" spans="1:15">
      <c r="A499" s="30"/>
      <c r="B499" s="36" t="s">
        <v>89</v>
      </c>
      <c r="C499" s="38" t="s">
        <v>106</v>
      </c>
      <c r="D499" s="36" t="s">
        <v>255</v>
      </c>
      <c r="E499" s="166" t="s">
        <v>936</v>
      </c>
      <c r="F499" s="237">
        <v>1</v>
      </c>
      <c r="G499" s="109" t="s">
        <v>423</v>
      </c>
      <c r="H499" s="184">
        <v>5</v>
      </c>
      <c r="I499" s="184">
        <v>30</v>
      </c>
      <c r="J499" s="166">
        <f t="shared" si="44"/>
        <v>25</v>
      </c>
      <c r="K499" s="237" t="s">
        <v>198</v>
      </c>
      <c r="L499" s="109" t="s">
        <v>914</v>
      </c>
      <c r="M499" s="109"/>
      <c r="N499" s="109"/>
      <c r="O499" s="109"/>
    </row>
    <row r="500" spans="1:15">
      <c r="A500" s="30"/>
      <c r="B500" s="36" t="s">
        <v>89</v>
      </c>
      <c r="C500" s="38" t="s">
        <v>106</v>
      </c>
      <c r="D500" s="36" t="s">
        <v>255</v>
      </c>
      <c r="E500" s="166" t="s">
        <v>936</v>
      </c>
      <c r="F500" s="237">
        <v>2</v>
      </c>
      <c r="G500" s="109" t="s">
        <v>423</v>
      </c>
      <c r="H500" s="184">
        <v>5</v>
      </c>
      <c r="I500" s="184">
        <v>30</v>
      </c>
      <c r="J500" s="166">
        <f t="shared" si="44"/>
        <v>25</v>
      </c>
      <c r="K500" s="237" t="s">
        <v>198</v>
      </c>
      <c r="L500" s="109" t="s">
        <v>914</v>
      </c>
      <c r="M500" s="109"/>
      <c r="N500" s="109"/>
      <c r="O500" s="109"/>
    </row>
    <row r="501" spans="1:15">
      <c r="A501" s="30"/>
      <c r="B501" s="36" t="s">
        <v>89</v>
      </c>
      <c r="C501" s="38" t="s">
        <v>106</v>
      </c>
      <c r="D501" s="36" t="s">
        <v>255</v>
      </c>
      <c r="E501" s="166" t="s">
        <v>936</v>
      </c>
      <c r="F501" s="237" t="s">
        <v>938</v>
      </c>
      <c r="G501" s="109" t="s">
        <v>545</v>
      </c>
      <c r="H501" s="184">
        <v>4</v>
      </c>
      <c r="I501" s="184">
        <v>30</v>
      </c>
      <c r="J501" s="166">
        <f t="shared" si="44"/>
        <v>26</v>
      </c>
      <c r="K501" s="237" t="s">
        <v>198</v>
      </c>
      <c r="L501" s="109" t="s">
        <v>914</v>
      </c>
      <c r="M501" s="109"/>
      <c r="N501" s="109"/>
      <c r="O501" s="109"/>
    </row>
    <row r="502" spans="1:15">
      <c r="A502" s="30"/>
      <c r="B502" s="36" t="s">
        <v>89</v>
      </c>
      <c r="C502" s="38" t="s">
        <v>106</v>
      </c>
      <c r="D502" s="36" t="s">
        <v>255</v>
      </c>
      <c r="E502" s="166" t="s">
        <v>936</v>
      </c>
      <c r="F502" s="237" t="s">
        <v>923</v>
      </c>
      <c r="G502" s="109" t="s">
        <v>934</v>
      </c>
      <c r="H502" s="184">
        <v>4</v>
      </c>
      <c r="I502" s="184">
        <v>30</v>
      </c>
      <c r="J502" s="166">
        <f t="shared" si="44"/>
        <v>26</v>
      </c>
      <c r="K502" s="237" t="s">
        <v>198</v>
      </c>
      <c r="L502" s="109" t="s">
        <v>914</v>
      </c>
      <c r="M502" s="109"/>
      <c r="N502" s="109"/>
      <c r="O502" s="109"/>
    </row>
    <row r="503" spans="1:15">
      <c r="A503" s="30"/>
      <c r="B503" s="36" t="s">
        <v>89</v>
      </c>
      <c r="C503" s="38" t="s">
        <v>106</v>
      </c>
      <c r="D503" s="36" t="s">
        <v>255</v>
      </c>
      <c r="E503" s="166" t="s">
        <v>936</v>
      </c>
      <c r="F503" s="237" t="s">
        <v>925</v>
      </c>
      <c r="G503" s="109" t="s">
        <v>934</v>
      </c>
      <c r="H503" s="184">
        <v>11</v>
      </c>
      <c r="I503" s="184">
        <v>30</v>
      </c>
      <c r="J503" s="166">
        <f t="shared" si="44"/>
        <v>19</v>
      </c>
      <c r="K503" s="237" t="s">
        <v>198</v>
      </c>
      <c r="L503" s="109" t="s">
        <v>914</v>
      </c>
      <c r="M503" s="109"/>
      <c r="N503" s="109"/>
      <c r="O503" s="109"/>
    </row>
    <row r="504" spans="1:15">
      <c r="A504" s="30"/>
      <c r="B504" s="36" t="s">
        <v>89</v>
      </c>
      <c r="C504" s="38" t="s">
        <v>106</v>
      </c>
      <c r="D504" s="36" t="s">
        <v>255</v>
      </c>
      <c r="E504" s="166" t="s">
        <v>936</v>
      </c>
      <c r="F504" s="237">
        <v>1</v>
      </c>
      <c r="G504" s="109" t="s">
        <v>924</v>
      </c>
      <c r="H504" s="184">
        <v>4</v>
      </c>
      <c r="I504" s="184">
        <v>28</v>
      </c>
      <c r="J504" s="166">
        <f t="shared" si="44"/>
        <v>24</v>
      </c>
      <c r="K504" s="237" t="s">
        <v>198</v>
      </c>
      <c r="L504" s="109" t="s">
        <v>914</v>
      </c>
      <c r="M504" s="109"/>
      <c r="N504" s="109"/>
      <c r="O504" s="109"/>
    </row>
    <row r="505" spans="1:15">
      <c r="A505" s="30"/>
      <c r="B505" s="36" t="s">
        <v>89</v>
      </c>
      <c r="C505" s="38" t="s">
        <v>106</v>
      </c>
      <c r="D505" s="36" t="s">
        <v>255</v>
      </c>
      <c r="E505" s="166" t="s">
        <v>936</v>
      </c>
      <c r="F505" s="237">
        <v>2</v>
      </c>
      <c r="G505" s="109" t="s">
        <v>924</v>
      </c>
      <c r="H505" s="184">
        <v>4</v>
      </c>
      <c r="I505" s="184">
        <v>28</v>
      </c>
      <c r="J505" s="166">
        <f t="shared" si="44"/>
        <v>24</v>
      </c>
      <c r="K505" s="237" t="s">
        <v>198</v>
      </c>
      <c r="L505" s="109" t="s">
        <v>914</v>
      </c>
      <c r="M505" s="109"/>
      <c r="N505" s="109"/>
      <c r="O505" s="109"/>
    </row>
    <row r="506" spans="1:15">
      <c r="A506" s="30"/>
      <c r="B506" s="36" t="s">
        <v>89</v>
      </c>
      <c r="C506" s="38" t="s">
        <v>106</v>
      </c>
      <c r="D506" s="36" t="s">
        <v>255</v>
      </c>
      <c r="E506" s="166" t="s">
        <v>936</v>
      </c>
      <c r="F506" s="237">
        <v>1</v>
      </c>
      <c r="G506" s="109" t="s">
        <v>939</v>
      </c>
      <c r="H506" s="184">
        <v>5</v>
      </c>
      <c r="I506" s="184">
        <v>30</v>
      </c>
      <c r="J506" s="166">
        <f t="shared" si="44"/>
        <v>25</v>
      </c>
      <c r="K506" s="237" t="s">
        <v>198</v>
      </c>
      <c r="L506" s="109" t="s">
        <v>914</v>
      </c>
      <c r="M506" s="109"/>
      <c r="N506" s="109"/>
      <c r="O506" s="109"/>
    </row>
    <row r="507" spans="1:15">
      <c r="A507" s="30"/>
      <c r="B507" s="36" t="s">
        <v>89</v>
      </c>
      <c r="C507" s="38" t="s">
        <v>106</v>
      </c>
      <c r="D507" s="36" t="s">
        <v>255</v>
      </c>
      <c r="E507" s="166" t="s">
        <v>940</v>
      </c>
      <c r="F507" s="237" t="s">
        <v>941</v>
      </c>
      <c r="G507" s="109" t="s">
        <v>545</v>
      </c>
      <c r="H507" s="184">
        <v>10</v>
      </c>
      <c r="I507" s="185">
        <v>3</v>
      </c>
      <c r="J507" s="166">
        <f t="shared" ref="J507:J514" si="45">30-H507+I507</f>
        <v>23</v>
      </c>
      <c r="K507" s="237" t="s">
        <v>198</v>
      </c>
      <c r="L507" s="109" t="s">
        <v>914</v>
      </c>
      <c r="M507" s="109"/>
      <c r="N507" s="109"/>
      <c r="O507" s="109"/>
    </row>
    <row r="508" spans="1:15">
      <c r="A508" s="30"/>
      <c r="B508" s="36" t="s">
        <v>89</v>
      </c>
      <c r="C508" s="38" t="s">
        <v>106</v>
      </c>
      <c r="D508" s="36" t="s">
        <v>255</v>
      </c>
      <c r="E508" s="166" t="s">
        <v>940</v>
      </c>
      <c r="F508" s="237">
        <v>1</v>
      </c>
      <c r="G508" s="109" t="s">
        <v>942</v>
      </c>
      <c r="H508" s="184">
        <v>10</v>
      </c>
      <c r="I508" s="185">
        <v>3</v>
      </c>
      <c r="J508" s="166">
        <f t="shared" si="45"/>
        <v>23</v>
      </c>
      <c r="K508" s="237" t="s">
        <v>198</v>
      </c>
      <c r="L508" s="109" t="s">
        <v>914</v>
      </c>
      <c r="M508" s="109"/>
      <c r="N508" s="109"/>
      <c r="O508" s="109"/>
    </row>
    <row r="509" spans="1:15">
      <c r="A509" s="30"/>
      <c r="B509" s="36" t="s">
        <v>89</v>
      </c>
      <c r="C509" s="38" t="s">
        <v>106</v>
      </c>
      <c r="D509" s="36" t="s">
        <v>255</v>
      </c>
      <c r="E509" s="166" t="s">
        <v>940</v>
      </c>
      <c r="F509" s="237">
        <v>2</v>
      </c>
      <c r="G509" s="109" t="s">
        <v>942</v>
      </c>
      <c r="H509" s="184">
        <v>10</v>
      </c>
      <c r="I509" s="185">
        <v>3</v>
      </c>
      <c r="J509" s="166">
        <f t="shared" si="45"/>
        <v>23</v>
      </c>
      <c r="K509" s="237" t="s">
        <v>198</v>
      </c>
      <c r="L509" s="109" t="s">
        <v>914</v>
      </c>
      <c r="M509" s="109"/>
      <c r="N509" s="109"/>
      <c r="O509" s="109"/>
    </row>
    <row r="510" spans="1:15">
      <c r="A510" s="30"/>
      <c r="B510" s="36" t="s">
        <v>89</v>
      </c>
      <c r="C510" s="38" t="s">
        <v>106</v>
      </c>
      <c r="D510" s="36" t="s">
        <v>255</v>
      </c>
      <c r="E510" s="166" t="s">
        <v>940</v>
      </c>
      <c r="F510" s="237" t="s">
        <v>937</v>
      </c>
      <c r="G510" s="109" t="s">
        <v>497</v>
      </c>
      <c r="H510" s="184">
        <v>10</v>
      </c>
      <c r="I510" s="185">
        <v>3</v>
      </c>
      <c r="J510" s="166">
        <f t="shared" si="45"/>
        <v>23</v>
      </c>
      <c r="K510" s="237" t="s">
        <v>198</v>
      </c>
      <c r="L510" s="109" t="s">
        <v>914</v>
      </c>
      <c r="M510" s="109"/>
      <c r="N510" s="109"/>
      <c r="O510" s="109"/>
    </row>
    <row r="511" spans="1:15">
      <c r="A511" s="30"/>
      <c r="B511" s="36" t="s">
        <v>89</v>
      </c>
      <c r="C511" s="38" t="s">
        <v>106</v>
      </c>
      <c r="D511" s="36" t="s">
        <v>255</v>
      </c>
      <c r="E511" s="166" t="s">
        <v>943</v>
      </c>
      <c r="F511" s="237" t="s">
        <v>941</v>
      </c>
      <c r="G511" s="109" t="s">
        <v>545</v>
      </c>
      <c r="H511" s="184">
        <v>13</v>
      </c>
      <c r="I511" s="185">
        <v>3</v>
      </c>
      <c r="J511" s="166">
        <f t="shared" si="45"/>
        <v>20</v>
      </c>
      <c r="K511" s="237" t="s">
        <v>198</v>
      </c>
      <c r="L511" s="109" t="s">
        <v>914</v>
      </c>
      <c r="M511" s="109"/>
      <c r="N511" s="109"/>
      <c r="O511" s="109"/>
    </row>
    <row r="512" spans="1:15">
      <c r="A512" s="30"/>
      <c r="B512" s="36" t="s">
        <v>89</v>
      </c>
      <c r="C512" s="38" t="s">
        <v>106</v>
      </c>
      <c r="D512" s="36" t="s">
        <v>255</v>
      </c>
      <c r="E512" s="166" t="s">
        <v>943</v>
      </c>
      <c r="F512" s="237">
        <v>1</v>
      </c>
      <c r="G512" s="109" t="s">
        <v>942</v>
      </c>
      <c r="H512" s="184">
        <v>13</v>
      </c>
      <c r="I512" s="185">
        <v>3</v>
      </c>
      <c r="J512" s="166">
        <f t="shared" si="45"/>
        <v>20</v>
      </c>
      <c r="K512" s="237" t="s">
        <v>198</v>
      </c>
      <c r="L512" s="109" t="s">
        <v>914</v>
      </c>
      <c r="M512" s="109"/>
      <c r="N512" s="109"/>
      <c r="O512" s="109"/>
    </row>
    <row r="513" spans="1:15">
      <c r="A513" s="30"/>
      <c r="B513" s="36" t="s">
        <v>89</v>
      </c>
      <c r="C513" s="38" t="s">
        <v>106</v>
      </c>
      <c r="D513" s="36" t="s">
        <v>255</v>
      </c>
      <c r="E513" s="166" t="s">
        <v>943</v>
      </c>
      <c r="F513" s="237">
        <v>2</v>
      </c>
      <c r="G513" s="109" t="s">
        <v>942</v>
      </c>
      <c r="H513" s="184">
        <v>13</v>
      </c>
      <c r="I513" s="185">
        <v>3</v>
      </c>
      <c r="J513" s="166">
        <f t="shared" si="45"/>
        <v>20</v>
      </c>
      <c r="K513" s="237" t="s">
        <v>198</v>
      </c>
      <c r="L513" s="109" t="s">
        <v>914</v>
      </c>
      <c r="M513" s="109"/>
      <c r="N513" s="109"/>
      <c r="O513" s="109"/>
    </row>
    <row r="514" spans="1:15">
      <c r="A514" s="30"/>
      <c r="B514" s="36" t="s">
        <v>89</v>
      </c>
      <c r="C514" s="38" t="s">
        <v>106</v>
      </c>
      <c r="D514" s="36" t="s">
        <v>255</v>
      </c>
      <c r="E514" s="166" t="s">
        <v>943</v>
      </c>
      <c r="F514" s="237" t="s">
        <v>937</v>
      </c>
      <c r="G514" s="109" t="s">
        <v>497</v>
      </c>
      <c r="H514" s="184">
        <v>13</v>
      </c>
      <c r="I514" s="185">
        <v>3</v>
      </c>
      <c r="J514" s="166">
        <f t="shared" si="45"/>
        <v>20</v>
      </c>
      <c r="K514" s="237" t="s">
        <v>198</v>
      </c>
      <c r="L514" s="109" t="s">
        <v>914</v>
      </c>
      <c r="M514" s="109"/>
      <c r="N514" s="109"/>
      <c r="O514" s="109"/>
    </row>
    <row r="515" spans="1:15">
      <c r="A515" s="30"/>
      <c r="B515" s="36" t="s">
        <v>89</v>
      </c>
      <c r="C515" s="38" t="s">
        <v>298</v>
      </c>
      <c r="D515" s="36" t="s">
        <v>313</v>
      </c>
      <c r="E515" s="166" t="s">
        <v>885</v>
      </c>
      <c r="F515" s="237" t="s">
        <v>875</v>
      </c>
      <c r="G515" s="109" t="s">
        <v>82</v>
      </c>
      <c r="H515" s="183">
        <v>61</v>
      </c>
      <c r="I515" s="185">
        <v>4</v>
      </c>
      <c r="J515" s="166">
        <f>30-H515+I515+63</f>
        <v>36</v>
      </c>
      <c r="K515" s="237" t="s">
        <v>198</v>
      </c>
      <c r="L515" s="109"/>
      <c r="M515" s="109"/>
      <c r="N515" s="109"/>
      <c r="O515" s="109"/>
    </row>
    <row r="516" spans="1:15">
      <c r="A516" s="30"/>
      <c r="B516" s="36" t="s">
        <v>89</v>
      </c>
      <c r="C516" s="38" t="s">
        <v>298</v>
      </c>
      <c r="D516" s="36" t="s">
        <v>313</v>
      </c>
      <c r="E516" s="166" t="s">
        <v>885</v>
      </c>
      <c r="F516" s="237" t="s">
        <v>877</v>
      </c>
      <c r="G516" s="109" t="s">
        <v>82</v>
      </c>
      <c r="H516" s="184">
        <v>2</v>
      </c>
      <c r="I516" s="185">
        <v>4</v>
      </c>
      <c r="J516" s="166">
        <f t="shared" ref="J516:J528" si="46">30-H516+I516</f>
        <v>32</v>
      </c>
      <c r="K516" s="237" t="s">
        <v>198</v>
      </c>
      <c r="L516" s="109"/>
      <c r="M516" s="109"/>
      <c r="N516" s="109"/>
      <c r="O516" s="109"/>
    </row>
    <row r="517" spans="1:15">
      <c r="A517" s="30"/>
      <c r="B517" s="36" t="s">
        <v>89</v>
      </c>
      <c r="C517" s="38" t="s">
        <v>298</v>
      </c>
      <c r="D517" s="36" t="s">
        <v>313</v>
      </c>
      <c r="E517" s="166" t="s">
        <v>885</v>
      </c>
      <c r="F517" s="237" t="s">
        <v>903</v>
      </c>
      <c r="G517" s="109" t="s">
        <v>82</v>
      </c>
      <c r="H517" s="184">
        <v>5</v>
      </c>
      <c r="I517" s="185">
        <v>2</v>
      </c>
      <c r="J517" s="166">
        <f t="shared" si="46"/>
        <v>27</v>
      </c>
      <c r="K517" s="237" t="s">
        <v>198</v>
      </c>
      <c r="L517" s="109"/>
      <c r="M517" s="109"/>
      <c r="N517" s="109"/>
      <c r="O517" s="109"/>
    </row>
    <row r="518" spans="1:15">
      <c r="A518" s="30"/>
      <c r="B518" s="36" t="s">
        <v>89</v>
      </c>
      <c r="C518" s="38" t="s">
        <v>298</v>
      </c>
      <c r="D518" s="36" t="s">
        <v>313</v>
      </c>
      <c r="E518" s="166" t="s">
        <v>885</v>
      </c>
      <c r="F518" s="237" t="s">
        <v>904</v>
      </c>
      <c r="G518" s="109" t="s">
        <v>82</v>
      </c>
      <c r="H518" s="184">
        <v>8</v>
      </c>
      <c r="I518" s="185">
        <v>2</v>
      </c>
      <c r="J518" s="166">
        <f t="shared" si="46"/>
        <v>24</v>
      </c>
      <c r="K518" s="237" t="s">
        <v>198</v>
      </c>
      <c r="L518" s="109"/>
      <c r="M518" s="109"/>
      <c r="N518" s="109"/>
      <c r="O518" s="109"/>
    </row>
    <row r="519" spans="1:15">
      <c r="A519" s="30"/>
      <c r="B519" s="36" t="s">
        <v>89</v>
      </c>
      <c r="C519" s="38" t="s">
        <v>298</v>
      </c>
      <c r="D519" s="36" t="s">
        <v>313</v>
      </c>
      <c r="E519" s="166" t="s">
        <v>885</v>
      </c>
      <c r="F519" s="237" t="s">
        <v>905</v>
      </c>
      <c r="G519" s="109" t="s">
        <v>82</v>
      </c>
      <c r="H519" s="184">
        <v>12</v>
      </c>
      <c r="I519" s="185">
        <v>2</v>
      </c>
      <c r="J519" s="166">
        <f t="shared" si="46"/>
        <v>20</v>
      </c>
      <c r="K519" s="237" t="s">
        <v>198</v>
      </c>
      <c r="L519" s="109"/>
      <c r="M519" s="109"/>
      <c r="N519" s="109"/>
      <c r="O519" s="109"/>
    </row>
    <row r="520" spans="1:15">
      <c r="A520" s="30"/>
      <c r="B520" s="36" t="s">
        <v>89</v>
      </c>
      <c r="C520" s="38" t="s">
        <v>298</v>
      </c>
      <c r="D520" s="36" t="s">
        <v>313</v>
      </c>
      <c r="E520" s="166" t="s">
        <v>885</v>
      </c>
      <c r="F520" s="237" t="s">
        <v>906</v>
      </c>
      <c r="G520" s="109" t="s">
        <v>82</v>
      </c>
      <c r="H520" s="184">
        <v>13</v>
      </c>
      <c r="I520" s="185">
        <v>2</v>
      </c>
      <c r="J520" s="166">
        <f t="shared" si="46"/>
        <v>19</v>
      </c>
      <c r="K520" s="237" t="s">
        <v>198</v>
      </c>
      <c r="L520" s="109"/>
      <c r="M520" s="109"/>
      <c r="N520" s="109"/>
      <c r="O520" s="109"/>
    </row>
    <row r="521" spans="1:15">
      <c r="A521" s="30"/>
      <c r="B521" s="36" t="s">
        <v>89</v>
      </c>
      <c r="C521" s="38" t="s">
        <v>298</v>
      </c>
      <c r="D521" s="36" t="s">
        <v>313</v>
      </c>
      <c r="E521" s="166" t="s">
        <v>907</v>
      </c>
      <c r="F521" s="237" t="s">
        <v>944</v>
      </c>
      <c r="G521" s="109" t="s">
        <v>82</v>
      </c>
      <c r="H521" s="184">
        <v>7</v>
      </c>
      <c r="I521" s="185">
        <v>3</v>
      </c>
      <c r="J521" s="166">
        <f t="shared" si="46"/>
        <v>26</v>
      </c>
      <c r="K521" s="237" t="s">
        <v>198</v>
      </c>
      <c r="L521" s="109"/>
      <c r="M521" s="109"/>
      <c r="N521" s="109"/>
      <c r="O521" s="109"/>
    </row>
    <row r="522" spans="1:15">
      <c r="A522" s="30"/>
      <c r="B522" s="36" t="s">
        <v>89</v>
      </c>
      <c r="C522" s="38" t="s">
        <v>298</v>
      </c>
      <c r="D522" s="36" t="s">
        <v>313</v>
      </c>
      <c r="E522" s="166" t="s">
        <v>907</v>
      </c>
      <c r="F522" s="237" t="s">
        <v>909</v>
      </c>
      <c r="G522" s="109" t="s">
        <v>82</v>
      </c>
      <c r="H522" s="184">
        <v>9</v>
      </c>
      <c r="I522" s="185">
        <v>3</v>
      </c>
      <c r="J522" s="166">
        <f t="shared" si="46"/>
        <v>24</v>
      </c>
      <c r="K522" s="237" t="s">
        <v>198</v>
      </c>
      <c r="L522" s="109"/>
      <c r="M522" s="109"/>
      <c r="N522" s="109"/>
      <c r="O522" s="109"/>
    </row>
    <row r="523" spans="1:15">
      <c r="A523" s="30"/>
      <c r="B523" s="36" t="s">
        <v>89</v>
      </c>
      <c r="C523" s="38" t="s">
        <v>298</v>
      </c>
      <c r="D523" s="36" t="s">
        <v>313</v>
      </c>
      <c r="E523" s="166" t="s">
        <v>907</v>
      </c>
      <c r="F523" s="237" t="s">
        <v>910</v>
      </c>
      <c r="G523" s="109" t="s">
        <v>82</v>
      </c>
      <c r="H523" s="184">
        <v>13</v>
      </c>
      <c r="I523" s="185">
        <v>3</v>
      </c>
      <c r="J523" s="166">
        <f t="shared" si="46"/>
        <v>20</v>
      </c>
      <c r="K523" s="237" t="s">
        <v>198</v>
      </c>
      <c r="L523" s="109"/>
      <c r="M523" s="109"/>
      <c r="N523" s="109"/>
      <c r="O523" s="109"/>
    </row>
    <row r="524" spans="1:15">
      <c r="A524" s="30"/>
      <c r="B524" s="36" t="s">
        <v>89</v>
      </c>
      <c r="C524" s="38" t="s">
        <v>298</v>
      </c>
      <c r="D524" s="36" t="s">
        <v>313</v>
      </c>
      <c r="E524" s="166" t="s">
        <v>907</v>
      </c>
      <c r="F524" s="237" t="s">
        <v>911</v>
      </c>
      <c r="G524" s="109" t="s">
        <v>82</v>
      </c>
      <c r="H524" s="184">
        <v>20</v>
      </c>
      <c r="I524" s="185">
        <v>3</v>
      </c>
      <c r="J524" s="166">
        <f t="shared" si="46"/>
        <v>13</v>
      </c>
      <c r="K524" s="237" t="s">
        <v>198</v>
      </c>
      <c r="L524" s="109"/>
      <c r="M524" s="109"/>
      <c r="N524" s="109"/>
      <c r="O524" s="109"/>
    </row>
    <row r="525" spans="1:15">
      <c r="A525" s="30"/>
      <c r="B525" s="36" t="s">
        <v>89</v>
      </c>
      <c r="C525" s="38" t="s">
        <v>105</v>
      </c>
      <c r="D525" s="36" t="s">
        <v>945</v>
      </c>
      <c r="E525" s="166" t="s">
        <v>946</v>
      </c>
      <c r="F525" s="237" t="s">
        <v>947</v>
      </c>
      <c r="G525" s="109" t="s">
        <v>332</v>
      </c>
      <c r="H525" s="184">
        <v>10</v>
      </c>
      <c r="I525" s="185">
        <v>2</v>
      </c>
      <c r="J525" s="166">
        <f t="shared" si="46"/>
        <v>22</v>
      </c>
      <c r="K525" s="237" t="s">
        <v>198</v>
      </c>
      <c r="L525" s="109"/>
      <c r="M525" s="109"/>
      <c r="N525" s="109"/>
      <c r="O525" s="109"/>
    </row>
    <row r="526" spans="1:15">
      <c r="A526" s="30"/>
      <c r="B526" s="36" t="s">
        <v>89</v>
      </c>
      <c r="C526" s="38" t="s">
        <v>105</v>
      </c>
      <c r="D526" s="36" t="s">
        <v>945</v>
      </c>
      <c r="E526" s="166" t="s">
        <v>946</v>
      </c>
      <c r="F526" s="237" t="s">
        <v>948</v>
      </c>
      <c r="G526" s="109" t="s">
        <v>332</v>
      </c>
      <c r="H526" s="184">
        <v>7</v>
      </c>
      <c r="I526" s="185">
        <v>2</v>
      </c>
      <c r="J526" s="166">
        <f t="shared" si="46"/>
        <v>25</v>
      </c>
      <c r="K526" s="237" t="s">
        <v>198</v>
      </c>
      <c r="L526" s="109"/>
      <c r="M526" s="109"/>
      <c r="N526" s="109"/>
      <c r="O526" s="109"/>
    </row>
    <row r="527" spans="1:15">
      <c r="A527" s="30"/>
      <c r="B527" s="36" t="s">
        <v>89</v>
      </c>
      <c r="C527" s="38" t="s">
        <v>105</v>
      </c>
      <c r="D527" s="36" t="s">
        <v>778</v>
      </c>
      <c r="E527" s="166" t="s">
        <v>946</v>
      </c>
      <c r="F527" s="237" t="s">
        <v>949</v>
      </c>
      <c r="G527" s="109" t="s">
        <v>332</v>
      </c>
      <c r="H527" s="184">
        <v>8</v>
      </c>
      <c r="I527" s="185">
        <v>2</v>
      </c>
      <c r="J527" s="166">
        <f t="shared" si="46"/>
        <v>24</v>
      </c>
      <c r="K527" s="237" t="s">
        <v>198</v>
      </c>
      <c r="L527" s="109"/>
      <c r="M527" s="109"/>
      <c r="N527" s="109"/>
      <c r="O527" s="109"/>
    </row>
    <row r="528" spans="1:15">
      <c r="A528" s="30"/>
      <c r="B528" s="36" t="s">
        <v>89</v>
      </c>
      <c r="C528" s="38" t="s">
        <v>105</v>
      </c>
      <c r="D528" s="36" t="s">
        <v>778</v>
      </c>
      <c r="E528" s="166" t="s">
        <v>946</v>
      </c>
      <c r="F528" s="237" t="s">
        <v>949</v>
      </c>
      <c r="G528" s="109" t="s">
        <v>950</v>
      </c>
      <c r="H528" s="184">
        <v>8</v>
      </c>
      <c r="I528" s="185">
        <v>2</v>
      </c>
      <c r="J528" s="166">
        <f t="shared" si="46"/>
        <v>24</v>
      </c>
      <c r="K528" s="237" t="s">
        <v>198</v>
      </c>
      <c r="L528" s="109"/>
      <c r="M528" s="109"/>
      <c r="N528" s="109"/>
      <c r="O528" s="109"/>
    </row>
    <row r="529" spans="1:17">
      <c r="A529" s="30"/>
      <c r="B529" s="36" t="s">
        <v>89</v>
      </c>
      <c r="C529" s="38" t="s">
        <v>105</v>
      </c>
      <c r="D529" s="36" t="s">
        <v>778</v>
      </c>
      <c r="E529" s="166" t="s">
        <v>874</v>
      </c>
      <c r="F529" s="237" t="s">
        <v>875</v>
      </c>
      <c r="G529" s="109" t="s">
        <v>332</v>
      </c>
      <c r="H529" s="183">
        <v>61</v>
      </c>
      <c r="I529" s="185">
        <v>4</v>
      </c>
      <c r="J529" s="166">
        <f>30-H529+I529+63</f>
        <v>36</v>
      </c>
      <c r="K529" s="237" t="s">
        <v>198</v>
      </c>
      <c r="L529" s="109"/>
      <c r="M529" s="109"/>
      <c r="N529" s="109"/>
      <c r="O529" s="109"/>
    </row>
    <row r="530" spans="1:17">
      <c r="A530" s="30"/>
      <c r="B530" s="36" t="s">
        <v>89</v>
      </c>
      <c r="C530" s="38" t="s">
        <v>105</v>
      </c>
      <c r="D530" s="36" t="s">
        <v>778</v>
      </c>
      <c r="E530" s="166" t="s">
        <v>874</v>
      </c>
      <c r="F530" s="237" t="s">
        <v>877</v>
      </c>
      <c r="G530" s="109" t="s">
        <v>332</v>
      </c>
      <c r="H530" s="184">
        <v>2</v>
      </c>
      <c r="I530" s="185">
        <v>4</v>
      </c>
      <c r="J530" s="166">
        <f>30-H530+I530</f>
        <v>32</v>
      </c>
      <c r="K530" s="237" t="s">
        <v>198</v>
      </c>
      <c r="L530" s="109"/>
      <c r="M530" s="109"/>
      <c r="N530" s="109"/>
      <c r="O530" s="109"/>
    </row>
    <row r="531" spans="1:17">
      <c r="A531" s="30"/>
      <c r="B531" s="36" t="s">
        <v>89</v>
      </c>
      <c r="C531" s="38" t="s">
        <v>105</v>
      </c>
      <c r="D531" s="36" t="s">
        <v>951</v>
      </c>
      <c r="E531" s="166" t="s">
        <v>874</v>
      </c>
      <c r="F531" s="237" t="s">
        <v>903</v>
      </c>
      <c r="G531" s="109" t="s">
        <v>332</v>
      </c>
      <c r="H531" s="184">
        <v>5</v>
      </c>
      <c r="I531" s="185">
        <v>2</v>
      </c>
      <c r="J531" s="166">
        <f t="shared" ref="J531:J534" si="47">30-H531+I531</f>
        <v>27</v>
      </c>
      <c r="K531" s="237" t="s">
        <v>198</v>
      </c>
      <c r="L531" s="109"/>
      <c r="M531" s="109"/>
      <c r="N531" s="109"/>
      <c r="O531" s="109"/>
    </row>
    <row r="532" spans="1:17">
      <c r="A532" s="30"/>
      <c r="B532" s="36" t="s">
        <v>89</v>
      </c>
      <c r="C532" s="38" t="s">
        <v>105</v>
      </c>
      <c r="D532" s="36" t="s">
        <v>951</v>
      </c>
      <c r="E532" s="166" t="s">
        <v>874</v>
      </c>
      <c r="F532" s="237" t="s">
        <v>904</v>
      </c>
      <c r="G532" s="109" t="s">
        <v>332</v>
      </c>
      <c r="H532" s="184">
        <v>8</v>
      </c>
      <c r="I532" s="185">
        <v>2</v>
      </c>
      <c r="J532" s="166">
        <f t="shared" si="47"/>
        <v>24</v>
      </c>
      <c r="K532" s="237" t="s">
        <v>198</v>
      </c>
      <c r="L532" s="109"/>
      <c r="M532" s="109"/>
      <c r="N532" s="109"/>
      <c r="O532" s="109"/>
    </row>
    <row r="533" spans="1:17">
      <c r="A533" s="30"/>
      <c r="B533" s="36" t="s">
        <v>89</v>
      </c>
      <c r="C533" s="38" t="s">
        <v>105</v>
      </c>
      <c r="D533" s="36" t="s">
        <v>951</v>
      </c>
      <c r="E533" s="166" t="s">
        <v>874</v>
      </c>
      <c r="F533" s="237" t="s">
        <v>905</v>
      </c>
      <c r="G533" s="109" t="s">
        <v>332</v>
      </c>
      <c r="H533" s="184">
        <v>12</v>
      </c>
      <c r="I533" s="185">
        <v>2</v>
      </c>
      <c r="J533" s="166">
        <f t="shared" si="47"/>
        <v>20</v>
      </c>
      <c r="K533" s="237" t="s">
        <v>198</v>
      </c>
      <c r="L533" s="109"/>
      <c r="M533" s="109"/>
      <c r="N533" s="109"/>
      <c r="O533" s="109"/>
    </row>
    <row r="534" spans="1:17">
      <c r="A534" s="30"/>
      <c r="B534" s="36" t="s">
        <v>89</v>
      </c>
      <c r="C534" s="38" t="s">
        <v>105</v>
      </c>
      <c r="D534" s="36" t="s">
        <v>951</v>
      </c>
      <c r="E534" s="166" t="s">
        <v>874</v>
      </c>
      <c r="F534" s="237" t="s">
        <v>906</v>
      </c>
      <c r="G534" s="109" t="s">
        <v>332</v>
      </c>
      <c r="H534" s="184">
        <v>13</v>
      </c>
      <c r="I534" s="185">
        <v>2</v>
      </c>
      <c r="J534" s="166">
        <f t="shared" si="47"/>
        <v>19</v>
      </c>
      <c r="K534" s="237" t="s">
        <v>198</v>
      </c>
      <c r="L534" s="109"/>
      <c r="M534" s="109"/>
      <c r="N534" s="109"/>
      <c r="O534" s="109"/>
    </row>
    <row r="535" spans="1:17">
      <c r="A535" s="30"/>
      <c r="B535" s="36" t="s">
        <v>89</v>
      </c>
      <c r="C535" s="38" t="s">
        <v>105</v>
      </c>
      <c r="D535" s="36" t="s">
        <v>778</v>
      </c>
      <c r="E535" s="166" t="s">
        <v>874</v>
      </c>
      <c r="F535" s="237" t="s">
        <v>952</v>
      </c>
      <c r="G535" s="109" t="s">
        <v>332</v>
      </c>
      <c r="H535" s="183">
        <v>61</v>
      </c>
      <c r="I535" s="185">
        <v>4</v>
      </c>
      <c r="J535" s="166">
        <f>30-H535+I535+63</f>
        <v>36</v>
      </c>
      <c r="K535" s="237" t="s">
        <v>198</v>
      </c>
      <c r="L535" s="109"/>
      <c r="M535" s="109"/>
      <c r="N535" s="109"/>
      <c r="O535" s="109"/>
    </row>
    <row r="536" spans="1:17">
      <c r="A536" s="30"/>
      <c r="B536" s="36" t="s">
        <v>89</v>
      </c>
      <c r="C536" s="38" t="s">
        <v>105</v>
      </c>
      <c r="D536" s="36" t="s">
        <v>778</v>
      </c>
      <c r="E536" s="166" t="s">
        <v>874</v>
      </c>
      <c r="F536" s="237" t="s">
        <v>953</v>
      </c>
      <c r="G536" s="109" t="s">
        <v>332</v>
      </c>
      <c r="H536" s="184">
        <v>8</v>
      </c>
      <c r="I536" s="185">
        <v>2</v>
      </c>
      <c r="J536" s="166">
        <f>30-H536+I536</f>
        <v>24</v>
      </c>
      <c r="K536" s="237" t="s">
        <v>198</v>
      </c>
      <c r="L536" s="109"/>
      <c r="M536" s="109"/>
      <c r="N536" s="109"/>
      <c r="O536" s="109"/>
    </row>
    <row r="537" spans="1:17">
      <c r="A537" s="30"/>
      <c r="B537" s="36" t="s">
        <v>89</v>
      </c>
      <c r="C537" s="38" t="s">
        <v>105</v>
      </c>
      <c r="D537" s="36" t="s">
        <v>954</v>
      </c>
      <c r="E537" s="166" t="s">
        <v>869</v>
      </c>
      <c r="F537" s="237" t="s">
        <v>944</v>
      </c>
      <c r="G537" s="109" t="s">
        <v>332</v>
      </c>
      <c r="H537" s="184">
        <v>7</v>
      </c>
      <c r="I537" s="185">
        <v>3</v>
      </c>
      <c r="J537" s="166">
        <f t="shared" ref="J537:J543" si="48">30-H537+I537</f>
        <v>26</v>
      </c>
      <c r="K537" s="237" t="s">
        <v>198</v>
      </c>
      <c r="L537" s="109"/>
      <c r="M537" s="109"/>
      <c r="N537" s="109"/>
      <c r="O537" s="109"/>
    </row>
    <row r="538" spans="1:17">
      <c r="A538" s="30"/>
      <c r="B538" s="36" t="s">
        <v>89</v>
      </c>
      <c r="C538" s="38" t="s">
        <v>105</v>
      </c>
      <c r="D538" s="36" t="s">
        <v>954</v>
      </c>
      <c r="E538" s="166" t="s">
        <v>869</v>
      </c>
      <c r="F538" s="237" t="s">
        <v>909</v>
      </c>
      <c r="G538" s="109" t="s">
        <v>332</v>
      </c>
      <c r="H538" s="184">
        <v>9</v>
      </c>
      <c r="I538" s="185">
        <v>3</v>
      </c>
      <c r="J538" s="166">
        <f t="shared" si="48"/>
        <v>24</v>
      </c>
      <c r="K538" s="237" t="s">
        <v>198</v>
      </c>
      <c r="L538" s="109"/>
      <c r="M538" s="109"/>
      <c r="N538" s="109"/>
      <c r="O538" s="109"/>
    </row>
    <row r="539" spans="1:17">
      <c r="A539" s="30"/>
      <c r="B539" s="36" t="s">
        <v>89</v>
      </c>
      <c r="C539" s="38" t="s">
        <v>105</v>
      </c>
      <c r="D539" s="36" t="s">
        <v>954</v>
      </c>
      <c r="E539" s="166" t="s">
        <v>869</v>
      </c>
      <c r="F539" s="237" t="s">
        <v>910</v>
      </c>
      <c r="G539" s="109" t="s">
        <v>332</v>
      </c>
      <c r="H539" s="184">
        <v>13</v>
      </c>
      <c r="I539" s="185">
        <v>3</v>
      </c>
      <c r="J539" s="166">
        <f t="shared" si="48"/>
        <v>20</v>
      </c>
      <c r="K539" s="237" t="s">
        <v>198</v>
      </c>
      <c r="L539" s="109"/>
      <c r="M539" s="109"/>
      <c r="N539" s="109"/>
      <c r="O539" s="109"/>
    </row>
    <row r="540" spans="1:17">
      <c r="A540" s="30"/>
      <c r="B540" s="36" t="s">
        <v>89</v>
      </c>
      <c r="C540" s="38" t="s">
        <v>105</v>
      </c>
      <c r="D540" s="36" t="s">
        <v>954</v>
      </c>
      <c r="E540" s="166" t="s">
        <v>869</v>
      </c>
      <c r="F540" s="237" t="s">
        <v>911</v>
      </c>
      <c r="G540" s="109" t="s">
        <v>332</v>
      </c>
      <c r="H540" s="184">
        <v>20</v>
      </c>
      <c r="I540" s="185">
        <v>3</v>
      </c>
      <c r="J540" s="166">
        <f t="shared" si="48"/>
        <v>13</v>
      </c>
      <c r="K540" s="237" t="s">
        <v>198</v>
      </c>
      <c r="L540" s="109"/>
      <c r="M540" s="109"/>
      <c r="N540" s="109"/>
      <c r="O540" s="109"/>
    </row>
    <row r="541" spans="1:17">
      <c r="A541" s="30"/>
      <c r="B541" s="36" t="s">
        <v>89</v>
      </c>
      <c r="C541" s="38" t="s">
        <v>105</v>
      </c>
      <c r="D541" s="36" t="s">
        <v>778</v>
      </c>
      <c r="E541" s="166" t="s">
        <v>869</v>
      </c>
      <c r="F541" s="237" t="s">
        <v>955</v>
      </c>
      <c r="G541" s="109" t="s">
        <v>332</v>
      </c>
      <c r="H541" s="184">
        <v>7</v>
      </c>
      <c r="I541" s="185">
        <v>3</v>
      </c>
      <c r="J541" s="166">
        <f t="shared" si="48"/>
        <v>26</v>
      </c>
      <c r="K541" s="237" t="s">
        <v>198</v>
      </c>
      <c r="L541" s="109"/>
      <c r="M541" s="109"/>
      <c r="N541" s="109"/>
      <c r="O541" s="109"/>
    </row>
    <row r="542" spans="1:17">
      <c r="A542" s="30"/>
      <c r="B542" s="36" t="s">
        <v>89</v>
      </c>
      <c r="C542" s="38" t="s">
        <v>105</v>
      </c>
      <c r="D542" s="36" t="s">
        <v>778</v>
      </c>
      <c r="E542" s="166" t="s">
        <v>940</v>
      </c>
      <c r="F542" s="237"/>
      <c r="G542" s="109" t="s">
        <v>332</v>
      </c>
      <c r="H542" s="184">
        <v>10</v>
      </c>
      <c r="I542" s="185">
        <v>3</v>
      </c>
      <c r="J542" s="166">
        <f t="shared" si="48"/>
        <v>23</v>
      </c>
      <c r="K542" s="237" t="s">
        <v>198</v>
      </c>
      <c r="L542" s="109"/>
      <c r="M542" s="109"/>
      <c r="N542" s="109"/>
      <c r="O542" s="109"/>
    </row>
    <row r="543" spans="1:17">
      <c r="A543" s="198"/>
      <c r="B543" s="52" t="s">
        <v>89</v>
      </c>
      <c r="C543" s="58" t="s">
        <v>105</v>
      </c>
      <c r="D543" s="52" t="s">
        <v>778</v>
      </c>
      <c r="E543" s="79" t="s">
        <v>943</v>
      </c>
      <c r="F543" s="239"/>
      <c r="G543" s="201" t="s">
        <v>332</v>
      </c>
      <c r="H543" s="199">
        <v>13</v>
      </c>
      <c r="I543" s="200">
        <v>3</v>
      </c>
      <c r="J543" s="79">
        <f t="shared" si="48"/>
        <v>20</v>
      </c>
      <c r="K543" s="239" t="s">
        <v>198</v>
      </c>
      <c r="L543" s="201"/>
      <c r="M543" s="201"/>
      <c r="N543" s="201"/>
      <c r="O543" s="201"/>
      <c r="P543" s="193"/>
      <c r="Q543" s="193"/>
    </row>
    <row r="544" spans="1:17" ht="63" customHeight="1">
      <c r="A544" s="198"/>
      <c r="B544" s="52" t="s">
        <v>1213</v>
      </c>
      <c r="C544" s="58"/>
      <c r="D544" s="56" t="s">
        <v>1718</v>
      </c>
      <c r="E544" s="239"/>
      <c r="F544" s="239"/>
      <c r="G544" s="252" t="s">
        <v>1718</v>
      </c>
      <c r="H544" s="225" t="s">
        <v>1715</v>
      </c>
      <c r="I544" s="226" t="s">
        <v>1716</v>
      </c>
      <c r="J544" s="225">
        <v>26</v>
      </c>
      <c r="K544" s="253" t="s">
        <v>1734</v>
      </c>
      <c r="L544" s="253" t="s">
        <v>1717</v>
      </c>
      <c r="M544" s="227"/>
      <c r="N544" s="227"/>
      <c r="O544" s="227"/>
      <c r="P544" s="193"/>
      <c r="Q544" s="193"/>
    </row>
    <row r="545" spans="1:17" ht="31.5" customHeight="1">
      <c r="A545" s="198"/>
      <c r="B545" s="52" t="s">
        <v>1213</v>
      </c>
      <c r="C545" s="58" t="s">
        <v>1033</v>
      </c>
      <c r="D545" s="52" t="s">
        <v>1720</v>
      </c>
      <c r="E545" s="79" t="s">
        <v>1719</v>
      </c>
      <c r="F545" s="239"/>
      <c r="G545" s="201" t="s">
        <v>1721</v>
      </c>
      <c r="H545" s="228" t="s">
        <v>1722</v>
      </c>
      <c r="I545" s="228" t="s">
        <v>1723</v>
      </c>
      <c r="J545" s="228">
        <v>38</v>
      </c>
      <c r="K545" s="196" t="s">
        <v>1724</v>
      </c>
      <c r="L545" s="245" t="s">
        <v>1725</v>
      </c>
      <c r="M545" s="227"/>
      <c r="N545" s="227"/>
      <c r="O545" s="227"/>
      <c r="P545" s="193"/>
      <c r="Q545" s="193"/>
    </row>
    <row r="546" spans="1:17" ht="50.4" customHeight="1">
      <c r="A546" s="198"/>
      <c r="B546" s="52" t="s">
        <v>1213</v>
      </c>
      <c r="C546" s="58" t="s">
        <v>1033</v>
      </c>
      <c r="D546" s="52" t="s">
        <v>1720</v>
      </c>
      <c r="E546" s="79" t="s">
        <v>1726</v>
      </c>
      <c r="F546" s="239"/>
      <c r="G546" s="201" t="s">
        <v>1727</v>
      </c>
      <c r="H546" s="228" t="s">
        <v>1728</v>
      </c>
      <c r="I546" s="228" t="s">
        <v>1729</v>
      </c>
      <c r="J546" s="228">
        <v>43</v>
      </c>
      <c r="K546" s="196" t="s">
        <v>1730</v>
      </c>
      <c r="L546" s="254" t="s">
        <v>1731</v>
      </c>
      <c r="M546" s="229"/>
      <c r="N546" s="229"/>
      <c r="O546" s="229"/>
      <c r="P546" s="193"/>
      <c r="Q546" s="193"/>
    </row>
    <row r="547" spans="1:17">
      <c r="A547" s="193"/>
      <c r="B547" s="201" t="s">
        <v>1213</v>
      </c>
      <c r="C547" s="201" t="s">
        <v>1033</v>
      </c>
      <c r="D547" s="201" t="s">
        <v>1268</v>
      </c>
      <c r="E547" s="201" t="s">
        <v>1245</v>
      </c>
      <c r="F547" s="201"/>
      <c r="G547" s="201" t="s">
        <v>1244</v>
      </c>
      <c r="H547" s="202" t="s">
        <v>1247</v>
      </c>
      <c r="I547" s="202" t="s">
        <v>1246</v>
      </c>
      <c r="J547" s="202">
        <v>28</v>
      </c>
      <c r="K547" s="201" t="s">
        <v>198</v>
      </c>
      <c r="L547" s="201" t="s">
        <v>1297</v>
      </c>
      <c r="M547" s="201"/>
      <c r="N547" s="201"/>
      <c r="O547" s="201"/>
      <c r="P547" s="193"/>
      <c r="Q547" s="193"/>
    </row>
    <row r="548" spans="1:17">
      <c r="A548" s="193"/>
      <c r="B548" s="201" t="s">
        <v>1213</v>
      </c>
      <c r="C548" s="201" t="s">
        <v>1033</v>
      </c>
      <c r="D548" s="196" t="s">
        <v>104</v>
      </c>
      <c r="E548" s="201" t="s">
        <v>1248</v>
      </c>
      <c r="F548" s="201"/>
      <c r="G548" s="201" t="s">
        <v>1242</v>
      </c>
      <c r="H548" s="202" t="s">
        <v>1088</v>
      </c>
      <c r="I548" s="202" t="s">
        <v>1246</v>
      </c>
      <c r="J548" s="202">
        <v>26</v>
      </c>
      <c r="K548" s="201" t="s">
        <v>198</v>
      </c>
      <c r="L548" s="201" t="s">
        <v>1297</v>
      </c>
      <c r="M548" s="201"/>
      <c r="N548" s="201"/>
      <c r="O548" s="201"/>
      <c r="P548" s="193"/>
      <c r="Q548" s="193"/>
    </row>
    <row r="549" spans="1:17">
      <c r="A549" s="193"/>
      <c r="B549" s="201" t="s">
        <v>1213</v>
      </c>
      <c r="C549" s="201" t="s">
        <v>1033</v>
      </c>
      <c r="D549" s="201" t="s">
        <v>1268</v>
      </c>
      <c r="E549" s="201" t="s">
        <v>1248</v>
      </c>
      <c r="F549" s="201"/>
      <c r="G549" s="201" t="s">
        <v>1244</v>
      </c>
      <c r="H549" s="202" t="s">
        <v>1088</v>
      </c>
      <c r="I549" s="202" t="s">
        <v>1246</v>
      </c>
      <c r="J549" s="202">
        <v>26</v>
      </c>
      <c r="K549" s="201" t="s">
        <v>198</v>
      </c>
      <c r="L549" s="201" t="s">
        <v>1297</v>
      </c>
      <c r="M549" s="201"/>
      <c r="N549" s="201"/>
      <c r="O549" s="201"/>
      <c r="P549" s="193"/>
      <c r="Q549" s="193"/>
    </row>
    <row r="550" spans="1:17" s="87" customFormat="1">
      <c r="A550" s="193"/>
      <c r="B550" s="201" t="s">
        <v>1213</v>
      </c>
      <c r="C550" s="201" t="s">
        <v>1033</v>
      </c>
      <c r="D550" s="201" t="s">
        <v>1268</v>
      </c>
      <c r="E550" s="201" t="s">
        <v>1249</v>
      </c>
      <c r="F550" s="201"/>
      <c r="G550" s="201" t="s">
        <v>1244</v>
      </c>
      <c r="H550" s="202" t="s">
        <v>1250</v>
      </c>
      <c r="I550" s="202" t="s">
        <v>1251</v>
      </c>
      <c r="J550" s="202">
        <v>27</v>
      </c>
      <c r="K550" s="201" t="s">
        <v>198</v>
      </c>
      <c r="L550" s="201" t="s">
        <v>1297</v>
      </c>
      <c r="M550" s="201"/>
      <c r="N550" s="201"/>
      <c r="O550" s="201"/>
      <c r="P550" s="193"/>
      <c r="Q550" s="193"/>
    </row>
    <row r="551" spans="1:17" s="87" customFormat="1">
      <c r="A551" s="193"/>
      <c r="B551" s="201" t="s">
        <v>1213</v>
      </c>
      <c r="C551" s="201" t="s">
        <v>1033</v>
      </c>
      <c r="D551" s="196" t="s">
        <v>104</v>
      </c>
      <c r="E551" s="201" t="s">
        <v>1249</v>
      </c>
      <c r="F551" s="201"/>
      <c r="G551" s="201" t="s">
        <v>1252</v>
      </c>
      <c r="H551" s="202" t="s">
        <v>1250</v>
      </c>
      <c r="I551" s="202" t="s">
        <v>1251</v>
      </c>
      <c r="J551" s="202">
        <v>27</v>
      </c>
      <c r="K551" s="201" t="s">
        <v>198</v>
      </c>
      <c r="L551" s="201" t="s">
        <v>1297</v>
      </c>
      <c r="M551" s="201"/>
      <c r="N551" s="201"/>
      <c r="O551" s="201"/>
      <c r="P551" s="193"/>
      <c r="Q551" s="193"/>
    </row>
    <row r="552" spans="1:17">
      <c r="A552" s="193"/>
      <c r="B552" s="201" t="s">
        <v>1213</v>
      </c>
      <c r="C552" s="201" t="s">
        <v>1033</v>
      </c>
      <c r="D552" s="196" t="s">
        <v>104</v>
      </c>
      <c r="E552" s="201" t="s">
        <v>1253</v>
      </c>
      <c r="F552" s="201"/>
      <c r="G552" s="201" t="s">
        <v>1242</v>
      </c>
      <c r="H552" s="202" t="s">
        <v>1088</v>
      </c>
      <c r="I552" s="202" t="s">
        <v>1077</v>
      </c>
      <c r="J552" s="202">
        <v>27</v>
      </c>
      <c r="K552" s="201" t="s">
        <v>198</v>
      </c>
      <c r="L552" s="201" t="s">
        <v>1297</v>
      </c>
      <c r="M552" s="201"/>
      <c r="N552" s="201"/>
      <c r="O552" s="201"/>
      <c r="P552" s="193"/>
      <c r="Q552" s="193"/>
    </row>
    <row r="553" spans="1:17">
      <c r="A553" s="193"/>
      <c r="B553" s="201" t="s">
        <v>1213</v>
      </c>
      <c r="C553" s="201" t="s">
        <v>1033</v>
      </c>
      <c r="D553" s="201" t="s">
        <v>1268</v>
      </c>
      <c r="E553" s="201" t="s">
        <v>1253</v>
      </c>
      <c r="F553" s="201"/>
      <c r="G553" s="201" t="s">
        <v>1244</v>
      </c>
      <c r="H553" s="202" t="s">
        <v>1088</v>
      </c>
      <c r="I553" s="202" t="s">
        <v>1077</v>
      </c>
      <c r="J553" s="202">
        <v>27</v>
      </c>
      <c r="K553" s="201" t="s">
        <v>198</v>
      </c>
      <c r="L553" s="201" t="s">
        <v>1297</v>
      </c>
      <c r="M553" s="201"/>
      <c r="N553" s="201"/>
      <c r="O553" s="201"/>
      <c r="P553" s="193"/>
      <c r="Q553" s="193"/>
    </row>
    <row r="554" spans="1:17">
      <c r="A554" s="193"/>
      <c r="B554" s="201" t="s">
        <v>1213</v>
      </c>
      <c r="C554" s="201" t="s">
        <v>1033</v>
      </c>
      <c r="D554" s="196" t="s">
        <v>104</v>
      </c>
      <c r="E554" s="201" t="s">
        <v>1254</v>
      </c>
      <c r="F554" s="201"/>
      <c r="G554" s="201" t="s">
        <v>1242</v>
      </c>
      <c r="H554" s="202" t="s">
        <v>1098</v>
      </c>
      <c r="I554" s="202" t="s">
        <v>1099</v>
      </c>
      <c r="J554" s="202">
        <v>21</v>
      </c>
      <c r="K554" s="201" t="s">
        <v>198</v>
      </c>
      <c r="L554" s="201" t="s">
        <v>1297</v>
      </c>
      <c r="M554" s="201"/>
      <c r="N554" s="201"/>
      <c r="O554" s="201"/>
      <c r="P554" s="193"/>
      <c r="Q554" s="193"/>
    </row>
    <row r="555" spans="1:17">
      <c r="A555" s="193"/>
      <c r="B555" s="201" t="s">
        <v>1213</v>
      </c>
      <c r="C555" s="201" t="s">
        <v>1033</v>
      </c>
      <c r="D555" s="201" t="s">
        <v>1268</v>
      </c>
      <c r="E555" s="201" t="s">
        <v>1254</v>
      </c>
      <c r="F555" s="201"/>
      <c r="G555" s="201" t="s">
        <v>1244</v>
      </c>
      <c r="H555" s="202" t="s">
        <v>1098</v>
      </c>
      <c r="I555" s="202" t="s">
        <v>1099</v>
      </c>
      <c r="J555" s="202">
        <v>21</v>
      </c>
      <c r="K555" s="201" t="s">
        <v>198</v>
      </c>
      <c r="L555" s="201" t="s">
        <v>1297</v>
      </c>
      <c r="M555" s="201"/>
      <c r="N555" s="201"/>
      <c r="O555" s="201"/>
      <c r="P555" s="193"/>
      <c r="Q555" s="193"/>
    </row>
    <row r="556" spans="1:17">
      <c r="A556" s="193"/>
      <c r="B556" s="201" t="s">
        <v>1213</v>
      </c>
      <c r="C556" s="201" t="s">
        <v>1033</v>
      </c>
      <c r="D556" s="201" t="s">
        <v>1268</v>
      </c>
      <c r="E556" s="201" t="s">
        <v>1254</v>
      </c>
      <c r="F556" s="201"/>
      <c r="G556" s="201" t="s">
        <v>1255</v>
      </c>
      <c r="H556" s="202" t="s">
        <v>1098</v>
      </c>
      <c r="I556" s="202" t="s">
        <v>1077</v>
      </c>
      <c r="J556" s="202">
        <v>19</v>
      </c>
      <c r="K556" s="201" t="s">
        <v>198</v>
      </c>
      <c r="L556" s="201" t="s">
        <v>1297</v>
      </c>
      <c r="M556" s="201"/>
      <c r="N556" s="201"/>
      <c r="O556" s="201"/>
      <c r="P556" s="193"/>
      <c r="Q556" s="193"/>
    </row>
    <row r="557" spans="1:17">
      <c r="A557" s="193"/>
      <c r="B557" s="201" t="s">
        <v>1213</v>
      </c>
      <c r="C557" s="201" t="s">
        <v>1033</v>
      </c>
      <c r="D557" s="201" t="s">
        <v>1268</v>
      </c>
      <c r="E557" s="201" t="s">
        <v>1241</v>
      </c>
      <c r="F557" s="201"/>
      <c r="G557" s="201" t="s">
        <v>674</v>
      </c>
      <c r="H557" s="202" t="s">
        <v>1256</v>
      </c>
      <c r="I557" s="202" t="s">
        <v>1093</v>
      </c>
      <c r="J557" s="202">
        <v>19</v>
      </c>
      <c r="K557" s="201" t="s">
        <v>198</v>
      </c>
      <c r="L557" s="201" t="s">
        <v>1297</v>
      </c>
      <c r="M557" s="201"/>
      <c r="N557" s="201"/>
      <c r="O557" s="201"/>
      <c r="P557" s="193"/>
      <c r="Q557" s="193"/>
    </row>
    <row r="558" spans="1:17">
      <c r="A558" s="193"/>
      <c r="B558" s="201" t="s">
        <v>1213</v>
      </c>
      <c r="C558" s="201" t="s">
        <v>1033</v>
      </c>
      <c r="D558" s="201" t="s">
        <v>1257</v>
      </c>
      <c r="E558" s="201" t="s">
        <v>1248</v>
      </c>
      <c r="F558" s="201"/>
      <c r="G558" s="201" t="s">
        <v>1258</v>
      </c>
      <c r="H558" s="202" t="s">
        <v>1098</v>
      </c>
      <c r="I558" s="202" t="s">
        <v>1077</v>
      </c>
      <c r="J558" s="202">
        <v>19</v>
      </c>
      <c r="K558" s="201" t="s">
        <v>198</v>
      </c>
      <c r="L558" s="201" t="s">
        <v>1297</v>
      </c>
      <c r="M558" s="201"/>
      <c r="N558" s="201"/>
      <c r="O558" s="201"/>
      <c r="P558" s="193"/>
      <c r="Q558" s="193"/>
    </row>
    <row r="559" spans="1:17" s="5" customFormat="1">
      <c r="A559" s="203"/>
      <c r="B559" s="109" t="s">
        <v>1213</v>
      </c>
      <c r="C559" s="109" t="s">
        <v>1033</v>
      </c>
      <c r="D559" s="109" t="s">
        <v>1738</v>
      </c>
      <c r="E559" s="109" t="s">
        <v>1739</v>
      </c>
      <c r="F559" s="201"/>
      <c r="G559" s="201"/>
      <c r="H559" s="222" t="s">
        <v>1243</v>
      </c>
      <c r="I559" s="222" t="s">
        <v>1093</v>
      </c>
      <c r="J559" s="222">
        <f>2020-1988</f>
        <v>32</v>
      </c>
      <c r="K559" s="109"/>
      <c r="L559" s="109"/>
      <c r="M559" s="109"/>
      <c r="N559" s="109"/>
      <c r="O559" s="109" t="s">
        <v>1744</v>
      </c>
      <c r="P559" s="203"/>
      <c r="Q559" s="203"/>
    </row>
    <row r="560" spans="1:17" s="5" customFormat="1">
      <c r="A560" s="203"/>
      <c r="B560" s="109" t="s">
        <v>1213</v>
      </c>
      <c r="C560" s="109" t="s">
        <v>1033</v>
      </c>
      <c r="D560" s="109" t="s">
        <v>1738</v>
      </c>
      <c r="E560" s="109" t="s">
        <v>1740</v>
      </c>
      <c r="F560" s="201"/>
      <c r="G560" s="201"/>
      <c r="H560" s="222" t="s">
        <v>1743</v>
      </c>
      <c r="I560" s="222" t="s">
        <v>1093</v>
      </c>
      <c r="J560" s="222">
        <f>2020-1975</f>
        <v>45</v>
      </c>
      <c r="K560" s="109"/>
      <c r="L560" s="109"/>
      <c r="M560" s="109"/>
      <c r="N560" s="109"/>
      <c r="O560" s="109" t="s">
        <v>1744</v>
      </c>
      <c r="P560" s="203"/>
      <c r="Q560" s="203"/>
    </row>
    <row r="561" spans="1:17" s="87" customFormat="1">
      <c r="A561" s="193"/>
      <c r="B561" s="201" t="s">
        <v>1213</v>
      </c>
      <c r="C561" s="201" t="s">
        <v>1259</v>
      </c>
      <c r="D561" s="201" t="s">
        <v>1260</v>
      </c>
      <c r="E561" s="201" t="s">
        <v>1249</v>
      </c>
      <c r="F561" s="201" t="s">
        <v>1261</v>
      </c>
      <c r="G561" s="201" t="s">
        <v>1770</v>
      </c>
      <c r="H561" s="202" t="s">
        <v>1102</v>
      </c>
      <c r="I561" s="202" t="s">
        <v>1093</v>
      </c>
      <c r="J561" s="221">
        <v>4</v>
      </c>
      <c r="K561" s="201" t="s">
        <v>198</v>
      </c>
      <c r="L561" s="201" t="s">
        <v>1297</v>
      </c>
      <c r="M561" s="201"/>
      <c r="N561" s="201"/>
      <c r="O561" s="201" t="s">
        <v>1262</v>
      </c>
      <c r="P561" s="193"/>
      <c r="Q561" s="193"/>
    </row>
    <row r="562" spans="1:17">
      <c r="A562" s="193"/>
      <c r="B562" s="201" t="s">
        <v>1213</v>
      </c>
      <c r="C562" s="201" t="s">
        <v>1259</v>
      </c>
      <c r="D562" s="201" t="s">
        <v>1260</v>
      </c>
      <c r="E562" s="201" t="s">
        <v>1263</v>
      </c>
      <c r="F562" s="201" t="s">
        <v>1264</v>
      </c>
      <c r="G562" s="201" t="s">
        <v>1770</v>
      </c>
      <c r="H562" s="202" t="s">
        <v>1102</v>
      </c>
      <c r="I562" s="202" t="s">
        <v>1099</v>
      </c>
      <c r="J562" s="202">
        <v>53</v>
      </c>
      <c r="K562" s="201" t="s">
        <v>198</v>
      </c>
      <c r="L562" s="201" t="s">
        <v>1297</v>
      </c>
      <c r="M562" s="201"/>
      <c r="N562" s="201"/>
      <c r="O562" s="201" t="s">
        <v>1262</v>
      </c>
      <c r="P562" s="193"/>
      <c r="Q562" s="193"/>
    </row>
    <row r="563" spans="1:17">
      <c r="A563" s="193"/>
      <c r="B563" s="201" t="s">
        <v>1213</v>
      </c>
      <c r="C563" s="201" t="s">
        <v>1259</v>
      </c>
      <c r="D563" s="201" t="s">
        <v>1260</v>
      </c>
      <c r="E563" s="201" t="s">
        <v>1263</v>
      </c>
      <c r="F563" s="201" t="s">
        <v>1265</v>
      </c>
      <c r="G563" s="201" t="s">
        <v>1770</v>
      </c>
      <c r="H563" s="202" t="s">
        <v>1102</v>
      </c>
      <c r="I563" s="202" t="s">
        <v>1266</v>
      </c>
      <c r="J563" s="202">
        <v>54</v>
      </c>
      <c r="K563" s="201" t="s">
        <v>198</v>
      </c>
      <c r="L563" s="201" t="s">
        <v>1297</v>
      </c>
      <c r="M563" s="201"/>
      <c r="N563" s="201"/>
      <c r="O563" s="201" t="s">
        <v>1262</v>
      </c>
      <c r="P563" s="193"/>
      <c r="Q563" s="193"/>
    </row>
    <row r="564" spans="1:17" s="5" customFormat="1">
      <c r="A564" s="203"/>
      <c r="B564" s="201" t="s">
        <v>1213</v>
      </c>
      <c r="C564" s="201" t="s">
        <v>1267</v>
      </c>
      <c r="D564" s="201" t="s">
        <v>1268</v>
      </c>
      <c r="E564" s="201" t="s">
        <v>1269</v>
      </c>
      <c r="F564" s="201"/>
      <c r="G564" s="201"/>
      <c r="H564" s="202" t="s">
        <v>1270</v>
      </c>
      <c r="I564" s="202" t="s">
        <v>1093</v>
      </c>
      <c r="J564" s="202">
        <f>2020-1983</f>
        <v>37</v>
      </c>
      <c r="K564" s="201" t="s">
        <v>198</v>
      </c>
      <c r="L564" s="201" t="s">
        <v>1297</v>
      </c>
      <c r="M564" s="201"/>
      <c r="N564" s="201"/>
      <c r="O564" s="201"/>
      <c r="P564" s="203"/>
      <c r="Q564" s="203"/>
    </row>
    <row r="565" spans="1:17">
      <c r="A565" s="193"/>
      <c r="B565" s="196" t="s">
        <v>1213</v>
      </c>
      <c r="C565" s="196" t="s">
        <v>1267</v>
      </c>
      <c r="D565" s="196" t="s">
        <v>104</v>
      </c>
      <c r="E565" s="196" t="s">
        <v>1271</v>
      </c>
      <c r="F565" s="196"/>
      <c r="G565" s="196" t="s">
        <v>104</v>
      </c>
      <c r="H565" s="204" t="s">
        <v>1272</v>
      </c>
      <c r="I565" s="204" t="s">
        <v>1099</v>
      </c>
      <c r="J565" s="204">
        <v>41</v>
      </c>
      <c r="K565" s="201" t="s">
        <v>198</v>
      </c>
      <c r="L565" s="201" t="s">
        <v>1297</v>
      </c>
      <c r="M565" s="196"/>
      <c r="N565" s="196"/>
      <c r="O565" s="196"/>
      <c r="P565" s="193"/>
      <c r="Q565" s="193"/>
    </row>
    <row r="566" spans="1:17">
      <c r="A566" s="193"/>
      <c r="B566" s="196" t="s">
        <v>1213</v>
      </c>
      <c r="C566" s="196" t="s">
        <v>1267</v>
      </c>
      <c r="D566" s="196" t="s">
        <v>105</v>
      </c>
      <c r="E566" s="196" t="s">
        <v>1271</v>
      </c>
      <c r="F566" s="196"/>
      <c r="G566" s="196" t="s">
        <v>1273</v>
      </c>
      <c r="H566" s="204" t="s">
        <v>1274</v>
      </c>
      <c r="I566" s="204" t="s">
        <v>1084</v>
      </c>
      <c r="J566" s="204">
        <v>20</v>
      </c>
      <c r="K566" s="201" t="s">
        <v>198</v>
      </c>
      <c r="L566" s="201" t="s">
        <v>1297</v>
      </c>
      <c r="M566" s="196"/>
      <c r="N566" s="196"/>
      <c r="O566" s="196"/>
      <c r="P566" s="193"/>
      <c r="Q566" s="193"/>
    </row>
    <row r="567" spans="1:17">
      <c r="A567" s="193"/>
      <c r="B567" s="196" t="s">
        <v>1213</v>
      </c>
      <c r="C567" s="196" t="s">
        <v>1267</v>
      </c>
      <c r="D567" s="196" t="s">
        <v>105</v>
      </c>
      <c r="E567" s="196" t="s">
        <v>1271</v>
      </c>
      <c r="F567" s="196" t="s">
        <v>1769</v>
      </c>
      <c r="G567" s="196" t="s">
        <v>1275</v>
      </c>
      <c r="H567" s="204" t="s">
        <v>1272</v>
      </c>
      <c r="I567" s="204" t="s">
        <v>1251</v>
      </c>
      <c r="J567" s="204">
        <v>38</v>
      </c>
      <c r="K567" s="201" t="s">
        <v>198</v>
      </c>
      <c r="L567" s="201" t="s">
        <v>1297</v>
      </c>
      <c r="M567" s="196"/>
      <c r="N567" s="196"/>
      <c r="O567" s="196"/>
      <c r="P567" s="193"/>
      <c r="Q567" s="193"/>
    </row>
    <row r="568" spans="1:17" s="5" customFormat="1">
      <c r="A568" s="203"/>
      <c r="B568" s="201" t="s">
        <v>1213</v>
      </c>
      <c r="C568" s="201" t="s">
        <v>1267</v>
      </c>
      <c r="D568" s="201" t="s">
        <v>105</v>
      </c>
      <c r="E568" s="201" t="s">
        <v>1276</v>
      </c>
      <c r="F568" s="201"/>
      <c r="G568" s="201"/>
      <c r="H568" s="202" t="s">
        <v>1277</v>
      </c>
      <c r="I568" s="202" t="s">
        <v>1246</v>
      </c>
      <c r="J568" s="202">
        <f>2017-1986</f>
        <v>31</v>
      </c>
      <c r="K568" s="201" t="s">
        <v>198</v>
      </c>
      <c r="L568" s="201" t="s">
        <v>1297</v>
      </c>
      <c r="M568" s="201"/>
      <c r="N568" s="201"/>
      <c r="O568" s="201"/>
      <c r="P568" s="203"/>
      <c r="Q568" s="203"/>
    </row>
    <row r="569" spans="1:17" s="5" customFormat="1">
      <c r="A569" s="203"/>
      <c r="B569" s="109" t="s">
        <v>1213</v>
      </c>
      <c r="C569" s="109" t="s">
        <v>1259</v>
      </c>
      <c r="D569" s="210" t="s">
        <v>104</v>
      </c>
      <c r="E569" s="109" t="s">
        <v>1741</v>
      </c>
      <c r="F569" s="201"/>
      <c r="G569" s="201" t="s">
        <v>104</v>
      </c>
      <c r="H569" s="222" t="s">
        <v>1243</v>
      </c>
      <c r="I569" s="222" t="s">
        <v>1093</v>
      </c>
      <c r="J569" s="222">
        <f>2020-1988</f>
        <v>32</v>
      </c>
      <c r="K569" s="109" t="s">
        <v>198</v>
      </c>
      <c r="L569" s="109" t="s">
        <v>1297</v>
      </c>
      <c r="M569" s="109"/>
      <c r="N569" s="109"/>
      <c r="O569" s="109"/>
      <c r="P569" s="203"/>
      <c r="Q569" s="203"/>
    </row>
    <row r="570" spans="1:17" s="5" customFormat="1">
      <c r="A570" s="203"/>
      <c r="B570" s="109" t="s">
        <v>1213</v>
      </c>
      <c r="C570" s="109" t="s">
        <v>1259</v>
      </c>
      <c r="D570" s="210" t="s">
        <v>105</v>
      </c>
      <c r="E570" s="109" t="s">
        <v>1741</v>
      </c>
      <c r="F570" s="201"/>
      <c r="G570" s="201" t="s">
        <v>1268</v>
      </c>
      <c r="H570" s="222" t="s">
        <v>1243</v>
      </c>
      <c r="I570" s="222" t="s">
        <v>1093</v>
      </c>
      <c r="J570" s="222">
        <f>2020-1988</f>
        <v>32</v>
      </c>
      <c r="K570" s="109" t="s">
        <v>198</v>
      </c>
      <c r="L570" s="109" t="s">
        <v>1297</v>
      </c>
      <c r="M570" s="109"/>
      <c r="N570" s="109"/>
      <c r="O570" s="109"/>
      <c r="P570" s="203"/>
      <c r="Q570" s="203"/>
    </row>
    <row r="571" spans="1:17">
      <c r="A571" s="193"/>
      <c r="B571" s="201" t="s">
        <v>1213</v>
      </c>
      <c r="C571" s="201" t="s">
        <v>1278</v>
      </c>
      <c r="D571" s="201" t="s">
        <v>1053</v>
      </c>
      <c r="E571" s="201" t="s">
        <v>1245</v>
      </c>
      <c r="F571" s="201" t="s">
        <v>1279</v>
      </c>
      <c r="G571" s="201"/>
      <c r="H571" s="202" t="s">
        <v>1091</v>
      </c>
      <c r="I571" s="202" t="s">
        <v>1280</v>
      </c>
      <c r="J571" s="202">
        <v>21</v>
      </c>
      <c r="K571" s="201" t="s">
        <v>198</v>
      </c>
      <c r="L571" s="201"/>
      <c r="M571" s="201"/>
      <c r="N571" s="201"/>
      <c r="O571" s="201"/>
      <c r="P571" s="193"/>
      <c r="Q571" s="193"/>
    </row>
    <row r="572" spans="1:17">
      <c r="A572" s="193"/>
      <c r="B572" s="201" t="s">
        <v>1213</v>
      </c>
      <c r="C572" s="201" t="s">
        <v>1278</v>
      </c>
      <c r="D572" s="201" t="s">
        <v>1053</v>
      </c>
      <c r="E572" s="201" t="s">
        <v>1245</v>
      </c>
      <c r="F572" s="201" t="s">
        <v>1281</v>
      </c>
      <c r="G572" s="201"/>
      <c r="H572" s="202" t="s">
        <v>1274</v>
      </c>
      <c r="I572" s="202" t="s">
        <v>1282</v>
      </c>
      <c r="J572" s="202">
        <v>19</v>
      </c>
      <c r="K572" s="201" t="s">
        <v>198</v>
      </c>
      <c r="L572" s="201"/>
      <c r="M572" s="201"/>
      <c r="N572" s="201"/>
      <c r="O572" s="201"/>
      <c r="P572" s="193"/>
      <c r="Q572" s="193"/>
    </row>
    <row r="573" spans="1:17">
      <c r="A573" s="193"/>
      <c r="B573" s="201" t="s">
        <v>1213</v>
      </c>
      <c r="C573" s="201" t="s">
        <v>1278</v>
      </c>
      <c r="D573" s="201" t="s">
        <v>1053</v>
      </c>
      <c r="E573" s="201" t="s">
        <v>1283</v>
      </c>
      <c r="F573" s="201" t="s">
        <v>1281</v>
      </c>
      <c r="G573" s="201"/>
      <c r="H573" s="202" t="s">
        <v>1104</v>
      </c>
      <c r="I573" s="202" t="s">
        <v>1099</v>
      </c>
      <c r="J573" s="202">
        <v>27</v>
      </c>
      <c r="K573" s="201" t="s">
        <v>198</v>
      </c>
      <c r="L573" s="201"/>
      <c r="M573" s="201"/>
      <c r="N573" s="201"/>
      <c r="O573" s="201"/>
      <c r="P573" s="193"/>
      <c r="Q573" s="193"/>
    </row>
    <row r="574" spans="1:17" s="5" customFormat="1">
      <c r="A574" s="203"/>
      <c r="B574" s="201" t="s">
        <v>1213</v>
      </c>
      <c r="C574" s="201" t="s">
        <v>1284</v>
      </c>
      <c r="D574" s="201" t="s">
        <v>105</v>
      </c>
      <c r="E574" s="201" t="s">
        <v>1285</v>
      </c>
      <c r="F574" s="201"/>
      <c r="G574" s="201"/>
      <c r="H574" s="202" t="s">
        <v>1243</v>
      </c>
      <c r="I574" s="202" t="s">
        <v>1084</v>
      </c>
      <c r="J574" s="202">
        <f>2016-1988</f>
        <v>28</v>
      </c>
      <c r="K574" s="201" t="s">
        <v>198</v>
      </c>
      <c r="L574" s="201" t="s">
        <v>1297</v>
      </c>
      <c r="M574" s="201"/>
      <c r="N574" s="201"/>
      <c r="O574" s="201"/>
      <c r="P574" s="203"/>
      <c r="Q574" s="203"/>
    </row>
    <row r="575" spans="1:17" s="5" customFormat="1">
      <c r="A575" s="203"/>
      <c r="B575" s="201" t="s">
        <v>1213</v>
      </c>
      <c r="C575" s="201" t="s">
        <v>1284</v>
      </c>
      <c r="D575" s="201" t="s">
        <v>105</v>
      </c>
      <c r="E575" s="201" t="s">
        <v>1286</v>
      </c>
      <c r="F575" s="201"/>
      <c r="G575" s="201"/>
      <c r="H575" s="202" t="s">
        <v>1287</v>
      </c>
      <c r="I575" s="202" t="s">
        <v>1103</v>
      </c>
      <c r="J575" s="202">
        <f>2023-2002</f>
        <v>21</v>
      </c>
      <c r="K575" s="201" t="s">
        <v>198</v>
      </c>
      <c r="L575" s="201" t="s">
        <v>1297</v>
      </c>
      <c r="M575" s="201"/>
      <c r="N575" s="201"/>
      <c r="O575" s="201"/>
      <c r="P575" s="203"/>
      <c r="Q575" s="203"/>
    </row>
    <row r="576" spans="1:17" s="5" customFormat="1">
      <c r="A576" s="203"/>
      <c r="B576" s="201" t="s">
        <v>1213</v>
      </c>
      <c r="C576" s="201" t="s">
        <v>1288</v>
      </c>
      <c r="D576" s="201" t="s">
        <v>1289</v>
      </c>
      <c r="E576" s="201" t="s">
        <v>1290</v>
      </c>
      <c r="F576" s="201" t="s">
        <v>1291</v>
      </c>
      <c r="G576" s="201" t="s">
        <v>1292</v>
      </c>
      <c r="H576" s="202" t="s">
        <v>1104</v>
      </c>
      <c r="I576" s="202" t="s">
        <v>1103</v>
      </c>
      <c r="J576" s="202">
        <f>2023-1995</f>
        <v>28</v>
      </c>
      <c r="K576" s="201" t="s">
        <v>1293</v>
      </c>
      <c r="L576" s="201"/>
      <c r="M576" s="201"/>
      <c r="N576" s="201"/>
      <c r="O576" s="201"/>
      <c r="P576" s="203"/>
      <c r="Q576" s="203"/>
    </row>
    <row r="577" spans="1:17" s="5" customFormat="1">
      <c r="A577" s="203"/>
      <c r="B577" s="201" t="s">
        <v>1213</v>
      </c>
      <c r="C577" s="201" t="s">
        <v>1288</v>
      </c>
      <c r="D577" s="201" t="s">
        <v>1289</v>
      </c>
      <c r="E577" s="201" t="s">
        <v>1294</v>
      </c>
      <c r="F577" s="201" t="s">
        <v>1291</v>
      </c>
      <c r="G577" s="201" t="s">
        <v>1295</v>
      </c>
      <c r="H577" s="202" t="s">
        <v>1296</v>
      </c>
      <c r="I577" s="202" t="s">
        <v>1103</v>
      </c>
      <c r="J577" s="202">
        <f>2023-1996</f>
        <v>27</v>
      </c>
      <c r="K577" s="201" t="s">
        <v>1293</v>
      </c>
      <c r="L577" s="201"/>
      <c r="M577" s="201"/>
      <c r="N577" s="201"/>
      <c r="O577" s="201"/>
      <c r="P577" s="203"/>
      <c r="Q577" s="203"/>
    </row>
    <row r="578" spans="1:17" s="5" customFormat="1">
      <c r="A578" s="203"/>
      <c r="B578" s="201" t="s">
        <v>1213</v>
      </c>
      <c r="C578" s="201" t="s">
        <v>1288</v>
      </c>
      <c r="D578" s="196" t="s">
        <v>104</v>
      </c>
      <c r="E578" s="201" t="s">
        <v>1290</v>
      </c>
      <c r="F578" s="201"/>
      <c r="G578" s="201"/>
      <c r="H578" s="202" t="s">
        <v>1104</v>
      </c>
      <c r="I578" s="202" t="s">
        <v>1103</v>
      </c>
      <c r="J578" s="202">
        <f>2023-1995</f>
        <v>28</v>
      </c>
      <c r="K578" s="201" t="s">
        <v>198</v>
      </c>
      <c r="L578" s="201" t="s">
        <v>1297</v>
      </c>
      <c r="M578" s="201"/>
      <c r="N578" s="201"/>
      <c r="O578" s="201"/>
      <c r="P578" s="203"/>
      <c r="Q578" s="203"/>
    </row>
    <row r="579" spans="1:17" s="5" customFormat="1">
      <c r="A579" s="203"/>
      <c r="B579" s="201" t="s">
        <v>1213</v>
      </c>
      <c r="C579" s="201" t="s">
        <v>1288</v>
      </c>
      <c r="D579" s="196" t="s">
        <v>105</v>
      </c>
      <c r="E579" s="201" t="s">
        <v>1290</v>
      </c>
      <c r="F579" s="201"/>
      <c r="G579" s="201"/>
      <c r="H579" s="202" t="s">
        <v>1104</v>
      </c>
      <c r="I579" s="202" t="s">
        <v>1103</v>
      </c>
      <c r="J579" s="202">
        <f>2023-1995</f>
        <v>28</v>
      </c>
      <c r="K579" s="201" t="s">
        <v>198</v>
      </c>
      <c r="L579" s="201" t="s">
        <v>1297</v>
      </c>
      <c r="M579" s="201"/>
      <c r="N579" s="201"/>
      <c r="O579" s="201"/>
      <c r="P579" s="203"/>
      <c r="Q579" s="203"/>
    </row>
    <row r="580" spans="1:17" s="5" customFormat="1">
      <c r="A580" s="203"/>
      <c r="B580" s="109" t="s">
        <v>1213</v>
      </c>
      <c r="C580" s="109" t="s">
        <v>1288</v>
      </c>
      <c r="D580" s="109" t="s">
        <v>105</v>
      </c>
      <c r="E580" s="109" t="s">
        <v>1736</v>
      </c>
      <c r="F580" s="201"/>
      <c r="G580" s="201"/>
      <c r="H580" s="222" t="s">
        <v>1436</v>
      </c>
      <c r="I580" s="222" t="s">
        <v>1103</v>
      </c>
      <c r="J580" s="222">
        <f>2023-2002</f>
        <v>21</v>
      </c>
      <c r="K580" s="109" t="s">
        <v>198</v>
      </c>
      <c r="L580" s="109" t="s">
        <v>1297</v>
      </c>
      <c r="M580" s="109"/>
      <c r="N580" s="109"/>
      <c r="O580" s="109"/>
      <c r="P580" s="203"/>
      <c r="Q580" s="203"/>
    </row>
    <row r="581" spans="1:17" s="5" customFormat="1">
      <c r="A581" s="203"/>
      <c r="B581" s="109" t="s">
        <v>1213</v>
      </c>
      <c r="C581" s="109"/>
      <c r="D581" s="109" t="s">
        <v>105</v>
      </c>
      <c r="E581" s="109" t="s">
        <v>1737</v>
      </c>
      <c r="F581" s="201"/>
      <c r="G581" s="201"/>
      <c r="H581" s="222" t="s">
        <v>1742</v>
      </c>
      <c r="I581" s="222" t="s">
        <v>1266</v>
      </c>
      <c r="J581" s="222">
        <f>2022-2000</f>
        <v>22</v>
      </c>
      <c r="K581" s="109" t="s">
        <v>198</v>
      </c>
      <c r="L581" s="109" t="s">
        <v>1297</v>
      </c>
      <c r="M581" s="109"/>
      <c r="N581" s="109"/>
      <c r="O581" s="109"/>
      <c r="P581" s="203"/>
      <c r="Q581" s="203"/>
    </row>
    <row r="582" spans="1:17">
      <c r="A582" s="193"/>
      <c r="B582" s="195" t="s">
        <v>1732</v>
      </c>
      <c r="C582" s="196" t="s">
        <v>1033</v>
      </c>
      <c r="D582" s="195"/>
      <c r="E582" s="196" t="s">
        <v>1065</v>
      </c>
      <c r="F582" s="196"/>
      <c r="G582" s="196" t="s">
        <v>1066</v>
      </c>
      <c r="H582" s="195" t="s">
        <v>1067</v>
      </c>
      <c r="I582" s="195" t="s">
        <v>1068</v>
      </c>
      <c r="J582" s="195">
        <v>55</v>
      </c>
      <c r="K582" s="196" t="s">
        <v>1069</v>
      </c>
      <c r="L582" s="196"/>
      <c r="M582" s="196"/>
      <c r="N582" s="196"/>
      <c r="O582" s="196"/>
      <c r="P582" s="193"/>
      <c r="Q582" s="193"/>
    </row>
    <row r="583" spans="1:17">
      <c r="A583" s="193"/>
      <c r="B583" s="195" t="s">
        <v>1732</v>
      </c>
      <c r="C583" s="196" t="s">
        <v>1033</v>
      </c>
      <c r="D583" s="195"/>
      <c r="E583" s="196" t="s">
        <v>1070</v>
      </c>
      <c r="F583" s="196"/>
      <c r="G583" s="196" t="s">
        <v>1071</v>
      </c>
      <c r="H583" s="195" t="s">
        <v>1072</v>
      </c>
      <c r="I583" s="195" t="s">
        <v>1073</v>
      </c>
      <c r="J583" s="195">
        <v>47</v>
      </c>
      <c r="K583" s="196" t="s">
        <v>1069</v>
      </c>
      <c r="L583" s="196" t="s">
        <v>1074</v>
      </c>
      <c r="M583" s="196" t="s">
        <v>1075</v>
      </c>
      <c r="N583" s="196" t="s">
        <v>1075</v>
      </c>
      <c r="O583" s="196" t="s">
        <v>1075</v>
      </c>
      <c r="P583" s="193"/>
      <c r="Q583" s="193"/>
    </row>
    <row r="584" spans="1:17">
      <c r="A584" s="193"/>
      <c r="B584" s="197" t="s">
        <v>1732</v>
      </c>
      <c r="C584" s="201" t="s">
        <v>1033</v>
      </c>
      <c r="D584" s="197"/>
      <c r="E584" s="201" t="s">
        <v>1076</v>
      </c>
      <c r="F584" s="201"/>
      <c r="G584" s="201" t="s">
        <v>1071</v>
      </c>
      <c r="H584" s="197" t="s">
        <v>1072</v>
      </c>
      <c r="I584" s="197" t="s">
        <v>1077</v>
      </c>
      <c r="J584" s="197">
        <v>53</v>
      </c>
      <c r="K584" s="201" t="s">
        <v>1069</v>
      </c>
      <c r="L584" s="201" t="s">
        <v>1074</v>
      </c>
      <c r="M584" s="201" t="s">
        <v>1075</v>
      </c>
      <c r="N584" s="201" t="s">
        <v>1075</v>
      </c>
      <c r="O584" s="201" t="s">
        <v>1075</v>
      </c>
      <c r="P584" s="193"/>
      <c r="Q584" s="193"/>
    </row>
    <row r="585" spans="1:17">
      <c r="A585" s="193"/>
      <c r="B585" s="197" t="s">
        <v>1732</v>
      </c>
      <c r="C585" s="201" t="s">
        <v>1033</v>
      </c>
      <c r="D585" s="197"/>
      <c r="E585" s="201" t="s">
        <v>1076</v>
      </c>
      <c r="F585" s="201"/>
      <c r="G585" s="201" t="s">
        <v>1078</v>
      </c>
      <c r="H585" s="197" t="s">
        <v>1072</v>
      </c>
      <c r="I585" s="197" t="s">
        <v>1077</v>
      </c>
      <c r="J585" s="197">
        <v>53</v>
      </c>
      <c r="K585" s="201" t="s">
        <v>1079</v>
      </c>
      <c r="L585" s="201" t="s">
        <v>1080</v>
      </c>
      <c r="M585" s="201"/>
      <c r="N585" s="201"/>
      <c r="O585" s="201" t="s">
        <v>1050</v>
      </c>
      <c r="P585" s="193"/>
      <c r="Q585" s="193"/>
    </row>
    <row r="586" spans="1:17">
      <c r="A586" s="193"/>
      <c r="B586" s="197" t="s">
        <v>1732</v>
      </c>
      <c r="C586" s="201" t="s">
        <v>1033</v>
      </c>
      <c r="D586" s="197"/>
      <c r="E586" s="205" t="s">
        <v>1081</v>
      </c>
      <c r="F586" s="201"/>
      <c r="G586" s="201" t="s">
        <v>1082</v>
      </c>
      <c r="H586" s="197" t="s">
        <v>1083</v>
      </c>
      <c r="I586" s="197" t="s">
        <v>1084</v>
      </c>
      <c r="J586" s="197">
        <v>29</v>
      </c>
      <c r="K586" s="201" t="s">
        <v>1079</v>
      </c>
      <c r="L586" s="201" t="s">
        <v>1080</v>
      </c>
      <c r="M586" s="201"/>
      <c r="N586" s="201"/>
      <c r="O586" s="201" t="s">
        <v>1050</v>
      </c>
      <c r="P586" s="193"/>
      <c r="Q586" s="193"/>
    </row>
    <row r="587" spans="1:17">
      <c r="A587" s="193"/>
      <c r="B587" s="197" t="s">
        <v>1732</v>
      </c>
      <c r="C587" s="201" t="s">
        <v>1033</v>
      </c>
      <c r="D587" s="197"/>
      <c r="E587" s="205" t="s">
        <v>1081</v>
      </c>
      <c r="F587" s="201"/>
      <c r="G587" s="201" t="s">
        <v>1085</v>
      </c>
      <c r="H587" s="197" t="s">
        <v>1083</v>
      </c>
      <c r="I587" s="197" t="s">
        <v>1077</v>
      </c>
      <c r="J587" s="197">
        <v>31</v>
      </c>
      <c r="K587" s="201" t="s">
        <v>1079</v>
      </c>
      <c r="L587" s="201" t="s">
        <v>1080</v>
      </c>
      <c r="M587" s="201"/>
      <c r="N587" s="201"/>
      <c r="O587" s="201" t="s">
        <v>1050</v>
      </c>
      <c r="P587" s="193"/>
      <c r="Q587" s="193"/>
    </row>
    <row r="588" spans="1:17">
      <c r="A588" s="193"/>
      <c r="B588" s="197" t="s">
        <v>1732</v>
      </c>
      <c r="C588" s="201" t="s">
        <v>1259</v>
      </c>
      <c r="D588" s="197"/>
      <c r="E588" s="205" t="s">
        <v>1086</v>
      </c>
      <c r="F588" s="201"/>
      <c r="G588" s="201" t="s">
        <v>1087</v>
      </c>
      <c r="H588" s="197" t="s">
        <v>1088</v>
      </c>
      <c r="I588" s="197" t="s">
        <v>1084</v>
      </c>
      <c r="J588" s="197">
        <v>25</v>
      </c>
      <c r="K588" s="201" t="s">
        <v>1079</v>
      </c>
      <c r="L588" s="201" t="s">
        <v>1080</v>
      </c>
      <c r="M588" s="201"/>
      <c r="N588" s="201"/>
      <c r="O588" s="201" t="s">
        <v>1050</v>
      </c>
      <c r="P588" s="193"/>
      <c r="Q588" s="193"/>
    </row>
    <row r="589" spans="1:17">
      <c r="A589" s="193"/>
      <c r="B589" s="197" t="s">
        <v>1732</v>
      </c>
      <c r="C589" s="201" t="s">
        <v>1259</v>
      </c>
      <c r="D589" s="197"/>
      <c r="E589" s="205" t="s">
        <v>1089</v>
      </c>
      <c r="F589" s="201"/>
      <c r="G589" s="201" t="s">
        <v>1090</v>
      </c>
      <c r="H589" s="197" t="s">
        <v>1091</v>
      </c>
      <c r="I589" s="197" t="s">
        <v>1077</v>
      </c>
      <c r="J589" s="197">
        <v>25</v>
      </c>
      <c r="K589" s="201" t="s">
        <v>1079</v>
      </c>
      <c r="L589" s="201" t="s">
        <v>1080</v>
      </c>
      <c r="M589" s="201"/>
      <c r="N589" s="201"/>
      <c r="O589" s="201" t="s">
        <v>1050</v>
      </c>
      <c r="P589" s="193"/>
      <c r="Q589" s="193"/>
    </row>
    <row r="590" spans="1:17">
      <c r="A590" s="193"/>
      <c r="B590" s="197" t="s">
        <v>1732</v>
      </c>
      <c r="C590" s="201" t="s">
        <v>1259</v>
      </c>
      <c r="D590" s="197"/>
      <c r="E590" s="205" t="s">
        <v>1089</v>
      </c>
      <c r="F590" s="201"/>
      <c r="G590" s="201" t="s">
        <v>1092</v>
      </c>
      <c r="H590" s="197" t="s">
        <v>1091</v>
      </c>
      <c r="I590" s="197" t="s">
        <v>1093</v>
      </c>
      <c r="J590" s="197">
        <v>27</v>
      </c>
      <c r="K590" s="201" t="s">
        <v>1079</v>
      </c>
      <c r="L590" s="201" t="s">
        <v>1080</v>
      </c>
      <c r="M590" s="201"/>
      <c r="N590" s="201"/>
      <c r="O590" s="201" t="s">
        <v>1050</v>
      </c>
      <c r="P590" s="193"/>
      <c r="Q590" s="193"/>
    </row>
    <row r="591" spans="1:17">
      <c r="A591" s="193"/>
      <c r="B591" s="197" t="s">
        <v>1732</v>
      </c>
      <c r="C591" s="201" t="s">
        <v>1259</v>
      </c>
      <c r="D591" s="197"/>
      <c r="E591" s="205" t="s">
        <v>1094</v>
      </c>
      <c r="F591" s="201"/>
      <c r="G591" s="201" t="s">
        <v>1087</v>
      </c>
      <c r="H591" s="197" t="s">
        <v>1095</v>
      </c>
      <c r="I591" s="197" t="s">
        <v>1093</v>
      </c>
      <c r="J591" s="197">
        <v>26</v>
      </c>
      <c r="K591" s="201" t="s">
        <v>1079</v>
      </c>
      <c r="L591" s="201" t="s">
        <v>1080</v>
      </c>
      <c r="M591" s="201"/>
      <c r="N591" s="201"/>
      <c r="O591" s="201" t="s">
        <v>1050</v>
      </c>
      <c r="P591" s="193"/>
      <c r="Q591" s="193"/>
    </row>
    <row r="592" spans="1:17">
      <c r="A592" s="193"/>
      <c r="B592" s="197" t="s">
        <v>1732</v>
      </c>
      <c r="C592" s="201" t="s">
        <v>1259</v>
      </c>
      <c r="D592" s="197"/>
      <c r="E592" s="205" t="s">
        <v>1096</v>
      </c>
      <c r="F592" s="201"/>
      <c r="G592" s="201" t="s">
        <v>1097</v>
      </c>
      <c r="H592" s="197" t="s">
        <v>1098</v>
      </c>
      <c r="I592" s="197" t="s">
        <v>1099</v>
      </c>
      <c r="J592" s="197">
        <v>22</v>
      </c>
      <c r="K592" s="201" t="s">
        <v>1079</v>
      </c>
      <c r="L592" s="201" t="s">
        <v>1080</v>
      </c>
      <c r="M592" s="201"/>
      <c r="N592" s="201"/>
      <c r="O592" s="201" t="s">
        <v>1050</v>
      </c>
      <c r="P592" s="193"/>
      <c r="Q592" s="193"/>
    </row>
    <row r="593" spans="1:17">
      <c r="A593" s="193"/>
      <c r="B593" s="197" t="s">
        <v>1732</v>
      </c>
      <c r="C593" s="201" t="s">
        <v>1259</v>
      </c>
      <c r="D593" s="197"/>
      <c r="E593" s="205" t="s">
        <v>1100</v>
      </c>
      <c r="F593" s="201"/>
      <c r="G593" s="201" t="s">
        <v>1092</v>
      </c>
      <c r="H593" s="197" t="s">
        <v>1091</v>
      </c>
      <c r="I593" s="197" t="s">
        <v>1099</v>
      </c>
      <c r="J593" s="197">
        <v>28</v>
      </c>
      <c r="K593" s="201" t="s">
        <v>1079</v>
      </c>
      <c r="L593" s="201" t="s">
        <v>1080</v>
      </c>
      <c r="M593" s="201"/>
      <c r="N593" s="201"/>
      <c r="O593" s="201" t="s">
        <v>1050</v>
      </c>
      <c r="P593" s="193"/>
      <c r="Q593" s="193"/>
    </row>
    <row r="594" spans="1:17">
      <c r="A594" s="193"/>
      <c r="B594" s="197" t="s">
        <v>1732</v>
      </c>
      <c r="C594" s="201" t="s">
        <v>1733</v>
      </c>
      <c r="D594" s="197"/>
      <c r="E594" s="205" t="s">
        <v>1081</v>
      </c>
      <c r="F594" s="201"/>
      <c r="G594" s="201" t="s">
        <v>1101</v>
      </c>
      <c r="H594" s="197" t="s">
        <v>1083</v>
      </c>
      <c r="I594" s="197" t="s">
        <v>1077</v>
      </c>
      <c r="J594" s="197">
        <v>31</v>
      </c>
      <c r="K594" s="201" t="s">
        <v>1079</v>
      </c>
      <c r="L594" s="201" t="s">
        <v>1080</v>
      </c>
      <c r="M594" s="201"/>
      <c r="N594" s="201"/>
      <c r="O594" s="201" t="s">
        <v>1050</v>
      </c>
      <c r="P594" s="193"/>
      <c r="Q594" s="193"/>
    </row>
    <row r="595" spans="1:17" ht="45">
      <c r="A595" s="193"/>
      <c r="B595" s="52" t="s">
        <v>1369</v>
      </c>
      <c r="C595" s="58" t="s">
        <v>1370</v>
      </c>
      <c r="D595" s="53" t="s">
        <v>1047</v>
      </c>
      <c r="E595" s="197" t="s">
        <v>1401</v>
      </c>
      <c r="F595" s="201"/>
      <c r="G595" s="201" t="s">
        <v>1402</v>
      </c>
      <c r="H595" s="197" t="s">
        <v>1403</v>
      </c>
      <c r="I595" s="118" t="s">
        <v>1404</v>
      </c>
      <c r="J595" s="197">
        <v>32</v>
      </c>
      <c r="K595" s="201" t="s">
        <v>1405</v>
      </c>
      <c r="L595" s="201"/>
      <c r="M595" s="201"/>
      <c r="N595" s="201"/>
      <c r="O595" s="201"/>
      <c r="P595" s="193"/>
      <c r="Q595" s="193"/>
    </row>
    <row r="596" spans="1:17" ht="45">
      <c r="B596" s="52" t="s">
        <v>1369</v>
      </c>
      <c r="C596" s="58" t="s">
        <v>1370</v>
      </c>
      <c r="D596" s="53" t="s">
        <v>1047</v>
      </c>
      <c r="E596" s="32" t="s">
        <v>1406</v>
      </c>
      <c r="F596" s="109"/>
      <c r="G596" s="109" t="s">
        <v>1407</v>
      </c>
      <c r="H596" s="37" t="s">
        <v>1408</v>
      </c>
      <c r="I596" s="37" t="s">
        <v>1409</v>
      </c>
      <c r="J596" s="32" t="s">
        <v>1410</v>
      </c>
      <c r="K596" s="109" t="s">
        <v>1411</v>
      </c>
      <c r="L596" s="109"/>
      <c r="M596" s="109"/>
      <c r="N596" s="109"/>
      <c r="O596" s="109"/>
    </row>
    <row r="597" spans="1:17" ht="30">
      <c r="B597" s="52" t="s">
        <v>1369</v>
      </c>
      <c r="C597" s="58" t="s">
        <v>1370</v>
      </c>
      <c r="D597" s="53" t="s">
        <v>1047</v>
      </c>
      <c r="E597" s="32" t="s">
        <v>1412</v>
      </c>
      <c r="F597" s="109"/>
      <c r="G597" s="109" t="s">
        <v>1413</v>
      </c>
      <c r="H597" s="32" t="s">
        <v>1414</v>
      </c>
      <c r="I597" s="37" t="s">
        <v>1409</v>
      </c>
      <c r="J597" s="32">
        <v>46</v>
      </c>
      <c r="K597" s="109" t="s">
        <v>1411</v>
      </c>
      <c r="L597" s="109"/>
      <c r="M597" s="109"/>
      <c r="N597" s="109"/>
      <c r="O597" s="109"/>
    </row>
    <row r="598" spans="1:17">
      <c r="B598" s="52" t="s">
        <v>1369</v>
      </c>
      <c r="C598" s="58" t="s">
        <v>1370</v>
      </c>
      <c r="D598" s="53" t="s">
        <v>1047</v>
      </c>
      <c r="E598" s="208" t="s">
        <v>1415</v>
      </c>
      <c r="F598" s="109" t="s">
        <v>1416</v>
      </c>
      <c r="G598" s="109" t="s">
        <v>1417</v>
      </c>
      <c r="H598" s="34">
        <v>6</v>
      </c>
      <c r="I598" s="34">
        <v>20</v>
      </c>
      <c r="J598" s="32">
        <f t="shared" ref="J598:J605" si="49">I598-H598</f>
        <v>14</v>
      </c>
      <c r="K598" s="109" t="s">
        <v>198</v>
      </c>
      <c r="L598" s="109"/>
      <c r="M598" s="109"/>
      <c r="N598" s="109"/>
      <c r="O598" s="109"/>
    </row>
    <row r="599" spans="1:17">
      <c r="B599" s="52" t="s">
        <v>1369</v>
      </c>
      <c r="C599" s="58" t="s">
        <v>1370</v>
      </c>
      <c r="D599" s="53" t="s">
        <v>1047</v>
      </c>
      <c r="E599" s="208" t="s">
        <v>1415</v>
      </c>
      <c r="F599" s="109" t="s">
        <v>1416</v>
      </c>
      <c r="G599" s="109" t="s">
        <v>1418</v>
      </c>
      <c r="H599" s="34">
        <v>6</v>
      </c>
      <c r="I599" s="34">
        <v>23</v>
      </c>
      <c r="J599" s="32">
        <f t="shared" si="49"/>
        <v>17</v>
      </c>
      <c r="K599" s="109" t="s">
        <v>198</v>
      </c>
      <c r="L599" s="109"/>
      <c r="M599" s="109"/>
      <c r="N599" s="109"/>
      <c r="O599" s="109"/>
    </row>
    <row r="600" spans="1:17">
      <c r="B600" s="52" t="s">
        <v>1369</v>
      </c>
      <c r="C600" s="58" t="s">
        <v>1370</v>
      </c>
      <c r="D600" s="53" t="s">
        <v>1047</v>
      </c>
      <c r="E600" s="208" t="s">
        <v>1415</v>
      </c>
      <c r="F600" s="109" t="s">
        <v>1416</v>
      </c>
      <c r="G600" s="109" t="s">
        <v>1418</v>
      </c>
      <c r="H600" s="34">
        <v>6</v>
      </c>
      <c r="I600" s="34">
        <v>30</v>
      </c>
      <c r="J600" s="32">
        <f t="shared" si="49"/>
        <v>24</v>
      </c>
      <c r="K600" s="109" t="s">
        <v>198</v>
      </c>
      <c r="L600" s="109"/>
      <c r="M600" s="109"/>
      <c r="N600" s="109"/>
      <c r="O600" s="109"/>
    </row>
    <row r="601" spans="1:17">
      <c r="B601" s="52" t="s">
        <v>1369</v>
      </c>
      <c r="C601" s="58" t="s">
        <v>1370</v>
      </c>
      <c r="D601" s="53" t="s">
        <v>1047</v>
      </c>
      <c r="E601" s="208" t="s">
        <v>1415</v>
      </c>
      <c r="F601" s="109" t="s">
        <v>1416</v>
      </c>
      <c r="G601" s="109" t="s">
        <v>1419</v>
      </c>
      <c r="H601" s="34">
        <v>11</v>
      </c>
      <c r="I601" s="34">
        <v>30</v>
      </c>
      <c r="J601" s="32">
        <f t="shared" si="49"/>
        <v>19</v>
      </c>
      <c r="K601" s="109" t="s">
        <v>198</v>
      </c>
      <c r="L601" s="109"/>
      <c r="M601" s="109"/>
      <c r="N601" s="109"/>
      <c r="O601" s="109"/>
    </row>
    <row r="602" spans="1:17">
      <c r="B602" s="52" t="s">
        <v>1369</v>
      </c>
      <c r="C602" s="58" t="s">
        <v>1370</v>
      </c>
      <c r="D602" s="53" t="s">
        <v>1047</v>
      </c>
      <c r="E602" s="32" t="s">
        <v>1420</v>
      </c>
      <c r="F602" s="109" t="s">
        <v>1421</v>
      </c>
      <c r="G602" s="109" t="s">
        <v>1422</v>
      </c>
      <c r="H602" s="34">
        <v>4</v>
      </c>
      <c r="I602" s="34">
        <v>30</v>
      </c>
      <c r="J602" s="32">
        <f t="shared" si="49"/>
        <v>26</v>
      </c>
      <c r="K602" s="109" t="s">
        <v>198</v>
      </c>
      <c r="L602" s="109"/>
      <c r="M602" s="109"/>
      <c r="N602" s="109"/>
      <c r="O602" s="109"/>
    </row>
    <row r="603" spans="1:17">
      <c r="B603" s="52" t="s">
        <v>1369</v>
      </c>
      <c r="C603" s="58" t="s">
        <v>1370</v>
      </c>
      <c r="D603" s="53" t="s">
        <v>1047</v>
      </c>
      <c r="E603" s="32" t="s">
        <v>1420</v>
      </c>
      <c r="F603" s="109" t="s">
        <v>1421</v>
      </c>
      <c r="G603" s="109" t="s">
        <v>1422</v>
      </c>
      <c r="H603" s="34">
        <v>4</v>
      </c>
      <c r="I603" s="34">
        <v>30</v>
      </c>
      <c r="J603" s="32">
        <f t="shared" si="49"/>
        <v>26</v>
      </c>
      <c r="K603" s="109" t="s">
        <v>198</v>
      </c>
      <c r="L603" s="109"/>
      <c r="M603" s="109"/>
      <c r="N603" s="109"/>
      <c r="O603" s="109"/>
    </row>
    <row r="604" spans="1:17">
      <c r="B604" s="52" t="s">
        <v>1369</v>
      </c>
      <c r="C604" s="58" t="s">
        <v>1370</v>
      </c>
      <c r="D604" s="53" t="s">
        <v>1047</v>
      </c>
      <c r="E604" s="32" t="s">
        <v>1420</v>
      </c>
      <c r="F604" s="109" t="s">
        <v>1421</v>
      </c>
      <c r="G604" s="109" t="s">
        <v>1423</v>
      </c>
      <c r="H604" s="34">
        <v>18</v>
      </c>
      <c r="I604" s="34">
        <v>30</v>
      </c>
      <c r="J604" s="32">
        <f t="shared" si="49"/>
        <v>12</v>
      </c>
      <c r="K604" s="109" t="s">
        <v>1424</v>
      </c>
      <c r="L604" s="109"/>
      <c r="M604" s="109"/>
      <c r="N604" s="109"/>
      <c r="O604" s="109"/>
    </row>
    <row r="605" spans="1:17">
      <c r="B605" s="52" t="s">
        <v>1369</v>
      </c>
      <c r="C605" s="58" t="s">
        <v>1370</v>
      </c>
      <c r="D605" s="53" t="s">
        <v>1047</v>
      </c>
      <c r="E605" s="32" t="s">
        <v>1420</v>
      </c>
      <c r="F605" s="109" t="s">
        <v>1421</v>
      </c>
      <c r="G605" s="109" t="s">
        <v>1423</v>
      </c>
      <c r="H605" s="34">
        <v>18</v>
      </c>
      <c r="I605" s="34">
        <v>30</v>
      </c>
      <c r="J605" s="32">
        <f t="shared" si="49"/>
        <v>12</v>
      </c>
      <c r="K605" s="109" t="s">
        <v>1424</v>
      </c>
      <c r="L605" s="109"/>
      <c r="M605" s="109"/>
      <c r="N605" s="109"/>
      <c r="O605" s="109"/>
    </row>
    <row r="606" spans="1:17">
      <c r="B606" s="52" t="s">
        <v>1369</v>
      </c>
      <c r="C606" s="58" t="s">
        <v>1370</v>
      </c>
      <c r="D606" s="53" t="s">
        <v>1047</v>
      </c>
      <c r="E606" s="37" t="s">
        <v>1425</v>
      </c>
      <c r="F606" s="109" t="s">
        <v>1426</v>
      </c>
      <c r="G606" s="109" t="s">
        <v>1427</v>
      </c>
      <c r="H606" s="32" t="s">
        <v>1424</v>
      </c>
      <c r="I606" s="34">
        <v>30</v>
      </c>
      <c r="J606" s="32" t="s">
        <v>1424</v>
      </c>
      <c r="K606" s="109" t="s">
        <v>198</v>
      </c>
      <c r="L606" s="109"/>
      <c r="M606" s="109"/>
      <c r="N606" s="109"/>
      <c r="O606" s="109"/>
    </row>
    <row r="607" spans="1:17">
      <c r="B607" s="52" t="s">
        <v>1369</v>
      </c>
      <c r="C607" s="58" t="s">
        <v>1370</v>
      </c>
      <c r="D607" s="53" t="s">
        <v>1047</v>
      </c>
      <c r="E607" s="37" t="s">
        <v>1425</v>
      </c>
      <c r="F607" s="109" t="s">
        <v>1426</v>
      </c>
      <c r="G607" s="109" t="s">
        <v>1427</v>
      </c>
      <c r="H607" s="32" t="s">
        <v>1424</v>
      </c>
      <c r="I607" s="34">
        <v>17</v>
      </c>
      <c r="J607" s="32" t="s">
        <v>1424</v>
      </c>
      <c r="K607" s="109" t="s">
        <v>198</v>
      </c>
      <c r="L607" s="109"/>
      <c r="M607" s="109"/>
      <c r="N607" s="109"/>
      <c r="O607" s="109"/>
    </row>
    <row r="608" spans="1:17">
      <c r="B608" s="52" t="s">
        <v>1369</v>
      </c>
      <c r="C608" s="58" t="s">
        <v>1370</v>
      </c>
      <c r="D608" s="53" t="s">
        <v>1047</v>
      </c>
      <c r="E608" s="32" t="s">
        <v>1420</v>
      </c>
      <c r="F608" s="208" t="s">
        <v>1428</v>
      </c>
      <c r="G608" s="109" t="s">
        <v>1429</v>
      </c>
      <c r="H608" s="34">
        <v>4</v>
      </c>
      <c r="I608" s="34">
        <v>30</v>
      </c>
      <c r="J608" s="32">
        <f t="shared" ref="J608:J611" si="50">I608-H608</f>
        <v>26</v>
      </c>
      <c r="K608" s="109" t="s">
        <v>198</v>
      </c>
      <c r="L608" s="109"/>
      <c r="M608" s="109"/>
      <c r="N608" s="109"/>
      <c r="O608" s="109"/>
    </row>
    <row r="609" spans="1:16">
      <c r="B609" s="52" t="s">
        <v>1369</v>
      </c>
      <c r="C609" s="58" t="s">
        <v>1370</v>
      </c>
      <c r="D609" s="53" t="s">
        <v>1047</v>
      </c>
      <c r="E609" s="32" t="s">
        <v>1420</v>
      </c>
      <c r="F609" s="208" t="s">
        <v>1428</v>
      </c>
      <c r="G609" s="109" t="s">
        <v>1429</v>
      </c>
      <c r="H609" s="34">
        <v>4</v>
      </c>
      <c r="I609" s="34">
        <v>30</v>
      </c>
      <c r="J609" s="32">
        <f t="shared" si="50"/>
        <v>26</v>
      </c>
      <c r="K609" s="109" t="s">
        <v>198</v>
      </c>
      <c r="L609" s="109"/>
      <c r="M609" s="109"/>
      <c r="N609" s="109"/>
      <c r="O609" s="109"/>
    </row>
    <row r="610" spans="1:16">
      <c r="B610" s="52" t="s">
        <v>1369</v>
      </c>
      <c r="C610" s="58" t="s">
        <v>1370</v>
      </c>
      <c r="D610" s="53" t="s">
        <v>1047</v>
      </c>
      <c r="E610" s="32" t="s">
        <v>1420</v>
      </c>
      <c r="F610" s="208" t="s">
        <v>1430</v>
      </c>
      <c r="G610" s="109" t="s">
        <v>1429</v>
      </c>
      <c r="H610" s="34">
        <v>4</v>
      </c>
      <c r="I610" s="34">
        <v>30</v>
      </c>
      <c r="J610" s="32">
        <f t="shared" si="50"/>
        <v>26</v>
      </c>
      <c r="K610" s="109" t="s">
        <v>198</v>
      </c>
      <c r="L610" s="109"/>
      <c r="M610" s="109"/>
      <c r="N610" s="109"/>
      <c r="O610" s="109"/>
    </row>
    <row r="611" spans="1:16">
      <c r="B611" s="52" t="s">
        <v>1369</v>
      </c>
      <c r="C611" s="58" t="s">
        <v>1370</v>
      </c>
      <c r="D611" s="53" t="s">
        <v>1047</v>
      </c>
      <c r="E611" s="32" t="s">
        <v>1420</v>
      </c>
      <c r="F611" s="208" t="s">
        <v>1430</v>
      </c>
      <c r="G611" s="109" t="s">
        <v>1429</v>
      </c>
      <c r="H611" s="34">
        <v>4</v>
      </c>
      <c r="I611" s="34">
        <v>30</v>
      </c>
      <c r="J611" s="32">
        <f t="shared" si="50"/>
        <v>26</v>
      </c>
      <c r="K611" s="109" t="s">
        <v>198</v>
      </c>
      <c r="L611" s="109"/>
      <c r="M611" s="109"/>
      <c r="N611" s="109"/>
      <c r="O611" s="109"/>
    </row>
    <row r="612" spans="1:16" ht="22.8">
      <c r="B612" s="52" t="s">
        <v>1369</v>
      </c>
      <c r="C612" s="58" t="s">
        <v>1370</v>
      </c>
      <c r="D612" s="53" t="s">
        <v>179</v>
      </c>
      <c r="E612" s="108" t="s">
        <v>1415</v>
      </c>
      <c r="F612" s="109" t="s">
        <v>1416</v>
      </c>
      <c r="G612" s="240" t="s">
        <v>1431</v>
      </c>
      <c r="H612" s="33">
        <v>43</v>
      </c>
      <c r="I612" s="34">
        <v>10</v>
      </c>
      <c r="J612" s="32">
        <f>I612+63-H612</f>
        <v>30</v>
      </c>
      <c r="K612" s="109" t="s">
        <v>198</v>
      </c>
      <c r="L612" s="109"/>
      <c r="M612" s="109"/>
      <c r="N612" s="109"/>
      <c r="O612" s="109"/>
    </row>
    <row r="613" spans="1:16" ht="28.8">
      <c r="B613" s="52" t="s">
        <v>1369</v>
      </c>
      <c r="C613" s="58" t="s">
        <v>1370</v>
      </c>
      <c r="D613" s="52" t="s">
        <v>183</v>
      </c>
      <c r="E613" s="108" t="s">
        <v>1415</v>
      </c>
      <c r="F613" s="109" t="s">
        <v>1416</v>
      </c>
      <c r="G613" s="109" t="s">
        <v>1432</v>
      </c>
      <c r="H613" s="33">
        <v>43</v>
      </c>
      <c r="I613" s="34">
        <v>5</v>
      </c>
      <c r="J613" s="32">
        <f>I613+63-H613</f>
        <v>25</v>
      </c>
      <c r="K613" s="109" t="s">
        <v>198</v>
      </c>
      <c r="L613" s="109"/>
      <c r="M613" s="109"/>
      <c r="N613" s="109"/>
      <c r="O613" s="109"/>
    </row>
    <row r="614" spans="1:16">
      <c r="B614" s="52" t="s">
        <v>1369</v>
      </c>
      <c r="C614" s="58" t="s">
        <v>1370</v>
      </c>
      <c r="D614" s="53" t="s">
        <v>1047</v>
      </c>
      <c r="E614" s="32" t="s">
        <v>1433</v>
      </c>
      <c r="F614" s="109" t="s">
        <v>1434</v>
      </c>
      <c r="G614" s="109" t="s">
        <v>1435</v>
      </c>
      <c r="H614" s="34" t="s">
        <v>1436</v>
      </c>
      <c r="I614" s="34" t="s">
        <v>1251</v>
      </c>
      <c r="J614" s="32">
        <v>19</v>
      </c>
      <c r="K614" s="109"/>
      <c r="L614" s="210"/>
      <c r="M614" s="210"/>
      <c r="N614" s="210"/>
      <c r="O614" s="210"/>
    </row>
    <row r="615" spans="1:16">
      <c r="B615" s="52" t="s">
        <v>1369</v>
      </c>
      <c r="C615" s="58" t="s">
        <v>1370</v>
      </c>
      <c r="D615" s="53" t="s">
        <v>1047</v>
      </c>
      <c r="E615" s="109" t="s">
        <v>1437</v>
      </c>
      <c r="F615" s="109" t="s">
        <v>1438</v>
      </c>
      <c r="G615" s="109" t="s">
        <v>1435</v>
      </c>
      <c r="H615" s="34" t="s">
        <v>1277</v>
      </c>
      <c r="I615" s="34" t="s">
        <v>1439</v>
      </c>
      <c r="J615" s="32">
        <v>24</v>
      </c>
      <c r="K615" s="109"/>
      <c r="L615" s="210"/>
      <c r="M615" s="210"/>
      <c r="N615" s="210"/>
      <c r="O615" s="210"/>
    </row>
    <row r="616" spans="1:16">
      <c r="B616" s="52" t="s">
        <v>1369</v>
      </c>
      <c r="C616" s="58" t="s">
        <v>1380</v>
      </c>
      <c r="D616" s="53" t="s">
        <v>1440</v>
      </c>
      <c r="E616" s="109" t="s">
        <v>1441</v>
      </c>
      <c r="F616" s="109" t="s">
        <v>1442</v>
      </c>
      <c r="G616" s="109" t="s">
        <v>1443</v>
      </c>
      <c r="H616" s="34">
        <v>3</v>
      </c>
      <c r="I616" s="34">
        <v>26</v>
      </c>
      <c r="J616" s="32">
        <f t="shared" ref="J616:J617" si="51">I616-H616</f>
        <v>23</v>
      </c>
      <c r="K616" s="109" t="s">
        <v>198</v>
      </c>
      <c r="L616" s="109"/>
      <c r="M616" s="109"/>
      <c r="N616" s="109"/>
      <c r="O616" s="109"/>
    </row>
    <row r="617" spans="1:16">
      <c r="B617" s="52" t="s">
        <v>1369</v>
      </c>
      <c r="C617" s="58" t="s">
        <v>1380</v>
      </c>
      <c r="D617" s="53" t="s">
        <v>1381</v>
      </c>
      <c r="E617" s="109" t="s">
        <v>1444</v>
      </c>
      <c r="F617" s="109" t="s">
        <v>1445</v>
      </c>
      <c r="G617" s="109" t="s">
        <v>1446</v>
      </c>
      <c r="H617" s="34">
        <v>20</v>
      </c>
      <c r="I617" s="34">
        <v>27</v>
      </c>
      <c r="J617" s="32">
        <f t="shared" si="51"/>
        <v>7</v>
      </c>
      <c r="K617" s="109" t="s">
        <v>198</v>
      </c>
      <c r="L617" s="109"/>
      <c r="M617" s="109"/>
      <c r="N617" s="109"/>
      <c r="O617" s="109"/>
    </row>
    <row r="618" spans="1:16">
      <c r="B618" s="52" t="s">
        <v>1369</v>
      </c>
      <c r="C618" s="58" t="s">
        <v>1380</v>
      </c>
      <c r="D618" s="53" t="s">
        <v>1381</v>
      </c>
      <c r="E618" s="109" t="s">
        <v>1447</v>
      </c>
      <c r="F618" s="109" t="s">
        <v>1448</v>
      </c>
      <c r="G618" s="109" t="s">
        <v>1449</v>
      </c>
      <c r="H618" s="32" t="s">
        <v>1436</v>
      </c>
      <c r="I618" s="32" t="s">
        <v>1093</v>
      </c>
      <c r="J618" s="32">
        <v>20</v>
      </c>
      <c r="K618" s="109"/>
      <c r="L618" s="210"/>
      <c r="M618" s="210"/>
      <c r="N618" s="210"/>
      <c r="O618" s="210"/>
    </row>
    <row r="619" spans="1:16">
      <c r="B619" s="52" t="s">
        <v>1369</v>
      </c>
      <c r="C619" s="58" t="s">
        <v>1380</v>
      </c>
      <c r="D619" s="53" t="s">
        <v>1381</v>
      </c>
      <c r="E619" s="109" t="s">
        <v>1447</v>
      </c>
      <c r="F619" s="109" t="s">
        <v>1448</v>
      </c>
      <c r="G619" s="109" t="s">
        <v>1450</v>
      </c>
      <c r="H619" s="32" t="s">
        <v>1436</v>
      </c>
      <c r="I619" s="32" t="s">
        <v>1093</v>
      </c>
      <c r="J619" s="32">
        <v>20</v>
      </c>
      <c r="K619" s="109"/>
      <c r="L619" s="210"/>
      <c r="M619" s="210"/>
      <c r="N619" s="210"/>
      <c r="O619" s="210"/>
    </row>
    <row r="620" spans="1:16" ht="22.8">
      <c r="A620" s="193"/>
      <c r="B620" s="194" t="s">
        <v>1735</v>
      </c>
      <c r="C620" s="196" t="s">
        <v>1278</v>
      </c>
      <c r="D620" s="196" t="s">
        <v>1493</v>
      </c>
      <c r="E620" s="196" t="s">
        <v>1494</v>
      </c>
      <c r="F620" s="196"/>
      <c r="G620" s="196" t="s">
        <v>1495</v>
      </c>
      <c r="H620" s="195" t="s">
        <v>1487</v>
      </c>
      <c r="I620" s="195" t="s">
        <v>1488</v>
      </c>
      <c r="J620" s="195">
        <f>5+31</f>
        <v>36</v>
      </c>
      <c r="K620" s="196" t="s">
        <v>1489</v>
      </c>
      <c r="L620" s="196" t="s">
        <v>1490</v>
      </c>
      <c r="M620" s="201"/>
      <c r="N620" s="201"/>
      <c r="O620" s="201"/>
      <c r="P620" s="193"/>
    </row>
    <row r="621" spans="1:16" ht="22.8">
      <c r="A621" s="193"/>
      <c r="B621" s="194" t="s">
        <v>1735</v>
      </c>
      <c r="C621" s="196" t="s">
        <v>1278</v>
      </c>
      <c r="D621" s="196" t="s">
        <v>1493</v>
      </c>
      <c r="E621" s="196" t="s">
        <v>1496</v>
      </c>
      <c r="F621" s="196"/>
      <c r="G621" s="196" t="s">
        <v>1497</v>
      </c>
      <c r="H621" s="195" t="s">
        <v>1491</v>
      </c>
      <c r="I621" s="195" t="s">
        <v>1492</v>
      </c>
      <c r="J621" s="195">
        <f>4+32</f>
        <v>36</v>
      </c>
      <c r="K621" s="196" t="s">
        <v>1489</v>
      </c>
      <c r="L621" s="196" t="s">
        <v>1490</v>
      </c>
      <c r="M621" s="196"/>
      <c r="N621" s="196"/>
      <c r="O621" s="196"/>
      <c r="P621" s="193"/>
    </row>
    <row r="622" spans="1:16">
      <c r="A622" s="193"/>
      <c r="B622" s="124" t="s">
        <v>1533</v>
      </c>
      <c r="C622" s="238" t="s">
        <v>1547</v>
      </c>
      <c r="D622" s="98" t="s">
        <v>1538</v>
      </c>
      <c r="E622" s="206" t="s">
        <v>1548</v>
      </c>
      <c r="F622" s="206" t="s">
        <v>1549</v>
      </c>
      <c r="G622" s="201" t="s">
        <v>1550</v>
      </c>
      <c r="H622" s="197" t="s">
        <v>1551</v>
      </c>
      <c r="I622" s="197" t="s">
        <v>1282</v>
      </c>
      <c r="J622" s="197">
        <v>37</v>
      </c>
      <c r="K622" s="201" t="s">
        <v>198</v>
      </c>
      <c r="L622" s="201"/>
      <c r="M622" s="201"/>
      <c r="N622" s="201"/>
      <c r="O622" s="201"/>
      <c r="P622" s="193"/>
    </row>
    <row r="623" spans="1:16">
      <c r="B623" s="46" t="s">
        <v>1533</v>
      </c>
      <c r="C623" s="109" t="s">
        <v>1049</v>
      </c>
      <c r="D623" s="32" t="s">
        <v>1538</v>
      </c>
      <c r="E623" s="207" t="s">
        <v>1548</v>
      </c>
      <c r="F623" s="109" t="s">
        <v>1552</v>
      </c>
      <c r="G623" s="109" t="s">
        <v>1550</v>
      </c>
      <c r="H623" s="32" t="s">
        <v>1088</v>
      </c>
      <c r="I623" s="32" t="s">
        <v>1282</v>
      </c>
      <c r="J623" s="32">
        <v>24</v>
      </c>
      <c r="K623" s="109" t="s">
        <v>198</v>
      </c>
      <c r="L623" s="109"/>
      <c r="M623" s="109"/>
      <c r="N623" s="109"/>
      <c r="O623" s="109"/>
    </row>
    <row r="624" spans="1:16">
      <c r="B624" s="46" t="s">
        <v>1533</v>
      </c>
      <c r="C624" s="109" t="s">
        <v>1049</v>
      </c>
      <c r="D624" s="32" t="s">
        <v>1538</v>
      </c>
      <c r="E624" s="207" t="s">
        <v>1548</v>
      </c>
      <c r="F624" s="109" t="s">
        <v>1553</v>
      </c>
      <c r="G624" s="109" t="s">
        <v>1550</v>
      </c>
      <c r="H624" s="32" t="s">
        <v>1088</v>
      </c>
      <c r="I624" s="32" t="s">
        <v>1282</v>
      </c>
      <c r="J624" s="32">
        <v>24</v>
      </c>
      <c r="K624" s="109" t="s">
        <v>198</v>
      </c>
      <c r="L624" s="109"/>
      <c r="M624" s="109"/>
      <c r="N624" s="109"/>
      <c r="O624" s="109"/>
    </row>
    <row r="625" spans="2:15">
      <c r="B625" s="46" t="s">
        <v>1533</v>
      </c>
      <c r="C625" s="109" t="s">
        <v>1049</v>
      </c>
      <c r="D625" s="32" t="s">
        <v>1538</v>
      </c>
      <c r="E625" s="207" t="s">
        <v>1548</v>
      </c>
      <c r="F625" s="109" t="s">
        <v>1554</v>
      </c>
      <c r="G625" s="109" t="s">
        <v>1550</v>
      </c>
      <c r="H625" s="32" t="s">
        <v>1105</v>
      </c>
      <c r="I625" s="32" t="s">
        <v>1084</v>
      </c>
      <c r="J625" s="32">
        <v>19</v>
      </c>
      <c r="K625" s="109" t="s">
        <v>198</v>
      </c>
      <c r="L625" s="109"/>
      <c r="M625" s="109"/>
      <c r="N625" s="109"/>
      <c r="O625" s="109"/>
    </row>
    <row r="626" spans="2:15">
      <c r="B626" s="46" t="s">
        <v>1533</v>
      </c>
      <c r="C626" s="109" t="s">
        <v>1534</v>
      </c>
      <c r="D626" s="32" t="s">
        <v>1535</v>
      </c>
      <c r="E626" s="207" t="s">
        <v>1548</v>
      </c>
      <c r="F626" s="109" t="s">
        <v>1555</v>
      </c>
      <c r="G626" s="109"/>
      <c r="H626" s="32" t="s">
        <v>1556</v>
      </c>
      <c r="I626" s="32" t="s">
        <v>1282</v>
      </c>
      <c r="J626" s="32">
        <v>36</v>
      </c>
      <c r="K626" s="109" t="s">
        <v>198</v>
      </c>
      <c r="L626" s="109"/>
      <c r="M626" s="109"/>
      <c r="N626" s="109"/>
      <c r="O626" s="109"/>
    </row>
    <row r="627" spans="2:15">
      <c r="B627" s="36" t="s">
        <v>1533</v>
      </c>
      <c r="C627" s="38" t="s">
        <v>1049</v>
      </c>
      <c r="D627" s="69" t="s">
        <v>1538</v>
      </c>
      <c r="E627" s="109" t="s">
        <v>1557</v>
      </c>
      <c r="F627" s="109" t="s">
        <v>1558</v>
      </c>
      <c r="G627" s="109" t="s">
        <v>1559</v>
      </c>
      <c r="H627" s="32" t="s">
        <v>1560</v>
      </c>
      <c r="I627" s="32" t="s">
        <v>1280</v>
      </c>
      <c r="J627" s="32">
        <v>43</v>
      </c>
      <c r="K627" s="109" t="s">
        <v>1079</v>
      </c>
      <c r="L627" s="109"/>
      <c r="M627" s="109"/>
      <c r="N627" s="109"/>
      <c r="O627" s="109"/>
    </row>
    <row r="628" spans="2:15">
      <c r="B628" s="36" t="s">
        <v>1533</v>
      </c>
      <c r="C628" s="38" t="s">
        <v>1049</v>
      </c>
      <c r="D628" s="69" t="s">
        <v>1538</v>
      </c>
      <c r="E628" s="109" t="s">
        <v>1557</v>
      </c>
      <c r="F628" s="109" t="s">
        <v>1561</v>
      </c>
      <c r="G628" s="109" t="s">
        <v>1562</v>
      </c>
      <c r="H628" s="32" t="s">
        <v>1250</v>
      </c>
      <c r="I628" s="32" t="s">
        <v>1246</v>
      </c>
      <c r="J628" s="32">
        <v>25</v>
      </c>
      <c r="K628" s="109" t="s">
        <v>1079</v>
      </c>
      <c r="L628" s="109"/>
      <c r="M628" s="109"/>
      <c r="N628" s="109"/>
      <c r="O628" s="109"/>
    </row>
    <row r="629" spans="2:15">
      <c r="B629" s="32" t="s">
        <v>1533</v>
      </c>
      <c r="C629" s="109" t="s">
        <v>1049</v>
      </c>
      <c r="D629" s="32" t="s">
        <v>1563</v>
      </c>
      <c r="E629" s="109" t="s">
        <v>1564</v>
      </c>
      <c r="F629" s="109"/>
      <c r="G629" s="109"/>
      <c r="H629" s="32" t="s">
        <v>1247</v>
      </c>
      <c r="I629" s="32" t="s">
        <v>1251</v>
      </c>
      <c r="J629" s="32">
        <v>30</v>
      </c>
      <c r="K629" s="109" t="s">
        <v>1079</v>
      </c>
      <c r="L629" s="109"/>
      <c r="M629" s="109"/>
      <c r="N629" s="109"/>
      <c r="O629" s="109"/>
    </row>
    <row r="630" spans="2:15">
      <c r="B630" s="32" t="s">
        <v>1533</v>
      </c>
      <c r="C630" s="109" t="s">
        <v>1049</v>
      </c>
      <c r="D630" s="32" t="s">
        <v>1565</v>
      </c>
      <c r="E630" s="109" t="s">
        <v>1564</v>
      </c>
      <c r="F630" s="109"/>
      <c r="G630" s="109"/>
      <c r="H630" s="32" t="s">
        <v>1247</v>
      </c>
      <c r="I630" s="32" t="s">
        <v>1251</v>
      </c>
      <c r="J630" s="32">
        <v>30</v>
      </c>
      <c r="K630" s="109" t="s">
        <v>1079</v>
      </c>
      <c r="L630" s="109"/>
      <c r="M630" s="109"/>
      <c r="N630" s="109"/>
      <c r="O630" s="109"/>
    </row>
    <row r="631" spans="2:15">
      <c r="B631" s="32" t="s">
        <v>1533</v>
      </c>
      <c r="C631" s="109" t="s">
        <v>1049</v>
      </c>
      <c r="D631" s="32" t="s">
        <v>1566</v>
      </c>
      <c r="E631" s="109" t="s">
        <v>1567</v>
      </c>
      <c r="F631" s="109"/>
      <c r="G631" s="109"/>
      <c r="H631" s="32" t="s">
        <v>1250</v>
      </c>
      <c r="I631" s="32" t="s">
        <v>1077</v>
      </c>
      <c r="J631" s="32">
        <v>26</v>
      </c>
      <c r="K631" s="109" t="s">
        <v>1079</v>
      </c>
      <c r="L631" s="109"/>
      <c r="M631" s="109"/>
      <c r="N631" s="109"/>
      <c r="O631" s="109"/>
    </row>
    <row r="632" spans="2:15">
      <c r="B632" s="32" t="s">
        <v>1533</v>
      </c>
      <c r="C632" s="109" t="s">
        <v>1049</v>
      </c>
      <c r="D632" s="32" t="s">
        <v>1568</v>
      </c>
      <c r="E632" s="109" t="s">
        <v>1569</v>
      </c>
      <c r="F632" s="109"/>
      <c r="G632" s="109"/>
      <c r="H632" s="32" t="s">
        <v>1250</v>
      </c>
      <c r="I632" s="32" t="s">
        <v>1093</v>
      </c>
      <c r="J632" s="32">
        <v>28</v>
      </c>
      <c r="K632" s="109" t="s">
        <v>1079</v>
      </c>
      <c r="L632" s="109"/>
      <c r="M632" s="109"/>
      <c r="N632" s="109"/>
      <c r="O632" s="109"/>
    </row>
    <row r="633" spans="2:15">
      <c r="B633" s="32" t="s">
        <v>1533</v>
      </c>
      <c r="C633" s="109" t="s">
        <v>1049</v>
      </c>
      <c r="D633" s="32" t="s">
        <v>1570</v>
      </c>
      <c r="E633" s="109" t="s">
        <v>1571</v>
      </c>
      <c r="F633" s="109"/>
      <c r="G633" s="109"/>
      <c r="H633" s="32" t="s">
        <v>1572</v>
      </c>
      <c r="I633" s="32" t="s">
        <v>1084</v>
      </c>
      <c r="J633" s="32">
        <v>31</v>
      </c>
      <c r="K633" s="109" t="s">
        <v>1079</v>
      </c>
      <c r="L633" s="109"/>
      <c r="M633" s="109"/>
      <c r="N633" s="109"/>
      <c r="O633" s="109"/>
    </row>
    <row r="634" spans="2:15">
      <c r="B634" s="32" t="s">
        <v>1533</v>
      </c>
      <c r="C634" s="109" t="s">
        <v>1049</v>
      </c>
      <c r="D634" s="32" t="s">
        <v>1573</v>
      </c>
      <c r="E634" s="109" t="s">
        <v>1571</v>
      </c>
      <c r="F634" s="109"/>
      <c r="G634" s="109"/>
      <c r="H634" s="32" t="s">
        <v>1250</v>
      </c>
      <c r="I634" s="32" t="s">
        <v>1246</v>
      </c>
      <c r="J634" s="32">
        <v>25</v>
      </c>
      <c r="K634" s="109" t="s">
        <v>1079</v>
      </c>
      <c r="L634" s="109"/>
      <c r="M634" s="109"/>
      <c r="N634" s="109"/>
      <c r="O634" s="109"/>
    </row>
    <row r="635" spans="2:15">
      <c r="B635" s="36" t="s">
        <v>1533</v>
      </c>
      <c r="C635" s="109" t="s">
        <v>1534</v>
      </c>
      <c r="D635" s="37" t="s">
        <v>1574</v>
      </c>
      <c r="E635" s="45" t="s">
        <v>1575</v>
      </c>
      <c r="F635" s="109" t="s">
        <v>1576</v>
      </c>
      <c r="G635" s="109" t="s">
        <v>1577</v>
      </c>
      <c r="H635" s="32" t="s">
        <v>1274</v>
      </c>
      <c r="I635" s="32" t="s">
        <v>1578</v>
      </c>
      <c r="J635" s="32">
        <v>20</v>
      </c>
      <c r="K635" s="109" t="s">
        <v>1579</v>
      </c>
      <c r="L635" s="109"/>
      <c r="M635" s="109"/>
      <c r="N635" s="109" t="s">
        <v>201</v>
      </c>
      <c r="O635" s="109"/>
    </row>
    <row r="636" spans="2:15">
      <c r="B636" s="36" t="s">
        <v>1533</v>
      </c>
      <c r="C636" s="109" t="s">
        <v>1547</v>
      </c>
      <c r="D636" s="32" t="s">
        <v>1580</v>
      </c>
      <c r="E636" s="45" t="s">
        <v>1575</v>
      </c>
      <c r="F636" s="109" t="s">
        <v>1581</v>
      </c>
      <c r="G636" s="109" t="s">
        <v>1582</v>
      </c>
      <c r="H636" s="32" t="s">
        <v>1274</v>
      </c>
      <c r="I636" s="32" t="s">
        <v>1246</v>
      </c>
      <c r="J636" s="32">
        <v>21</v>
      </c>
      <c r="K636" s="109" t="s">
        <v>1579</v>
      </c>
      <c r="L636" s="109"/>
      <c r="M636" s="109"/>
      <c r="N636" s="109" t="s">
        <v>201</v>
      </c>
      <c r="O636" s="109"/>
    </row>
    <row r="637" spans="2:15">
      <c r="B637" s="36" t="s">
        <v>1533</v>
      </c>
      <c r="C637" s="109" t="s">
        <v>1547</v>
      </c>
      <c r="D637" s="32" t="s">
        <v>1580</v>
      </c>
      <c r="E637" s="45" t="s">
        <v>1575</v>
      </c>
      <c r="F637" s="109" t="s">
        <v>1583</v>
      </c>
      <c r="G637" s="109" t="s">
        <v>882</v>
      </c>
      <c r="H637" s="32" t="s">
        <v>1274</v>
      </c>
      <c r="I637" s="32" t="s">
        <v>1251</v>
      </c>
      <c r="J637" s="32">
        <v>23</v>
      </c>
      <c r="K637" s="109" t="s">
        <v>1579</v>
      </c>
      <c r="L637" s="109"/>
      <c r="M637" s="109"/>
      <c r="N637" s="109" t="s">
        <v>201</v>
      </c>
      <c r="O637" s="109"/>
    </row>
    <row r="638" spans="2:15">
      <c r="B638" s="36" t="s">
        <v>1533</v>
      </c>
      <c r="C638" s="109" t="s">
        <v>1584</v>
      </c>
      <c r="D638" s="32" t="s">
        <v>1585</v>
      </c>
      <c r="E638" s="45" t="s">
        <v>1586</v>
      </c>
      <c r="F638" s="109"/>
      <c r="G638" s="109" t="s">
        <v>1587</v>
      </c>
      <c r="H638" s="32" t="s">
        <v>1105</v>
      </c>
      <c r="I638" s="32" t="s">
        <v>1084</v>
      </c>
      <c r="J638" s="32">
        <v>19</v>
      </c>
      <c r="K638" s="109" t="s">
        <v>1579</v>
      </c>
      <c r="L638" s="109"/>
      <c r="M638" s="109"/>
      <c r="N638" s="109" t="s">
        <v>201</v>
      </c>
      <c r="O638" s="109"/>
    </row>
    <row r="639" spans="2:15">
      <c r="B639" s="36" t="s">
        <v>1533</v>
      </c>
      <c r="C639" s="109" t="s">
        <v>1547</v>
      </c>
      <c r="D639" s="32" t="s">
        <v>1538</v>
      </c>
      <c r="E639" s="45" t="s">
        <v>1586</v>
      </c>
      <c r="F639" s="109" t="s">
        <v>1588</v>
      </c>
      <c r="G639" s="109"/>
      <c r="H639" s="32" t="s">
        <v>1105</v>
      </c>
      <c r="I639" s="32" t="s">
        <v>1246</v>
      </c>
      <c r="J639" s="32">
        <v>20</v>
      </c>
      <c r="K639" s="109" t="s">
        <v>1579</v>
      </c>
      <c r="L639" s="109"/>
      <c r="M639" s="109"/>
      <c r="N639" s="109" t="s">
        <v>201</v>
      </c>
      <c r="O639" s="109"/>
    </row>
    <row r="640" spans="2:15">
      <c r="B640" s="36" t="s">
        <v>1533</v>
      </c>
      <c r="C640" s="109" t="s">
        <v>1547</v>
      </c>
      <c r="D640" s="32" t="s">
        <v>1538</v>
      </c>
      <c r="E640" s="45" t="s">
        <v>1586</v>
      </c>
      <c r="F640" s="109" t="s">
        <v>1589</v>
      </c>
      <c r="G640" s="109"/>
      <c r="H640" s="32" t="s">
        <v>1105</v>
      </c>
      <c r="I640" s="32" t="s">
        <v>1251</v>
      </c>
      <c r="J640" s="32">
        <v>22</v>
      </c>
      <c r="K640" s="109" t="s">
        <v>1579</v>
      </c>
      <c r="L640" s="109"/>
      <c r="M640" s="109"/>
      <c r="N640" s="109" t="s">
        <v>201</v>
      </c>
      <c r="O640" s="109"/>
    </row>
    <row r="641" spans="2:15">
      <c r="B641" s="36" t="s">
        <v>1533</v>
      </c>
      <c r="C641" s="109" t="s">
        <v>1547</v>
      </c>
      <c r="D641" s="32" t="s">
        <v>1538</v>
      </c>
      <c r="E641" s="45" t="s">
        <v>1586</v>
      </c>
      <c r="F641" s="109" t="s">
        <v>1590</v>
      </c>
      <c r="G641" s="109"/>
      <c r="H641" s="32" t="s">
        <v>1105</v>
      </c>
      <c r="I641" s="32" t="s">
        <v>1093</v>
      </c>
      <c r="J641" s="32">
        <v>23</v>
      </c>
      <c r="K641" s="109" t="s">
        <v>1579</v>
      </c>
      <c r="L641" s="109"/>
      <c r="M641" s="109"/>
      <c r="N641" s="109" t="s">
        <v>201</v>
      </c>
      <c r="O641" s="109"/>
    </row>
    <row r="642" spans="2:15">
      <c r="B642" s="36" t="s">
        <v>1533</v>
      </c>
      <c r="C642" s="109" t="s">
        <v>1547</v>
      </c>
      <c r="D642" s="32" t="s">
        <v>1538</v>
      </c>
      <c r="E642" s="45" t="s">
        <v>1586</v>
      </c>
      <c r="F642" s="109" t="s">
        <v>1561</v>
      </c>
      <c r="G642" s="109"/>
      <c r="H642" s="32" t="s">
        <v>1105</v>
      </c>
      <c r="I642" s="32" t="s">
        <v>1099</v>
      </c>
      <c r="J642" s="32">
        <v>24</v>
      </c>
      <c r="K642" s="109" t="s">
        <v>1579</v>
      </c>
      <c r="L642" s="109"/>
      <c r="M642" s="109"/>
      <c r="N642" s="109" t="s">
        <v>201</v>
      </c>
      <c r="O642" s="109"/>
    </row>
  </sheetData>
  <autoFilter ref="B3:O642" xr:uid="{00000000-0001-0000-0A00-000000000000}">
    <filterColumn colId="0" showButton="0"/>
    <filterColumn colId="1" showButton="0"/>
    <filterColumn colId="3" showButton="0"/>
    <filterColumn colId="9" showButton="0"/>
    <filterColumn colId="10" showButton="0"/>
    <filterColumn colId="11" showButton="0"/>
    <filterColumn colId="12" showButton="0"/>
  </autoFilter>
  <mergeCells count="9">
    <mergeCell ref="B1:O1"/>
    <mergeCell ref="H3:H4"/>
    <mergeCell ref="I3:I4"/>
    <mergeCell ref="J3:J4"/>
    <mergeCell ref="K3:O3"/>
    <mergeCell ref="B3:D3"/>
    <mergeCell ref="G3:G4"/>
    <mergeCell ref="E3:F3"/>
    <mergeCell ref="M2:O2"/>
  </mergeCells>
  <phoneticPr fontId="1"/>
  <dataValidations count="1">
    <dataValidation allowBlank="1" showErrorMessage="1" sqref="C33:C51 B5:B101 C5:E32 F5:F51 G5:O32 B102:O221" xr:uid="{7F4A04F2-91FB-4177-9037-C9C41D82401A}"/>
  </dataValidations>
  <printOptions horizontalCentered="1"/>
  <pageMargins left="0.62992125984251968" right="0.62992125984251968" top="0.39370078740157483" bottom="0.39370078740157483" header="0" footer="0"/>
  <pageSetup paperSize="8" scale="61" fitToHeight="0" orientation="portrait" r:id="rId1"/>
  <headerFooter>
    <oddHeader>&amp;R様式4 &amp;P／&amp;N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C000"/>
  </sheetPr>
  <dimension ref="B1:K84"/>
  <sheetViews>
    <sheetView view="pageBreakPreview" zoomScale="55" zoomScaleNormal="25" zoomScaleSheetLayoutView="55" workbookViewId="0">
      <pane ySplit="4" topLeftCell="A47" activePane="bottomLeft" state="frozen"/>
      <selection activeCell="I59" sqref="I59:I62"/>
      <selection pane="bottomLeft" activeCell="I5" sqref="I5:I31"/>
    </sheetView>
  </sheetViews>
  <sheetFormatPr defaultColWidth="9" defaultRowHeight="12"/>
  <cols>
    <col min="1" max="1" width="4.88671875" style="8" customWidth="1"/>
    <col min="2" max="2" width="5.88671875" style="8" customWidth="1"/>
    <col min="3" max="3" width="16.33203125" style="8" customWidth="1"/>
    <col min="4" max="4" width="3.88671875" style="8" customWidth="1"/>
    <col min="5" max="5" width="33.6640625" style="8" customWidth="1"/>
    <col min="6" max="6" width="20.109375" style="8" customWidth="1"/>
    <col min="7" max="9" width="19.33203125" style="8" customWidth="1"/>
    <col min="10" max="10" width="18.6640625" style="8" customWidth="1"/>
    <col min="11" max="11" width="8.88671875" style="8" customWidth="1"/>
    <col min="12" max="16384" width="9" style="8"/>
  </cols>
  <sheetData>
    <row r="1" spans="2:11" ht="19.2" thickBot="1">
      <c r="B1" s="564" t="s">
        <v>239</v>
      </c>
      <c r="C1" s="564"/>
      <c r="D1" s="564"/>
      <c r="E1" s="564"/>
      <c r="F1" s="564"/>
      <c r="G1" s="564"/>
      <c r="H1" s="564"/>
      <c r="I1" s="564"/>
      <c r="J1" s="564"/>
      <c r="K1" s="564"/>
    </row>
    <row r="2" spans="2:11" ht="13.5" customHeight="1">
      <c r="B2" s="584" t="s">
        <v>55</v>
      </c>
      <c r="C2" s="587" t="s">
        <v>56</v>
      </c>
      <c r="D2" s="588"/>
      <c r="E2" s="591" t="s">
        <v>60</v>
      </c>
      <c r="F2" s="591" t="s">
        <v>265</v>
      </c>
      <c r="G2" s="565" t="s">
        <v>69</v>
      </c>
      <c r="H2" s="565"/>
      <c r="I2" s="565"/>
      <c r="J2" s="565"/>
      <c r="K2" s="596"/>
    </row>
    <row r="3" spans="2:11" ht="13.5" customHeight="1">
      <c r="B3" s="585"/>
      <c r="C3" s="589"/>
      <c r="D3" s="590"/>
      <c r="E3" s="592"/>
      <c r="F3" s="594"/>
      <c r="G3" s="563" t="s">
        <v>50</v>
      </c>
      <c r="H3" s="563" t="s">
        <v>51</v>
      </c>
      <c r="I3" s="563" t="s">
        <v>52</v>
      </c>
      <c r="J3" s="563" t="s">
        <v>53</v>
      </c>
      <c r="K3" s="598" t="s">
        <v>42</v>
      </c>
    </row>
    <row r="4" spans="2:11" ht="75" customHeight="1" thickBot="1">
      <c r="B4" s="586"/>
      <c r="C4" s="271" t="s">
        <v>21</v>
      </c>
      <c r="D4" s="271"/>
      <c r="E4" s="593"/>
      <c r="F4" s="595"/>
      <c r="G4" s="597"/>
      <c r="H4" s="597"/>
      <c r="I4" s="597"/>
      <c r="J4" s="597"/>
      <c r="K4" s="599"/>
    </row>
    <row r="5" spans="2:11" ht="16.5" customHeight="1">
      <c r="B5" s="163" t="s">
        <v>89</v>
      </c>
      <c r="C5" s="36" t="s">
        <v>325</v>
      </c>
      <c r="D5" s="36"/>
      <c r="E5" s="469" t="s">
        <v>206</v>
      </c>
      <c r="F5" s="339" t="s">
        <v>256</v>
      </c>
      <c r="G5" s="469" t="s">
        <v>207</v>
      </c>
      <c r="H5" s="36"/>
      <c r="I5" s="469" t="s">
        <v>240</v>
      </c>
      <c r="J5" s="36" t="s">
        <v>199</v>
      </c>
      <c r="K5" s="41"/>
    </row>
    <row r="6" spans="2:11" ht="16.5" customHeight="1">
      <c r="B6" s="163" t="s">
        <v>89</v>
      </c>
      <c r="C6" s="36" t="s">
        <v>282</v>
      </c>
      <c r="D6" s="36"/>
      <c r="E6" s="351"/>
      <c r="F6" s="602"/>
      <c r="G6" s="351"/>
      <c r="H6" s="36"/>
      <c r="I6" s="351"/>
      <c r="J6" s="36"/>
      <c r="K6" s="41"/>
    </row>
    <row r="7" spans="2:11" ht="16.5" customHeight="1">
      <c r="B7" s="163" t="s">
        <v>89</v>
      </c>
      <c r="C7" s="36" t="s">
        <v>283</v>
      </c>
      <c r="D7" s="36"/>
      <c r="E7" s="351"/>
      <c r="F7" s="602"/>
      <c r="G7" s="351"/>
      <c r="H7" s="36"/>
      <c r="I7" s="351"/>
      <c r="J7" s="36" t="s">
        <v>199</v>
      </c>
      <c r="K7" s="41"/>
    </row>
    <row r="8" spans="2:11" ht="16.5" customHeight="1">
      <c r="B8" s="163" t="s">
        <v>89</v>
      </c>
      <c r="C8" s="36" t="s">
        <v>99</v>
      </c>
      <c r="D8" s="36"/>
      <c r="E8" s="351"/>
      <c r="F8" s="602"/>
      <c r="G8" s="351"/>
      <c r="H8" s="36"/>
      <c r="I8" s="351"/>
      <c r="J8" s="69"/>
      <c r="K8" s="41"/>
    </row>
    <row r="9" spans="2:11" ht="48" customHeight="1">
      <c r="B9" s="163" t="s">
        <v>89</v>
      </c>
      <c r="C9" s="36" t="s">
        <v>420</v>
      </c>
      <c r="D9" s="36"/>
      <c r="E9" s="582"/>
      <c r="F9" s="602"/>
      <c r="G9" s="582"/>
      <c r="H9" s="36" t="s">
        <v>202</v>
      </c>
      <c r="I9" s="351"/>
      <c r="J9" s="69"/>
      <c r="K9" s="41"/>
    </row>
    <row r="10" spans="2:11" ht="63" customHeight="1">
      <c r="B10" s="163" t="s">
        <v>89</v>
      </c>
      <c r="C10" s="36" t="s">
        <v>421</v>
      </c>
      <c r="D10" s="36"/>
      <c r="E10" s="36" t="s">
        <v>204</v>
      </c>
      <c r="F10" s="602"/>
      <c r="G10" s="36" t="s">
        <v>241</v>
      </c>
      <c r="H10" s="36"/>
      <c r="I10" s="351"/>
      <c r="J10" s="69"/>
      <c r="K10" s="41"/>
    </row>
    <row r="11" spans="2:11" ht="34.5" customHeight="1">
      <c r="B11" s="163" t="s">
        <v>89</v>
      </c>
      <c r="C11" s="36" t="s">
        <v>284</v>
      </c>
      <c r="D11" s="36"/>
      <c r="E11" s="469" t="s">
        <v>206</v>
      </c>
      <c r="F11" s="602"/>
      <c r="G11" s="469" t="s">
        <v>198</v>
      </c>
      <c r="H11" s="36"/>
      <c r="I11" s="351"/>
      <c r="J11" s="36" t="s">
        <v>199</v>
      </c>
      <c r="K11" s="41"/>
    </row>
    <row r="12" spans="2:11" ht="16.5" customHeight="1">
      <c r="B12" s="163" t="s">
        <v>89</v>
      </c>
      <c r="C12" s="36" t="s">
        <v>299</v>
      </c>
      <c r="D12" s="36"/>
      <c r="E12" s="351"/>
      <c r="F12" s="602"/>
      <c r="G12" s="351"/>
      <c r="H12" s="36"/>
      <c r="I12" s="351"/>
      <c r="J12" s="69"/>
      <c r="K12" s="41"/>
    </row>
    <row r="13" spans="2:11" ht="16.5" customHeight="1">
      <c r="B13" s="163" t="s">
        <v>89</v>
      </c>
      <c r="C13" s="36" t="s">
        <v>317</v>
      </c>
      <c r="D13" s="36"/>
      <c r="E13" s="351"/>
      <c r="F13" s="602"/>
      <c r="G13" s="351"/>
      <c r="H13" s="36"/>
      <c r="I13" s="351"/>
      <c r="J13" s="69"/>
      <c r="K13" s="41"/>
    </row>
    <row r="14" spans="2:11" ht="16.5" customHeight="1">
      <c r="B14" s="163" t="s">
        <v>89</v>
      </c>
      <c r="C14" s="36" t="s">
        <v>100</v>
      </c>
      <c r="D14" s="36"/>
      <c r="E14" s="351"/>
      <c r="F14" s="602"/>
      <c r="G14" s="351"/>
      <c r="H14" s="36"/>
      <c r="I14" s="351"/>
      <c r="J14" s="69"/>
      <c r="K14" s="41"/>
    </row>
    <row r="15" spans="2:11" ht="16.5" customHeight="1">
      <c r="B15" s="163" t="s">
        <v>89</v>
      </c>
      <c r="C15" s="36" t="s">
        <v>101</v>
      </c>
      <c r="D15" s="36"/>
      <c r="E15" s="351"/>
      <c r="F15" s="602"/>
      <c r="G15" s="351"/>
      <c r="H15" s="36"/>
      <c r="I15" s="351"/>
      <c r="J15" s="69"/>
      <c r="K15" s="41"/>
    </row>
    <row r="16" spans="2:11" ht="16.5" customHeight="1">
      <c r="B16" s="163" t="s">
        <v>89</v>
      </c>
      <c r="C16" s="36" t="s">
        <v>326</v>
      </c>
      <c r="D16" s="36"/>
      <c r="E16" s="351"/>
      <c r="F16" s="602"/>
      <c r="G16" s="351"/>
      <c r="H16" s="36"/>
      <c r="I16" s="351"/>
      <c r="J16" s="69"/>
      <c r="K16" s="41"/>
    </row>
    <row r="17" spans="2:11" ht="16.5" customHeight="1">
      <c r="B17" s="163" t="s">
        <v>89</v>
      </c>
      <c r="C17" s="36" t="s">
        <v>285</v>
      </c>
      <c r="D17" s="36"/>
      <c r="E17" s="351"/>
      <c r="F17" s="602"/>
      <c r="G17" s="351"/>
      <c r="H17" s="36"/>
      <c r="I17" s="351"/>
      <c r="J17" s="69"/>
      <c r="K17" s="41"/>
    </row>
    <row r="18" spans="2:11" ht="16.5" customHeight="1">
      <c r="B18" s="163" t="s">
        <v>89</v>
      </c>
      <c r="C18" s="36" t="s">
        <v>286</v>
      </c>
      <c r="D18" s="36"/>
      <c r="E18" s="351"/>
      <c r="F18" s="602"/>
      <c r="G18" s="351"/>
      <c r="H18" s="36"/>
      <c r="I18" s="351"/>
      <c r="J18" s="69"/>
      <c r="K18" s="41"/>
    </row>
    <row r="19" spans="2:11" ht="16.5" customHeight="1">
      <c r="B19" s="163" t="s">
        <v>89</v>
      </c>
      <c r="C19" s="36" t="s">
        <v>287</v>
      </c>
      <c r="D19" s="36"/>
      <c r="E19" s="351"/>
      <c r="F19" s="602"/>
      <c r="G19" s="351"/>
      <c r="H19" s="36"/>
      <c r="I19" s="351"/>
      <c r="J19" s="69"/>
      <c r="K19" s="41"/>
    </row>
    <row r="20" spans="2:11" ht="16.5" customHeight="1">
      <c r="B20" s="163" t="s">
        <v>89</v>
      </c>
      <c r="C20" s="36" t="s">
        <v>288</v>
      </c>
      <c r="D20" s="36"/>
      <c r="E20" s="351"/>
      <c r="F20" s="602"/>
      <c r="G20" s="351"/>
      <c r="H20" s="36"/>
      <c r="I20" s="351"/>
      <c r="J20" s="69"/>
      <c r="K20" s="41"/>
    </row>
    <row r="21" spans="2:11" ht="28.5" customHeight="1">
      <c r="B21" s="163" t="s">
        <v>89</v>
      </c>
      <c r="C21" s="36" t="s">
        <v>289</v>
      </c>
      <c r="D21" s="36"/>
      <c r="E21" s="351"/>
      <c r="F21" s="602"/>
      <c r="G21" s="351"/>
      <c r="H21" s="36"/>
      <c r="I21" s="351"/>
      <c r="J21" s="69"/>
      <c r="K21" s="41"/>
    </row>
    <row r="22" spans="2:11" ht="16.5" customHeight="1">
      <c r="B22" s="163" t="s">
        <v>89</v>
      </c>
      <c r="C22" s="36" t="s">
        <v>102</v>
      </c>
      <c r="D22" s="36"/>
      <c r="E22" s="351"/>
      <c r="F22" s="602"/>
      <c r="G22" s="351"/>
      <c r="H22" s="36"/>
      <c r="I22" s="351"/>
      <c r="J22" s="69"/>
      <c r="K22" s="41"/>
    </row>
    <row r="23" spans="2:11" ht="16.5" customHeight="1">
      <c r="B23" s="163" t="s">
        <v>89</v>
      </c>
      <c r="C23" s="36" t="s">
        <v>103</v>
      </c>
      <c r="D23" s="36"/>
      <c r="E23" s="351"/>
      <c r="F23" s="602"/>
      <c r="G23" s="351"/>
      <c r="H23" s="36"/>
      <c r="I23" s="351"/>
      <c r="J23" s="69"/>
      <c r="K23" s="41"/>
    </row>
    <row r="24" spans="2:11" ht="16.5" customHeight="1">
      <c r="B24" s="163" t="s">
        <v>89</v>
      </c>
      <c r="C24" s="36" t="s">
        <v>290</v>
      </c>
      <c r="D24" s="36"/>
      <c r="E24" s="351"/>
      <c r="F24" s="602"/>
      <c r="G24" s="351"/>
      <c r="H24" s="36"/>
      <c r="I24" s="351"/>
      <c r="J24" s="69"/>
      <c r="K24" s="41"/>
    </row>
    <row r="25" spans="2:11" ht="16.5" customHeight="1">
      <c r="B25" s="163" t="s">
        <v>89</v>
      </c>
      <c r="C25" s="36" t="s">
        <v>291</v>
      </c>
      <c r="D25" s="36"/>
      <c r="E25" s="351"/>
      <c r="F25" s="602"/>
      <c r="G25" s="351"/>
      <c r="H25" s="36"/>
      <c r="I25" s="351"/>
      <c r="J25" s="69"/>
      <c r="K25" s="41"/>
    </row>
    <row r="26" spans="2:11" ht="16.5" customHeight="1">
      <c r="B26" s="163" t="s">
        <v>89</v>
      </c>
      <c r="C26" s="36" t="s">
        <v>327</v>
      </c>
      <c r="D26" s="36"/>
      <c r="E26" s="351"/>
      <c r="F26" s="602"/>
      <c r="G26" s="351"/>
      <c r="H26" s="36"/>
      <c r="I26" s="351"/>
      <c r="J26" s="69"/>
      <c r="K26" s="41"/>
    </row>
    <row r="27" spans="2:11" ht="16.5" customHeight="1">
      <c r="B27" s="163" t="s">
        <v>89</v>
      </c>
      <c r="C27" s="36" t="s">
        <v>292</v>
      </c>
      <c r="D27" s="36"/>
      <c r="E27" s="351"/>
      <c r="F27" s="602"/>
      <c r="G27" s="351"/>
      <c r="H27" s="36"/>
      <c r="I27" s="351"/>
      <c r="J27" s="69"/>
      <c r="K27" s="41"/>
    </row>
    <row r="28" spans="2:11" ht="60" customHeight="1">
      <c r="B28" s="163" t="s">
        <v>89</v>
      </c>
      <c r="C28" s="36" t="s">
        <v>324</v>
      </c>
      <c r="D28" s="36"/>
      <c r="E28" s="351"/>
      <c r="F28" s="602"/>
      <c r="G28" s="351"/>
      <c r="H28" s="36"/>
      <c r="I28" s="351"/>
      <c r="J28" s="69"/>
      <c r="K28" s="41"/>
    </row>
    <row r="29" spans="2:11" ht="16.5" customHeight="1">
      <c r="B29" s="163" t="s">
        <v>89</v>
      </c>
      <c r="C29" s="36" t="s">
        <v>328</v>
      </c>
      <c r="D29" s="36"/>
      <c r="E29" s="351"/>
      <c r="F29" s="602"/>
      <c r="G29" s="351"/>
      <c r="H29" s="36"/>
      <c r="I29" s="351"/>
      <c r="J29" s="69"/>
      <c r="K29" s="41"/>
    </row>
    <row r="30" spans="2:11" ht="33" customHeight="1">
      <c r="B30" s="163" t="s">
        <v>89</v>
      </c>
      <c r="C30" s="36" t="s">
        <v>293</v>
      </c>
      <c r="D30" s="36"/>
      <c r="E30" s="351"/>
      <c r="F30" s="602"/>
      <c r="G30" s="351"/>
      <c r="H30" s="36"/>
      <c r="I30" s="351"/>
      <c r="J30" s="69"/>
      <c r="K30" s="41"/>
    </row>
    <row r="31" spans="2:11" ht="19.95" customHeight="1">
      <c r="B31" s="163" t="s">
        <v>89</v>
      </c>
      <c r="C31" s="36" t="s">
        <v>294</v>
      </c>
      <c r="D31" s="36"/>
      <c r="E31" s="582"/>
      <c r="F31" s="340"/>
      <c r="G31" s="582"/>
      <c r="H31" s="36"/>
      <c r="I31" s="582"/>
      <c r="J31" s="69"/>
      <c r="K31" s="41"/>
    </row>
    <row r="32" spans="2:11" ht="16.5" customHeight="1">
      <c r="B32" s="163" t="s">
        <v>89</v>
      </c>
      <c r="C32" s="36" t="s">
        <v>104</v>
      </c>
      <c r="D32" s="36"/>
      <c r="E32" s="297" t="s">
        <v>208</v>
      </c>
      <c r="F32" s="318" t="s">
        <v>257</v>
      </c>
      <c r="G32" s="297" t="s">
        <v>242</v>
      </c>
      <c r="H32" s="36"/>
      <c r="I32" s="36"/>
      <c r="J32" s="69"/>
      <c r="K32" s="41"/>
    </row>
    <row r="33" spans="2:11" ht="16.5" customHeight="1">
      <c r="B33" s="163" t="s">
        <v>89</v>
      </c>
      <c r="C33" s="36" t="s">
        <v>422</v>
      </c>
      <c r="D33" s="36"/>
      <c r="E33" s="456"/>
      <c r="F33" s="307"/>
      <c r="G33" s="456"/>
      <c r="H33" s="36"/>
      <c r="I33" s="36"/>
      <c r="J33" s="69"/>
      <c r="K33" s="41"/>
    </row>
    <row r="34" spans="2:11" ht="30" customHeight="1">
      <c r="B34" s="163" t="s">
        <v>89</v>
      </c>
      <c r="C34" s="36" t="s">
        <v>297</v>
      </c>
      <c r="D34" s="36"/>
      <c r="E34" s="456"/>
      <c r="F34" s="307"/>
      <c r="G34" s="456"/>
      <c r="H34" s="36"/>
      <c r="I34" s="167"/>
      <c r="J34" s="69"/>
      <c r="K34" s="41"/>
    </row>
    <row r="35" spans="2:11" ht="33.75" customHeight="1">
      <c r="B35" s="163" t="s">
        <v>89</v>
      </c>
      <c r="C35" s="36" t="s">
        <v>106</v>
      </c>
      <c r="D35" s="36"/>
      <c r="E35" s="456"/>
      <c r="F35" s="307"/>
      <c r="G35" s="456"/>
      <c r="H35" s="36" t="s">
        <v>209</v>
      </c>
      <c r="I35" s="36"/>
      <c r="J35" s="69"/>
      <c r="K35" s="41"/>
    </row>
    <row r="36" spans="2:11" ht="16.5" customHeight="1">
      <c r="B36" s="163" t="s">
        <v>89</v>
      </c>
      <c r="C36" s="36" t="s">
        <v>298</v>
      </c>
      <c r="D36" s="36"/>
      <c r="E36" s="456"/>
      <c r="F36" s="307"/>
      <c r="G36" s="456"/>
      <c r="H36" s="36"/>
      <c r="I36" s="167"/>
      <c r="J36" s="69"/>
      <c r="K36" s="41"/>
    </row>
    <row r="37" spans="2:11" ht="16.5" customHeight="1">
      <c r="B37" s="163" t="s">
        <v>89</v>
      </c>
      <c r="C37" s="36" t="s">
        <v>105</v>
      </c>
      <c r="D37" s="36"/>
      <c r="E37" s="456"/>
      <c r="F37" s="307"/>
      <c r="G37" s="456"/>
      <c r="H37" s="36"/>
      <c r="I37" s="36"/>
      <c r="J37" s="69"/>
      <c r="K37" s="41"/>
    </row>
    <row r="38" spans="2:11" ht="33" customHeight="1">
      <c r="B38" s="163" t="s">
        <v>1213</v>
      </c>
      <c r="C38" s="69" t="s">
        <v>1033</v>
      </c>
      <c r="D38" s="69"/>
      <c r="E38" s="297" t="s">
        <v>1298</v>
      </c>
      <c r="F38" s="168"/>
      <c r="G38" s="297" t="s">
        <v>1107</v>
      </c>
      <c r="H38" s="36" t="s">
        <v>1108</v>
      </c>
      <c r="I38" s="297" t="s">
        <v>1109</v>
      </c>
      <c r="J38" s="36" t="s">
        <v>1299</v>
      </c>
      <c r="K38" s="57"/>
    </row>
    <row r="39" spans="2:11" ht="63.75" customHeight="1">
      <c r="B39" s="163" t="s">
        <v>1213</v>
      </c>
      <c r="C39" s="36" t="s">
        <v>1046</v>
      </c>
      <c r="D39" s="36"/>
      <c r="E39" s="456"/>
      <c r="F39" s="168"/>
      <c r="G39" s="456"/>
      <c r="H39" s="36" t="s">
        <v>1300</v>
      </c>
      <c r="I39" s="456"/>
      <c r="J39" s="36" t="s">
        <v>1301</v>
      </c>
      <c r="K39" s="57"/>
    </row>
    <row r="40" spans="2:11" ht="16.5" customHeight="1">
      <c r="B40" s="35" t="s">
        <v>1213</v>
      </c>
      <c r="C40" s="36" t="s">
        <v>1043</v>
      </c>
      <c r="D40" s="36"/>
      <c r="E40" s="456"/>
      <c r="F40" s="168"/>
      <c r="G40" s="456"/>
      <c r="H40" s="297" t="s">
        <v>1108</v>
      </c>
      <c r="I40" s="456"/>
      <c r="J40" s="297" t="s">
        <v>1299</v>
      </c>
      <c r="K40" s="57"/>
    </row>
    <row r="41" spans="2:11" ht="16.5" customHeight="1">
      <c r="B41" s="35" t="s">
        <v>1213</v>
      </c>
      <c r="C41" s="36" t="s">
        <v>1223</v>
      </c>
      <c r="D41" s="36"/>
      <c r="E41" s="298"/>
      <c r="F41" s="168"/>
      <c r="G41" s="298"/>
      <c r="H41" s="298"/>
      <c r="I41" s="298"/>
      <c r="J41" s="298"/>
      <c r="K41" s="57"/>
    </row>
    <row r="42" spans="2:11" ht="33" customHeight="1">
      <c r="B42" s="74" t="s">
        <v>1213</v>
      </c>
      <c r="C42" s="52" t="s">
        <v>104</v>
      </c>
      <c r="D42" s="52"/>
      <c r="E42" s="504" t="s">
        <v>1114</v>
      </c>
      <c r="F42" s="367" t="s">
        <v>257</v>
      </c>
      <c r="G42" s="504" t="s">
        <v>1302</v>
      </c>
      <c r="H42" s="504"/>
      <c r="I42" s="52"/>
      <c r="J42" s="52"/>
      <c r="K42" s="70"/>
    </row>
    <row r="43" spans="2:11" ht="16.5" customHeight="1">
      <c r="B43" s="74" t="s">
        <v>1213</v>
      </c>
      <c r="C43" s="52" t="s">
        <v>107</v>
      </c>
      <c r="D43" s="52"/>
      <c r="E43" s="516"/>
      <c r="F43" s="406"/>
      <c r="G43" s="505"/>
      <c r="H43" s="505"/>
      <c r="I43" s="52"/>
      <c r="J43" s="52"/>
      <c r="K43" s="70"/>
    </row>
    <row r="44" spans="2:11" ht="33" customHeight="1">
      <c r="B44" s="74" t="s">
        <v>1213</v>
      </c>
      <c r="C44" s="52" t="s">
        <v>105</v>
      </c>
      <c r="D44" s="52"/>
      <c r="E44" s="516"/>
      <c r="F44" s="406"/>
      <c r="G44" s="88" t="s">
        <v>1302</v>
      </c>
      <c r="H44" s="52" t="s">
        <v>1303</v>
      </c>
      <c r="I44" s="52"/>
      <c r="J44" s="52"/>
      <c r="K44" s="70"/>
    </row>
    <row r="45" spans="2:11" ht="33" customHeight="1">
      <c r="B45" s="74" t="s">
        <v>1213</v>
      </c>
      <c r="C45" s="52" t="s">
        <v>1230</v>
      </c>
      <c r="D45" s="52"/>
      <c r="E45" s="516"/>
      <c r="F45" s="406"/>
      <c r="G45" s="504" t="s">
        <v>1302</v>
      </c>
      <c r="H45" s="504"/>
      <c r="I45" s="52"/>
      <c r="J45" s="52"/>
      <c r="K45" s="70"/>
    </row>
    <row r="46" spans="2:11" ht="16.5" customHeight="1">
      <c r="B46" s="74" t="s">
        <v>1213</v>
      </c>
      <c r="C46" s="52" t="s">
        <v>1304</v>
      </c>
      <c r="D46" s="52"/>
      <c r="E46" s="516"/>
      <c r="F46" s="406"/>
      <c r="G46" s="505"/>
      <c r="H46" s="505"/>
      <c r="I46" s="52"/>
      <c r="J46" s="52"/>
      <c r="K46" s="70"/>
    </row>
    <row r="47" spans="2:11" ht="16.5" customHeight="1">
      <c r="B47" s="74" t="s">
        <v>1213</v>
      </c>
      <c r="C47" s="58" t="s">
        <v>1232</v>
      </c>
      <c r="D47" s="52"/>
      <c r="E47" s="505"/>
      <c r="F47" s="406"/>
      <c r="G47" s="88" t="s">
        <v>1115</v>
      </c>
      <c r="H47" s="52" t="s">
        <v>1303</v>
      </c>
      <c r="I47" s="52"/>
      <c r="J47" s="52"/>
      <c r="K47" s="70"/>
    </row>
    <row r="48" spans="2:11" ht="66.75" customHeight="1">
      <c r="B48" s="74" t="s">
        <v>1213</v>
      </c>
      <c r="C48" s="52" t="s">
        <v>1052</v>
      </c>
      <c r="D48" s="52"/>
      <c r="E48" s="52" t="s">
        <v>206</v>
      </c>
      <c r="F48" s="369"/>
      <c r="G48" s="52" t="s">
        <v>198</v>
      </c>
      <c r="H48" s="52"/>
      <c r="I48" s="52" t="s">
        <v>1117</v>
      </c>
      <c r="J48" s="52"/>
      <c r="K48" s="70"/>
    </row>
    <row r="49" spans="2:11" ht="43.2">
      <c r="B49" s="73" t="s">
        <v>1032</v>
      </c>
      <c r="C49" s="53" t="s">
        <v>1033</v>
      </c>
      <c r="D49" s="53"/>
      <c r="E49" s="504" t="s">
        <v>1106</v>
      </c>
      <c r="F49" s="367" t="s">
        <v>256</v>
      </c>
      <c r="G49" s="52" t="s">
        <v>1107</v>
      </c>
      <c r="H49" s="52" t="s">
        <v>1108</v>
      </c>
      <c r="I49" s="504" t="s">
        <v>1109</v>
      </c>
      <c r="J49" s="504" t="s">
        <v>1110</v>
      </c>
      <c r="K49" s="70"/>
    </row>
    <row r="50" spans="2:11" ht="63.6" customHeight="1">
      <c r="B50" s="73" t="s">
        <v>1032</v>
      </c>
      <c r="C50" s="52" t="s">
        <v>1046</v>
      </c>
      <c r="D50" s="52"/>
      <c r="E50" s="516"/>
      <c r="F50" s="406"/>
      <c r="G50" s="52" t="s">
        <v>1111</v>
      </c>
      <c r="H50" s="52" t="s">
        <v>1112</v>
      </c>
      <c r="I50" s="516"/>
      <c r="J50" s="516"/>
      <c r="K50" s="70"/>
    </row>
    <row r="51" spans="2:11" ht="49.2" customHeight="1">
      <c r="B51" s="74" t="s">
        <v>1032</v>
      </c>
      <c r="C51" s="52" t="s">
        <v>1043</v>
      </c>
      <c r="D51" s="52"/>
      <c r="E51" s="505"/>
      <c r="F51" s="369"/>
      <c r="G51" s="52" t="s">
        <v>1107</v>
      </c>
      <c r="H51" s="52" t="s">
        <v>1108</v>
      </c>
      <c r="I51" s="505"/>
      <c r="J51" s="505"/>
      <c r="K51" s="70"/>
    </row>
    <row r="52" spans="2:11" ht="57.6">
      <c r="B52" s="74" t="s">
        <v>1032</v>
      </c>
      <c r="C52" s="52" t="s">
        <v>1113</v>
      </c>
      <c r="D52" s="52"/>
      <c r="E52" s="52" t="s">
        <v>1114</v>
      </c>
      <c r="F52" s="367" t="s">
        <v>257</v>
      </c>
      <c r="G52" s="52" t="s">
        <v>1115</v>
      </c>
      <c r="H52" s="52" t="s">
        <v>1116</v>
      </c>
      <c r="I52" s="52"/>
      <c r="J52" s="52"/>
      <c r="K52" s="70"/>
    </row>
    <row r="53" spans="2:11" ht="57.6">
      <c r="B53" s="75" t="s">
        <v>1032</v>
      </c>
      <c r="C53" s="71" t="s">
        <v>1052</v>
      </c>
      <c r="D53" s="71"/>
      <c r="E53" s="71" t="s">
        <v>206</v>
      </c>
      <c r="F53" s="583"/>
      <c r="G53" s="71" t="s">
        <v>198</v>
      </c>
      <c r="H53" s="71"/>
      <c r="I53" s="71" t="s">
        <v>1117</v>
      </c>
      <c r="J53" s="71"/>
      <c r="K53" s="76"/>
    </row>
    <row r="54" spans="2:11" ht="28.95" customHeight="1">
      <c r="B54" s="35" t="s">
        <v>1369</v>
      </c>
      <c r="C54" s="36" t="s">
        <v>1385</v>
      </c>
      <c r="D54" s="36"/>
      <c r="E54" s="36" t="s">
        <v>206</v>
      </c>
      <c r="F54" s="51" t="s">
        <v>257</v>
      </c>
      <c r="G54" s="52" t="s">
        <v>1115</v>
      </c>
      <c r="H54" s="36"/>
      <c r="I54" s="36"/>
      <c r="J54" s="36"/>
      <c r="K54" s="57"/>
    </row>
    <row r="55" spans="2:11" ht="29.7" customHeight="1">
      <c r="B55" s="35" t="s">
        <v>1369</v>
      </c>
      <c r="C55" s="110" t="s">
        <v>1451</v>
      </c>
      <c r="D55" s="36"/>
      <c r="E55" s="36" t="s">
        <v>206</v>
      </c>
      <c r="F55" s="51" t="s">
        <v>257</v>
      </c>
      <c r="G55" s="52" t="s">
        <v>1115</v>
      </c>
      <c r="H55" s="36" t="s">
        <v>1452</v>
      </c>
      <c r="I55" s="36"/>
      <c r="J55" s="36"/>
      <c r="K55" s="57"/>
    </row>
    <row r="56" spans="2:11" ht="28.8">
      <c r="B56" s="35" t="s">
        <v>1369</v>
      </c>
      <c r="C56" s="110" t="s">
        <v>1396</v>
      </c>
      <c r="D56" s="36"/>
      <c r="E56" s="90" t="s">
        <v>1453</v>
      </c>
      <c r="F56" s="51" t="s">
        <v>257</v>
      </c>
      <c r="G56" s="52" t="s">
        <v>1115</v>
      </c>
      <c r="H56" s="52" t="s">
        <v>1454</v>
      </c>
      <c r="I56" s="107" t="s">
        <v>1455</v>
      </c>
      <c r="J56" s="107" t="s">
        <v>82</v>
      </c>
      <c r="K56" s="111" t="s">
        <v>82</v>
      </c>
    </row>
    <row r="57" spans="2:11" ht="28.8">
      <c r="B57" s="35" t="s">
        <v>1369</v>
      </c>
      <c r="C57" s="36" t="s">
        <v>1398</v>
      </c>
      <c r="D57" s="36"/>
      <c r="E57" s="90" t="s">
        <v>1453</v>
      </c>
      <c r="F57" s="51" t="s">
        <v>257</v>
      </c>
      <c r="G57" s="52" t="s">
        <v>1115</v>
      </c>
      <c r="H57" s="52" t="s">
        <v>1116</v>
      </c>
      <c r="I57" s="107" t="s">
        <v>1455</v>
      </c>
      <c r="J57" s="107" t="s">
        <v>82</v>
      </c>
      <c r="K57" s="111" t="s">
        <v>82</v>
      </c>
    </row>
    <row r="58" spans="2:11" ht="28.8">
      <c r="B58" s="35" t="s">
        <v>1369</v>
      </c>
      <c r="C58" s="36" t="s">
        <v>1399</v>
      </c>
      <c r="D58" s="36"/>
      <c r="E58" s="36" t="s">
        <v>1453</v>
      </c>
      <c r="F58" s="51" t="s">
        <v>257</v>
      </c>
      <c r="G58" s="52" t="s">
        <v>1115</v>
      </c>
      <c r="H58" s="52" t="s">
        <v>1116</v>
      </c>
      <c r="I58" s="107" t="s">
        <v>82</v>
      </c>
      <c r="J58" s="107" t="s">
        <v>82</v>
      </c>
      <c r="K58" s="111" t="s">
        <v>82</v>
      </c>
    </row>
    <row r="59" spans="2:11" ht="30.45" customHeight="1">
      <c r="B59" s="122" t="s">
        <v>1369</v>
      </c>
      <c r="C59" s="120" t="s">
        <v>1483</v>
      </c>
      <c r="D59" s="120"/>
      <c r="E59" s="120" t="s">
        <v>206</v>
      </c>
      <c r="F59" s="51" t="s">
        <v>257</v>
      </c>
      <c r="G59" s="52" t="s">
        <v>1115</v>
      </c>
      <c r="H59" s="120"/>
      <c r="I59" s="120"/>
      <c r="J59" s="120"/>
      <c r="K59" s="123"/>
    </row>
    <row r="60" spans="2:11" ht="28.95" customHeight="1">
      <c r="B60" s="122" t="s">
        <v>1533</v>
      </c>
      <c r="C60" s="120" t="s">
        <v>1534</v>
      </c>
      <c r="D60" s="120"/>
      <c r="E60" s="600" t="s">
        <v>1591</v>
      </c>
      <c r="F60" s="51" t="s">
        <v>256</v>
      </c>
      <c r="G60" s="120" t="s">
        <v>198</v>
      </c>
      <c r="H60" s="120"/>
      <c r="I60" s="120"/>
      <c r="J60" s="120"/>
      <c r="K60" s="123"/>
    </row>
    <row r="61" spans="2:11" ht="28.95" customHeight="1">
      <c r="B61" s="122" t="s">
        <v>1533</v>
      </c>
      <c r="C61" s="120" t="s">
        <v>1791</v>
      </c>
      <c r="D61" s="120"/>
      <c r="E61" s="601"/>
      <c r="F61" s="51" t="s">
        <v>257</v>
      </c>
      <c r="G61" s="120" t="s">
        <v>1115</v>
      </c>
      <c r="H61" s="120"/>
      <c r="I61" s="120" t="s">
        <v>1592</v>
      </c>
      <c r="J61" s="120"/>
      <c r="K61" s="123"/>
    </row>
    <row r="62" spans="2:11" ht="28.95" customHeight="1">
      <c r="B62" s="149" t="s">
        <v>1533</v>
      </c>
      <c r="C62" s="125" t="s">
        <v>1797</v>
      </c>
      <c r="D62" s="125"/>
      <c r="E62" s="601"/>
      <c r="F62" s="150" t="s">
        <v>257</v>
      </c>
      <c r="G62" s="125" t="s">
        <v>1115</v>
      </c>
      <c r="H62" s="125"/>
      <c r="I62" s="125"/>
      <c r="J62" s="125"/>
      <c r="K62" s="151"/>
    </row>
    <row r="63" spans="2:11" ht="28.95" customHeight="1" thickBot="1">
      <c r="B63" s="148" t="s">
        <v>1533</v>
      </c>
      <c r="C63" s="113" t="s">
        <v>1377</v>
      </c>
      <c r="D63" s="113"/>
      <c r="E63" s="113" t="s">
        <v>1453</v>
      </c>
      <c r="F63" s="112" t="s">
        <v>257</v>
      </c>
      <c r="G63" s="113" t="s">
        <v>1115</v>
      </c>
      <c r="H63" s="113" t="s">
        <v>1116</v>
      </c>
      <c r="I63" s="116" t="s">
        <v>1455</v>
      </c>
      <c r="J63" s="116" t="s">
        <v>82</v>
      </c>
      <c r="K63" s="152" t="s">
        <v>82</v>
      </c>
    </row>
    <row r="84" spans="5:10" ht="14.4">
      <c r="E84" s="1"/>
      <c r="F84" s="1"/>
      <c r="G84" s="1"/>
      <c r="H84" s="1"/>
      <c r="I84" s="1"/>
      <c r="J84" s="1"/>
    </row>
  </sheetData>
  <mergeCells count="37">
    <mergeCell ref="E32:E37"/>
    <mergeCell ref="G32:G37"/>
    <mergeCell ref="E60:E62"/>
    <mergeCell ref="F32:F37"/>
    <mergeCell ref="F5:F31"/>
    <mergeCell ref="E5:E9"/>
    <mergeCell ref="E11:E31"/>
    <mergeCell ref="E49:E51"/>
    <mergeCell ref="F49:F51"/>
    <mergeCell ref="B1:K1"/>
    <mergeCell ref="B2:B4"/>
    <mergeCell ref="C2:D3"/>
    <mergeCell ref="E2:E4"/>
    <mergeCell ref="F2:F4"/>
    <mergeCell ref="G2:K2"/>
    <mergeCell ref="G3:G4"/>
    <mergeCell ref="H3:H4"/>
    <mergeCell ref="I3:I4"/>
    <mergeCell ref="J3:J4"/>
    <mergeCell ref="K3:K4"/>
    <mergeCell ref="I49:I51"/>
    <mergeCell ref="G5:G9"/>
    <mergeCell ref="G11:G31"/>
    <mergeCell ref="J49:J51"/>
    <mergeCell ref="F52:F53"/>
    <mergeCell ref="J40:J41"/>
    <mergeCell ref="I5:I31"/>
    <mergeCell ref="E38:E41"/>
    <mergeCell ref="G38:G41"/>
    <mergeCell ref="I38:I41"/>
    <mergeCell ref="H40:H41"/>
    <mergeCell ref="E42:E47"/>
    <mergeCell ref="F42:F48"/>
    <mergeCell ref="G42:G43"/>
    <mergeCell ref="H42:H43"/>
    <mergeCell ref="G45:G46"/>
    <mergeCell ref="H45:H46"/>
  </mergeCells>
  <phoneticPr fontId="1"/>
  <printOptions horizontalCentered="1"/>
  <pageMargins left="0.70866141732283472" right="0.70866141732283472" top="0.74803149606299213" bottom="0.74803149606299213" header="0.31496062992125984" footer="0.31496062992125984"/>
  <pageSetup paperSize="8" scale="80" fitToHeight="0" orientation="portrait" r:id="rId1"/>
  <headerFooter>
    <oddHeader>&amp;R様式5-1 &amp;P／&amp;N</oddHeader>
  </headerFooter>
  <rowBreaks count="1" manualBreakCount="1">
    <brk id="51" min="1"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C000"/>
  </sheetPr>
  <dimension ref="B1:P63"/>
  <sheetViews>
    <sheetView view="pageBreakPreview" zoomScale="55" zoomScaleNormal="25" zoomScaleSheetLayoutView="55" workbookViewId="0">
      <pane ySplit="4" topLeftCell="A53" activePane="bottomLeft" state="frozen"/>
      <selection activeCell="I59" sqref="I59:I62"/>
      <selection pane="bottomLeft" activeCell="K15" sqref="K15"/>
    </sheetView>
  </sheetViews>
  <sheetFormatPr defaultColWidth="9" defaultRowHeight="12"/>
  <cols>
    <col min="1" max="1" width="4.88671875" style="8" customWidth="1"/>
    <col min="2" max="2" width="5.88671875" style="8" customWidth="1"/>
    <col min="3" max="3" width="16" style="8" bestFit="1" customWidth="1"/>
    <col min="4" max="4" width="5.33203125" style="8" bestFit="1" customWidth="1"/>
    <col min="5" max="5" width="8.21875" style="8" bestFit="1" customWidth="1"/>
    <col min="6" max="6" width="15.88671875" style="8" customWidth="1"/>
    <col min="7" max="9" width="12.33203125" style="8" customWidth="1"/>
    <col min="10" max="10" width="12.33203125" style="251" customWidth="1"/>
    <col min="11" max="11" width="14.88671875" style="8" bestFit="1" customWidth="1"/>
    <col min="12" max="12" width="12.33203125" style="8" bestFit="1" customWidth="1"/>
    <col min="13" max="13" width="10.33203125" style="8" bestFit="1" customWidth="1"/>
    <col min="14" max="14" width="9.44140625" style="8" bestFit="1" customWidth="1"/>
    <col min="15" max="15" width="19.6640625" style="8" bestFit="1" customWidth="1"/>
    <col min="16" max="16" width="11.88671875" style="8" customWidth="1"/>
    <col min="17" max="16384" width="9" style="8"/>
  </cols>
  <sheetData>
    <row r="1" spans="2:16" ht="19.2" thickBot="1">
      <c r="B1" s="564" t="s">
        <v>243</v>
      </c>
      <c r="C1" s="564"/>
      <c r="D1" s="564"/>
      <c r="E1" s="564"/>
      <c r="F1" s="564"/>
      <c r="G1" s="564"/>
      <c r="H1" s="564"/>
      <c r="I1" s="564"/>
      <c r="J1" s="564"/>
      <c r="K1" s="564"/>
      <c r="L1" s="564"/>
      <c r="M1" s="564"/>
      <c r="N1" s="564"/>
      <c r="O1" s="564"/>
      <c r="P1" s="564"/>
    </row>
    <row r="2" spans="2:16" ht="14.4">
      <c r="B2" s="584" t="s">
        <v>55</v>
      </c>
      <c r="C2" s="587" t="s">
        <v>56</v>
      </c>
      <c r="D2" s="588"/>
      <c r="E2" s="603" t="s">
        <v>70</v>
      </c>
      <c r="F2" s="604"/>
      <c r="G2" s="604"/>
      <c r="H2" s="604"/>
      <c r="I2" s="604"/>
      <c r="J2" s="604"/>
      <c r="K2" s="604"/>
      <c r="L2" s="604"/>
      <c r="M2" s="604"/>
      <c r="N2" s="604"/>
      <c r="O2" s="604"/>
      <c r="P2" s="605"/>
    </row>
    <row r="3" spans="2:16" ht="14.4">
      <c r="B3" s="585"/>
      <c r="C3" s="589"/>
      <c r="D3" s="590"/>
      <c r="E3" s="606" t="s">
        <v>33</v>
      </c>
      <c r="F3" s="606"/>
      <c r="G3" s="606"/>
      <c r="H3" s="606"/>
      <c r="I3" s="606"/>
      <c r="J3" s="606"/>
      <c r="K3" s="606" t="s">
        <v>32</v>
      </c>
      <c r="L3" s="606"/>
      <c r="M3" s="606"/>
      <c r="N3" s="606"/>
      <c r="O3" s="606"/>
      <c r="P3" s="607"/>
    </row>
    <row r="4" spans="2:16" ht="51.6" customHeight="1" thickBot="1">
      <c r="B4" s="586"/>
      <c r="C4" s="271" t="s">
        <v>21</v>
      </c>
      <c r="D4" s="271"/>
      <c r="E4" s="169" t="s">
        <v>38</v>
      </c>
      <c r="F4" s="169" t="s">
        <v>40</v>
      </c>
      <c r="G4" s="169" t="s">
        <v>39</v>
      </c>
      <c r="H4" s="169" t="s">
        <v>41</v>
      </c>
      <c r="I4" s="169" t="s">
        <v>59</v>
      </c>
      <c r="J4" s="246" t="s">
        <v>42</v>
      </c>
      <c r="K4" s="169" t="s">
        <v>34</v>
      </c>
      <c r="L4" s="169" t="s">
        <v>35</v>
      </c>
      <c r="M4" s="169" t="s">
        <v>43</v>
      </c>
      <c r="N4" s="169" t="s">
        <v>36</v>
      </c>
      <c r="O4" s="169" t="s">
        <v>37</v>
      </c>
      <c r="P4" s="170" t="s">
        <v>42</v>
      </c>
    </row>
    <row r="5" spans="2:16" ht="28.8">
      <c r="B5" s="163" t="s">
        <v>89</v>
      </c>
      <c r="C5" s="36" t="s">
        <v>325</v>
      </c>
      <c r="D5" s="36"/>
      <c r="E5" s="36" t="s">
        <v>210</v>
      </c>
      <c r="F5" s="36" t="s">
        <v>203</v>
      </c>
      <c r="G5" s="69"/>
      <c r="H5" s="69"/>
      <c r="I5" s="69"/>
      <c r="J5" s="38" t="s">
        <v>196</v>
      </c>
      <c r="K5" s="36" t="s">
        <v>205</v>
      </c>
      <c r="L5" s="36"/>
      <c r="M5" s="69"/>
      <c r="N5" s="69" t="s">
        <v>83</v>
      </c>
      <c r="O5" s="36" t="s">
        <v>186</v>
      </c>
      <c r="P5" s="57"/>
    </row>
    <row r="6" spans="2:16" ht="28.8">
      <c r="B6" s="163" t="s">
        <v>89</v>
      </c>
      <c r="C6" s="36" t="s">
        <v>282</v>
      </c>
      <c r="D6" s="36"/>
      <c r="E6" s="36" t="s">
        <v>210</v>
      </c>
      <c r="F6" s="36" t="s">
        <v>203</v>
      </c>
      <c r="G6" s="69"/>
      <c r="H6" s="69"/>
      <c r="I6" s="69"/>
      <c r="J6" s="38" t="s">
        <v>196</v>
      </c>
      <c r="K6" s="36" t="s">
        <v>205</v>
      </c>
      <c r="L6" s="36"/>
      <c r="M6" s="69"/>
      <c r="N6" s="69" t="s">
        <v>83</v>
      </c>
      <c r="O6" s="36" t="s">
        <v>186</v>
      </c>
      <c r="P6" s="57"/>
    </row>
    <row r="7" spans="2:16" ht="28.8">
      <c r="B7" s="163" t="s">
        <v>89</v>
      </c>
      <c r="C7" s="36" t="s">
        <v>283</v>
      </c>
      <c r="D7" s="36"/>
      <c r="E7" s="36" t="s">
        <v>210</v>
      </c>
      <c r="F7" s="36" t="s">
        <v>203</v>
      </c>
      <c r="G7" s="69"/>
      <c r="H7" s="69"/>
      <c r="I7" s="69"/>
      <c r="J7" s="38" t="s">
        <v>196</v>
      </c>
      <c r="K7" s="36" t="s">
        <v>205</v>
      </c>
      <c r="L7" s="36"/>
      <c r="M7" s="69"/>
      <c r="N7" s="69" t="s">
        <v>83</v>
      </c>
      <c r="O7" s="36" t="s">
        <v>186</v>
      </c>
      <c r="P7" s="57"/>
    </row>
    <row r="8" spans="2:16" ht="28.8">
      <c r="B8" s="163" t="s">
        <v>89</v>
      </c>
      <c r="C8" s="36" t="s">
        <v>99</v>
      </c>
      <c r="D8" s="36"/>
      <c r="E8" s="36" t="s">
        <v>210</v>
      </c>
      <c r="F8" s="36" t="s">
        <v>203</v>
      </c>
      <c r="G8" s="69"/>
      <c r="H8" s="69"/>
      <c r="I8" s="69"/>
      <c r="J8" s="38" t="s">
        <v>196</v>
      </c>
      <c r="K8" s="36" t="s">
        <v>205</v>
      </c>
      <c r="L8" s="36"/>
      <c r="M8" s="69"/>
      <c r="N8" s="69" t="s">
        <v>83</v>
      </c>
      <c r="O8" s="36" t="s">
        <v>186</v>
      </c>
      <c r="P8" s="57"/>
    </row>
    <row r="9" spans="2:16" ht="28.8">
      <c r="B9" s="163" t="s">
        <v>89</v>
      </c>
      <c r="C9" s="36" t="s">
        <v>420</v>
      </c>
      <c r="D9" s="36"/>
      <c r="E9" s="36" t="s">
        <v>210</v>
      </c>
      <c r="F9" s="36" t="s">
        <v>203</v>
      </c>
      <c r="G9" s="69"/>
      <c r="H9" s="69"/>
      <c r="I9" s="69"/>
      <c r="J9" s="38" t="s">
        <v>196</v>
      </c>
      <c r="K9" s="36" t="s">
        <v>205</v>
      </c>
      <c r="L9" s="36"/>
      <c r="M9" s="69"/>
      <c r="N9" s="69" t="s">
        <v>258</v>
      </c>
      <c r="O9" s="36" t="s">
        <v>186</v>
      </c>
      <c r="P9" s="57"/>
    </row>
    <row r="10" spans="2:16" ht="28.8">
      <c r="B10" s="163" t="s">
        <v>89</v>
      </c>
      <c r="C10" s="110" t="s">
        <v>1759</v>
      </c>
      <c r="D10" s="36"/>
      <c r="E10" s="36" t="s">
        <v>210</v>
      </c>
      <c r="F10" s="36" t="s">
        <v>203</v>
      </c>
      <c r="G10" s="69"/>
      <c r="H10" s="69"/>
      <c r="I10" s="69"/>
      <c r="J10" s="38" t="s">
        <v>196</v>
      </c>
      <c r="K10" s="36" t="s">
        <v>205</v>
      </c>
      <c r="L10" s="36"/>
      <c r="M10" s="69"/>
      <c r="N10" s="69" t="s">
        <v>258</v>
      </c>
      <c r="O10" s="36" t="s">
        <v>186</v>
      </c>
      <c r="P10" s="57" t="s">
        <v>195</v>
      </c>
    </row>
    <row r="11" spans="2:16" ht="28.8">
      <c r="B11" s="163" t="s">
        <v>89</v>
      </c>
      <c r="C11" s="36" t="s">
        <v>284</v>
      </c>
      <c r="D11" s="36"/>
      <c r="E11" s="36" t="s">
        <v>210</v>
      </c>
      <c r="F11" s="36" t="s">
        <v>203</v>
      </c>
      <c r="G11" s="69"/>
      <c r="H11" s="69"/>
      <c r="I11" s="69"/>
      <c r="J11" s="38" t="s">
        <v>196</v>
      </c>
      <c r="K11" s="36" t="s">
        <v>205</v>
      </c>
      <c r="L11" s="36"/>
      <c r="M11" s="69"/>
      <c r="N11" s="69" t="s">
        <v>83</v>
      </c>
      <c r="O11" s="36" t="s">
        <v>186</v>
      </c>
      <c r="P11" s="57"/>
    </row>
    <row r="12" spans="2:16" ht="28.8">
      <c r="B12" s="163" t="s">
        <v>89</v>
      </c>
      <c r="C12" s="36" t="s">
        <v>299</v>
      </c>
      <c r="D12" s="36"/>
      <c r="E12" s="36" t="s">
        <v>210</v>
      </c>
      <c r="F12" s="36" t="s">
        <v>203</v>
      </c>
      <c r="G12" s="69"/>
      <c r="H12" s="69"/>
      <c r="I12" s="69"/>
      <c r="J12" s="38" t="s">
        <v>196</v>
      </c>
      <c r="K12" s="36" t="s">
        <v>205</v>
      </c>
      <c r="L12" s="36"/>
      <c r="M12" s="69"/>
      <c r="N12" s="69" t="s">
        <v>258</v>
      </c>
      <c r="O12" s="36" t="s">
        <v>186</v>
      </c>
      <c r="P12" s="57"/>
    </row>
    <row r="13" spans="2:16" ht="28.8">
      <c r="B13" s="163" t="s">
        <v>89</v>
      </c>
      <c r="C13" s="36" t="s">
        <v>317</v>
      </c>
      <c r="D13" s="36"/>
      <c r="E13" s="36" t="s">
        <v>210</v>
      </c>
      <c r="F13" s="36" t="s">
        <v>203</v>
      </c>
      <c r="G13" s="69"/>
      <c r="H13" s="69"/>
      <c r="I13" s="69"/>
      <c r="J13" s="38" t="s">
        <v>196</v>
      </c>
      <c r="K13" s="36" t="s">
        <v>205</v>
      </c>
      <c r="L13" s="36"/>
      <c r="M13" s="69"/>
      <c r="N13" s="69" t="s">
        <v>258</v>
      </c>
      <c r="O13" s="36" t="s">
        <v>186</v>
      </c>
      <c r="P13" s="57"/>
    </row>
    <row r="14" spans="2:16" ht="28.8">
      <c r="B14" s="163" t="s">
        <v>89</v>
      </c>
      <c r="C14" s="36" t="s">
        <v>100</v>
      </c>
      <c r="D14" s="36"/>
      <c r="E14" s="36" t="s">
        <v>210</v>
      </c>
      <c r="F14" s="36" t="s">
        <v>203</v>
      </c>
      <c r="G14" s="69"/>
      <c r="H14" s="69"/>
      <c r="I14" s="69"/>
      <c r="J14" s="38" t="s">
        <v>196</v>
      </c>
      <c r="K14" s="36" t="s">
        <v>205</v>
      </c>
      <c r="L14" s="36"/>
      <c r="M14" s="69"/>
      <c r="N14" s="69" t="s">
        <v>258</v>
      </c>
      <c r="O14" s="36" t="s">
        <v>186</v>
      </c>
      <c r="P14" s="57"/>
    </row>
    <row r="15" spans="2:16" ht="28.8">
      <c r="B15" s="163" t="s">
        <v>89</v>
      </c>
      <c r="C15" s="36" t="s">
        <v>101</v>
      </c>
      <c r="D15" s="36"/>
      <c r="E15" s="36" t="s">
        <v>210</v>
      </c>
      <c r="F15" s="36" t="s">
        <v>203</v>
      </c>
      <c r="G15" s="69"/>
      <c r="H15" s="69"/>
      <c r="I15" s="69"/>
      <c r="J15" s="38" t="s">
        <v>196</v>
      </c>
      <c r="K15" s="36" t="s">
        <v>205</v>
      </c>
      <c r="L15" s="36"/>
      <c r="M15" s="69"/>
      <c r="N15" s="69" t="s">
        <v>258</v>
      </c>
      <c r="O15" s="36" t="s">
        <v>186</v>
      </c>
      <c r="P15" s="57"/>
    </row>
    <row r="16" spans="2:16" ht="28.8">
      <c r="B16" s="163" t="s">
        <v>89</v>
      </c>
      <c r="C16" s="36" t="s">
        <v>326</v>
      </c>
      <c r="D16" s="36"/>
      <c r="E16" s="36" t="s">
        <v>210</v>
      </c>
      <c r="F16" s="36" t="s">
        <v>203</v>
      </c>
      <c r="G16" s="69"/>
      <c r="H16" s="69"/>
      <c r="I16" s="69"/>
      <c r="J16" s="38" t="s">
        <v>196</v>
      </c>
      <c r="K16" s="36" t="s">
        <v>205</v>
      </c>
      <c r="L16" s="36"/>
      <c r="M16" s="69"/>
      <c r="N16" s="69" t="s">
        <v>83</v>
      </c>
      <c r="O16" s="36" t="s">
        <v>186</v>
      </c>
      <c r="P16" s="57"/>
    </row>
    <row r="17" spans="2:16" ht="28.8">
      <c r="B17" s="163" t="s">
        <v>89</v>
      </c>
      <c r="C17" s="36" t="s">
        <v>285</v>
      </c>
      <c r="D17" s="36"/>
      <c r="E17" s="36" t="s">
        <v>210</v>
      </c>
      <c r="F17" s="36" t="s">
        <v>203</v>
      </c>
      <c r="G17" s="69"/>
      <c r="H17" s="69"/>
      <c r="I17" s="69"/>
      <c r="J17" s="38" t="s">
        <v>196</v>
      </c>
      <c r="K17" s="36" t="s">
        <v>205</v>
      </c>
      <c r="L17" s="36"/>
      <c r="M17" s="69"/>
      <c r="N17" s="69" t="s">
        <v>83</v>
      </c>
      <c r="O17" s="36" t="s">
        <v>186</v>
      </c>
      <c r="P17" s="57"/>
    </row>
    <row r="18" spans="2:16" ht="28.8">
      <c r="B18" s="163" t="s">
        <v>89</v>
      </c>
      <c r="C18" s="36" t="s">
        <v>286</v>
      </c>
      <c r="D18" s="36"/>
      <c r="E18" s="36" t="s">
        <v>210</v>
      </c>
      <c r="F18" s="36" t="s">
        <v>203</v>
      </c>
      <c r="G18" s="69"/>
      <c r="H18" s="69"/>
      <c r="I18" s="69"/>
      <c r="J18" s="38" t="s">
        <v>196</v>
      </c>
      <c r="K18" s="36" t="s">
        <v>205</v>
      </c>
      <c r="L18" s="36"/>
      <c r="M18" s="69"/>
      <c r="N18" s="69" t="s">
        <v>83</v>
      </c>
      <c r="O18" s="36" t="s">
        <v>186</v>
      </c>
      <c r="P18" s="57"/>
    </row>
    <row r="19" spans="2:16" ht="28.8">
      <c r="B19" s="163" t="s">
        <v>89</v>
      </c>
      <c r="C19" s="36" t="s">
        <v>287</v>
      </c>
      <c r="D19" s="36"/>
      <c r="E19" s="36" t="s">
        <v>210</v>
      </c>
      <c r="F19" s="36" t="s">
        <v>203</v>
      </c>
      <c r="G19" s="69"/>
      <c r="H19" s="69"/>
      <c r="I19" s="69"/>
      <c r="J19" s="38" t="s">
        <v>196</v>
      </c>
      <c r="K19" s="36" t="s">
        <v>205</v>
      </c>
      <c r="L19" s="36"/>
      <c r="M19" s="69"/>
      <c r="N19" s="69" t="s">
        <v>83</v>
      </c>
      <c r="O19" s="36" t="s">
        <v>186</v>
      </c>
      <c r="P19" s="57"/>
    </row>
    <row r="20" spans="2:16" ht="28.8">
      <c r="B20" s="163" t="s">
        <v>89</v>
      </c>
      <c r="C20" s="36" t="s">
        <v>288</v>
      </c>
      <c r="D20" s="36"/>
      <c r="E20" s="36" t="s">
        <v>210</v>
      </c>
      <c r="F20" s="36" t="s">
        <v>203</v>
      </c>
      <c r="G20" s="69"/>
      <c r="H20" s="69"/>
      <c r="I20" s="69"/>
      <c r="J20" s="38" t="s">
        <v>196</v>
      </c>
      <c r="K20" s="36" t="s">
        <v>205</v>
      </c>
      <c r="L20" s="36"/>
      <c r="M20" s="69"/>
      <c r="N20" s="69" t="s">
        <v>83</v>
      </c>
      <c r="O20" s="36" t="s">
        <v>186</v>
      </c>
      <c r="P20" s="57"/>
    </row>
    <row r="21" spans="2:16" ht="28.8">
      <c r="B21" s="163" t="s">
        <v>89</v>
      </c>
      <c r="C21" s="36" t="s">
        <v>289</v>
      </c>
      <c r="D21" s="36"/>
      <c r="E21" s="36" t="s">
        <v>210</v>
      </c>
      <c r="F21" s="36" t="s">
        <v>203</v>
      </c>
      <c r="G21" s="69"/>
      <c r="H21" s="69"/>
      <c r="I21" s="69"/>
      <c r="J21" s="38" t="s">
        <v>196</v>
      </c>
      <c r="K21" s="36" t="s">
        <v>205</v>
      </c>
      <c r="L21" s="36"/>
      <c r="M21" s="69"/>
      <c r="N21" s="69" t="s">
        <v>83</v>
      </c>
      <c r="O21" s="36" t="s">
        <v>186</v>
      </c>
      <c r="P21" s="57"/>
    </row>
    <row r="22" spans="2:16" ht="28.8">
      <c r="B22" s="163" t="s">
        <v>89</v>
      </c>
      <c r="C22" s="36" t="s">
        <v>102</v>
      </c>
      <c r="D22" s="36"/>
      <c r="E22" s="36" t="s">
        <v>210</v>
      </c>
      <c r="F22" s="36" t="s">
        <v>203</v>
      </c>
      <c r="G22" s="69"/>
      <c r="H22" s="69"/>
      <c r="I22" s="69"/>
      <c r="J22" s="38" t="s">
        <v>196</v>
      </c>
      <c r="K22" s="36" t="s">
        <v>205</v>
      </c>
      <c r="L22" s="36"/>
      <c r="M22" s="69"/>
      <c r="N22" s="69" t="s">
        <v>258</v>
      </c>
      <c r="O22" s="36" t="s">
        <v>186</v>
      </c>
      <c r="P22" s="57"/>
    </row>
    <row r="23" spans="2:16" ht="28.8">
      <c r="B23" s="163" t="s">
        <v>89</v>
      </c>
      <c r="C23" s="36" t="s">
        <v>103</v>
      </c>
      <c r="D23" s="36"/>
      <c r="E23" s="36" t="s">
        <v>210</v>
      </c>
      <c r="F23" s="36" t="s">
        <v>203</v>
      </c>
      <c r="G23" s="69"/>
      <c r="H23" s="69"/>
      <c r="I23" s="69"/>
      <c r="J23" s="38" t="s">
        <v>196</v>
      </c>
      <c r="K23" s="36" t="s">
        <v>205</v>
      </c>
      <c r="L23" s="36"/>
      <c r="M23" s="69"/>
      <c r="N23" s="69" t="s">
        <v>258</v>
      </c>
      <c r="O23" s="36" t="s">
        <v>186</v>
      </c>
      <c r="P23" s="57"/>
    </row>
    <row r="24" spans="2:16" ht="28.8">
      <c r="B24" s="163" t="s">
        <v>89</v>
      </c>
      <c r="C24" s="36" t="s">
        <v>290</v>
      </c>
      <c r="D24" s="36"/>
      <c r="E24" s="36" t="s">
        <v>210</v>
      </c>
      <c r="F24" s="36" t="s">
        <v>203</v>
      </c>
      <c r="G24" s="69"/>
      <c r="H24" s="69"/>
      <c r="I24" s="69"/>
      <c r="J24" s="38" t="s">
        <v>196</v>
      </c>
      <c r="K24" s="36" t="s">
        <v>205</v>
      </c>
      <c r="L24" s="36"/>
      <c r="M24" s="69"/>
      <c r="N24" s="69" t="s">
        <v>83</v>
      </c>
      <c r="O24" s="36" t="s">
        <v>186</v>
      </c>
      <c r="P24" s="57"/>
    </row>
    <row r="25" spans="2:16" ht="28.8">
      <c r="B25" s="163" t="s">
        <v>89</v>
      </c>
      <c r="C25" s="36" t="s">
        <v>291</v>
      </c>
      <c r="D25" s="36"/>
      <c r="E25" s="36" t="s">
        <v>210</v>
      </c>
      <c r="F25" s="36" t="s">
        <v>203</v>
      </c>
      <c r="G25" s="69"/>
      <c r="H25" s="69"/>
      <c r="I25" s="69"/>
      <c r="J25" s="38" t="s">
        <v>196</v>
      </c>
      <c r="K25" s="36" t="s">
        <v>205</v>
      </c>
      <c r="L25" s="36"/>
      <c r="M25" s="69"/>
      <c r="N25" s="69" t="s">
        <v>83</v>
      </c>
      <c r="O25" s="36" t="s">
        <v>186</v>
      </c>
      <c r="P25" s="57"/>
    </row>
    <row r="26" spans="2:16" ht="28.8">
      <c r="B26" s="163" t="s">
        <v>89</v>
      </c>
      <c r="C26" s="36" t="s">
        <v>327</v>
      </c>
      <c r="D26" s="36"/>
      <c r="E26" s="36" t="s">
        <v>210</v>
      </c>
      <c r="F26" s="36" t="s">
        <v>203</v>
      </c>
      <c r="G26" s="69"/>
      <c r="H26" s="69"/>
      <c r="I26" s="69"/>
      <c r="J26" s="38" t="s">
        <v>196</v>
      </c>
      <c r="K26" s="36" t="s">
        <v>205</v>
      </c>
      <c r="L26" s="36"/>
      <c r="M26" s="69"/>
      <c r="N26" s="69" t="s">
        <v>258</v>
      </c>
      <c r="O26" s="36" t="s">
        <v>186</v>
      </c>
      <c r="P26" s="57"/>
    </row>
    <row r="27" spans="2:16" ht="28.8">
      <c r="B27" s="163" t="s">
        <v>89</v>
      </c>
      <c r="C27" s="36" t="s">
        <v>292</v>
      </c>
      <c r="D27" s="36"/>
      <c r="E27" s="36" t="s">
        <v>210</v>
      </c>
      <c r="F27" s="36" t="s">
        <v>203</v>
      </c>
      <c r="G27" s="69"/>
      <c r="H27" s="69"/>
      <c r="I27" s="69"/>
      <c r="J27" s="38" t="s">
        <v>196</v>
      </c>
      <c r="K27" s="36" t="s">
        <v>205</v>
      </c>
      <c r="L27" s="36"/>
      <c r="M27" s="69"/>
      <c r="N27" s="69" t="s">
        <v>83</v>
      </c>
      <c r="O27" s="36" t="s">
        <v>186</v>
      </c>
      <c r="P27" s="57"/>
    </row>
    <row r="28" spans="2:16" ht="28.8">
      <c r="B28" s="163" t="s">
        <v>89</v>
      </c>
      <c r="C28" s="36" t="s">
        <v>324</v>
      </c>
      <c r="D28" s="36"/>
      <c r="E28" s="36" t="s">
        <v>210</v>
      </c>
      <c r="F28" s="36" t="s">
        <v>203</v>
      </c>
      <c r="G28" s="69"/>
      <c r="H28" s="69"/>
      <c r="I28" s="69"/>
      <c r="J28" s="38" t="s">
        <v>196</v>
      </c>
      <c r="K28" s="36" t="s">
        <v>205</v>
      </c>
      <c r="L28" s="36"/>
      <c r="M28" s="69"/>
      <c r="N28" s="69" t="s">
        <v>258</v>
      </c>
      <c r="O28" s="36" t="s">
        <v>186</v>
      </c>
      <c r="P28" s="57"/>
    </row>
    <row r="29" spans="2:16" ht="28.8">
      <c r="B29" s="163" t="s">
        <v>89</v>
      </c>
      <c r="C29" s="36" t="s">
        <v>328</v>
      </c>
      <c r="D29" s="36"/>
      <c r="E29" s="36" t="s">
        <v>210</v>
      </c>
      <c r="F29" s="36" t="s">
        <v>203</v>
      </c>
      <c r="G29" s="69"/>
      <c r="H29" s="69"/>
      <c r="I29" s="69"/>
      <c r="J29" s="38" t="s">
        <v>196</v>
      </c>
      <c r="K29" s="36" t="s">
        <v>205</v>
      </c>
      <c r="L29" s="36"/>
      <c r="M29" s="69"/>
      <c r="N29" s="69" t="s">
        <v>83</v>
      </c>
      <c r="O29" s="36" t="s">
        <v>186</v>
      </c>
      <c r="P29" s="57"/>
    </row>
    <row r="30" spans="2:16" ht="28.8">
      <c r="B30" s="163" t="s">
        <v>89</v>
      </c>
      <c r="C30" s="36" t="s">
        <v>293</v>
      </c>
      <c r="D30" s="36"/>
      <c r="E30" s="36" t="s">
        <v>210</v>
      </c>
      <c r="F30" s="36" t="s">
        <v>203</v>
      </c>
      <c r="G30" s="69"/>
      <c r="H30" s="69"/>
      <c r="I30" s="69"/>
      <c r="J30" s="38" t="s">
        <v>196</v>
      </c>
      <c r="K30" s="36" t="s">
        <v>205</v>
      </c>
      <c r="L30" s="36"/>
      <c r="M30" s="69"/>
      <c r="N30" s="69" t="s">
        <v>83</v>
      </c>
      <c r="O30" s="36" t="s">
        <v>186</v>
      </c>
      <c r="P30" s="57"/>
    </row>
    <row r="31" spans="2:16" ht="28.8">
      <c r="B31" s="163" t="s">
        <v>89</v>
      </c>
      <c r="C31" s="36" t="s">
        <v>294</v>
      </c>
      <c r="D31" s="36"/>
      <c r="E31" s="36" t="s">
        <v>210</v>
      </c>
      <c r="F31" s="36" t="s">
        <v>203</v>
      </c>
      <c r="G31" s="69"/>
      <c r="H31" s="69"/>
      <c r="I31" s="69"/>
      <c r="J31" s="38" t="s">
        <v>196</v>
      </c>
      <c r="K31" s="36" t="s">
        <v>205</v>
      </c>
      <c r="L31" s="36"/>
      <c r="M31" s="69"/>
      <c r="N31" s="69" t="s">
        <v>83</v>
      </c>
      <c r="O31" s="36" t="s">
        <v>186</v>
      </c>
      <c r="P31" s="57"/>
    </row>
    <row r="32" spans="2:16" ht="30.45" customHeight="1">
      <c r="B32" s="163" t="s">
        <v>89</v>
      </c>
      <c r="C32" s="36" t="s">
        <v>104</v>
      </c>
      <c r="D32" s="36"/>
      <c r="E32" s="36"/>
      <c r="F32" s="36" t="s">
        <v>203</v>
      </c>
      <c r="G32" s="69"/>
      <c r="H32" s="69"/>
      <c r="I32" s="69"/>
      <c r="J32" s="38" t="s">
        <v>195</v>
      </c>
      <c r="K32" s="36" t="s">
        <v>205</v>
      </c>
      <c r="L32" s="36"/>
      <c r="M32" s="69"/>
      <c r="N32" s="69"/>
      <c r="O32" s="36" t="s">
        <v>186</v>
      </c>
      <c r="P32" s="57" t="s">
        <v>195</v>
      </c>
    </row>
    <row r="33" spans="2:16" ht="30.45" customHeight="1">
      <c r="B33" s="163" t="s">
        <v>89</v>
      </c>
      <c r="C33" s="36" t="s">
        <v>422</v>
      </c>
      <c r="D33" s="36"/>
      <c r="E33" s="36"/>
      <c r="F33" s="36" t="s">
        <v>203</v>
      </c>
      <c r="G33" s="69"/>
      <c r="H33" s="69"/>
      <c r="I33" s="69"/>
      <c r="J33" s="38" t="s">
        <v>195</v>
      </c>
      <c r="K33" s="36" t="s">
        <v>205</v>
      </c>
      <c r="L33" s="36"/>
      <c r="M33" s="69"/>
      <c r="N33" s="69"/>
      <c r="O33" s="36" t="s">
        <v>186</v>
      </c>
      <c r="P33" s="57" t="s">
        <v>195</v>
      </c>
    </row>
    <row r="34" spans="2:16" ht="31.2" customHeight="1">
      <c r="B34" s="163" t="s">
        <v>89</v>
      </c>
      <c r="C34" s="36" t="s">
        <v>297</v>
      </c>
      <c r="D34" s="36"/>
      <c r="E34" s="36"/>
      <c r="F34" s="36" t="s">
        <v>203</v>
      </c>
      <c r="G34" s="69"/>
      <c r="H34" s="69"/>
      <c r="I34" s="69"/>
      <c r="J34" s="38" t="s">
        <v>195</v>
      </c>
      <c r="K34" s="36" t="s">
        <v>205</v>
      </c>
      <c r="L34" s="36"/>
      <c r="M34" s="69"/>
      <c r="N34" s="69"/>
      <c r="O34" s="36" t="s">
        <v>186</v>
      </c>
      <c r="P34" s="57" t="s">
        <v>195</v>
      </c>
    </row>
    <row r="35" spans="2:16" ht="28.8">
      <c r="B35" s="163" t="s">
        <v>89</v>
      </c>
      <c r="C35" s="36" t="s">
        <v>106</v>
      </c>
      <c r="D35" s="36"/>
      <c r="E35" s="36"/>
      <c r="F35" s="36" t="s">
        <v>203</v>
      </c>
      <c r="G35" s="69"/>
      <c r="H35" s="69"/>
      <c r="I35" s="69"/>
      <c r="J35" s="38" t="s">
        <v>195</v>
      </c>
      <c r="K35" s="36" t="s">
        <v>205</v>
      </c>
      <c r="L35" s="36"/>
      <c r="M35" s="69"/>
      <c r="N35" s="69"/>
      <c r="O35" s="36" t="s">
        <v>186</v>
      </c>
      <c r="P35" s="57" t="s">
        <v>195</v>
      </c>
    </row>
    <row r="36" spans="2:16" ht="28.8">
      <c r="B36" s="163" t="s">
        <v>89</v>
      </c>
      <c r="C36" s="36" t="s">
        <v>298</v>
      </c>
      <c r="D36" s="36"/>
      <c r="E36" s="36"/>
      <c r="F36" s="36" t="s">
        <v>203</v>
      </c>
      <c r="G36" s="69"/>
      <c r="H36" s="69"/>
      <c r="I36" s="69"/>
      <c r="J36" s="38" t="s">
        <v>195</v>
      </c>
      <c r="K36" s="36" t="s">
        <v>205</v>
      </c>
      <c r="L36" s="36"/>
      <c r="M36" s="69"/>
      <c r="N36" s="69"/>
      <c r="O36" s="36" t="s">
        <v>186</v>
      </c>
      <c r="P36" s="57" t="s">
        <v>195</v>
      </c>
    </row>
    <row r="37" spans="2:16" ht="28.8">
      <c r="B37" s="163" t="s">
        <v>89</v>
      </c>
      <c r="C37" s="36" t="s">
        <v>105</v>
      </c>
      <c r="D37" s="36"/>
      <c r="E37" s="36"/>
      <c r="F37" s="36" t="s">
        <v>203</v>
      </c>
      <c r="G37" s="69"/>
      <c r="H37" s="69"/>
      <c r="I37" s="69"/>
      <c r="J37" s="38" t="s">
        <v>195</v>
      </c>
      <c r="K37" s="36" t="s">
        <v>205</v>
      </c>
      <c r="L37" s="36"/>
      <c r="M37" s="69"/>
      <c r="N37" s="69"/>
      <c r="O37" s="36" t="s">
        <v>186</v>
      </c>
      <c r="P37" s="57" t="s">
        <v>195</v>
      </c>
    </row>
    <row r="38" spans="2:16" ht="40.950000000000003" customHeight="1">
      <c r="B38" s="73" t="s">
        <v>1213</v>
      </c>
      <c r="C38" s="53" t="s">
        <v>1033</v>
      </c>
      <c r="D38" s="53"/>
      <c r="E38" s="52" t="s">
        <v>210</v>
      </c>
      <c r="F38" s="52" t="s">
        <v>1305</v>
      </c>
      <c r="G38" s="52" t="s">
        <v>1057</v>
      </c>
      <c r="H38" s="52"/>
      <c r="I38" s="52"/>
      <c r="J38" s="58" t="s">
        <v>196</v>
      </c>
      <c r="K38" s="52"/>
      <c r="L38" s="77" t="s">
        <v>1118</v>
      </c>
      <c r="M38" s="52"/>
      <c r="N38" s="52" t="s">
        <v>83</v>
      </c>
      <c r="O38" s="52" t="s">
        <v>195</v>
      </c>
      <c r="P38" s="70"/>
    </row>
    <row r="39" spans="2:16" ht="43.95" customHeight="1">
      <c r="B39" s="73" t="s">
        <v>1213</v>
      </c>
      <c r="C39" s="52" t="s">
        <v>1046</v>
      </c>
      <c r="D39" s="52"/>
      <c r="E39" s="52" t="s">
        <v>210</v>
      </c>
      <c r="F39" s="52" t="s">
        <v>1305</v>
      </c>
      <c r="G39" s="52" t="s">
        <v>1057</v>
      </c>
      <c r="H39" s="52"/>
      <c r="I39" s="52"/>
      <c r="J39" s="58" t="s">
        <v>196</v>
      </c>
      <c r="K39" s="52"/>
      <c r="L39" s="77" t="s">
        <v>1118</v>
      </c>
      <c r="M39" s="52"/>
      <c r="N39" s="52" t="s">
        <v>83</v>
      </c>
      <c r="O39" s="52" t="s">
        <v>195</v>
      </c>
      <c r="P39" s="70"/>
    </row>
    <row r="40" spans="2:16" ht="42.6" customHeight="1">
      <c r="B40" s="74" t="s">
        <v>1213</v>
      </c>
      <c r="C40" s="52" t="s">
        <v>1043</v>
      </c>
      <c r="D40" s="52"/>
      <c r="E40" s="52" t="s">
        <v>210</v>
      </c>
      <c r="F40" s="52" t="s">
        <v>1305</v>
      </c>
      <c r="G40" s="52" t="s">
        <v>1057</v>
      </c>
      <c r="H40" s="52"/>
      <c r="I40" s="52"/>
      <c r="J40" s="58" t="s">
        <v>196</v>
      </c>
      <c r="K40" s="52"/>
      <c r="L40" s="77" t="s">
        <v>1118</v>
      </c>
      <c r="M40" s="52"/>
      <c r="N40" s="52" t="s">
        <v>83</v>
      </c>
      <c r="O40" s="52" t="s">
        <v>195</v>
      </c>
      <c r="P40" s="70"/>
    </row>
    <row r="41" spans="2:16" ht="40.950000000000003" customHeight="1">
      <c r="B41" s="74" t="s">
        <v>1213</v>
      </c>
      <c r="C41" s="52" t="s">
        <v>1223</v>
      </c>
      <c r="D41" s="52"/>
      <c r="E41" s="52" t="s">
        <v>210</v>
      </c>
      <c r="F41" s="52" t="s">
        <v>1305</v>
      </c>
      <c r="G41" s="52" t="s">
        <v>1057</v>
      </c>
      <c r="H41" s="52"/>
      <c r="I41" s="52"/>
      <c r="J41" s="58" t="s">
        <v>196</v>
      </c>
      <c r="K41" s="52"/>
      <c r="L41" s="77" t="s">
        <v>1118</v>
      </c>
      <c r="M41" s="52"/>
      <c r="N41" s="52" t="s">
        <v>83</v>
      </c>
      <c r="O41" s="52" t="s">
        <v>195</v>
      </c>
      <c r="P41" s="70"/>
    </row>
    <row r="42" spans="2:16" ht="28.8">
      <c r="B42" s="74" t="s">
        <v>1213</v>
      </c>
      <c r="C42" s="52" t="s">
        <v>104</v>
      </c>
      <c r="D42" s="52"/>
      <c r="E42" s="52"/>
      <c r="F42" s="52" t="s">
        <v>203</v>
      </c>
      <c r="G42" s="52"/>
      <c r="H42" s="52"/>
      <c r="I42" s="52"/>
      <c r="J42" s="58" t="s">
        <v>195</v>
      </c>
      <c r="K42" s="52" t="s">
        <v>205</v>
      </c>
      <c r="L42" s="52"/>
      <c r="M42" s="52"/>
      <c r="N42" s="52"/>
      <c r="O42" s="52" t="s">
        <v>186</v>
      </c>
      <c r="P42" s="70" t="s">
        <v>195</v>
      </c>
    </row>
    <row r="43" spans="2:16" ht="28.8">
      <c r="B43" s="74" t="s">
        <v>1213</v>
      </c>
      <c r="C43" s="52" t="s">
        <v>107</v>
      </c>
      <c r="D43" s="52"/>
      <c r="E43" s="52" t="s">
        <v>210</v>
      </c>
      <c r="F43" s="52" t="s">
        <v>203</v>
      </c>
      <c r="G43" s="52"/>
      <c r="H43" s="52"/>
      <c r="I43" s="52"/>
      <c r="J43" s="58" t="s">
        <v>195</v>
      </c>
      <c r="K43" s="52" t="s">
        <v>205</v>
      </c>
      <c r="L43" s="52"/>
      <c r="M43" s="52"/>
      <c r="N43" s="52"/>
      <c r="O43" s="52" t="s">
        <v>186</v>
      </c>
      <c r="P43" s="70" t="s">
        <v>195</v>
      </c>
    </row>
    <row r="44" spans="2:16" ht="28.8">
      <c r="B44" s="74" t="s">
        <v>1213</v>
      </c>
      <c r="C44" s="52" t="s">
        <v>105</v>
      </c>
      <c r="D44" s="52"/>
      <c r="E44" s="52"/>
      <c r="F44" s="52" t="s">
        <v>203</v>
      </c>
      <c r="G44" s="52"/>
      <c r="H44" s="52"/>
      <c r="I44" s="52"/>
      <c r="J44" s="58" t="s">
        <v>195</v>
      </c>
      <c r="K44" s="52" t="s">
        <v>205</v>
      </c>
      <c r="L44" s="52"/>
      <c r="M44" s="52"/>
      <c r="N44" s="52"/>
      <c r="O44" s="52" t="s">
        <v>186</v>
      </c>
      <c r="P44" s="70" t="s">
        <v>195</v>
      </c>
    </row>
    <row r="45" spans="2:16" ht="28.8">
      <c r="B45" s="74" t="s">
        <v>1213</v>
      </c>
      <c r="C45" s="52" t="s">
        <v>1230</v>
      </c>
      <c r="D45" s="52"/>
      <c r="E45" s="52"/>
      <c r="F45" s="52" t="s">
        <v>203</v>
      </c>
      <c r="G45" s="52"/>
      <c r="H45" s="52"/>
      <c r="I45" s="52"/>
      <c r="J45" s="58" t="s">
        <v>195</v>
      </c>
      <c r="K45" s="52" t="s">
        <v>205</v>
      </c>
      <c r="L45" s="52"/>
      <c r="M45" s="52"/>
      <c r="N45" s="52"/>
      <c r="O45" s="52" t="s">
        <v>186</v>
      </c>
      <c r="P45" s="70" t="s">
        <v>195</v>
      </c>
    </row>
    <row r="46" spans="2:16" ht="28.8">
      <c r="B46" s="74" t="s">
        <v>1213</v>
      </c>
      <c r="C46" s="52" t="s">
        <v>1304</v>
      </c>
      <c r="D46" s="52"/>
      <c r="E46" s="52"/>
      <c r="F46" s="52" t="s">
        <v>203</v>
      </c>
      <c r="G46" s="52"/>
      <c r="H46" s="52"/>
      <c r="I46" s="52"/>
      <c r="J46" s="58" t="s">
        <v>195</v>
      </c>
      <c r="K46" s="52" t="s">
        <v>205</v>
      </c>
      <c r="L46" s="52"/>
      <c r="M46" s="52"/>
      <c r="N46" s="52"/>
      <c r="O46" s="52" t="s">
        <v>186</v>
      </c>
      <c r="P46" s="70" t="s">
        <v>195</v>
      </c>
    </row>
    <row r="47" spans="2:16" ht="28.8">
      <c r="B47" s="74" t="s">
        <v>1213</v>
      </c>
      <c r="C47" s="52" t="s">
        <v>1232</v>
      </c>
      <c r="D47" s="52"/>
      <c r="E47" s="52"/>
      <c r="F47" s="52" t="s">
        <v>203</v>
      </c>
      <c r="G47" s="52"/>
      <c r="H47" s="52"/>
      <c r="I47" s="52"/>
      <c r="J47" s="58" t="s">
        <v>195</v>
      </c>
      <c r="K47" s="52" t="s">
        <v>205</v>
      </c>
      <c r="L47" s="52"/>
      <c r="M47" s="52"/>
      <c r="N47" s="52"/>
      <c r="O47" s="52" t="s">
        <v>186</v>
      </c>
      <c r="P47" s="70" t="s">
        <v>195</v>
      </c>
    </row>
    <row r="48" spans="2:16" ht="28.8">
      <c r="B48" s="74" t="s">
        <v>1213</v>
      </c>
      <c r="C48" s="52" t="s">
        <v>1052</v>
      </c>
      <c r="D48" s="52"/>
      <c r="E48" s="52" t="s">
        <v>210</v>
      </c>
      <c r="F48" s="52" t="s">
        <v>203</v>
      </c>
      <c r="G48" s="52"/>
      <c r="H48" s="52"/>
      <c r="I48" s="52"/>
      <c r="J48" s="58" t="s">
        <v>196</v>
      </c>
      <c r="K48" s="52" t="s">
        <v>205</v>
      </c>
      <c r="L48" s="52"/>
      <c r="M48" s="52"/>
      <c r="N48" s="52" t="s">
        <v>83</v>
      </c>
      <c r="O48" s="52" t="s">
        <v>186</v>
      </c>
      <c r="P48" s="70"/>
    </row>
    <row r="49" spans="2:16" ht="44.4" customHeight="1">
      <c r="B49" s="73" t="s">
        <v>1032</v>
      </c>
      <c r="C49" s="53" t="s">
        <v>1033</v>
      </c>
      <c r="D49" s="53"/>
      <c r="E49" s="52" t="s">
        <v>210</v>
      </c>
      <c r="F49" s="52" t="s">
        <v>203</v>
      </c>
      <c r="G49" s="52" t="s">
        <v>1057</v>
      </c>
      <c r="H49" s="52"/>
      <c r="I49" s="52"/>
      <c r="J49" s="58" t="s">
        <v>196</v>
      </c>
      <c r="K49" s="52"/>
      <c r="L49" s="77" t="s">
        <v>1118</v>
      </c>
      <c r="M49" s="52" t="s">
        <v>1058</v>
      </c>
      <c r="N49" s="52" t="s">
        <v>83</v>
      </c>
      <c r="O49" s="52"/>
      <c r="P49" s="70"/>
    </row>
    <row r="50" spans="2:16" ht="39" customHeight="1">
      <c r="B50" s="73" t="s">
        <v>1032</v>
      </c>
      <c r="C50" s="52" t="s">
        <v>1046</v>
      </c>
      <c r="D50" s="52"/>
      <c r="E50" s="52" t="s">
        <v>210</v>
      </c>
      <c r="F50" s="52" t="s">
        <v>203</v>
      </c>
      <c r="G50" s="52" t="s">
        <v>1057</v>
      </c>
      <c r="H50" s="52"/>
      <c r="I50" s="52"/>
      <c r="J50" s="58" t="s">
        <v>196</v>
      </c>
      <c r="K50" s="52"/>
      <c r="L50" s="77" t="s">
        <v>1118</v>
      </c>
      <c r="M50" s="52" t="s">
        <v>1058</v>
      </c>
      <c r="N50" s="52" t="s">
        <v>83</v>
      </c>
      <c r="O50" s="52"/>
      <c r="P50" s="70"/>
    </row>
    <row r="51" spans="2:16" ht="44.4" customHeight="1">
      <c r="B51" s="74" t="s">
        <v>1032</v>
      </c>
      <c r="C51" s="52" t="s">
        <v>1043</v>
      </c>
      <c r="D51" s="52"/>
      <c r="E51" s="52" t="s">
        <v>210</v>
      </c>
      <c r="F51" s="52" t="s">
        <v>203</v>
      </c>
      <c r="G51" s="52" t="s">
        <v>1057</v>
      </c>
      <c r="H51" s="52"/>
      <c r="I51" s="52" t="s">
        <v>1063</v>
      </c>
      <c r="J51" s="58" t="s">
        <v>196</v>
      </c>
      <c r="K51" s="52" t="s">
        <v>1064</v>
      </c>
      <c r="L51" s="77" t="s">
        <v>1118</v>
      </c>
      <c r="M51" s="52" t="s">
        <v>1058</v>
      </c>
      <c r="N51" s="52" t="s">
        <v>83</v>
      </c>
      <c r="O51" s="52"/>
      <c r="P51" s="70"/>
    </row>
    <row r="52" spans="2:16" ht="62.25" customHeight="1">
      <c r="B52" s="74" t="s">
        <v>1032</v>
      </c>
      <c r="C52" s="52" t="s">
        <v>1113</v>
      </c>
      <c r="D52" s="52"/>
      <c r="E52" s="52"/>
      <c r="F52" s="52" t="s">
        <v>203</v>
      </c>
      <c r="G52" s="52"/>
      <c r="H52" s="52"/>
      <c r="I52" s="52"/>
      <c r="J52" s="58" t="s">
        <v>195</v>
      </c>
      <c r="K52" s="52"/>
      <c r="L52" s="52"/>
      <c r="M52" s="52"/>
      <c r="N52" s="52"/>
      <c r="O52" s="52"/>
      <c r="P52" s="70" t="s">
        <v>195</v>
      </c>
    </row>
    <row r="53" spans="2:16" ht="33" customHeight="1">
      <c r="B53" s="75" t="s">
        <v>1032</v>
      </c>
      <c r="C53" s="71" t="s">
        <v>1052</v>
      </c>
      <c r="D53" s="71"/>
      <c r="E53" s="71" t="s">
        <v>210</v>
      </c>
      <c r="F53" s="71" t="s">
        <v>203</v>
      </c>
      <c r="G53" s="71"/>
      <c r="H53" s="71"/>
      <c r="I53" s="71"/>
      <c r="J53" s="103" t="s">
        <v>196</v>
      </c>
      <c r="K53" s="71"/>
      <c r="L53" s="71"/>
      <c r="M53" s="71"/>
      <c r="N53" s="71" t="s">
        <v>83</v>
      </c>
      <c r="O53" s="71"/>
      <c r="P53" s="76"/>
    </row>
    <row r="54" spans="2:16" ht="30.6" customHeight="1">
      <c r="B54" s="35" t="s">
        <v>1369</v>
      </c>
      <c r="C54" s="36" t="s">
        <v>1456</v>
      </c>
      <c r="D54" s="36"/>
      <c r="E54" s="90"/>
      <c r="F54" s="36" t="s">
        <v>203</v>
      </c>
      <c r="G54" s="90"/>
      <c r="H54" s="36"/>
      <c r="I54" s="36"/>
      <c r="J54" s="38" t="s">
        <v>196</v>
      </c>
      <c r="K54" s="52" t="s">
        <v>205</v>
      </c>
      <c r="L54" s="36"/>
      <c r="M54" s="36"/>
      <c r="N54" s="36"/>
      <c r="O54" s="52" t="s">
        <v>186</v>
      </c>
      <c r="P54" s="70" t="s">
        <v>195</v>
      </c>
    </row>
    <row r="55" spans="2:16" ht="28.8">
      <c r="B55" s="35" t="s">
        <v>1369</v>
      </c>
      <c r="C55" s="36" t="s">
        <v>1457</v>
      </c>
      <c r="D55" s="36"/>
      <c r="E55" s="90"/>
      <c r="F55" s="36" t="s">
        <v>203</v>
      </c>
      <c r="G55" s="90"/>
      <c r="H55" s="36"/>
      <c r="I55" s="36"/>
      <c r="J55" s="38" t="s">
        <v>196</v>
      </c>
      <c r="K55" s="52" t="s">
        <v>1393</v>
      </c>
      <c r="L55" s="36"/>
      <c r="M55" s="36"/>
      <c r="N55" s="36"/>
      <c r="O55" s="36"/>
      <c r="P55" s="70" t="s">
        <v>195</v>
      </c>
    </row>
    <row r="56" spans="2:16" ht="34.200000000000003" customHeight="1">
      <c r="B56" s="35" t="s">
        <v>1369</v>
      </c>
      <c r="C56" s="36" t="s">
        <v>1799</v>
      </c>
      <c r="D56" s="107" t="s">
        <v>82</v>
      </c>
      <c r="E56" s="114" t="s">
        <v>82</v>
      </c>
      <c r="F56" s="52" t="s">
        <v>203</v>
      </c>
      <c r="G56" s="114" t="s">
        <v>82</v>
      </c>
      <c r="H56" s="107" t="s">
        <v>82</v>
      </c>
      <c r="I56" s="107" t="s">
        <v>82</v>
      </c>
      <c r="J56" s="58" t="s">
        <v>195</v>
      </c>
      <c r="K56" s="115" t="s">
        <v>82</v>
      </c>
      <c r="L56" s="107" t="s">
        <v>82</v>
      </c>
      <c r="M56" s="107" t="s">
        <v>82</v>
      </c>
      <c r="N56" s="107" t="s">
        <v>82</v>
      </c>
      <c r="O56" s="107" t="s">
        <v>82</v>
      </c>
      <c r="P56" s="70" t="s">
        <v>195</v>
      </c>
    </row>
    <row r="57" spans="2:16" ht="28.8">
      <c r="B57" s="35" t="s">
        <v>1369</v>
      </c>
      <c r="C57" s="36" t="s">
        <v>1398</v>
      </c>
      <c r="D57" s="107" t="s">
        <v>82</v>
      </c>
      <c r="E57" s="114" t="s">
        <v>82</v>
      </c>
      <c r="F57" s="52" t="s">
        <v>203</v>
      </c>
      <c r="G57" s="114" t="s">
        <v>82</v>
      </c>
      <c r="H57" s="107" t="s">
        <v>82</v>
      </c>
      <c r="I57" s="107" t="s">
        <v>82</v>
      </c>
      <c r="J57" s="58" t="s">
        <v>195</v>
      </c>
      <c r="K57" s="115" t="s">
        <v>82</v>
      </c>
      <c r="L57" s="107" t="s">
        <v>82</v>
      </c>
      <c r="M57" s="107" t="s">
        <v>82</v>
      </c>
      <c r="N57" s="107" t="s">
        <v>82</v>
      </c>
      <c r="O57" s="107" t="s">
        <v>82</v>
      </c>
      <c r="P57" s="70" t="s">
        <v>195</v>
      </c>
    </row>
    <row r="58" spans="2:16" ht="28.8">
      <c r="B58" s="126" t="s">
        <v>1369</v>
      </c>
      <c r="C58" s="90" t="s">
        <v>1399</v>
      </c>
      <c r="D58" s="114" t="s">
        <v>82</v>
      </c>
      <c r="E58" s="114" t="s">
        <v>82</v>
      </c>
      <c r="F58" s="88" t="s">
        <v>203</v>
      </c>
      <c r="G58" s="114" t="s">
        <v>82</v>
      </c>
      <c r="H58" s="114" t="s">
        <v>82</v>
      </c>
      <c r="I58" s="114" t="s">
        <v>82</v>
      </c>
      <c r="J58" s="247" t="s">
        <v>195</v>
      </c>
      <c r="K58" s="127" t="s">
        <v>82</v>
      </c>
      <c r="L58" s="114" t="s">
        <v>82</v>
      </c>
      <c r="M58" s="114" t="s">
        <v>82</v>
      </c>
      <c r="N58" s="114" t="s">
        <v>82</v>
      </c>
      <c r="O58" s="114" t="s">
        <v>82</v>
      </c>
      <c r="P58" s="128" t="s">
        <v>195</v>
      </c>
    </row>
    <row r="59" spans="2:16" ht="28.8">
      <c r="B59" s="122" t="s">
        <v>1369</v>
      </c>
      <c r="C59" s="120" t="s">
        <v>1483</v>
      </c>
      <c r="D59" s="120"/>
      <c r="E59" s="125"/>
      <c r="F59" s="120" t="s">
        <v>203</v>
      </c>
      <c r="G59" s="125"/>
      <c r="H59" s="120"/>
      <c r="I59" s="120"/>
      <c r="J59" s="248" t="s">
        <v>196</v>
      </c>
      <c r="K59" s="120" t="s">
        <v>1498</v>
      </c>
      <c r="L59" s="120"/>
      <c r="M59" s="120"/>
      <c r="N59" s="120"/>
      <c r="O59" s="120"/>
      <c r="P59" s="70" t="s">
        <v>195</v>
      </c>
    </row>
    <row r="60" spans="2:16" ht="28.8">
      <c r="B60" s="122" t="s">
        <v>1533</v>
      </c>
      <c r="C60" s="120" t="s">
        <v>1534</v>
      </c>
      <c r="D60" s="120"/>
      <c r="E60" s="120" t="s">
        <v>210</v>
      </c>
      <c r="F60" s="120" t="s">
        <v>1594</v>
      </c>
      <c r="G60" s="120"/>
      <c r="H60" s="120"/>
      <c r="I60" s="120"/>
      <c r="J60" s="248" t="s">
        <v>196</v>
      </c>
      <c r="K60" s="120" t="s">
        <v>1595</v>
      </c>
      <c r="L60" s="120"/>
      <c r="M60" s="120"/>
      <c r="N60" s="120" t="s">
        <v>83</v>
      </c>
      <c r="O60" s="120"/>
      <c r="P60" s="123"/>
    </row>
    <row r="61" spans="2:16" ht="28.8">
      <c r="B61" s="122" t="s">
        <v>1533</v>
      </c>
      <c r="C61" s="120" t="s">
        <v>1537</v>
      </c>
      <c r="D61" s="120"/>
      <c r="E61" s="120"/>
      <c r="F61" s="120" t="s">
        <v>1594</v>
      </c>
      <c r="G61" s="120"/>
      <c r="H61" s="120"/>
      <c r="I61" s="120"/>
      <c r="J61" s="248" t="s">
        <v>1596</v>
      </c>
      <c r="K61" s="120" t="s">
        <v>1498</v>
      </c>
      <c r="L61" s="120"/>
      <c r="M61" s="120"/>
      <c r="N61" s="120"/>
      <c r="O61" s="120"/>
      <c r="P61" s="70" t="s">
        <v>195</v>
      </c>
    </row>
    <row r="62" spans="2:16" ht="28.8">
      <c r="B62" s="149" t="s">
        <v>1533</v>
      </c>
      <c r="C62" s="125" t="s">
        <v>1593</v>
      </c>
      <c r="D62" s="125"/>
      <c r="E62" s="125"/>
      <c r="F62" s="125" t="s">
        <v>1594</v>
      </c>
      <c r="G62" s="125"/>
      <c r="H62" s="125"/>
      <c r="I62" s="125"/>
      <c r="J62" s="249" t="s">
        <v>196</v>
      </c>
      <c r="K62" s="125" t="s">
        <v>1597</v>
      </c>
      <c r="L62" s="125"/>
      <c r="M62" s="125"/>
      <c r="N62" s="125"/>
      <c r="O62" s="125" t="s">
        <v>1598</v>
      </c>
      <c r="P62" s="128" t="s">
        <v>195</v>
      </c>
    </row>
    <row r="63" spans="2:16" ht="29.4" thickBot="1">
      <c r="B63" s="148" t="s">
        <v>1533</v>
      </c>
      <c r="C63" s="113" t="s">
        <v>1377</v>
      </c>
      <c r="D63" s="116" t="s">
        <v>82</v>
      </c>
      <c r="E63" s="116" t="s">
        <v>82</v>
      </c>
      <c r="F63" s="113" t="s">
        <v>203</v>
      </c>
      <c r="G63" s="116" t="s">
        <v>82</v>
      </c>
      <c r="H63" s="116" t="s">
        <v>82</v>
      </c>
      <c r="I63" s="116" t="s">
        <v>82</v>
      </c>
      <c r="J63" s="250" t="s">
        <v>195</v>
      </c>
      <c r="K63" s="113" t="s">
        <v>1597</v>
      </c>
      <c r="L63" s="116" t="s">
        <v>82</v>
      </c>
      <c r="M63" s="116" t="s">
        <v>82</v>
      </c>
      <c r="N63" s="116" t="s">
        <v>82</v>
      </c>
      <c r="O63" s="116" t="s">
        <v>82</v>
      </c>
      <c r="P63" s="117" t="s">
        <v>195</v>
      </c>
    </row>
  </sheetData>
  <mergeCells count="6">
    <mergeCell ref="B1:P1"/>
    <mergeCell ref="B2:B4"/>
    <mergeCell ref="C2:D3"/>
    <mergeCell ref="E2:P2"/>
    <mergeCell ref="E3:J3"/>
    <mergeCell ref="K3:P3"/>
  </mergeCells>
  <phoneticPr fontId="1"/>
  <printOptions horizontalCentered="1"/>
  <pageMargins left="0.62992125984251968" right="0.62992125984251968" top="0.74803149606299213" bottom="0.74803149606299213" header="0.31496062992125984" footer="0.31496062992125984"/>
  <pageSetup paperSize="8" scale="72" fitToHeight="0" orientation="portrait" r:id="rId1"/>
  <headerFooter>
    <oddHeader>&amp;R様式5-2 &amp;P／&amp;N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FFC000"/>
  </sheetPr>
  <dimension ref="A1:O64"/>
  <sheetViews>
    <sheetView view="pageBreakPreview" zoomScale="55" zoomScaleNormal="70" zoomScaleSheetLayoutView="55" workbookViewId="0">
      <pane xSplit="2" ySplit="5" topLeftCell="C6" activePane="bottomRight" state="frozen"/>
      <selection activeCell="I59" sqref="I59:I62"/>
      <selection pane="topRight" activeCell="I59" sqref="I59:I62"/>
      <selection pane="bottomLeft" activeCell="I59" sqref="I59:I62"/>
      <selection pane="bottomRight" activeCell="N29" sqref="N29"/>
    </sheetView>
  </sheetViews>
  <sheetFormatPr defaultColWidth="9" defaultRowHeight="15"/>
  <cols>
    <col min="1" max="1" width="4.6640625" style="2" customWidth="1"/>
    <col min="2" max="2" width="9" style="2" customWidth="1"/>
    <col min="3" max="3" width="17.6640625" style="2" bestFit="1" customWidth="1"/>
    <col min="4" max="4" width="5.6640625" style="2" bestFit="1" customWidth="1"/>
    <col min="5" max="5" width="21.44140625" style="2" customWidth="1"/>
    <col min="6" max="6" width="25" style="2" bestFit="1" customWidth="1"/>
    <col min="7" max="7" width="25.88671875" style="2" customWidth="1"/>
    <col min="8" max="8" width="1.33203125" style="2" customWidth="1"/>
    <col min="9" max="9" width="72.77734375" style="2" customWidth="1"/>
    <col min="10" max="16384" width="9" style="2"/>
  </cols>
  <sheetData>
    <row r="1" spans="1:13">
      <c r="A1" s="25"/>
    </row>
    <row r="2" spans="1:13" ht="18.600000000000001">
      <c r="A2" s="25"/>
      <c r="B2" s="564" t="s">
        <v>244</v>
      </c>
      <c r="C2" s="564"/>
      <c r="D2" s="564"/>
      <c r="E2" s="564"/>
      <c r="F2" s="564"/>
      <c r="G2" s="564"/>
      <c r="H2" s="564"/>
      <c r="I2" s="564"/>
    </row>
    <row r="3" spans="1:13">
      <c r="A3" s="25"/>
      <c r="B3" s="618" t="s">
        <v>55</v>
      </c>
      <c r="C3" s="609" t="s">
        <v>56</v>
      </c>
      <c r="D3" s="610"/>
      <c r="E3" s="613" t="s">
        <v>71</v>
      </c>
      <c r="F3" s="614"/>
      <c r="G3" s="615"/>
      <c r="H3" s="274"/>
      <c r="I3" s="166" t="s">
        <v>78</v>
      </c>
    </row>
    <row r="4" spans="1:13">
      <c r="A4" s="25"/>
      <c r="B4" s="619"/>
      <c r="C4" s="611"/>
      <c r="D4" s="612"/>
      <c r="E4" s="616" t="s">
        <v>72</v>
      </c>
      <c r="F4" s="616" t="s">
        <v>73</v>
      </c>
      <c r="G4" s="616" t="s">
        <v>74</v>
      </c>
      <c r="H4" s="275"/>
      <c r="I4" s="166"/>
    </row>
    <row r="5" spans="1:13" ht="37.950000000000003" customHeight="1">
      <c r="A5" s="25"/>
      <c r="B5" s="620"/>
      <c r="C5" s="171" t="s">
        <v>21</v>
      </c>
      <c r="D5" s="171"/>
      <c r="E5" s="617"/>
      <c r="F5" s="617"/>
      <c r="G5" s="617"/>
      <c r="H5" s="275"/>
      <c r="I5" s="172" t="s">
        <v>79</v>
      </c>
    </row>
    <row r="6" spans="1:13" ht="28.8">
      <c r="A6" s="608"/>
      <c r="B6" s="69" t="s">
        <v>89</v>
      </c>
      <c r="C6" s="36" t="s">
        <v>325</v>
      </c>
      <c r="D6" s="36"/>
      <c r="E6" s="39">
        <v>20</v>
      </c>
      <c r="F6" s="36" t="s">
        <v>93</v>
      </c>
      <c r="G6" s="36" t="s">
        <v>233</v>
      </c>
      <c r="H6" s="6"/>
      <c r="I6" s="36" t="s">
        <v>91</v>
      </c>
      <c r="J6" s="24"/>
      <c r="K6" s="24"/>
      <c r="L6" s="24"/>
      <c r="M6" s="24"/>
    </row>
    <row r="7" spans="1:13" ht="28.8">
      <c r="A7" s="608"/>
      <c r="B7" s="69" t="s">
        <v>89</v>
      </c>
      <c r="C7" s="36" t="s">
        <v>282</v>
      </c>
      <c r="D7" s="36"/>
      <c r="E7" s="39">
        <v>20</v>
      </c>
      <c r="F7" s="36" t="s">
        <v>93</v>
      </c>
      <c r="G7" s="36" t="s">
        <v>233</v>
      </c>
      <c r="H7" s="6"/>
      <c r="I7" s="36" t="s">
        <v>91</v>
      </c>
      <c r="J7" s="24"/>
      <c r="K7" s="24"/>
      <c r="L7" s="24"/>
      <c r="M7" s="24"/>
    </row>
    <row r="8" spans="1:13" ht="28.8">
      <c r="A8" s="608"/>
      <c r="B8" s="69" t="s">
        <v>89</v>
      </c>
      <c r="C8" s="36" t="s">
        <v>283</v>
      </c>
      <c r="D8" s="36"/>
      <c r="E8" s="39">
        <v>20</v>
      </c>
      <c r="F8" s="36" t="s">
        <v>90</v>
      </c>
      <c r="G8" s="36" t="s">
        <v>233</v>
      </c>
      <c r="H8" s="6"/>
      <c r="I8" s="36" t="s">
        <v>91</v>
      </c>
      <c r="J8" s="24"/>
      <c r="K8" s="24"/>
      <c r="L8" s="24"/>
      <c r="M8" s="24"/>
    </row>
    <row r="9" spans="1:13" ht="28.8">
      <c r="A9" s="608"/>
      <c r="B9" s="69" t="s">
        <v>89</v>
      </c>
      <c r="C9" s="36" t="s">
        <v>99</v>
      </c>
      <c r="D9" s="36"/>
      <c r="E9" s="39">
        <v>20</v>
      </c>
      <c r="F9" s="36" t="s">
        <v>93</v>
      </c>
      <c r="G9" s="36" t="s">
        <v>233</v>
      </c>
      <c r="H9" s="6"/>
      <c r="I9" s="36" t="s">
        <v>91</v>
      </c>
      <c r="J9" s="24"/>
      <c r="K9" s="24"/>
      <c r="L9" s="24"/>
      <c r="M9" s="24"/>
    </row>
    <row r="10" spans="1:13" ht="28.8">
      <c r="A10" s="608"/>
      <c r="B10" s="69" t="s">
        <v>89</v>
      </c>
      <c r="C10" s="36" t="s">
        <v>420</v>
      </c>
      <c r="D10" s="36"/>
      <c r="E10" s="39">
        <v>20</v>
      </c>
      <c r="F10" s="36" t="s">
        <v>90</v>
      </c>
      <c r="G10" s="36" t="s">
        <v>232</v>
      </c>
      <c r="H10" s="6"/>
      <c r="I10" s="36" t="s">
        <v>91</v>
      </c>
      <c r="J10" s="24"/>
      <c r="K10" s="24"/>
      <c r="L10" s="24"/>
      <c r="M10" s="24"/>
    </row>
    <row r="11" spans="1:13" ht="28.8">
      <c r="A11" s="608"/>
      <c r="B11" s="69" t="s">
        <v>89</v>
      </c>
      <c r="C11" s="36" t="s">
        <v>421</v>
      </c>
      <c r="D11" s="36"/>
      <c r="E11" s="39">
        <v>20</v>
      </c>
      <c r="F11" s="36" t="s">
        <v>93</v>
      </c>
      <c r="G11" s="36" t="s">
        <v>232</v>
      </c>
      <c r="H11" s="6"/>
      <c r="I11" s="36" t="s">
        <v>300</v>
      </c>
      <c r="J11" s="24"/>
      <c r="K11" s="24"/>
      <c r="L11" s="24"/>
      <c r="M11" s="24"/>
    </row>
    <row r="12" spans="1:13" ht="28.8">
      <c r="A12" s="608"/>
      <c r="B12" s="69" t="s">
        <v>89</v>
      </c>
      <c r="C12" s="36" t="s">
        <v>284</v>
      </c>
      <c r="D12" s="36"/>
      <c r="E12" s="39">
        <v>20</v>
      </c>
      <c r="F12" s="36" t="s">
        <v>90</v>
      </c>
      <c r="G12" s="36" t="s">
        <v>233</v>
      </c>
      <c r="H12" s="6"/>
      <c r="I12" s="36" t="s">
        <v>91</v>
      </c>
      <c r="J12" s="24"/>
      <c r="K12" s="24"/>
      <c r="L12" s="24"/>
      <c r="M12" s="24"/>
    </row>
    <row r="13" spans="1:13" ht="28.8">
      <c r="A13" s="608"/>
      <c r="B13" s="69" t="s">
        <v>89</v>
      </c>
      <c r="C13" s="36" t="s">
        <v>299</v>
      </c>
      <c r="D13" s="36"/>
      <c r="E13" s="39">
        <v>20</v>
      </c>
      <c r="F13" s="36" t="s">
        <v>93</v>
      </c>
      <c r="G13" s="36" t="s">
        <v>233</v>
      </c>
      <c r="H13" s="6"/>
      <c r="I13" s="36" t="s">
        <v>91</v>
      </c>
      <c r="J13" s="24"/>
      <c r="K13" s="24"/>
      <c r="L13" s="24"/>
      <c r="M13" s="24"/>
    </row>
    <row r="14" spans="1:13" ht="28.8">
      <c r="A14" s="608"/>
      <c r="B14" s="69" t="s">
        <v>89</v>
      </c>
      <c r="C14" s="36" t="s">
        <v>317</v>
      </c>
      <c r="D14" s="36"/>
      <c r="E14" s="39">
        <v>20</v>
      </c>
      <c r="F14" s="36" t="s">
        <v>93</v>
      </c>
      <c r="G14" s="36" t="s">
        <v>233</v>
      </c>
      <c r="H14" s="6"/>
      <c r="I14" s="36" t="s">
        <v>91</v>
      </c>
      <c r="J14" s="24"/>
      <c r="K14" s="24"/>
      <c r="L14" s="24"/>
      <c r="M14" s="24"/>
    </row>
    <row r="15" spans="1:13" ht="28.8">
      <c r="A15" s="608"/>
      <c r="B15" s="69" t="s">
        <v>89</v>
      </c>
      <c r="C15" s="36" t="s">
        <v>100</v>
      </c>
      <c r="D15" s="36"/>
      <c r="E15" s="39">
        <v>20</v>
      </c>
      <c r="F15" s="36" t="s">
        <v>94</v>
      </c>
      <c r="G15" s="36" t="s">
        <v>301</v>
      </c>
      <c r="H15" s="6"/>
      <c r="I15" s="36" t="s">
        <v>91</v>
      </c>
      <c r="J15" s="24"/>
      <c r="K15" s="24"/>
      <c r="L15" s="24"/>
      <c r="M15" s="24"/>
    </row>
    <row r="16" spans="1:13" ht="28.8">
      <c r="A16" s="608"/>
      <c r="B16" s="69" t="s">
        <v>89</v>
      </c>
      <c r="C16" s="36" t="s">
        <v>101</v>
      </c>
      <c r="D16" s="36"/>
      <c r="E16" s="39">
        <v>20</v>
      </c>
      <c r="F16" s="36" t="s">
        <v>90</v>
      </c>
      <c r="G16" s="36" t="s">
        <v>233</v>
      </c>
      <c r="H16" s="6"/>
      <c r="I16" s="36" t="s">
        <v>91</v>
      </c>
      <c r="J16" s="24"/>
      <c r="K16" s="24"/>
      <c r="L16" s="24"/>
      <c r="M16" s="24"/>
    </row>
    <row r="17" spans="1:15" ht="28.8">
      <c r="A17" s="608"/>
      <c r="B17" s="69" t="s">
        <v>89</v>
      </c>
      <c r="C17" s="36" t="s">
        <v>326</v>
      </c>
      <c r="D17" s="36"/>
      <c r="E17" s="39">
        <v>20</v>
      </c>
      <c r="F17" s="36" t="s">
        <v>93</v>
      </c>
      <c r="G17" s="36" t="s">
        <v>233</v>
      </c>
      <c r="H17" s="6"/>
      <c r="I17" s="36" t="s">
        <v>91</v>
      </c>
      <c r="J17" s="24"/>
      <c r="K17" s="24"/>
      <c r="L17" s="24"/>
      <c r="M17" s="24"/>
    </row>
    <row r="18" spans="1:15" ht="28.8">
      <c r="A18" s="608"/>
      <c r="B18" s="69" t="s">
        <v>89</v>
      </c>
      <c r="C18" s="36" t="s">
        <v>285</v>
      </c>
      <c r="D18" s="36"/>
      <c r="E18" s="39">
        <v>10</v>
      </c>
      <c r="F18" s="36" t="s">
        <v>94</v>
      </c>
      <c r="G18" s="36" t="s">
        <v>233</v>
      </c>
      <c r="H18" s="6"/>
      <c r="I18" s="36" t="s">
        <v>91</v>
      </c>
      <c r="J18" s="24"/>
      <c r="K18" s="24"/>
      <c r="L18" s="24"/>
      <c r="M18" s="24"/>
    </row>
    <row r="19" spans="1:15" ht="28.8">
      <c r="A19" s="608"/>
      <c r="B19" s="69" t="s">
        <v>89</v>
      </c>
      <c r="C19" s="36" t="s">
        <v>286</v>
      </c>
      <c r="D19" s="36"/>
      <c r="E19" s="39">
        <v>20</v>
      </c>
      <c r="F19" s="36" t="s">
        <v>93</v>
      </c>
      <c r="G19" s="36" t="s">
        <v>233</v>
      </c>
      <c r="H19" s="6"/>
      <c r="I19" s="36" t="s">
        <v>91</v>
      </c>
      <c r="J19" s="24"/>
      <c r="K19" s="24"/>
      <c r="L19" s="24"/>
      <c r="M19" s="24"/>
    </row>
    <row r="20" spans="1:15" ht="28.8">
      <c r="A20" s="608"/>
      <c r="B20" s="69" t="s">
        <v>89</v>
      </c>
      <c r="C20" s="36" t="s">
        <v>287</v>
      </c>
      <c r="D20" s="36"/>
      <c r="E20" s="39">
        <v>20</v>
      </c>
      <c r="F20" s="36" t="s">
        <v>93</v>
      </c>
      <c r="G20" s="36" t="s">
        <v>233</v>
      </c>
      <c r="H20" s="6"/>
      <c r="I20" s="36" t="s">
        <v>91</v>
      </c>
      <c r="J20" s="24"/>
      <c r="K20" s="24"/>
      <c r="L20" s="24"/>
      <c r="M20" s="24"/>
    </row>
    <row r="21" spans="1:15" ht="28.8">
      <c r="A21" s="608"/>
      <c r="B21" s="69" t="s">
        <v>89</v>
      </c>
      <c r="C21" s="36" t="s">
        <v>288</v>
      </c>
      <c r="D21" s="36"/>
      <c r="E21" s="39">
        <v>20</v>
      </c>
      <c r="F21" s="36" t="s">
        <v>93</v>
      </c>
      <c r="G21" s="36" t="s">
        <v>233</v>
      </c>
      <c r="H21" s="6"/>
      <c r="I21" s="36" t="s">
        <v>91</v>
      </c>
      <c r="J21" s="24"/>
      <c r="K21" s="24"/>
      <c r="L21" s="24"/>
      <c r="M21" s="24"/>
    </row>
    <row r="22" spans="1:15" ht="28.8">
      <c r="A22" s="608"/>
      <c r="B22" s="69" t="s">
        <v>89</v>
      </c>
      <c r="C22" s="36" t="s">
        <v>289</v>
      </c>
      <c r="D22" s="36"/>
      <c r="E22" s="39">
        <v>20</v>
      </c>
      <c r="F22" s="36" t="s">
        <v>93</v>
      </c>
      <c r="G22" s="36" t="s">
        <v>236</v>
      </c>
      <c r="H22" s="6"/>
      <c r="I22" s="36" t="s">
        <v>91</v>
      </c>
      <c r="J22" s="24"/>
      <c r="K22"/>
      <c r="L22"/>
      <c r="M22"/>
      <c r="N22"/>
      <c r="O22"/>
    </row>
    <row r="23" spans="1:15" ht="28.8">
      <c r="A23" s="608"/>
      <c r="B23" s="69" t="s">
        <v>89</v>
      </c>
      <c r="C23" s="36" t="s">
        <v>102</v>
      </c>
      <c r="D23" s="36"/>
      <c r="E23" s="39">
        <v>20</v>
      </c>
      <c r="F23" s="36" t="s">
        <v>93</v>
      </c>
      <c r="G23" s="36" t="s">
        <v>235</v>
      </c>
      <c r="H23" s="6"/>
      <c r="I23" s="36" t="s">
        <v>91</v>
      </c>
      <c r="J23" s="24"/>
      <c r="K23"/>
      <c r="L23"/>
      <c r="M23"/>
      <c r="N23"/>
      <c r="O23"/>
    </row>
    <row r="24" spans="1:15" ht="28.8">
      <c r="A24" s="608"/>
      <c r="B24" s="69" t="s">
        <v>89</v>
      </c>
      <c r="C24" s="36" t="s">
        <v>103</v>
      </c>
      <c r="D24" s="36"/>
      <c r="E24" s="39">
        <v>20</v>
      </c>
      <c r="F24" s="36" t="s">
        <v>93</v>
      </c>
      <c r="G24" s="36" t="s">
        <v>236</v>
      </c>
      <c r="H24" s="6"/>
      <c r="I24" s="36" t="s">
        <v>95</v>
      </c>
      <c r="J24" s="24"/>
      <c r="K24"/>
      <c r="L24"/>
      <c r="M24"/>
      <c r="N24"/>
      <c r="O24"/>
    </row>
    <row r="25" spans="1:15" ht="28.8">
      <c r="A25" s="608"/>
      <c r="B25" s="69" t="s">
        <v>89</v>
      </c>
      <c r="C25" s="36" t="s">
        <v>290</v>
      </c>
      <c r="D25" s="36"/>
      <c r="E25" s="39">
        <v>20</v>
      </c>
      <c r="F25" s="36" t="s">
        <v>302</v>
      </c>
      <c r="G25" s="36" t="s">
        <v>236</v>
      </c>
      <c r="H25" s="6"/>
      <c r="I25" s="36" t="s">
        <v>91</v>
      </c>
      <c r="J25" s="24"/>
      <c r="K25"/>
      <c r="L25"/>
      <c r="M25"/>
      <c r="N25"/>
      <c r="O25"/>
    </row>
    <row r="26" spans="1:15" ht="28.8">
      <c r="A26" s="608"/>
      <c r="B26" s="69" t="s">
        <v>89</v>
      </c>
      <c r="C26" s="36" t="s">
        <v>291</v>
      </c>
      <c r="D26" s="36"/>
      <c r="E26" s="39">
        <v>20</v>
      </c>
      <c r="F26" s="36" t="s">
        <v>93</v>
      </c>
      <c r="G26" s="36" t="s">
        <v>236</v>
      </c>
      <c r="H26" s="6"/>
      <c r="I26" s="36" t="s">
        <v>91</v>
      </c>
      <c r="J26" s="24"/>
      <c r="K26"/>
      <c r="L26"/>
      <c r="M26"/>
      <c r="N26"/>
      <c r="O26"/>
    </row>
    <row r="27" spans="1:15" ht="28.8">
      <c r="A27" s="608"/>
      <c r="B27" s="69" t="s">
        <v>89</v>
      </c>
      <c r="C27" s="36" t="s">
        <v>327</v>
      </c>
      <c r="D27" s="36"/>
      <c r="E27" s="39">
        <v>20</v>
      </c>
      <c r="F27" s="36" t="s">
        <v>93</v>
      </c>
      <c r="G27" s="36" t="s">
        <v>236</v>
      </c>
      <c r="H27" s="6"/>
      <c r="I27" s="36" t="s">
        <v>95</v>
      </c>
      <c r="J27" s="24"/>
      <c r="K27" s="24"/>
      <c r="L27" s="24"/>
      <c r="M27" s="24"/>
    </row>
    <row r="28" spans="1:15" ht="28.8">
      <c r="A28" s="608"/>
      <c r="B28" s="69" t="s">
        <v>89</v>
      </c>
      <c r="C28" s="36" t="s">
        <v>292</v>
      </c>
      <c r="D28" s="36"/>
      <c r="E28" s="39">
        <v>20</v>
      </c>
      <c r="F28" s="36" t="s">
        <v>303</v>
      </c>
      <c r="G28" s="36" t="s">
        <v>236</v>
      </c>
      <c r="H28" s="6"/>
      <c r="I28" s="36" t="s">
        <v>91</v>
      </c>
      <c r="J28" s="24"/>
      <c r="K28" s="24"/>
      <c r="L28" s="24"/>
      <c r="M28" s="24"/>
    </row>
    <row r="29" spans="1:15" ht="28.8">
      <c r="A29" s="608"/>
      <c r="B29" s="69" t="s">
        <v>89</v>
      </c>
      <c r="C29" s="36" t="s">
        <v>324</v>
      </c>
      <c r="D29" s="36"/>
      <c r="E29" s="39">
        <v>20</v>
      </c>
      <c r="F29" s="36" t="s">
        <v>94</v>
      </c>
      <c r="G29" s="36" t="s">
        <v>236</v>
      </c>
      <c r="H29" s="6"/>
      <c r="I29" s="36" t="s">
        <v>95</v>
      </c>
      <c r="J29" s="24"/>
      <c r="K29" s="24"/>
      <c r="L29" s="24"/>
      <c r="M29" s="24"/>
    </row>
    <row r="30" spans="1:15" ht="28.8">
      <c r="A30" s="608"/>
      <c r="B30" s="69" t="s">
        <v>89</v>
      </c>
      <c r="C30" s="36" t="s">
        <v>328</v>
      </c>
      <c r="D30" s="36"/>
      <c r="E30" s="39">
        <v>20</v>
      </c>
      <c r="F30" s="36" t="s">
        <v>92</v>
      </c>
      <c r="G30" s="36" t="s">
        <v>234</v>
      </c>
      <c r="H30" s="6"/>
      <c r="I30" s="36" t="s">
        <v>91</v>
      </c>
      <c r="J30" s="24"/>
      <c r="K30" s="24"/>
      <c r="L30" s="24"/>
      <c r="M30" s="24"/>
    </row>
    <row r="31" spans="1:15" ht="28.8">
      <c r="A31" s="608"/>
      <c r="B31" s="69" t="s">
        <v>89</v>
      </c>
      <c r="C31" s="36" t="s">
        <v>293</v>
      </c>
      <c r="D31" s="36"/>
      <c r="E31" s="39">
        <v>20</v>
      </c>
      <c r="F31" s="36" t="s">
        <v>90</v>
      </c>
      <c r="G31" s="36" t="s">
        <v>233</v>
      </c>
      <c r="H31" s="6"/>
      <c r="I31" s="36" t="s">
        <v>91</v>
      </c>
      <c r="J31" s="24"/>
      <c r="K31" s="24"/>
      <c r="L31" s="24"/>
      <c r="M31" s="24"/>
    </row>
    <row r="32" spans="1:15" ht="28.8">
      <c r="A32" s="608"/>
      <c r="B32" s="69" t="s">
        <v>89</v>
      </c>
      <c r="C32" s="36" t="s">
        <v>294</v>
      </c>
      <c r="D32" s="36"/>
      <c r="E32" s="39">
        <v>20</v>
      </c>
      <c r="F32" s="36" t="s">
        <v>94</v>
      </c>
      <c r="G32" s="36" t="s">
        <v>233</v>
      </c>
      <c r="H32" s="6"/>
      <c r="I32" s="36" t="s">
        <v>91</v>
      </c>
      <c r="J32" s="24"/>
      <c r="K32" s="24"/>
      <c r="L32" s="24"/>
      <c r="M32" s="24"/>
    </row>
    <row r="33" spans="1:13" ht="28.8">
      <c r="A33" s="608"/>
      <c r="B33" s="69" t="s">
        <v>89</v>
      </c>
      <c r="C33" s="36" t="s">
        <v>104</v>
      </c>
      <c r="D33" s="36"/>
      <c r="E33" s="39">
        <v>20</v>
      </c>
      <c r="F33" s="36" t="s">
        <v>96</v>
      </c>
      <c r="G33" s="36" t="s">
        <v>235</v>
      </c>
      <c r="H33" s="6"/>
      <c r="I33" s="36" t="s">
        <v>97</v>
      </c>
      <c r="J33" s="24"/>
      <c r="K33" s="24"/>
      <c r="L33" s="24"/>
      <c r="M33" s="24"/>
    </row>
    <row r="34" spans="1:13" ht="28.8">
      <c r="A34" s="608"/>
      <c r="B34" s="69" t="s">
        <v>89</v>
      </c>
      <c r="C34" s="36" t="s">
        <v>422</v>
      </c>
      <c r="D34" s="36"/>
      <c r="E34" s="39">
        <v>15</v>
      </c>
      <c r="F34" s="36" t="s">
        <v>93</v>
      </c>
      <c r="G34" s="36" t="s">
        <v>235</v>
      </c>
      <c r="H34" s="6"/>
      <c r="I34" s="36" t="s">
        <v>97</v>
      </c>
      <c r="J34" s="24"/>
      <c r="K34" s="24"/>
      <c r="L34" s="24"/>
      <c r="M34" s="24"/>
    </row>
    <row r="35" spans="1:13" ht="28.8">
      <c r="A35" s="608"/>
      <c r="B35" s="69" t="s">
        <v>89</v>
      </c>
      <c r="C35" s="36" t="s">
        <v>297</v>
      </c>
      <c r="D35" s="36"/>
      <c r="E35" s="39" t="s">
        <v>88</v>
      </c>
      <c r="F35" s="36" t="s">
        <v>304</v>
      </c>
      <c r="G35" s="36" t="s">
        <v>305</v>
      </c>
      <c r="H35" s="6"/>
      <c r="I35" s="36" t="s">
        <v>97</v>
      </c>
      <c r="J35" s="24"/>
      <c r="K35" s="24"/>
      <c r="L35" s="24"/>
      <c r="M35" s="24"/>
    </row>
    <row r="36" spans="1:13" ht="28.8">
      <c r="A36" s="608"/>
      <c r="B36" s="69" t="s">
        <v>89</v>
      </c>
      <c r="C36" s="36" t="s">
        <v>106</v>
      </c>
      <c r="D36" s="36"/>
      <c r="E36" s="39">
        <v>20</v>
      </c>
      <c r="F36" s="36" t="s">
        <v>98</v>
      </c>
      <c r="G36" s="36" t="s">
        <v>235</v>
      </c>
      <c r="H36" s="6"/>
      <c r="I36" s="36" t="s">
        <v>97</v>
      </c>
      <c r="J36" s="24"/>
      <c r="K36" s="24"/>
      <c r="L36" s="24"/>
      <c r="M36" s="24"/>
    </row>
    <row r="37" spans="1:13" ht="28.8">
      <c r="A37" s="608"/>
      <c r="B37" s="69" t="s">
        <v>89</v>
      </c>
      <c r="C37" s="36" t="s">
        <v>298</v>
      </c>
      <c r="D37" s="36"/>
      <c r="E37" s="39">
        <v>10</v>
      </c>
      <c r="F37" s="36" t="s">
        <v>94</v>
      </c>
      <c r="G37" s="36" t="s">
        <v>301</v>
      </c>
      <c r="H37" s="6"/>
      <c r="I37" s="36" t="s">
        <v>97</v>
      </c>
      <c r="J37" s="24"/>
      <c r="K37" s="24"/>
      <c r="L37" s="24"/>
      <c r="M37" s="24"/>
    </row>
    <row r="38" spans="1:13" ht="28.8">
      <c r="A38" s="608"/>
      <c r="B38" s="69" t="s">
        <v>89</v>
      </c>
      <c r="C38" s="36" t="s">
        <v>105</v>
      </c>
      <c r="D38" s="36"/>
      <c r="E38" s="39">
        <v>20</v>
      </c>
      <c r="F38" s="36" t="s">
        <v>98</v>
      </c>
      <c r="G38" s="36" t="s">
        <v>237</v>
      </c>
      <c r="H38" s="6"/>
      <c r="I38" s="36" t="s">
        <v>97</v>
      </c>
      <c r="J38" s="24"/>
      <c r="K38" s="24"/>
      <c r="L38" s="24"/>
      <c r="M38" s="24"/>
    </row>
    <row r="39" spans="1:13" ht="28.8">
      <c r="A39" s="89"/>
      <c r="B39" s="53" t="s">
        <v>1213</v>
      </c>
      <c r="C39" s="53" t="s">
        <v>1033</v>
      </c>
      <c r="D39" s="53"/>
      <c r="E39" s="115">
        <v>17</v>
      </c>
      <c r="F39" s="52" t="s">
        <v>1306</v>
      </c>
      <c r="G39" s="52" t="s">
        <v>1307</v>
      </c>
      <c r="H39" s="276"/>
      <c r="I39" s="52" t="s">
        <v>1308</v>
      </c>
      <c r="J39" s="24"/>
      <c r="K39" s="24"/>
      <c r="L39" s="24"/>
      <c r="M39" s="24"/>
    </row>
    <row r="40" spans="1:13" ht="28.8">
      <c r="A40" s="89"/>
      <c r="B40" s="53" t="s">
        <v>1213</v>
      </c>
      <c r="C40" s="52" t="s">
        <v>1046</v>
      </c>
      <c r="D40" s="52"/>
      <c r="E40" s="115">
        <v>17</v>
      </c>
      <c r="F40" s="52" t="s">
        <v>1309</v>
      </c>
      <c r="G40" s="36" t="s">
        <v>1310</v>
      </c>
      <c r="H40" s="277"/>
      <c r="I40" s="36" t="s">
        <v>1311</v>
      </c>
      <c r="J40" s="24"/>
      <c r="K40" s="24"/>
      <c r="L40" s="24"/>
      <c r="M40" s="24"/>
    </row>
    <row r="41" spans="1:13" ht="28.8">
      <c r="A41" s="89"/>
      <c r="B41" s="71" t="s">
        <v>1213</v>
      </c>
      <c r="C41" s="71" t="s">
        <v>1043</v>
      </c>
      <c r="D41" s="52"/>
      <c r="E41" s="115">
        <v>25</v>
      </c>
      <c r="F41" s="52" t="s">
        <v>1306</v>
      </c>
      <c r="G41" s="52" t="s">
        <v>1307</v>
      </c>
      <c r="H41" s="276"/>
      <c r="I41" s="52" t="s">
        <v>1308</v>
      </c>
    </row>
    <row r="42" spans="1:13" ht="28.8">
      <c r="A42" s="89"/>
      <c r="B42" s="71" t="s">
        <v>1213</v>
      </c>
      <c r="C42" s="71" t="s">
        <v>1223</v>
      </c>
      <c r="D42" s="52"/>
      <c r="E42" s="115">
        <v>17</v>
      </c>
      <c r="F42" s="52" t="s">
        <v>1306</v>
      </c>
      <c r="G42" s="52" t="s">
        <v>1312</v>
      </c>
      <c r="H42" s="276"/>
      <c r="I42" s="52" t="s">
        <v>1313</v>
      </c>
    </row>
    <row r="43" spans="1:13" ht="28.8">
      <c r="A43" s="89"/>
      <c r="B43" s="71" t="s">
        <v>1213</v>
      </c>
      <c r="C43" s="71" t="s">
        <v>104</v>
      </c>
      <c r="D43" s="52"/>
      <c r="E43" s="115">
        <v>17</v>
      </c>
      <c r="F43" s="52" t="s">
        <v>1314</v>
      </c>
      <c r="G43" s="52" t="s">
        <v>1315</v>
      </c>
      <c r="H43" s="276"/>
      <c r="I43" s="52" t="s">
        <v>97</v>
      </c>
    </row>
    <row r="44" spans="1:13" ht="28.8">
      <c r="A44" s="89"/>
      <c r="B44" s="71" t="s">
        <v>1213</v>
      </c>
      <c r="C44" s="71" t="s">
        <v>107</v>
      </c>
      <c r="D44" s="52"/>
      <c r="E44" s="115">
        <v>17</v>
      </c>
      <c r="F44" s="52" t="s">
        <v>93</v>
      </c>
      <c r="G44" s="52" t="s">
        <v>1315</v>
      </c>
      <c r="H44" s="276"/>
      <c r="I44" s="52" t="s">
        <v>97</v>
      </c>
    </row>
    <row r="45" spans="1:13" ht="28.8">
      <c r="A45" s="89"/>
      <c r="B45" s="71" t="s">
        <v>1213</v>
      </c>
      <c r="C45" s="71" t="s">
        <v>105</v>
      </c>
      <c r="D45" s="52"/>
      <c r="E45" s="115">
        <v>17</v>
      </c>
      <c r="F45" s="52" t="s">
        <v>1314</v>
      </c>
      <c r="G45" s="52" t="s">
        <v>1315</v>
      </c>
      <c r="H45" s="276"/>
      <c r="I45" s="52" t="s">
        <v>97</v>
      </c>
    </row>
    <row r="46" spans="1:13" ht="28.8">
      <c r="A46" s="89"/>
      <c r="B46" s="71" t="s">
        <v>1213</v>
      </c>
      <c r="C46" s="71" t="s">
        <v>1230</v>
      </c>
      <c r="D46" s="52"/>
      <c r="E46" s="115">
        <v>17</v>
      </c>
      <c r="F46" s="52" t="s">
        <v>1314</v>
      </c>
      <c r="G46" s="52" t="s">
        <v>1315</v>
      </c>
      <c r="H46" s="276"/>
      <c r="I46" s="52" t="s">
        <v>97</v>
      </c>
    </row>
    <row r="47" spans="1:13" ht="28.8">
      <c r="A47" s="89"/>
      <c r="B47" s="71" t="s">
        <v>1213</v>
      </c>
      <c r="C47" s="71" t="s">
        <v>1304</v>
      </c>
      <c r="D47" s="52"/>
      <c r="E47" s="115">
        <v>17</v>
      </c>
      <c r="F47" s="52" t="s">
        <v>1314</v>
      </c>
      <c r="G47" s="52" t="s">
        <v>1315</v>
      </c>
      <c r="H47" s="276"/>
      <c r="I47" s="52" t="s">
        <v>97</v>
      </c>
    </row>
    <row r="48" spans="1:13" ht="28.8">
      <c r="A48" s="89"/>
      <c r="B48" s="71" t="s">
        <v>1213</v>
      </c>
      <c r="C48" s="71" t="s">
        <v>1232</v>
      </c>
      <c r="D48" s="52"/>
      <c r="E48" s="115">
        <v>17</v>
      </c>
      <c r="F48" s="52" t="s">
        <v>98</v>
      </c>
      <c r="G48" s="52" t="s">
        <v>1315</v>
      </c>
      <c r="H48" s="276"/>
      <c r="I48" s="52" t="s">
        <v>97</v>
      </c>
    </row>
    <row r="49" spans="1:9" ht="28.8">
      <c r="A49" s="89"/>
      <c r="B49" s="71" t="s">
        <v>1213</v>
      </c>
      <c r="C49" s="71" t="s">
        <v>1052</v>
      </c>
      <c r="D49" s="52"/>
      <c r="E49" s="115">
        <v>17</v>
      </c>
      <c r="F49" s="52" t="s">
        <v>1316</v>
      </c>
      <c r="G49" s="52" t="s">
        <v>1122</v>
      </c>
      <c r="H49" s="276"/>
      <c r="I49" s="52" t="s">
        <v>91</v>
      </c>
    </row>
    <row r="50" spans="1:9" ht="28.8">
      <c r="B50" s="72" t="s">
        <v>1032</v>
      </c>
      <c r="C50" s="72" t="s">
        <v>1033</v>
      </c>
      <c r="D50" s="53"/>
      <c r="E50" s="115">
        <v>25</v>
      </c>
      <c r="F50" s="52" t="s">
        <v>1119</v>
      </c>
      <c r="G50" s="52" t="s">
        <v>1120</v>
      </c>
      <c r="H50" s="276"/>
      <c r="I50" s="52" t="s">
        <v>1121</v>
      </c>
    </row>
    <row r="51" spans="1:9" ht="28.8">
      <c r="B51" s="72" t="s">
        <v>1032</v>
      </c>
      <c r="C51" s="71" t="s">
        <v>1046</v>
      </c>
      <c r="D51" s="52"/>
      <c r="E51" s="115">
        <v>15</v>
      </c>
      <c r="F51" s="52" t="s">
        <v>93</v>
      </c>
      <c r="G51" s="52" t="s">
        <v>1120</v>
      </c>
      <c r="H51" s="276"/>
      <c r="I51" s="52" t="s">
        <v>1121</v>
      </c>
    </row>
    <row r="52" spans="1:9" ht="28.8">
      <c r="B52" s="71" t="s">
        <v>1032</v>
      </c>
      <c r="C52" s="71" t="s">
        <v>1043</v>
      </c>
      <c r="D52" s="52"/>
      <c r="E52" s="115">
        <v>25</v>
      </c>
      <c r="F52" s="52" t="s">
        <v>1119</v>
      </c>
      <c r="G52" s="52" t="s">
        <v>1120</v>
      </c>
      <c r="H52" s="276"/>
      <c r="I52" s="52" t="s">
        <v>1121</v>
      </c>
    </row>
    <row r="53" spans="1:9" ht="58.95" customHeight="1">
      <c r="B53" s="71" t="s">
        <v>1032</v>
      </c>
      <c r="C53" s="71" t="s">
        <v>1113</v>
      </c>
      <c r="D53" s="52"/>
      <c r="E53" s="115">
        <v>10</v>
      </c>
      <c r="F53" s="52" t="s">
        <v>94</v>
      </c>
      <c r="G53" s="52" t="s">
        <v>1122</v>
      </c>
      <c r="H53" s="276"/>
      <c r="I53" s="52" t="s">
        <v>97</v>
      </c>
    </row>
    <row r="54" spans="1:9" ht="28.8">
      <c r="B54" s="71" t="s">
        <v>1032</v>
      </c>
      <c r="C54" s="71" t="s">
        <v>1052</v>
      </c>
      <c r="D54" s="52"/>
      <c r="E54" s="115">
        <v>10</v>
      </c>
      <c r="F54" s="52" t="s">
        <v>94</v>
      </c>
      <c r="G54" s="52" t="s">
        <v>1123</v>
      </c>
      <c r="H54" s="276"/>
      <c r="I54" s="52" t="s">
        <v>97</v>
      </c>
    </row>
    <row r="55" spans="1:9" ht="30" customHeight="1">
      <c r="B55" s="36" t="s">
        <v>1369</v>
      </c>
      <c r="C55" s="36" t="s">
        <v>1456</v>
      </c>
      <c r="D55" s="52"/>
      <c r="E55" s="115" t="s">
        <v>1122</v>
      </c>
      <c r="F55" s="62" t="s">
        <v>1458</v>
      </c>
      <c r="G55" s="52" t="s">
        <v>1122</v>
      </c>
      <c r="H55" s="276"/>
      <c r="I55" s="36" t="s">
        <v>1459</v>
      </c>
    </row>
    <row r="56" spans="1:9" ht="30" customHeight="1">
      <c r="B56" s="36" t="s">
        <v>1369</v>
      </c>
      <c r="C56" s="110" t="s">
        <v>1451</v>
      </c>
      <c r="D56" s="52"/>
      <c r="E56" s="115" t="s">
        <v>1463</v>
      </c>
      <c r="F56" s="62" t="s">
        <v>1458</v>
      </c>
      <c r="G56" s="52" t="s">
        <v>1458</v>
      </c>
      <c r="H56" s="276"/>
      <c r="I56" s="36" t="s">
        <v>1459</v>
      </c>
    </row>
    <row r="57" spans="1:9" ht="30" customHeight="1">
      <c r="B57" s="36" t="s">
        <v>1369</v>
      </c>
      <c r="C57" s="110" t="s">
        <v>1396</v>
      </c>
      <c r="D57" s="52"/>
      <c r="E57" s="115" t="s">
        <v>1460</v>
      </c>
      <c r="F57" s="62" t="s">
        <v>1461</v>
      </c>
      <c r="G57" s="52" t="s">
        <v>1315</v>
      </c>
      <c r="H57" s="276"/>
      <c r="I57" s="52" t="s">
        <v>97</v>
      </c>
    </row>
    <row r="58" spans="1:9" ht="30" customHeight="1">
      <c r="B58" s="36" t="s">
        <v>1369</v>
      </c>
      <c r="C58" s="36" t="s">
        <v>1398</v>
      </c>
      <c r="D58" s="52"/>
      <c r="E58" s="115" t="s">
        <v>1460</v>
      </c>
      <c r="F58" s="62" t="s">
        <v>1458</v>
      </c>
      <c r="G58" s="52" t="s">
        <v>82</v>
      </c>
      <c r="H58" s="276"/>
      <c r="I58" s="52" t="s">
        <v>97</v>
      </c>
    </row>
    <row r="59" spans="1:9" ht="30" customHeight="1">
      <c r="B59" s="36" t="s">
        <v>1369</v>
      </c>
      <c r="C59" s="36" t="s">
        <v>1399</v>
      </c>
      <c r="D59" s="52"/>
      <c r="E59" s="115" t="s">
        <v>1460</v>
      </c>
      <c r="F59" s="62" t="s">
        <v>1462</v>
      </c>
      <c r="G59" s="52" t="s">
        <v>82</v>
      </c>
      <c r="H59" s="276"/>
      <c r="I59" s="52" t="s">
        <v>97</v>
      </c>
    </row>
    <row r="60" spans="1:9" ht="28.8">
      <c r="B60" s="120" t="s">
        <v>1369</v>
      </c>
      <c r="C60" s="120" t="s">
        <v>1483</v>
      </c>
      <c r="D60" s="52"/>
      <c r="E60" s="115" t="s">
        <v>1499</v>
      </c>
      <c r="F60" s="62" t="s">
        <v>1499</v>
      </c>
      <c r="G60" s="62" t="s">
        <v>1123</v>
      </c>
      <c r="H60" s="276"/>
      <c r="I60" s="120" t="s">
        <v>1459</v>
      </c>
    </row>
    <row r="61" spans="1:9" ht="28.8">
      <c r="B61" s="52" t="s">
        <v>1533</v>
      </c>
      <c r="C61" s="52" t="s">
        <v>1534</v>
      </c>
      <c r="D61" s="52"/>
      <c r="E61" s="115">
        <v>15</v>
      </c>
      <c r="F61" s="52" t="s">
        <v>93</v>
      </c>
      <c r="G61" s="52" t="s">
        <v>82</v>
      </c>
      <c r="H61" s="276"/>
      <c r="I61" s="52" t="s">
        <v>1459</v>
      </c>
    </row>
    <row r="62" spans="1:9" ht="28.8">
      <c r="B62" s="52" t="s">
        <v>1533</v>
      </c>
      <c r="C62" s="52" t="s">
        <v>1791</v>
      </c>
      <c r="D62" s="52"/>
      <c r="E62" s="115">
        <v>20</v>
      </c>
      <c r="F62" s="52" t="s">
        <v>90</v>
      </c>
      <c r="G62" s="52" t="s">
        <v>1122</v>
      </c>
      <c r="H62" s="276"/>
      <c r="I62" s="52" t="s">
        <v>1459</v>
      </c>
    </row>
    <row r="63" spans="1:9" ht="28.8">
      <c r="B63" s="52" t="s">
        <v>1533</v>
      </c>
      <c r="C63" s="52" t="s">
        <v>1797</v>
      </c>
      <c r="D63" s="52"/>
      <c r="E63" s="115">
        <v>15</v>
      </c>
      <c r="F63" s="52" t="s">
        <v>93</v>
      </c>
      <c r="G63" s="52" t="s">
        <v>1315</v>
      </c>
      <c r="H63" s="276"/>
      <c r="I63" s="52" t="s">
        <v>1313</v>
      </c>
    </row>
    <row r="64" spans="1:9" ht="28.8">
      <c r="B64" s="52" t="s">
        <v>1533</v>
      </c>
      <c r="C64" s="52" t="s">
        <v>1377</v>
      </c>
      <c r="D64" s="52"/>
      <c r="E64" s="115">
        <v>17</v>
      </c>
      <c r="F64" s="52" t="s">
        <v>1316</v>
      </c>
      <c r="G64" s="52" t="s">
        <v>82</v>
      </c>
      <c r="H64" s="278"/>
      <c r="I64" s="52" t="s">
        <v>1599</v>
      </c>
    </row>
  </sheetData>
  <mergeCells count="8">
    <mergeCell ref="A6:A38"/>
    <mergeCell ref="B2:I2"/>
    <mergeCell ref="C3:D4"/>
    <mergeCell ref="E3:G3"/>
    <mergeCell ref="F4:F5"/>
    <mergeCell ref="G4:G5"/>
    <mergeCell ref="E4:E5"/>
    <mergeCell ref="B3:B5"/>
  </mergeCells>
  <phoneticPr fontId="1"/>
  <printOptions horizontalCentered="1"/>
  <pageMargins left="0.62992125984251968" right="0.62992125984251968" top="0.74803149606299213" bottom="0.74803149606299213" header="0.31496062992125984" footer="0.31496062992125984"/>
  <pageSetup paperSize="8" scale="72" fitToWidth="0" orientation="portrait" r:id="rId1"/>
  <headerFooter>
    <oddHeader>&amp;R様式5-3 &amp;P／&amp;N</oddHeader>
  </headerFooter>
  <rowBreaks count="1" manualBreakCount="1">
    <brk id="5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sheetPr>
  <dimension ref="A1:K138"/>
  <sheetViews>
    <sheetView view="pageBreakPreview" zoomScale="85" zoomScaleNormal="55" zoomScaleSheetLayoutView="85" workbookViewId="0">
      <pane ySplit="5" topLeftCell="A6" activePane="bottomLeft" state="frozen"/>
      <selection activeCell="I59" sqref="I59:I62"/>
      <selection pane="bottomLeft" activeCell="G42" sqref="G42"/>
    </sheetView>
  </sheetViews>
  <sheetFormatPr defaultColWidth="9" defaultRowHeight="14.4"/>
  <cols>
    <col min="1" max="1" width="9" style="6"/>
    <col min="2" max="2" width="18.77734375" style="7" customWidth="1"/>
    <col min="3" max="3" width="4.77734375" style="6" customWidth="1"/>
    <col min="4" max="4" width="12.109375" style="9" bestFit="1" customWidth="1"/>
    <col min="5" max="5" width="14.6640625" style="263" customWidth="1"/>
    <col min="6" max="6" width="14.109375" style="7" customWidth="1"/>
    <col min="7" max="7" width="60" style="6" customWidth="1"/>
    <col min="8" max="8" width="30" style="6" customWidth="1"/>
    <col min="9" max="9" width="28.88671875" style="6" customWidth="1"/>
    <col min="10" max="16384" width="9" style="6"/>
  </cols>
  <sheetData>
    <row r="1" spans="1:11" ht="19.2" thickBot="1">
      <c r="A1" s="13"/>
      <c r="B1" s="359" t="s">
        <v>306</v>
      </c>
      <c r="C1" s="359"/>
      <c r="D1" s="359"/>
      <c r="E1" s="359"/>
      <c r="F1" s="359"/>
      <c r="G1" s="359"/>
      <c r="H1" s="359"/>
      <c r="I1" s="359"/>
    </row>
    <row r="2" spans="1:11" ht="16.5" customHeight="1">
      <c r="A2" s="13"/>
      <c r="B2" s="349" t="s">
        <v>63</v>
      </c>
      <c r="C2" s="350" t="s">
        <v>6</v>
      </c>
      <c r="D2" s="352" t="s">
        <v>0</v>
      </c>
      <c r="E2" s="354" t="s">
        <v>1</v>
      </c>
      <c r="F2" s="352" t="s">
        <v>80</v>
      </c>
      <c r="G2" s="343" t="s">
        <v>3</v>
      </c>
      <c r="H2" s="343"/>
      <c r="I2" s="344"/>
    </row>
    <row r="3" spans="1:11" ht="14.25" customHeight="1">
      <c r="A3" s="13"/>
      <c r="B3" s="324"/>
      <c r="C3" s="351"/>
      <c r="D3" s="353"/>
      <c r="E3" s="355"/>
      <c r="F3" s="356"/>
      <c r="G3" s="302" t="s">
        <v>75</v>
      </c>
      <c r="H3" s="302"/>
      <c r="I3" s="345"/>
    </row>
    <row r="4" spans="1:11" ht="28.5" customHeight="1">
      <c r="A4" s="13"/>
      <c r="B4" s="324"/>
      <c r="C4" s="351"/>
      <c r="D4" s="353"/>
      <c r="E4" s="355"/>
      <c r="F4" s="356"/>
      <c r="G4" s="346" t="s">
        <v>76</v>
      </c>
      <c r="H4" s="347"/>
      <c r="I4" s="348"/>
    </row>
    <row r="5" spans="1:11" ht="80.25" customHeight="1">
      <c r="A5" s="13"/>
      <c r="B5" s="316"/>
      <c r="C5" s="351"/>
      <c r="D5" s="353"/>
      <c r="E5" s="355"/>
      <c r="F5" s="356"/>
      <c r="G5" s="223" t="s">
        <v>212</v>
      </c>
      <c r="H5" s="223" t="s">
        <v>213</v>
      </c>
      <c r="I5" s="153" t="s">
        <v>214</v>
      </c>
      <c r="K5" s="28"/>
    </row>
    <row r="6" spans="1:11" ht="48" customHeight="1">
      <c r="B6" s="324" t="s">
        <v>399</v>
      </c>
      <c r="C6" s="91" t="s">
        <v>65</v>
      </c>
      <c r="D6" s="94" t="s">
        <v>409</v>
      </c>
      <c r="E6" s="91" t="s">
        <v>337</v>
      </c>
      <c r="F6" s="360" t="s">
        <v>1600</v>
      </c>
      <c r="G6" s="92" t="s">
        <v>342</v>
      </c>
      <c r="H6" s="337" t="s">
        <v>129</v>
      </c>
      <c r="I6" s="309" t="s">
        <v>125</v>
      </c>
      <c r="K6" s="28"/>
    </row>
    <row r="7" spans="1:11" ht="48" customHeight="1">
      <c r="B7" s="324"/>
      <c r="C7" s="91" t="s">
        <v>7</v>
      </c>
      <c r="D7" s="94" t="s">
        <v>409</v>
      </c>
      <c r="E7" s="91" t="s">
        <v>1777</v>
      </c>
      <c r="F7" s="361"/>
      <c r="G7" s="92" t="s">
        <v>130</v>
      </c>
      <c r="H7" s="338"/>
      <c r="I7" s="310"/>
    </row>
    <row r="8" spans="1:11" ht="48" customHeight="1">
      <c r="B8" s="324" t="s">
        <v>266</v>
      </c>
      <c r="C8" s="91" t="s">
        <v>65</v>
      </c>
      <c r="D8" s="94" t="s">
        <v>409</v>
      </c>
      <c r="E8" s="91" t="s">
        <v>337</v>
      </c>
      <c r="F8" s="290"/>
      <c r="G8" s="92" t="s">
        <v>314</v>
      </c>
      <c r="H8" s="337" t="s">
        <v>393</v>
      </c>
      <c r="I8" s="309" t="s">
        <v>125</v>
      </c>
      <c r="K8" s="28"/>
    </row>
    <row r="9" spans="1:11" ht="60" customHeight="1">
      <c r="B9" s="324"/>
      <c r="C9" s="91" t="s">
        <v>7</v>
      </c>
      <c r="D9" s="94" t="s">
        <v>409</v>
      </c>
      <c r="E9" s="91" t="s">
        <v>1777</v>
      </c>
      <c r="F9" s="290"/>
      <c r="G9" s="92" t="s">
        <v>130</v>
      </c>
      <c r="H9" s="338"/>
      <c r="I9" s="310"/>
    </row>
    <row r="10" spans="1:11" ht="48" customHeight="1">
      <c r="B10" s="324" t="s">
        <v>267</v>
      </c>
      <c r="C10" s="91" t="s">
        <v>65</v>
      </c>
      <c r="D10" s="94" t="s">
        <v>409</v>
      </c>
      <c r="E10" s="91" t="s">
        <v>337</v>
      </c>
      <c r="F10" s="290"/>
      <c r="G10" s="92" t="s">
        <v>343</v>
      </c>
      <c r="H10" s="337" t="s">
        <v>393</v>
      </c>
      <c r="I10" s="309" t="s">
        <v>125</v>
      </c>
      <c r="K10" s="28"/>
    </row>
    <row r="11" spans="1:11" ht="58.2" customHeight="1">
      <c r="B11" s="324"/>
      <c r="C11" s="91" t="s">
        <v>7</v>
      </c>
      <c r="D11" s="94" t="s">
        <v>409</v>
      </c>
      <c r="E11" s="91" t="s">
        <v>1777</v>
      </c>
      <c r="F11" s="290"/>
      <c r="G11" s="92" t="s">
        <v>344</v>
      </c>
      <c r="H11" s="338"/>
      <c r="I11" s="310"/>
    </row>
    <row r="12" spans="1:11" ht="48" customHeight="1">
      <c r="B12" s="324" t="s">
        <v>112</v>
      </c>
      <c r="C12" s="91" t="s">
        <v>65</v>
      </c>
      <c r="D12" s="94" t="s">
        <v>409</v>
      </c>
      <c r="E12" s="91" t="s">
        <v>337</v>
      </c>
      <c r="F12" s="290"/>
      <c r="G12" s="92" t="s">
        <v>345</v>
      </c>
      <c r="H12" s="337" t="s">
        <v>132</v>
      </c>
      <c r="I12" s="309" t="s">
        <v>125</v>
      </c>
    </row>
    <row r="13" spans="1:11" ht="33" customHeight="1">
      <c r="B13" s="324"/>
      <c r="C13" s="357" t="s">
        <v>7</v>
      </c>
      <c r="D13" s="94" t="s">
        <v>409</v>
      </c>
      <c r="E13" s="91" t="s">
        <v>1777</v>
      </c>
      <c r="F13" s="290"/>
      <c r="G13" s="92" t="s">
        <v>133</v>
      </c>
      <c r="H13" s="338"/>
      <c r="I13" s="310"/>
    </row>
    <row r="14" spans="1:11" ht="94.5" customHeight="1">
      <c r="B14" s="335"/>
      <c r="C14" s="358"/>
      <c r="D14" s="94" t="s">
        <v>410</v>
      </c>
      <c r="E14" s="91" t="s">
        <v>333</v>
      </c>
      <c r="F14" s="290"/>
      <c r="G14" s="40" t="s">
        <v>134</v>
      </c>
      <c r="H14" s="338"/>
      <c r="I14" s="310"/>
    </row>
    <row r="15" spans="1:11" ht="48" customHeight="1">
      <c r="B15" s="324" t="s">
        <v>400</v>
      </c>
      <c r="C15" s="91" t="s">
        <v>65</v>
      </c>
      <c r="D15" s="94" t="s">
        <v>409</v>
      </c>
      <c r="E15" s="91" t="s">
        <v>337</v>
      </c>
      <c r="F15" s="290"/>
      <c r="G15" s="92" t="s">
        <v>346</v>
      </c>
      <c r="H15" s="337" t="s">
        <v>392</v>
      </c>
      <c r="I15" s="309" t="s">
        <v>125</v>
      </c>
      <c r="K15" s="28"/>
    </row>
    <row r="16" spans="1:11" ht="48" customHeight="1">
      <c r="B16" s="324"/>
      <c r="C16" s="91" t="s">
        <v>7</v>
      </c>
      <c r="D16" s="94" t="s">
        <v>409</v>
      </c>
      <c r="E16" s="91" t="s">
        <v>339</v>
      </c>
      <c r="F16" s="290"/>
      <c r="G16" s="92" t="s">
        <v>127</v>
      </c>
      <c r="H16" s="338"/>
      <c r="I16" s="310"/>
    </row>
    <row r="17" spans="2:11" ht="48" customHeight="1">
      <c r="B17" s="324" t="s">
        <v>401</v>
      </c>
      <c r="C17" s="91" t="s">
        <v>65</v>
      </c>
      <c r="D17" s="94" t="s">
        <v>409</v>
      </c>
      <c r="E17" s="91" t="s">
        <v>337</v>
      </c>
      <c r="F17" s="290"/>
      <c r="G17" s="92" t="s">
        <v>347</v>
      </c>
      <c r="H17" s="337" t="s">
        <v>391</v>
      </c>
      <c r="I17" s="309" t="s">
        <v>125</v>
      </c>
      <c r="K17" s="28"/>
    </row>
    <row r="18" spans="2:11" ht="48" customHeight="1">
      <c r="B18" s="324"/>
      <c r="C18" s="357" t="s">
        <v>7</v>
      </c>
      <c r="D18" s="94" t="s">
        <v>409</v>
      </c>
      <c r="E18" s="45" t="s">
        <v>339</v>
      </c>
      <c r="F18" s="290"/>
      <c r="G18" s="92" t="s">
        <v>127</v>
      </c>
      <c r="H18" s="338"/>
      <c r="I18" s="310"/>
    </row>
    <row r="19" spans="2:11" ht="95.25" customHeight="1">
      <c r="B19" s="335"/>
      <c r="C19" s="358"/>
      <c r="D19" s="94" t="s">
        <v>410</v>
      </c>
      <c r="E19" s="45" t="s">
        <v>110</v>
      </c>
      <c r="F19" s="290"/>
      <c r="G19" s="40" t="s">
        <v>128</v>
      </c>
      <c r="H19" s="338"/>
      <c r="I19" s="310"/>
    </row>
    <row r="20" spans="2:11" ht="48" customHeight="1">
      <c r="B20" s="324" t="s">
        <v>268</v>
      </c>
      <c r="C20" s="91" t="s">
        <v>65</v>
      </c>
      <c r="D20" s="94" t="s">
        <v>409</v>
      </c>
      <c r="E20" s="45" t="s">
        <v>1779</v>
      </c>
      <c r="F20" s="290"/>
      <c r="G20" s="92" t="s">
        <v>348</v>
      </c>
      <c r="H20" s="337" t="s">
        <v>390</v>
      </c>
      <c r="I20" s="309" t="s">
        <v>125</v>
      </c>
      <c r="K20" s="28"/>
    </row>
    <row r="21" spans="2:11" ht="48" customHeight="1">
      <c r="B21" s="324"/>
      <c r="C21" s="91" t="s">
        <v>7</v>
      </c>
      <c r="D21" s="94" t="s">
        <v>409</v>
      </c>
      <c r="E21" s="45" t="s">
        <v>1780</v>
      </c>
      <c r="F21" s="290"/>
      <c r="G21" s="92" t="s">
        <v>349</v>
      </c>
      <c r="H21" s="338"/>
      <c r="I21" s="310"/>
    </row>
    <row r="22" spans="2:11" ht="48" customHeight="1">
      <c r="B22" s="324" t="s">
        <v>269</v>
      </c>
      <c r="C22" s="91" t="s">
        <v>65</v>
      </c>
      <c r="D22" s="94" t="s">
        <v>409</v>
      </c>
      <c r="E22" s="45" t="s">
        <v>1779</v>
      </c>
      <c r="F22" s="290"/>
      <c r="G22" s="92" t="s">
        <v>350</v>
      </c>
      <c r="H22" s="337" t="s">
        <v>1748</v>
      </c>
      <c r="I22" s="309" t="s">
        <v>125</v>
      </c>
      <c r="K22" s="28"/>
    </row>
    <row r="23" spans="2:11" ht="48" customHeight="1">
      <c r="B23" s="324"/>
      <c r="C23" s="91" t="s">
        <v>7</v>
      </c>
      <c r="D23" s="94" t="s">
        <v>409</v>
      </c>
      <c r="E23" s="45" t="s">
        <v>1780</v>
      </c>
      <c r="F23" s="290"/>
      <c r="G23" s="92" t="s">
        <v>351</v>
      </c>
      <c r="H23" s="338"/>
      <c r="I23" s="310"/>
    </row>
    <row r="24" spans="2:11" ht="48" customHeight="1">
      <c r="B24" s="324" t="s">
        <v>402</v>
      </c>
      <c r="C24" s="91" t="s">
        <v>65</v>
      </c>
      <c r="D24" s="94" t="s">
        <v>409</v>
      </c>
      <c r="E24" s="45" t="s">
        <v>337</v>
      </c>
      <c r="F24" s="290"/>
      <c r="G24" s="92" t="s">
        <v>352</v>
      </c>
      <c r="H24" s="337" t="s">
        <v>135</v>
      </c>
      <c r="I24" s="309" t="s">
        <v>125</v>
      </c>
      <c r="K24" s="28"/>
    </row>
    <row r="25" spans="2:11" ht="48" customHeight="1">
      <c r="B25" s="324"/>
      <c r="C25" s="91" t="s">
        <v>7</v>
      </c>
      <c r="D25" s="94" t="s">
        <v>409</v>
      </c>
      <c r="E25" s="45" t="s">
        <v>1777</v>
      </c>
      <c r="F25" s="290"/>
      <c r="G25" s="92" t="s">
        <v>136</v>
      </c>
      <c r="H25" s="338"/>
      <c r="I25" s="310"/>
    </row>
    <row r="26" spans="2:11" ht="48" customHeight="1">
      <c r="B26" s="324" t="s">
        <v>113</v>
      </c>
      <c r="C26" s="91" t="s">
        <v>65</v>
      </c>
      <c r="D26" s="94" t="s">
        <v>409</v>
      </c>
      <c r="E26" s="45" t="s">
        <v>337</v>
      </c>
      <c r="F26" s="290"/>
      <c r="G26" s="92" t="s">
        <v>353</v>
      </c>
      <c r="H26" s="337" t="s">
        <v>137</v>
      </c>
      <c r="I26" s="309" t="s">
        <v>125</v>
      </c>
    </row>
    <row r="27" spans="2:11" ht="33" customHeight="1">
      <c r="B27" s="324"/>
      <c r="C27" s="91" t="s">
        <v>7</v>
      </c>
      <c r="D27" s="94" t="s">
        <v>409</v>
      </c>
      <c r="E27" s="45" t="s">
        <v>338</v>
      </c>
      <c r="F27" s="290"/>
      <c r="G27" s="92" t="s">
        <v>138</v>
      </c>
      <c r="H27" s="338"/>
      <c r="I27" s="310"/>
    </row>
    <row r="28" spans="2:11" ht="48" customHeight="1">
      <c r="B28" s="324" t="s">
        <v>114</v>
      </c>
      <c r="C28" s="91" t="s">
        <v>65</v>
      </c>
      <c r="D28" s="94" t="s">
        <v>409</v>
      </c>
      <c r="E28" s="45" t="s">
        <v>337</v>
      </c>
      <c r="F28" s="290"/>
      <c r="G28" s="92" t="s">
        <v>354</v>
      </c>
      <c r="H28" s="337" t="s">
        <v>139</v>
      </c>
      <c r="I28" s="309" t="s">
        <v>125</v>
      </c>
    </row>
    <row r="29" spans="2:11" ht="48" customHeight="1">
      <c r="B29" s="324"/>
      <c r="C29" s="357" t="s">
        <v>7</v>
      </c>
      <c r="D29" s="94" t="s">
        <v>409</v>
      </c>
      <c r="E29" s="45" t="s">
        <v>1777</v>
      </c>
      <c r="F29" s="290"/>
      <c r="G29" s="92" t="s">
        <v>217</v>
      </c>
      <c r="H29" s="338"/>
      <c r="I29" s="310"/>
    </row>
    <row r="30" spans="2:11" ht="78.75" customHeight="1">
      <c r="B30" s="335"/>
      <c r="C30" s="358"/>
      <c r="D30" s="94" t="s">
        <v>411</v>
      </c>
      <c r="E30" s="45" t="s">
        <v>333</v>
      </c>
      <c r="F30" s="290"/>
      <c r="G30" s="40" t="s">
        <v>140</v>
      </c>
      <c r="H30" s="338"/>
      <c r="I30" s="310"/>
    </row>
    <row r="31" spans="2:11" ht="48" customHeight="1">
      <c r="B31" s="324" t="s">
        <v>403</v>
      </c>
      <c r="C31" s="91" t="s">
        <v>65</v>
      </c>
      <c r="D31" s="94" t="s">
        <v>409</v>
      </c>
      <c r="E31" s="45" t="s">
        <v>337</v>
      </c>
      <c r="F31" s="290"/>
      <c r="G31" s="92" t="s">
        <v>352</v>
      </c>
      <c r="H31" s="337" t="s">
        <v>135</v>
      </c>
      <c r="I31" s="309" t="s">
        <v>125</v>
      </c>
      <c r="K31" s="28"/>
    </row>
    <row r="32" spans="2:11" ht="48" customHeight="1">
      <c r="B32" s="324"/>
      <c r="C32" s="91" t="s">
        <v>7</v>
      </c>
      <c r="D32" s="94" t="s">
        <v>409</v>
      </c>
      <c r="E32" s="45" t="s">
        <v>1777</v>
      </c>
      <c r="F32" s="290"/>
      <c r="G32" s="92" t="s">
        <v>136</v>
      </c>
      <c r="H32" s="338"/>
      <c r="I32" s="310"/>
    </row>
    <row r="33" spans="2:11" ht="48" customHeight="1">
      <c r="B33" s="324" t="s">
        <v>270</v>
      </c>
      <c r="C33" s="91" t="s">
        <v>65</v>
      </c>
      <c r="D33" s="94" t="s">
        <v>219</v>
      </c>
      <c r="E33" s="45" t="s">
        <v>109</v>
      </c>
      <c r="F33" s="290"/>
      <c r="G33" s="92" t="s">
        <v>355</v>
      </c>
      <c r="H33" s="337" t="s">
        <v>389</v>
      </c>
      <c r="I33" s="309" t="s">
        <v>125</v>
      </c>
      <c r="K33" s="28"/>
    </row>
    <row r="34" spans="2:11" ht="48" customHeight="1">
      <c r="B34" s="324"/>
      <c r="C34" s="91" t="s">
        <v>7</v>
      </c>
      <c r="D34" s="94" t="s">
        <v>409</v>
      </c>
      <c r="E34" s="45" t="s">
        <v>1780</v>
      </c>
      <c r="F34" s="290"/>
      <c r="G34" s="92" t="s">
        <v>356</v>
      </c>
      <c r="H34" s="337"/>
      <c r="I34" s="309"/>
    </row>
    <row r="35" spans="2:11" ht="48" customHeight="1">
      <c r="B35" s="324" t="s">
        <v>271</v>
      </c>
      <c r="C35" s="91" t="s">
        <v>65</v>
      </c>
      <c r="D35" s="94" t="s">
        <v>219</v>
      </c>
      <c r="E35" s="45" t="s">
        <v>109</v>
      </c>
      <c r="F35" s="290"/>
      <c r="G35" s="92" t="s">
        <v>357</v>
      </c>
      <c r="H35" s="337"/>
      <c r="I35" s="309"/>
      <c r="K35" s="28"/>
    </row>
    <row r="36" spans="2:11" ht="48" customHeight="1">
      <c r="B36" s="324"/>
      <c r="C36" s="91" t="s">
        <v>7</v>
      </c>
      <c r="D36" s="94" t="s">
        <v>219</v>
      </c>
      <c r="E36" s="45" t="s">
        <v>1780</v>
      </c>
      <c r="F36" s="290"/>
      <c r="G36" s="92" t="s">
        <v>358</v>
      </c>
      <c r="H36" s="338"/>
      <c r="I36" s="310"/>
    </row>
    <row r="37" spans="2:11" ht="48" customHeight="1">
      <c r="B37" s="324" t="s">
        <v>272</v>
      </c>
      <c r="C37" s="91" t="s">
        <v>65</v>
      </c>
      <c r="D37" s="94" t="s">
        <v>409</v>
      </c>
      <c r="E37" s="45" t="s">
        <v>109</v>
      </c>
      <c r="F37" s="290"/>
      <c r="G37" s="92" t="s">
        <v>348</v>
      </c>
      <c r="H37" s="337" t="s">
        <v>387</v>
      </c>
      <c r="I37" s="309" t="s">
        <v>125</v>
      </c>
      <c r="K37" s="28"/>
    </row>
    <row r="38" spans="2:11" ht="48" customHeight="1">
      <c r="B38" s="324"/>
      <c r="C38" s="357" t="s">
        <v>7</v>
      </c>
      <c r="D38" s="94" t="s">
        <v>409</v>
      </c>
      <c r="E38" s="45" t="s">
        <v>1780</v>
      </c>
      <c r="F38" s="290"/>
      <c r="G38" s="92" t="s">
        <v>133</v>
      </c>
      <c r="H38" s="337"/>
      <c r="I38" s="309"/>
    </row>
    <row r="39" spans="2:11" ht="99" customHeight="1">
      <c r="B39" s="324"/>
      <c r="C39" s="358"/>
      <c r="D39" s="94" t="s">
        <v>410</v>
      </c>
      <c r="E39" s="45" t="s">
        <v>333</v>
      </c>
      <c r="F39" s="290"/>
      <c r="G39" s="92" t="s">
        <v>134</v>
      </c>
      <c r="H39" s="338"/>
      <c r="I39" s="310"/>
    </row>
    <row r="40" spans="2:11" ht="48" customHeight="1">
      <c r="B40" s="324" t="s">
        <v>273</v>
      </c>
      <c r="C40" s="91" t="s">
        <v>65</v>
      </c>
      <c r="D40" s="94" t="s">
        <v>219</v>
      </c>
      <c r="E40" s="45" t="s">
        <v>109</v>
      </c>
      <c r="F40" s="290"/>
      <c r="G40" s="92" t="s">
        <v>357</v>
      </c>
      <c r="H40" s="337" t="s">
        <v>388</v>
      </c>
      <c r="I40" s="309" t="s">
        <v>125</v>
      </c>
      <c r="K40" s="28"/>
    </row>
    <row r="41" spans="2:11" ht="48" customHeight="1">
      <c r="B41" s="324"/>
      <c r="C41" s="91" t="s">
        <v>7</v>
      </c>
      <c r="D41" s="94" t="s">
        <v>219</v>
      </c>
      <c r="E41" s="45" t="s">
        <v>1780</v>
      </c>
      <c r="F41" s="290"/>
      <c r="G41" s="92" t="s">
        <v>356</v>
      </c>
      <c r="H41" s="338"/>
      <c r="I41" s="310"/>
    </row>
    <row r="42" spans="2:11" ht="48" customHeight="1">
      <c r="B42" s="324" t="s">
        <v>274</v>
      </c>
      <c r="C42" s="91" t="s">
        <v>65</v>
      </c>
      <c r="D42" s="94" t="s">
        <v>219</v>
      </c>
      <c r="E42" s="45" t="s">
        <v>109</v>
      </c>
      <c r="F42" s="290"/>
      <c r="G42" s="92" t="s">
        <v>359</v>
      </c>
      <c r="H42" s="337"/>
      <c r="I42" s="309"/>
      <c r="K42" s="28"/>
    </row>
    <row r="43" spans="2:11" ht="48" customHeight="1">
      <c r="B43" s="324"/>
      <c r="C43" s="91" t="s">
        <v>7</v>
      </c>
      <c r="D43" s="94" t="s">
        <v>219</v>
      </c>
      <c r="E43" s="45" t="s">
        <v>1780</v>
      </c>
      <c r="F43" s="290"/>
      <c r="G43" s="92" t="s">
        <v>360</v>
      </c>
      <c r="H43" s="338"/>
      <c r="I43" s="310"/>
    </row>
    <row r="44" spans="2:11" ht="48" customHeight="1">
      <c r="B44" s="324" t="s">
        <v>115</v>
      </c>
      <c r="C44" s="91" t="s">
        <v>65</v>
      </c>
      <c r="D44" s="94" t="s">
        <v>409</v>
      </c>
      <c r="E44" s="45" t="s">
        <v>337</v>
      </c>
      <c r="F44" s="290"/>
      <c r="G44" s="92" t="s">
        <v>352</v>
      </c>
      <c r="H44" s="337" t="s">
        <v>141</v>
      </c>
      <c r="I44" s="309" t="s">
        <v>125</v>
      </c>
      <c r="K44" s="28"/>
    </row>
    <row r="45" spans="2:11" ht="48" customHeight="1">
      <c r="B45" s="324"/>
      <c r="C45" s="91" t="s">
        <v>7</v>
      </c>
      <c r="D45" s="94" t="s">
        <v>409</v>
      </c>
      <c r="E45" s="45" t="s">
        <v>1777</v>
      </c>
      <c r="F45" s="290"/>
      <c r="G45" s="92" t="s">
        <v>218</v>
      </c>
      <c r="H45" s="338"/>
      <c r="I45" s="310"/>
    </row>
    <row r="46" spans="2:11" ht="48" customHeight="1">
      <c r="B46" s="324" t="s">
        <v>116</v>
      </c>
      <c r="C46" s="91" t="s">
        <v>65</v>
      </c>
      <c r="D46" s="94" t="s">
        <v>409</v>
      </c>
      <c r="E46" s="45" t="s">
        <v>337</v>
      </c>
      <c r="F46" s="290"/>
      <c r="G46" s="92" t="s">
        <v>361</v>
      </c>
      <c r="H46" s="337" t="s">
        <v>142</v>
      </c>
      <c r="I46" s="309" t="s">
        <v>125</v>
      </c>
      <c r="K46" s="28"/>
    </row>
    <row r="47" spans="2:11" ht="48" customHeight="1">
      <c r="B47" s="324"/>
      <c r="C47" s="357" t="s">
        <v>7</v>
      </c>
      <c r="D47" s="94" t="s">
        <v>409</v>
      </c>
      <c r="E47" s="45" t="s">
        <v>1777</v>
      </c>
      <c r="F47" s="290"/>
      <c r="G47" s="92" t="s">
        <v>217</v>
      </c>
      <c r="H47" s="338"/>
      <c r="I47" s="310"/>
    </row>
    <row r="48" spans="2:11" ht="78" customHeight="1">
      <c r="B48" s="335"/>
      <c r="C48" s="358"/>
      <c r="D48" s="94" t="s">
        <v>410</v>
      </c>
      <c r="E48" s="45" t="s">
        <v>340</v>
      </c>
      <c r="F48" s="290"/>
      <c r="G48" s="40" t="s">
        <v>140</v>
      </c>
      <c r="H48" s="338"/>
      <c r="I48" s="310"/>
    </row>
    <row r="49" spans="2:11" ht="48" customHeight="1">
      <c r="B49" s="324" t="s">
        <v>275</v>
      </c>
      <c r="C49" s="91" t="s">
        <v>65</v>
      </c>
      <c r="D49" s="94" t="s">
        <v>409</v>
      </c>
      <c r="E49" s="45" t="s">
        <v>109</v>
      </c>
      <c r="F49" s="290"/>
      <c r="G49" s="92" t="s">
        <v>362</v>
      </c>
      <c r="H49" s="337"/>
      <c r="I49" s="309"/>
      <c r="K49" s="28"/>
    </row>
    <row r="50" spans="2:11" ht="48" customHeight="1">
      <c r="B50" s="324"/>
      <c r="C50" s="91" t="s">
        <v>7</v>
      </c>
      <c r="D50" s="94" t="s">
        <v>409</v>
      </c>
      <c r="E50" s="45" t="s">
        <v>334</v>
      </c>
      <c r="F50" s="290"/>
      <c r="G50" s="92" t="s">
        <v>360</v>
      </c>
      <c r="H50" s="337"/>
      <c r="I50" s="309"/>
    </row>
    <row r="51" spans="2:11" ht="48" customHeight="1">
      <c r="B51" s="324" t="s">
        <v>276</v>
      </c>
      <c r="C51" s="91" t="s">
        <v>65</v>
      </c>
      <c r="D51" s="94" t="s">
        <v>219</v>
      </c>
      <c r="E51" s="45" t="s">
        <v>109</v>
      </c>
      <c r="F51" s="290"/>
      <c r="G51" s="92" t="s">
        <v>363</v>
      </c>
      <c r="H51" s="337"/>
      <c r="I51" s="309"/>
      <c r="K51" s="28"/>
    </row>
    <row r="52" spans="2:11" ht="48" customHeight="1">
      <c r="B52" s="324"/>
      <c r="C52" s="91" t="s">
        <v>7</v>
      </c>
      <c r="D52" s="94" t="s">
        <v>219</v>
      </c>
      <c r="E52" s="45" t="s">
        <v>1780</v>
      </c>
      <c r="F52" s="290"/>
      <c r="G52" s="92" t="s">
        <v>356</v>
      </c>
      <c r="H52" s="338"/>
      <c r="I52" s="310"/>
    </row>
    <row r="53" spans="2:11" ht="48" customHeight="1">
      <c r="B53" s="324" t="s">
        <v>404</v>
      </c>
      <c r="C53" s="91" t="s">
        <v>65</v>
      </c>
      <c r="D53" s="94" t="s">
        <v>409</v>
      </c>
      <c r="E53" s="45" t="s">
        <v>337</v>
      </c>
      <c r="F53" s="290"/>
      <c r="G53" s="92" t="s">
        <v>364</v>
      </c>
      <c r="H53" s="337" t="s">
        <v>143</v>
      </c>
      <c r="I53" s="309" t="s">
        <v>125</v>
      </c>
    </row>
    <row r="54" spans="2:11" ht="48" customHeight="1">
      <c r="B54" s="324"/>
      <c r="C54" s="357" t="s">
        <v>7</v>
      </c>
      <c r="D54" s="94" t="s">
        <v>409</v>
      </c>
      <c r="E54" s="45" t="s">
        <v>1777</v>
      </c>
      <c r="F54" s="290"/>
      <c r="G54" s="92" t="s">
        <v>144</v>
      </c>
      <c r="H54" s="338"/>
      <c r="I54" s="310"/>
    </row>
    <row r="55" spans="2:11" ht="78.75" customHeight="1">
      <c r="B55" s="335"/>
      <c r="C55" s="358"/>
      <c r="D55" s="94" t="s">
        <v>410</v>
      </c>
      <c r="E55" s="45" t="s">
        <v>340</v>
      </c>
      <c r="F55" s="290"/>
      <c r="G55" s="40" t="s">
        <v>145</v>
      </c>
      <c r="H55" s="338"/>
      <c r="I55" s="310"/>
    </row>
    <row r="56" spans="2:11" ht="48" customHeight="1">
      <c r="B56" s="324" t="s">
        <v>277</v>
      </c>
      <c r="C56" s="91" t="s">
        <v>65</v>
      </c>
      <c r="D56" s="94" t="s">
        <v>409</v>
      </c>
      <c r="E56" s="45" t="s">
        <v>109</v>
      </c>
      <c r="F56" s="290"/>
      <c r="G56" s="92" t="s">
        <v>365</v>
      </c>
      <c r="H56" s="337" t="s">
        <v>386</v>
      </c>
      <c r="I56" s="309"/>
      <c r="K56" s="28"/>
    </row>
    <row r="57" spans="2:11" ht="48" customHeight="1">
      <c r="B57" s="324"/>
      <c r="C57" s="357" t="s">
        <v>7</v>
      </c>
      <c r="D57" s="94" t="s">
        <v>409</v>
      </c>
      <c r="E57" s="45" t="s">
        <v>1780</v>
      </c>
      <c r="F57" s="290"/>
      <c r="G57" s="92" t="s">
        <v>147</v>
      </c>
      <c r="H57" s="337"/>
      <c r="I57" s="309"/>
    </row>
    <row r="58" spans="2:11" ht="114" customHeight="1">
      <c r="B58" s="324"/>
      <c r="C58" s="358"/>
      <c r="D58" s="94" t="s">
        <v>410</v>
      </c>
      <c r="E58" s="45" t="s">
        <v>964</v>
      </c>
      <c r="F58" s="290"/>
      <c r="G58" s="92" t="s">
        <v>366</v>
      </c>
      <c r="H58" s="338"/>
      <c r="I58" s="310"/>
    </row>
    <row r="59" spans="2:11" ht="48" customHeight="1">
      <c r="B59" s="324" t="s">
        <v>398</v>
      </c>
      <c r="C59" s="91" t="s">
        <v>65</v>
      </c>
      <c r="D59" s="94" t="s">
        <v>409</v>
      </c>
      <c r="E59" s="45" t="s">
        <v>337</v>
      </c>
      <c r="F59" s="290"/>
      <c r="G59" s="92" t="s">
        <v>367</v>
      </c>
      <c r="H59" s="337" t="s">
        <v>146</v>
      </c>
      <c r="I59" s="309" t="s">
        <v>125</v>
      </c>
      <c r="K59" s="28"/>
    </row>
    <row r="60" spans="2:11" ht="33" customHeight="1">
      <c r="B60" s="324"/>
      <c r="C60" s="357" t="s">
        <v>7</v>
      </c>
      <c r="D60" s="94" t="s">
        <v>409</v>
      </c>
      <c r="E60" s="45" t="s">
        <v>1777</v>
      </c>
      <c r="F60" s="290"/>
      <c r="G60" s="92" t="s">
        <v>147</v>
      </c>
      <c r="H60" s="338"/>
      <c r="I60" s="310"/>
    </row>
    <row r="61" spans="2:11" ht="93" customHeight="1">
      <c r="B61" s="335"/>
      <c r="C61" s="358"/>
      <c r="D61" s="94" t="s">
        <v>410</v>
      </c>
      <c r="E61" s="45" t="s">
        <v>341</v>
      </c>
      <c r="F61" s="290"/>
      <c r="G61" s="40" t="s">
        <v>148</v>
      </c>
      <c r="H61" s="338"/>
      <c r="I61" s="310"/>
    </row>
    <row r="62" spans="2:11" ht="48" customHeight="1">
      <c r="B62" s="324" t="s">
        <v>405</v>
      </c>
      <c r="C62" s="91" t="s">
        <v>65</v>
      </c>
      <c r="D62" s="94" t="s">
        <v>409</v>
      </c>
      <c r="E62" s="45" t="s">
        <v>337</v>
      </c>
      <c r="F62" s="290"/>
      <c r="G62" s="92" t="s">
        <v>368</v>
      </c>
      <c r="H62" s="337" t="s">
        <v>383</v>
      </c>
      <c r="I62" s="309" t="s">
        <v>125</v>
      </c>
      <c r="K62" s="28"/>
    </row>
    <row r="63" spans="2:11" ht="48" customHeight="1">
      <c r="B63" s="324"/>
      <c r="C63" s="91" t="s">
        <v>7</v>
      </c>
      <c r="D63" s="94" t="s">
        <v>409</v>
      </c>
      <c r="E63" s="45" t="s">
        <v>1777</v>
      </c>
      <c r="F63" s="290"/>
      <c r="G63" s="92" t="s">
        <v>131</v>
      </c>
      <c r="H63" s="338"/>
      <c r="I63" s="310"/>
    </row>
    <row r="64" spans="2:11" ht="48" customHeight="1">
      <c r="B64" s="324" t="s">
        <v>278</v>
      </c>
      <c r="C64" s="91" t="s">
        <v>65</v>
      </c>
      <c r="D64" s="94" t="s">
        <v>409</v>
      </c>
      <c r="E64" s="45" t="s">
        <v>109</v>
      </c>
      <c r="F64" s="290"/>
      <c r="G64" s="92" t="s">
        <v>369</v>
      </c>
      <c r="H64" s="337" t="s">
        <v>384</v>
      </c>
      <c r="I64" s="309" t="s">
        <v>125</v>
      </c>
      <c r="K64" s="28"/>
    </row>
    <row r="65" spans="2:11" ht="68.400000000000006" customHeight="1">
      <c r="B65" s="324"/>
      <c r="C65" s="91" t="s">
        <v>7</v>
      </c>
      <c r="D65" s="94" t="s">
        <v>409</v>
      </c>
      <c r="E65" s="45" t="s">
        <v>1782</v>
      </c>
      <c r="F65" s="290"/>
      <c r="G65" s="92" t="s">
        <v>370</v>
      </c>
      <c r="H65" s="337"/>
      <c r="I65" s="309"/>
    </row>
    <row r="66" spans="2:11" ht="48" customHeight="1">
      <c r="B66" s="324" t="s">
        <v>279</v>
      </c>
      <c r="C66" s="91" t="s">
        <v>65</v>
      </c>
      <c r="D66" s="94" t="s">
        <v>219</v>
      </c>
      <c r="E66" s="45" t="s">
        <v>109</v>
      </c>
      <c r="F66" s="290"/>
      <c r="G66" s="92" t="s">
        <v>371</v>
      </c>
      <c r="H66" s="337" t="s">
        <v>385</v>
      </c>
      <c r="I66" s="309" t="s">
        <v>125</v>
      </c>
      <c r="K66" s="28"/>
    </row>
    <row r="67" spans="2:11" ht="48" customHeight="1">
      <c r="B67" s="324"/>
      <c r="C67" s="91" t="s">
        <v>7</v>
      </c>
      <c r="D67" s="94" t="s">
        <v>219</v>
      </c>
      <c r="E67" s="45" t="s">
        <v>1780</v>
      </c>
      <c r="F67" s="290"/>
      <c r="G67" s="92" t="s">
        <v>356</v>
      </c>
      <c r="H67" s="338"/>
      <c r="I67" s="310"/>
    </row>
    <row r="68" spans="2:11" ht="48" customHeight="1">
      <c r="B68" s="324" t="s">
        <v>117</v>
      </c>
      <c r="C68" s="91" t="s">
        <v>65</v>
      </c>
      <c r="D68" s="94" t="s">
        <v>409</v>
      </c>
      <c r="E68" s="45" t="s">
        <v>337</v>
      </c>
      <c r="F68" s="290"/>
      <c r="G68" s="92" t="s">
        <v>372</v>
      </c>
      <c r="H68" s="337" t="s">
        <v>149</v>
      </c>
      <c r="I68" s="309" t="s">
        <v>125</v>
      </c>
    </row>
    <row r="69" spans="2:11" ht="48" customHeight="1">
      <c r="B69" s="324"/>
      <c r="C69" s="357" t="s">
        <v>7</v>
      </c>
      <c r="D69" s="94" t="s">
        <v>409</v>
      </c>
      <c r="E69" s="45" t="s">
        <v>1777</v>
      </c>
      <c r="F69" s="290"/>
      <c r="G69" s="92" t="s">
        <v>151</v>
      </c>
      <c r="H69" s="338"/>
      <c r="I69" s="310"/>
    </row>
    <row r="70" spans="2:11" ht="63" customHeight="1">
      <c r="B70" s="335"/>
      <c r="C70" s="358"/>
      <c r="D70" s="94" t="s">
        <v>410</v>
      </c>
      <c r="E70" s="45" t="s">
        <v>341</v>
      </c>
      <c r="F70" s="290"/>
      <c r="G70" s="40" t="s">
        <v>152</v>
      </c>
      <c r="H70" s="338"/>
      <c r="I70" s="310"/>
    </row>
    <row r="71" spans="2:11" ht="48" customHeight="1">
      <c r="B71" s="324" t="s">
        <v>406</v>
      </c>
      <c r="C71" s="91" t="s">
        <v>65</v>
      </c>
      <c r="D71" s="94" t="s">
        <v>409</v>
      </c>
      <c r="E71" s="45" t="s">
        <v>337</v>
      </c>
      <c r="F71" s="290"/>
      <c r="G71" s="92" t="s">
        <v>373</v>
      </c>
      <c r="H71" s="337" t="s">
        <v>153</v>
      </c>
      <c r="I71" s="309" t="s">
        <v>125</v>
      </c>
      <c r="K71" s="28"/>
    </row>
    <row r="72" spans="2:11" ht="48" customHeight="1">
      <c r="B72" s="324"/>
      <c r="C72" s="357" t="s">
        <v>7</v>
      </c>
      <c r="D72" s="94" t="s">
        <v>409</v>
      </c>
      <c r="E72" s="45" t="s">
        <v>338</v>
      </c>
      <c r="F72" s="290"/>
      <c r="G72" s="92" t="s">
        <v>154</v>
      </c>
      <c r="H72" s="338"/>
      <c r="I72" s="310"/>
    </row>
    <row r="73" spans="2:11" ht="48" customHeight="1">
      <c r="B73" s="335"/>
      <c r="C73" s="358"/>
      <c r="D73" s="94" t="s">
        <v>410</v>
      </c>
      <c r="E73" s="45" t="s">
        <v>341</v>
      </c>
      <c r="F73" s="290"/>
      <c r="G73" s="40" t="s">
        <v>155</v>
      </c>
      <c r="H73" s="338"/>
      <c r="I73" s="310"/>
    </row>
    <row r="74" spans="2:11" ht="48" customHeight="1">
      <c r="B74" s="324" t="s">
        <v>280</v>
      </c>
      <c r="C74" s="91" t="s">
        <v>65</v>
      </c>
      <c r="D74" s="94" t="s">
        <v>409</v>
      </c>
      <c r="E74" s="45" t="s">
        <v>109</v>
      </c>
      <c r="F74" s="290"/>
      <c r="G74" s="92" t="s">
        <v>374</v>
      </c>
      <c r="H74" s="337" t="s">
        <v>382</v>
      </c>
      <c r="I74" s="309" t="s">
        <v>125</v>
      </c>
      <c r="K74" s="28"/>
    </row>
    <row r="75" spans="2:11" ht="48" customHeight="1">
      <c r="B75" s="324"/>
      <c r="C75" s="357" t="s">
        <v>7</v>
      </c>
      <c r="D75" s="94" t="s">
        <v>409</v>
      </c>
      <c r="E75" s="45" t="s">
        <v>1780</v>
      </c>
      <c r="F75" s="290"/>
      <c r="G75" s="92" t="s">
        <v>375</v>
      </c>
      <c r="H75" s="337"/>
      <c r="I75" s="309"/>
    </row>
    <row r="76" spans="2:11" ht="48" customHeight="1">
      <c r="B76" s="324"/>
      <c r="C76" s="358"/>
      <c r="D76" s="94" t="s">
        <v>410</v>
      </c>
      <c r="E76" s="45" t="s">
        <v>1785</v>
      </c>
      <c r="F76" s="290"/>
      <c r="G76" s="92" t="s">
        <v>376</v>
      </c>
      <c r="H76" s="338"/>
      <c r="I76" s="310"/>
    </row>
    <row r="77" spans="2:11" ht="48" customHeight="1">
      <c r="B77" s="324" t="s">
        <v>119</v>
      </c>
      <c r="C77" s="91" t="s">
        <v>65</v>
      </c>
      <c r="D77" s="94" t="s">
        <v>409</v>
      </c>
      <c r="E77" s="45" t="s">
        <v>337</v>
      </c>
      <c r="F77" s="290"/>
      <c r="G77" s="92" t="s">
        <v>377</v>
      </c>
      <c r="H77" s="337" t="s">
        <v>149</v>
      </c>
      <c r="I77" s="309" t="s">
        <v>125</v>
      </c>
    </row>
    <row r="78" spans="2:11" ht="48" customHeight="1">
      <c r="B78" s="324"/>
      <c r="C78" s="357" t="s">
        <v>7</v>
      </c>
      <c r="D78" s="94" t="s">
        <v>409</v>
      </c>
      <c r="E78" s="45" t="s">
        <v>1777</v>
      </c>
      <c r="F78" s="290"/>
      <c r="G78" s="92" t="s">
        <v>158</v>
      </c>
      <c r="H78" s="338"/>
      <c r="I78" s="310"/>
    </row>
    <row r="79" spans="2:11" ht="48" customHeight="1">
      <c r="B79" s="335"/>
      <c r="C79" s="358"/>
      <c r="D79" s="94" t="s">
        <v>410</v>
      </c>
      <c r="E79" s="45" t="s">
        <v>341</v>
      </c>
      <c r="F79" s="290"/>
      <c r="G79" s="40" t="s">
        <v>157</v>
      </c>
      <c r="H79" s="338"/>
      <c r="I79" s="310"/>
    </row>
    <row r="80" spans="2:11" ht="48" customHeight="1">
      <c r="B80" s="324" t="s">
        <v>281</v>
      </c>
      <c r="C80" s="91" t="s">
        <v>65</v>
      </c>
      <c r="D80" s="94" t="s">
        <v>409</v>
      </c>
      <c r="E80" s="45" t="s">
        <v>109</v>
      </c>
      <c r="F80" s="290"/>
      <c r="G80" s="92" t="s">
        <v>378</v>
      </c>
      <c r="H80" s="337" t="s">
        <v>149</v>
      </c>
      <c r="I80" s="309" t="s">
        <v>125</v>
      </c>
      <c r="K80" s="28"/>
    </row>
    <row r="81" spans="2:9" ht="48" customHeight="1">
      <c r="B81" s="324"/>
      <c r="C81" s="357" t="s">
        <v>7</v>
      </c>
      <c r="D81" s="94" t="s">
        <v>409</v>
      </c>
      <c r="E81" s="45" t="s">
        <v>1780</v>
      </c>
      <c r="F81" s="290"/>
      <c r="G81" s="92" t="s">
        <v>379</v>
      </c>
      <c r="H81" s="337"/>
      <c r="I81" s="309"/>
    </row>
    <row r="82" spans="2:9" ht="48" customHeight="1">
      <c r="B82" s="324"/>
      <c r="C82" s="358"/>
      <c r="D82" s="94" t="s">
        <v>410</v>
      </c>
      <c r="E82" s="45" t="s">
        <v>1783</v>
      </c>
      <c r="F82" s="290"/>
      <c r="G82" s="92" t="s">
        <v>380</v>
      </c>
      <c r="H82" s="338"/>
      <c r="I82" s="310"/>
    </row>
    <row r="83" spans="2:9" ht="48" customHeight="1">
      <c r="B83" s="324" t="s">
        <v>118</v>
      </c>
      <c r="C83" s="91" t="s">
        <v>65</v>
      </c>
      <c r="D83" s="94" t="s">
        <v>409</v>
      </c>
      <c r="E83" s="45" t="s">
        <v>337</v>
      </c>
      <c r="F83" s="290"/>
      <c r="G83" s="92" t="s">
        <v>381</v>
      </c>
      <c r="H83" s="337" t="s">
        <v>149</v>
      </c>
      <c r="I83" s="309" t="s">
        <v>125</v>
      </c>
    </row>
    <row r="84" spans="2:9" ht="33.75" customHeight="1">
      <c r="B84" s="324"/>
      <c r="C84" s="357" t="s">
        <v>7</v>
      </c>
      <c r="D84" s="94" t="s">
        <v>409</v>
      </c>
      <c r="E84" s="45" t="s">
        <v>1777</v>
      </c>
      <c r="F84" s="290"/>
      <c r="G84" s="92" t="s">
        <v>156</v>
      </c>
      <c r="H84" s="338"/>
      <c r="I84" s="310"/>
    </row>
    <row r="85" spans="2:9" ht="48" customHeight="1">
      <c r="B85" s="335"/>
      <c r="C85" s="358"/>
      <c r="D85" s="94" t="s">
        <v>410</v>
      </c>
      <c r="E85" s="45" t="s">
        <v>341</v>
      </c>
      <c r="F85" s="291"/>
      <c r="G85" s="40" t="s">
        <v>157</v>
      </c>
      <c r="H85" s="338"/>
      <c r="I85" s="310"/>
    </row>
    <row r="86" spans="2:9" ht="133.94999999999999" customHeight="1">
      <c r="B86" s="325" t="s">
        <v>1124</v>
      </c>
      <c r="C86" s="50" t="s">
        <v>7</v>
      </c>
      <c r="D86" s="50" t="s">
        <v>959</v>
      </c>
      <c r="E86" s="59" t="s">
        <v>960</v>
      </c>
      <c r="F86" s="327" t="s">
        <v>1125</v>
      </c>
      <c r="G86" s="83" t="s">
        <v>1171</v>
      </c>
      <c r="H86" s="83" t="s">
        <v>1747</v>
      </c>
      <c r="I86" s="84" t="s">
        <v>962</v>
      </c>
    </row>
    <row r="87" spans="2:9" ht="82.5" customHeight="1">
      <c r="B87" s="326"/>
      <c r="C87" s="328" t="s">
        <v>7</v>
      </c>
      <c r="D87" s="329" t="s">
        <v>963</v>
      </c>
      <c r="E87" s="59" t="s">
        <v>964</v>
      </c>
      <c r="F87" s="327"/>
      <c r="G87" s="83" t="s">
        <v>1172</v>
      </c>
      <c r="H87" s="83" t="s">
        <v>1126</v>
      </c>
      <c r="I87" s="84" t="s">
        <v>962</v>
      </c>
    </row>
    <row r="88" spans="2:9" ht="57.75" customHeight="1">
      <c r="B88" s="326"/>
      <c r="C88" s="328"/>
      <c r="D88" s="329"/>
      <c r="E88" s="59" t="s">
        <v>1127</v>
      </c>
      <c r="F88" s="327"/>
      <c r="G88" s="83" t="s">
        <v>1128</v>
      </c>
      <c r="H88" s="83" t="s">
        <v>1129</v>
      </c>
      <c r="I88" s="84" t="s">
        <v>962</v>
      </c>
    </row>
    <row r="89" spans="2:9" ht="48" customHeight="1">
      <c r="B89" s="325" t="s">
        <v>1130</v>
      </c>
      <c r="C89" s="330" t="s">
        <v>7</v>
      </c>
      <c r="D89" s="256" t="s">
        <v>959</v>
      </c>
      <c r="E89" s="59" t="s">
        <v>960</v>
      </c>
      <c r="F89" s="331" t="s">
        <v>1131</v>
      </c>
      <c r="G89" s="40" t="s">
        <v>970</v>
      </c>
      <c r="H89" s="332" t="s">
        <v>1750</v>
      </c>
      <c r="I89" s="322" t="s">
        <v>962</v>
      </c>
    </row>
    <row r="90" spans="2:9" ht="48" customHeight="1">
      <c r="B90" s="325"/>
      <c r="C90" s="330"/>
      <c r="D90" s="256" t="s">
        <v>1132</v>
      </c>
      <c r="E90" s="59" t="s">
        <v>964</v>
      </c>
      <c r="F90" s="331"/>
      <c r="G90" s="85" t="s">
        <v>127</v>
      </c>
      <c r="H90" s="333"/>
      <c r="I90" s="323"/>
    </row>
    <row r="91" spans="2:9" ht="93" customHeight="1">
      <c r="B91" s="326"/>
      <c r="C91" s="330"/>
      <c r="D91" s="256" t="s">
        <v>963</v>
      </c>
      <c r="E91" s="59" t="s">
        <v>1133</v>
      </c>
      <c r="F91" s="331"/>
      <c r="G91" s="83" t="s">
        <v>128</v>
      </c>
      <c r="H91" s="334"/>
      <c r="I91" s="323"/>
    </row>
    <row r="92" spans="2:9" ht="104.25" customHeight="1">
      <c r="B92" s="324" t="s">
        <v>1134</v>
      </c>
      <c r="C92" s="39" t="s">
        <v>7</v>
      </c>
      <c r="D92" s="39" t="s">
        <v>959</v>
      </c>
      <c r="E92" s="45" t="s">
        <v>1135</v>
      </c>
      <c r="F92" s="305" t="s">
        <v>1136</v>
      </c>
      <c r="G92" s="40" t="s">
        <v>1173</v>
      </c>
      <c r="H92" s="40" t="s">
        <v>1751</v>
      </c>
      <c r="I92" s="41" t="s">
        <v>962</v>
      </c>
    </row>
    <row r="93" spans="2:9" ht="90" customHeight="1">
      <c r="B93" s="324"/>
      <c r="C93" s="39" t="s">
        <v>7</v>
      </c>
      <c r="D93" s="94" t="s">
        <v>963</v>
      </c>
      <c r="E93" s="45" t="s">
        <v>964</v>
      </c>
      <c r="F93" s="305"/>
      <c r="G93" s="40" t="s">
        <v>1137</v>
      </c>
      <c r="H93" s="40" t="s">
        <v>1749</v>
      </c>
      <c r="I93" s="41" t="s">
        <v>962</v>
      </c>
    </row>
    <row r="94" spans="2:9" ht="48" customHeight="1">
      <c r="B94" s="43" t="s">
        <v>1138</v>
      </c>
      <c r="C94" s="39" t="s">
        <v>7</v>
      </c>
      <c r="D94" s="94" t="s">
        <v>963</v>
      </c>
      <c r="E94" s="45" t="s">
        <v>1139</v>
      </c>
      <c r="F94" s="46" t="s">
        <v>1140</v>
      </c>
      <c r="G94" s="40" t="s">
        <v>1174</v>
      </c>
      <c r="H94" s="40" t="s">
        <v>1141</v>
      </c>
      <c r="I94" s="41" t="s">
        <v>962</v>
      </c>
    </row>
    <row r="95" spans="2:9" ht="33.75" customHeight="1">
      <c r="B95" s="316" t="s">
        <v>1142</v>
      </c>
      <c r="C95" s="39" t="s">
        <v>7</v>
      </c>
      <c r="D95" s="94" t="s">
        <v>959</v>
      </c>
      <c r="E95" s="45" t="s">
        <v>960</v>
      </c>
      <c r="F95" s="318" t="s">
        <v>1143</v>
      </c>
      <c r="G95" s="40" t="s">
        <v>1144</v>
      </c>
      <c r="H95" s="319" t="s">
        <v>977</v>
      </c>
      <c r="I95" s="311" t="s">
        <v>1145</v>
      </c>
    </row>
    <row r="96" spans="2:9" ht="33.75" customHeight="1">
      <c r="B96" s="317"/>
      <c r="C96" s="314" t="s">
        <v>7</v>
      </c>
      <c r="D96" s="315" t="s">
        <v>963</v>
      </c>
      <c r="E96" s="45" t="s">
        <v>1146</v>
      </c>
      <c r="F96" s="307"/>
      <c r="G96" s="40" t="s">
        <v>1147</v>
      </c>
      <c r="H96" s="320"/>
      <c r="I96" s="312"/>
    </row>
    <row r="97" spans="2:9" ht="15" customHeight="1">
      <c r="B97" s="317"/>
      <c r="C97" s="314"/>
      <c r="D97" s="315"/>
      <c r="E97" s="45" t="s">
        <v>1148</v>
      </c>
      <c r="F97" s="308"/>
      <c r="G97" s="40" t="s">
        <v>1149</v>
      </c>
      <c r="H97" s="321"/>
      <c r="I97" s="313"/>
    </row>
    <row r="98" spans="2:9" ht="33" customHeight="1">
      <c r="B98" s="316" t="s">
        <v>1150</v>
      </c>
      <c r="C98" s="39" t="s">
        <v>7</v>
      </c>
      <c r="D98" s="94" t="s">
        <v>959</v>
      </c>
      <c r="E98" s="45" t="s">
        <v>960</v>
      </c>
      <c r="F98" s="318" t="s">
        <v>1151</v>
      </c>
      <c r="G98" s="40" t="s">
        <v>1144</v>
      </c>
      <c r="H98" s="319" t="s">
        <v>977</v>
      </c>
      <c r="I98" s="311" t="s">
        <v>1145</v>
      </c>
    </row>
    <row r="99" spans="2:9" ht="33" customHeight="1">
      <c r="B99" s="317"/>
      <c r="C99" s="314" t="s">
        <v>7</v>
      </c>
      <c r="D99" s="315" t="s">
        <v>963</v>
      </c>
      <c r="E99" s="45" t="s">
        <v>1146</v>
      </c>
      <c r="F99" s="307"/>
      <c r="G99" s="40" t="s">
        <v>1147</v>
      </c>
      <c r="H99" s="320"/>
      <c r="I99" s="312"/>
    </row>
    <row r="100" spans="2:9" ht="25.2" customHeight="1">
      <c r="B100" s="317"/>
      <c r="C100" s="314"/>
      <c r="D100" s="315"/>
      <c r="E100" s="45" t="s">
        <v>1148</v>
      </c>
      <c r="F100" s="308"/>
      <c r="G100" s="40" t="s">
        <v>1149</v>
      </c>
      <c r="H100" s="321"/>
      <c r="I100" s="313"/>
    </row>
    <row r="101" spans="2:9" ht="33" customHeight="1">
      <c r="B101" s="316" t="s">
        <v>1152</v>
      </c>
      <c r="C101" s="39" t="s">
        <v>7</v>
      </c>
      <c r="D101" s="94" t="s">
        <v>959</v>
      </c>
      <c r="E101" s="45" t="s">
        <v>960</v>
      </c>
      <c r="F101" s="318" t="s">
        <v>1143</v>
      </c>
      <c r="G101" s="40" t="s">
        <v>1153</v>
      </c>
      <c r="H101" s="319" t="s">
        <v>977</v>
      </c>
      <c r="I101" s="311" t="s">
        <v>1145</v>
      </c>
    </row>
    <row r="102" spans="2:9" ht="33" customHeight="1">
      <c r="B102" s="317"/>
      <c r="C102" s="314" t="s">
        <v>7</v>
      </c>
      <c r="D102" s="315" t="s">
        <v>963</v>
      </c>
      <c r="E102" s="45" t="s">
        <v>1146</v>
      </c>
      <c r="F102" s="307"/>
      <c r="G102" s="40" t="s">
        <v>1154</v>
      </c>
      <c r="H102" s="320"/>
      <c r="I102" s="312"/>
    </row>
    <row r="103" spans="2:9" ht="17.399999999999999" customHeight="1">
      <c r="B103" s="317"/>
      <c r="C103" s="314"/>
      <c r="D103" s="315"/>
      <c r="E103" s="45" t="s">
        <v>1148</v>
      </c>
      <c r="F103" s="308"/>
      <c r="G103" s="40" t="s">
        <v>1149</v>
      </c>
      <c r="H103" s="321"/>
      <c r="I103" s="313"/>
    </row>
    <row r="104" spans="2:9" ht="47.25" customHeight="1">
      <c r="B104" s="43" t="s">
        <v>1155</v>
      </c>
      <c r="C104" s="39" t="s">
        <v>7</v>
      </c>
      <c r="D104" s="94" t="s">
        <v>963</v>
      </c>
      <c r="E104" s="45" t="s">
        <v>1139</v>
      </c>
      <c r="F104" s="46" t="s">
        <v>1156</v>
      </c>
      <c r="G104" s="40" t="s">
        <v>1157</v>
      </c>
      <c r="H104" s="40" t="s">
        <v>977</v>
      </c>
      <c r="I104" s="57" t="s">
        <v>1158</v>
      </c>
    </row>
    <row r="105" spans="2:9" ht="47.25" customHeight="1">
      <c r="B105" s="43" t="s">
        <v>1159</v>
      </c>
      <c r="C105" s="39" t="s">
        <v>7</v>
      </c>
      <c r="D105" s="94" t="s">
        <v>963</v>
      </c>
      <c r="E105" s="45" t="s">
        <v>120</v>
      </c>
      <c r="F105" s="46" t="s">
        <v>1160</v>
      </c>
      <c r="G105" s="40" t="s">
        <v>1157</v>
      </c>
      <c r="H105" s="40" t="s">
        <v>977</v>
      </c>
      <c r="I105" s="57" t="s">
        <v>1161</v>
      </c>
    </row>
    <row r="106" spans="2:9" ht="48" customHeight="1">
      <c r="B106" s="43" t="s">
        <v>1162</v>
      </c>
      <c r="C106" s="39" t="s">
        <v>7</v>
      </c>
      <c r="D106" s="94" t="s">
        <v>963</v>
      </c>
      <c r="E106" s="45" t="s">
        <v>964</v>
      </c>
      <c r="F106" s="46" t="s">
        <v>1163</v>
      </c>
      <c r="G106" s="40" t="s">
        <v>1157</v>
      </c>
      <c r="H106" s="40" t="s">
        <v>977</v>
      </c>
      <c r="I106" s="57" t="s">
        <v>1164</v>
      </c>
    </row>
    <row r="107" spans="2:9" ht="24.6" customHeight="1">
      <c r="B107" s="324" t="s">
        <v>1165</v>
      </c>
      <c r="C107" s="91" t="s">
        <v>7</v>
      </c>
      <c r="D107" s="94" t="s">
        <v>219</v>
      </c>
      <c r="E107" s="45" t="s">
        <v>1166</v>
      </c>
      <c r="F107" s="336" t="s">
        <v>1167</v>
      </c>
      <c r="G107" s="92" t="s">
        <v>1168</v>
      </c>
      <c r="H107" s="337" t="s">
        <v>1169</v>
      </c>
      <c r="I107" s="309" t="s">
        <v>125</v>
      </c>
    </row>
    <row r="108" spans="2:9" ht="109.5" customHeight="1">
      <c r="B108" s="335"/>
      <c r="C108" s="91" t="s">
        <v>7</v>
      </c>
      <c r="D108" s="94" t="s">
        <v>963</v>
      </c>
      <c r="E108" s="45" t="s">
        <v>964</v>
      </c>
      <c r="F108" s="336"/>
      <c r="G108" s="40" t="s">
        <v>1170</v>
      </c>
      <c r="H108" s="338"/>
      <c r="I108" s="310"/>
    </row>
    <row r="109" spans="2:9" ht="101.4" customHeight="1">
      <c r="B109" s="303" t="s">
        <v>958</v>
      </c>
      <c r="C109" s="39" t="s">
        <v>7</v>
      </c>
      <c r="D109" s="39" t="s">
        <v>959</v>
      </c>
      <c r="E109" s="45" t="s">
        <v>960</v>
      </c>
      <c r="F109" s="305" t="s">
        <v>961</v>
      </c>
      <c r="G109" s="40" t="s">
        <v>1771</v>
      </c>
      <c r="H109" s="40" t="s">
        <v>1752</v>
      </c>
      <c r="I109" s="41" t="s">
        <v>962</v>
      </c>
    </row>
    <row r="110" spans="2:9" ht="86.4" customHeight="1">
      <c r="B110" s="303"/>
      <c r="C110" s="39" t="s">
        <v>7</v>
      </c>
      <c r="D110" s="94" t="s">
        <v>963</v>
      </c>
      <c r="E110" s="45" t="s">
        <v>964</v>
      </c>
      <c r="F110" s="305"/>
      <c r="G110" s="40" t="s">
        <v>1772</v>
      </c>
      <c r="H110" s="40" t="s">
        <v>1753</v>
      </c>
      <c r="I110" s="41" t="s">
        <v>962</v>
      </c>
    </row>
    <row r="111" spans="2:9" ht="96" customHeight="1">
      <c r="B111" s="303" t="s">
        <v>965</v>
      </c>
      <c r="C111" s="39" t="s">
        <v>7</v>
      </c>
      <c r="D111" s="39" t="s">
        <v>959</v>
      </c>
      <c r="E111" s="45" t="s">
        <v>960</v>
      </c>
      <c r="F111" s="339" t="s">
        <v>966</v>
      </c>
      <c r="G111" s="40" t="s">
        <v>1773</v>
      </c>
      <c r="H111" s="40" t="s">
        <v>1754</v>
      </c>
      <c r="I111" s="41" t="s">
        <v>962</v>
      </c>
    </row>
    <row r="112" spans="2:9" ht="95.4" customHeight="1">
      <c r="B112" s="303"/>
      <c r="C112" s="39" t="s">
        <v>7</v>
      </c>
      <c r="D112" s="94" t="s">
        <v>963</v>
      </c>
      <c r="E112" s="45" t="s">
        <v>964</v>
      </c>
      <c r="F112" s="340"/>
      <c r="G112" s="40" t="s">
        <v>1774</v>
      </c>
      <c r="H112" s="40" t="s">
        <v>1755</v>
      </c>
      <c r="I112" s="41" t="s">
        <v>962</v>
      </c>
    </row>
    <row r="113" spans="2:9" ht="35.4" customHeight="1">
      <c r="B113" s="324" t="s">
        <v>967</v>
      </c>
      <c r="C113" s="341" t="s">
        <v>7</v>
      </c>
      <c r="D113" s="94" t="s">
        <v>959</v>
      </c>
      <c r="E113" s="45" t="s">
        <v>968</v>
      </c>
      <c r="F113" s="336" t="s">
        <v>969</v>
      </c>
      <c r="G113" s="40" t="s">
        <v>970</v>
      </c>
      <c r="H113" s="337" t="s">
        <v>1756</v>
      </c>
      <c r="I113" s="309" t="s">
        <v>125</v>
      </c>
    </row>
    <row r="114" spans="2:9" ht="122.4" customHeight="1">
      <c r="B114" s="324"/>
      <c r="C114" s="341"/>
      <c r="D114" s="91" t="s">
        <v>971</v>
      </c>
      <c r="E114" s="44" t="s">
        <v>972</v>
      </c>
      <c r="F114" s="342"/>
      <c r="G114" s="92" t="s">
        <v>973</v>
      </c>
      <c r="H114" s="337"/>
      <c r="I114" s="309"/>
    </row>
    <row r="115" spans="2:9" ht="60" customHeight="1">
      <c r="B115" s="43" t="s">
        <v>974</v>
      </c>
      <c r="C115" s="91" t="s">
        <v>7</v>
      </c>
      <c r="D115" s="91" t="s">
        <v>971</v>
      </c>
      <c r="E115" s="45" t="s">
        <v>964</v>
      </c>
      <c r="F115" s="44" t="s">
        <v>975</v>
      </c>
      <c r="G115" s="40" t="s">
        <v>976</v>
      </c>
      <c r="H115" s="40" t="s">
        <v>977</v>
      </c>
      <c r="I115" s="309" t="s">
        <v>125</v>
      </c>
    </row>
    <row r="116" spans="2:9" ht="33.6" customHeight="1">
      <c r="B116" s="43" t="s">
        <v>978</v>
      </c>
      <c r="C116" s="91" t="s">
        <v>7</v>
      </c>
      <c r="D116" s="91" t="s">
        <v>971</v>
      </c>
      <c r="E116" s="45" t="s">
        <v>960</v>
      </c>
      <c r="F116" s="45" t="s">
        <v>979</v>
      </c>
      <c r="G116" s="40" t="s">
        <v>980</v>
      </c>
      <c r="H116" s="40" t="s">
        <v>977</v>
      </c>
      <c r="I116" s="309"/>
    </row>
    <row r="117" spans="2:9" ht="50.4" customHeight="1">
      <c r="B117" s="295" t="s">
        <v>1317</v>
      </c>
      <c r="C117" s="38" t="s">
        <v>7</v>
      </c>
      <c r="D117" s="101" t="s">
        <v>1318</v>
      </c>
      <c r="E117" s="45" t="s">
        <v>964</v>
      </c>
      <c r="F117" s="301" t="s">
        <v>1801</v>
      </c>
      <c r="G117" s="92" t="s">
        <v>1319</v>
      </c>
      <c r="H117" s="289" t="s">
        <v>1320</v>
      </c>
      <c r="I117" s="292" t="s">
        <v>1321</v>
      </c>
    </row>
    <row r="118" spans="2:9" ht="31.95" customHeight="1">
      <c r="B118" s="299"/>
      <c r="C118" s="38" t="s">
        <v>7</v>
      </c>
      <c r="D118" s="101" t="s">
        <v>1322</v>
      </c>
      <c r="E118" s="45" t="s">
        <v>1323</v>
      </c>
      <c r="F118" s="302"/>
      <c r="G118" s="92" t="s">
        <v>1324</v>
      </c>
      <c r="H118" s="290"/>
      <c r="I118" s="293"/>
    </row>
    <row r="119" spans="2:9" ht="46.2" customHeight="1">
      <c r="B119" s="300"/>
      <c r="C119" s="38" t="s">
        <v>1325</v>
      </c>
      <c r="D119" s="101" t="s">
        <v>1322</v>
      </c>
      <c r="E119" s="45" t="s">
        <v>1133</v>
      </c>
      <c r="F119" s="302"/>
      <c r="G119" s="92" t="s">
        <v>1326</v>
      </c>
      <c r="H119" s="291"/>
      <c r="I119" s="294"/>
    </row>
    <row r="120" spans="2:9" ht="79.2" customHeight="1">
      <c r="B120" s="303" t="s">
        <v>1327</v>
      </c>
      <c r="C120" s="42" t="s">
        <v>7</v>
      </c>
      <c r="D120" s="256" t="s">
        <v>1322</v>
      </c>
      <c r="E120" s="106" t="s">
        <v>964</v>
      </c>
      <c r="F120" s="304" t="s">
        <v>1328</v>
      </c>
      <c r="G120" s="92" t="s">
        <v>1746</v>
      </c>
      <c r="H120" s="93"/>
      <c r="I120" s="95"/>
    </row>
    <row r="121" spans="2:9" ht="46.2" customHeight="1">
      <c r="B121" s="303"/>
      <c r="C121" s="42" t="s">
        <v>7</v>
      </c>
      <c r="D121" s="256" t="s">
        <v>1322</v>
      </c>
      <c r="E121" s="59" t="s">
        <v>1329</v>
      </c>
      <c r="F121" s="305"/>
      <c r="G121" s="92" t="s">
        <v>1330</v>
      </c>
      <c r="H121" s="93"/>
      <c r="I121" s="95"/>
    </row>
    <row r="122" spans="2:9" ht="33.6" customHeight="1">
      <c r="B122" s="303"/>
      <c r="C122" s="42" t="s">
        <v>1325</v>
      </c>
      <c r="D122" s="256" t="s">
        <v>1331</v>
      </c>
      <c r="E122" s="59" t="s">
        <v>1133</v>
      </c>
      <c r="F122" s="305"/>
      <c r="G122" s="92" t="s">
        <v>1332</v>
      </c>
      <c r="H122" s="93"/>
      <c r="I122" s="95"/>
    </row>
    <row r="123" spans="2:9" ht="50.4" customHeight="1">
      <c r="B123" s="295" t="s">
        <v>1333</v>
      </c>
      <c r="C123" s="42" t="s">
        <v>7</v>
      </c>
      <c r="D123" s="94" t="s">
        <v>1322</v>
      </c>
      <c r="E123" s="45" t="s">
        <v>964</v>
      </c>
      <c r="F123" s="297" t="s">
        <v>1802</v>
      </c>
      <c r="G123" s="92" t="s">
        <v>1334</v>
      </c>
      <c r="H123" s="289" t="s">
        <v>1320</v>
      </c>
      <c r="I123" s="292" t="s">
        <v>1321</v>
      </c>
    </row>
    <row r="124" spans="2:9" ht="61.95" customHeight="1">
      <c r="B124" s="306"/>
      <c r="C124" s="42" t="s">
        <v>7</v>
      </c>
      <c r="D124" s="94" t="s">
        <v>1322</v>
      </c>
      <c r="E124" s="105" t="s">
        <v>1335</v>
      </c>
      <c r="F124" s="307"/>
      <c r="G124" s="92" t="s">
        <v>1336</v>
      </c>
      <c r="H124" s="290"/>
      <c r="I124" s="293"/>
    </row>
    <row r="125" spans="2:9" ht="49.8" customHeight="1">
      <c r="B125" s="296"/>
      <c r="C125" s="42" t="s">
        <v>1325</v>
      </c>
      <c r="D125" s="94" t="s">
        <v>1322</v>
      </c>
      <c r="E125" s="45" t="s">
        <v>1133</v>
      </c>
      <c r="F125" s="308"/>
      <c r="G125" s="92" t="s">
        <v>1337</v>
      </c>
      <c r="H125" s="291"/>
      <c r="I125" s="294"/>
    </row>
    <row r="126" spans="2:9" ht="66.599999999999994" customHeight="1">
      <c r="B126" s="295" t="s">
        <v>1338</v>
      </c>
      <c r="C126" s="42" t="s">
        <v>7</v>
      </c>
      <c r="D126" s="101" t="s">
        <v>1322</v>
      </c>
      <c r="E126" s="106" t="s">
        <v>964</v>
      </c>
      <c r="F126" s="297" t="s">
        <v>1800</v>
      </c>
      <c r="G126" s="92" t="s">
        <v>1339</v>
      </c>
      <c r="H126" s="289" t="s">
        <v>977</v>
      </c>
      <c r="I126" s="292" t="s">
        <v>1340</v>
      </c>
    </row>
    <row r="127" spans="2:9" ht="64.95" customHeight="1">
      <c r="B127" s="306"/>
      <c r="C127" s="42" t="s">
        <v>7</v>
      </c>
      <c r="D127" s="101" t="s">
        <v>1322</v>
      </c>
      <c r="E127" s="106" t="s">
        <v>1341</v>
      </c>
      <c r="F127" s="307"/>
      <c r="G127" s="92" t="s">
        <v>1342</v>
      </c>
      <c r="H127" s="290"/>
      <c r="I127" s="293"/>
    </row>
    <row r="128" spans="2:9" ht="47.4" customHeight="1">
      <c r="B128" s="296"/>
      <c r="C128" s="42" t="s">
        <v>1325</v>
      </c>
      <c r="D128" s="101" t="s">
        <v>1322</v>
      </c>
      <c r="E128" s="106" t="s">
        <v>1133</v>
      </c>
      <c r="F128" s="308"/>
      <c r="G128" s="92" t="s">
        <v>1343</v>
      </c>
      <c r="H128" s="291"/>
      <c r="I128" s="294"/>
    </row>
    <row r="129" spans="2:9" ht="161.4" customHeight="1">
      <c r="B129" s="295" t="s">
        <v>1344</v>
      </c>
      <c r="C129" s="42" t="s">
        <v>7</v>
      </c>
      <c r="D129" s="104" t="s">
        <v>1345</v>
      </c>
      <c r="E129" s="45" t="s">
        <v>1346</v>
      </c>
      <c r="F129" s="297" t="s">
        <v>1798</v>
      </c>
      <c r="G129" s="92" t="s">
        <v>1347</v>
      </c>
      <c r="H129" s="92" t="s">
        <v>1320</v>
      </c>
      <c r="I129" s="292" t="s">
        <v>1321</v>
      </c>
    </row>
    <row r="130" spans="2:9" ht="34.200000000000003" customHeight="1">
      <c r="B130" s="296"/>
      <c r="C130" s="42" t="s">
        <v>1325</v>
      </c>
      <c r="D130" s="104" t="s">
        <v>1345</v>
      </c>
      <c r="E130" s="45" t="s">
        <v>1133</v>
      </c>
      <c r="F130" s="298"/>
      <c r="G130" s="92" t="s">
        <v>1348</v>
      </c>
      <c r="H130" s="93"/>
      <c r="I130" s="294"/>
    </row>
    <row r="131" spans="2:9" ht="36.6" customHeight="1">
      <c r="B131" s="362" t="s">
        <v>1464</v>
      </c>
      <c r="C131" s="187" t="s">
        <v>1465</v>
      </c>
      <c r="D131" s="188" t="s">
        <v>1466</v>
      </c>
      <c r="E131" s="59" t="s">
        <v>1467</v>
      </c>
      <c r="F131" s="364" t="s">
        <v>1765</v>
      </c>
      <c r="G131" s="85" t="s">
        <v>1468</v>
      </c>
      <c r="H131" s="83" t="s">
        <v>1469</v>
      </c>
      <c r="I131" s="189"/>
    </row>
    <row r="132" spans="2:9" ht="33" customHeight="1">
      <c r="B132" s="363"/>
      <c r="C132" s="187" t="s">
        <v>1470</v>
      </c>
      <c r="D132" s="188" t="s">
        <v>1466</v>
      </c>
      <c r="E132" s="59" t="s">
        <v>1471</v>
      </c>
      <c r="F132" s="365"/>
      <c r="G132" s="85" t="s">
        <v>1472</v>
      </c>
      <c r="H132" s="119"/>
      <c r="I132" s="189"/>
    </row>
    <row r="133" spans="2:9" ht="31.2" customHeight="1">
      <c r="B133" s="60" t="s">
        <v>1500</v>
      </c>
      <c r="C133" s="100" t="s">
        <v>1501</v>
      </c>
      <c r="D133" s="255" t="s">
        <v>1502</v>
      </c>
      <c r="E133" s="59" t="s">
        <v>1346</v>
      </c>
      <c r="F133" s="51" t="s">
        <v>1503</v>
      </c>
      <c r="G133" s="129" t="s">
        <v>1504</v>
      </c>
      <c r="H133" s="129"/>
      <c r="I133" s="130"/>
    </row>
    <row r="134" spans="2:9" ht="28.8">
      <c r="B134" s="60" t="s">
        <v>1505</v>
      </c>
      <c r="C134" s="100" t="s">
        <v>1501</v>
      </c>
      <c r="D134" s="255" t="s">
        <v>1502</v>
      </c>
      <c r="E134" s="59" t="s">
        <v>1346</v>
      </c>
      <c r="F134" s="51" t="s">
        <v>1506</v>
      </c>
      <c r="G134" s="129" t="s">
        <v>1504</v>
      </c>
      <c r="H134" s="129"/>
      <c r="I134" s="130"/>
    </row>
    <row r="135" spans="2:9" ht="19.2" customHeight="1">
      <c r="B135" s="325" t="s">
        <v>1794</v>
      </c>
      <c r="C135" s="367" t="s">
        <v>7</v>
      </c>
      <c r="D135" s="370" t="s">
        <v>1508</v>
      </c>
      <c r="E135" s="59" t="s">
        <v>1509</v>
      </c>
      <c r="F135" s="367" t="s">
        <v>1510</v>
      </c>
      <c r="G135" s="129" t="s">
        <v>1511</v>
      </c>
      <c r="H135" s="129"/>
      <c r="I135" s="70"/>
    </row>
    <row r="136" spans="2:9" ht="62.4" customHeight="1">
      <c r="B136" s="326"/>
      <c r="C136" s="369"/>
      <c r="D136" s="371"/>
      <c r="E136" s="59" t="s">
        <v>1346</v>
      </c>
      <c r="F136" s="369"/>
      <c r="G136" s="83" t="s">
        <v>1512</v>
      </c>
      <c r="H136" s="129"/>
      <c r="I136" s="84"/>
    </row>
    <row r="137" spans="2:9" ht="35.4" customHeight="1">
      <c r="B137" s="362" t="s">
        <v>1513</v>
      </c>
      <c r="C137" s="56" t="s">
        <v>7</v>
      </c>
      <c r="D137" s="256" t="s">
        <v>1502</v>
      </c>
      <c r="E137" s="59" t="s">
        <v>1514</v>
      </c>
      <c r="F137" s="367" t="s">
        <v>1515</v>
      </c>
      <c r="G137" s="85" t="s">
        <v>1504</v>
      </c>
      <c r="H137" s="119"/>
      <c r="I137" s="132"/>
    </row>
    <row r="138" spans="2:9" ht="36" customHeight="1" thickBot="1">
      <c r="B138" s="366"/>
      <c r="C138" s="133" t="s">
        <v>7</v>
      </c>
      <c r="D138" s="134" t="s">
        <v>1502</v>
      </c>
      <c r="E138" s="264" t="s">
        <v>1516</v>
      </c>
      <c r="F138" s="368"/>
      <c r="G138" s="135" t="s">
        <v>1517</v>
      </c>
      <c r="H138" s="136"/>
      <c r="I138" s="137"/>
    </row>
  </sheetData>
  <autoFilter ref="B5:I5" xr:uid="{00000000-0009-0000-0000-000001000000}"/>
  <mergeCells count="223">
    <mergeCell ref="B131:B132"/>
    <mergeCell ref="F131:F132"/>
    <mergeCell ref="B137:B138"/>
    <mergeCell ref="F137:F138"/>
    <mergeCell ref="B135:B136"/>
    <mergeCell ref="C135:C136"/>
    <mergeCell ref="D135:D136"/>
    <mergeCell ref="F135:F136"/>
    <mergeCell ref="C38:C39"/>
    <mergeCell ref="C84:C85"/>
    <mergeCell ref="B126:B128"/>
    <mergeCell ref="F126:F128"/>
    <mergeCell ref="B26:B27"/>
    <mergeCell ref="F26:F27"/>
    <mergeCell ref="H26:H27"/>
    <mergeCell ref="B66:B67"/>
    <mergeCell ref="F66:F67"/>
    <mergeCell ref="H66:H67"/>
    <mergeCell ref="F51:F52"/>
    <mergeCell ref="H51:H52"/>
    <mergeCell ref="B40:B41"/>
    <mergeCell ref="F40:F41"/>
    <mergeCell ref="H40:H41"/>
    <mergeCell ref="I26:I27"/>
    <mergeCell ref="B31:B32"/>
    <mergeCell ref="F31:F32"/>
    <mergeCell ref="H31:H32"/>
    <mergeCell ref="I31:I32"/>
    <mergeCell ref="B62:B63"/>
    <mergeCell ref="F62:F63"/>
    <mergeCell ref="H62:H63"/>
    <mergeCell ref="I62:I63"/>
    <mergeCell ref="B33:B34"/>
    <mergeCell ref="F33:F34"/>
    <mergeCell ref="H33:H34"/>
    <mergeCell ref="I33:I34"/>
    <mergeCell ref="B35:B36"/>
    <mergeCell ref="F35:F36"/>
    <mergeCell ref="H35:H36"/>
    <mergeCell ref="I35:I36"/>
    <mergeCell ref="B37:B39"/>
    <mergeCell ref="F37:F39"/>
    <mergeCell ref="H37:H39"/>
    <mergeCell ref="I37:I39"/>
    <mergeCell ref="H49:H50"/>
    <mergeCell ref="I49:I50"/>
    <mergeCell ref="B51:B52"/>
    <mergeCell ref="B20:B21"/>
    <mergeCell ref="F20:F21"/>
    <mergeCell ref="H20:H21"/>
    <mergeCell ref="I20:I21"/>
    <mergeCell ref="B22:B23"/>
    <mergeCell ref="F22:F23"/>
    <mergeCell ref="H22:H23"/>
    <mergeCell ref="I22:I23"/>
    <mergeCell ref="B24:B25"/>
    <mergeCell ref="F24:F25"/>
    <mergeCell ref="H24:H25"/>
    <mergeCell ref="I24:I25"/>
    <mergeCell ref="I8:I9"/>
    <mergeCell ref="B10:B11"/>
    <mergeCell ref="F10:F11"/>
    <mergeCell ref="H10:H11"/>
    <mergeCell ref="I10:I11"/>
    <mergeCell ref="B12:B14"/>
    <mergeCell ref="F12:F14"/>
    <mergeCell ref="H12:H14"/>
    <mergeCell ref="I12:I14"/>
    <mergeCell ref="C13:C14"/>
    <mergeCell ref="B1:I1"/>
    <mergeCell ref="B80:B82"/>
    <mergeCell ref="F80:F82"/>
    <mergeCell ref="H80:H82"/>
    <mergeCell ref="I80:I82"/>
    <mergeCell ref="C81:C82"/>
    <mergeCell ref="B56:B58"/>
    <mergeCell ref="F56:F58"/>
    <mergeCell ref="H56:H58"/>
    <mergeCell ref="I56:I58"/>
    <mergeCell ref="I66:I67"/>
    <mergeCell ref="B59:B61"/>
    <mergeCell ref="F59:F61"/>
    <mergeCell ref="C69:C70"/>
    <mergeCell ref="H68:H70"/>
    <mergeCell ref="I68:I70"/>
    <mergeCell ref="C60:C61"/>
    <mergeCell ref="B68:B70"/>
    <mergeCell ref="F68:F70"/>
    <mergeCell ref="H59:H61"/>
    <mergeCell ref="I59:I61"/>
    <mergeCell ref="B64:B65"/>
    <mergeCell ref="F64:F65"/>
    <mergeCell ref="H64:H65"/>
    <mergeCell ref="H83:H85"/>
    <mergeCell ref="I83:I85"/>
    <mergeCell ref="C72:C73"/>
    <mergeCell ref="B83:B85"/>
    <mergeCell ref="F83:F85"/>
    <mergeCell ref="H71:H73"/>
    <mergeCell ref="I71:I73"/>
    <mergeCell ref="B74:B76"/>
    <mergeCell ref="F74:F76"/>
    <mergeCell ref="H74:H76"/>
    <mergeCell ref="I74:I76"/>
    <mergeCell ref="B77:B79"/>
    <mergeCell ref="F77:F79"/>
    <mergeCell ref="H77:H79"/>
    <mergeCell ref="I77:I79"/>
    <mergeCell ref="C78:C79"/>
    <mergeCell ref="B71:B73"/>
    <mergeCell ref="F71:F73"/>
    <mergeCell ref="C75:C76"/>
    <mergeCell ref="I64:I65"/>
    <mergeCell ref="I40:I41"/>
    <mergeCell ref="B42:B43"/>
    <mergeCell ref="F42:F43"/>
    <mergeCell ref="H42:H43"/>
    <mergeCell ref="I42:I43"/>
    <mergeCell ref="C54:C55"/>
    <mergeCell ref="H53:H55"/>
    <mergeCell ref="I53:I55"/>
    <mergeCell ref="C47:C48"/>
    <mergeCell ref="B53:B55"/>
    <mergeCell ref="F53:F55"/>
    <mergeCell ref="B46:B48"/>
    <mergeCell ref="F46:F48"/>
    <mergeCell ref="H46:H48"/>
    <mergeCell ref="I46:I48"/>
    <mergeCell ref="B49:B50"/>
    <mergeCell ref="F49:F50"/>
    <mergeCell ref="I51:I52"/>
    <mergeCell ref="C57:C58"/>
    <mergeCell ref="C29:C30"/>
    <mergeCell ref="B44:B45"/>
    <mergeCell ref="F44:F45"/>
    <mergeCell ref="H44:H45"/>
    <mergeCell ref="I44:I45"/>
    <mergeCell ref="B28:B30"/>
    <mergeCell ref="F28:F30"/>
    <mergeCell ref="H28:H30"/>
    <mergeCell ref="I28:I30"/>
    <mergeCell ref="G2:I2"/>
    <mergeCell ref="G3:I3"/>
    <mergeCell ref="G4:I4"/>
    <mergeCell ref="B2:B5"/>
    <mergeCell ref="C2:C5"/>
    <mergeCell ref="D2:D5"/>
    <mergeCell ref="E2:E5"/>
    <mergeCell ref="F2:F5"/>
    <mergeCell ref="C18:C19"/>
    <mergeCell ref="B17:B19"/>
    <mergeCell ref="F17:F19"/>
    <mergeCell ref="H17:H19"/>
    <mergeCell ref="I17:I19"/>
    <mergeCell ref="B15:B16"/>
    <mergeCell ref="F15:F16"/>
    <mergeCell ref="H15:H16"/>
    <mergeCell ref="I15:I16"/>
    <mergeCell ref="B6:B7"/>
    <mergeCell ref="F6:F7"/>
    <mergeCell ref="H6:H7"/>
    <mergeCell ref="I6:I7"/>
    <mergeCell ref="B8:B9"/>
    <mergeCell ref="F8:F9"/>
    <mergeCell ref="H8:H9"/>
    <mergeCell ref="I115:I116"/>
    <mergeCell ref="B109:B110"/>
    <mergeCell ref="F109:F110"/>
    <mergeCell ref="B111:B112"/>
    <mergeCell ref="F111:F112"/>
    <mergeCell ref="B113:B114"/>
    <mergeCell ref="C113:C114"/>
    <mergeCell ref="F113:F114"/>
    <mergeCell ref="H113:H114"/>
    <mergeCell ref="I113:I114"/>
    <mergeCell ref="B86:B88"/>
    <mergeCell ref="F86:F88"/>
    <mergeCell ref="C87:C88"/>
    <mergeCell ref="D87:D88"/>
    <mergeCell ref="B89:B91"/>
    <mergeCell ref="C89:C91"/>
    <mergeCell ref="F89:F91"/>
    <mergeCell ref="H89:H91"/>
    <mergeCell ref="B98:B100"/>
    <mergeCell ref="F98:F100"/>
    <mergeCell ref="H98:H100"/>
    <mergeCell ref="I89:I91"/>
    <mergeCell ref="B92:B93"/>
    <mergeCell ref="F92:F93"/>
    <mergeCell ref="B95:B97"/>
    <mergeCell ref="F95:F97"/>
    <mergeCell ref="H95:H97"/>
    <mergeCell ref="I95:I97"/>
    <mergeCell ref="C96:C97"/>
    <mergeCell ref="D96:D97"/>
    <mergeCell ref="I107:I108"/>
    <mergeCell ref="I98:I100"/>
    <mergeCell ref="C99:C100"/>
    <mergeCell ref="D99:D100"/>
    <mergeCell ref="B101:B103"/>
    <mergeCell ref="F101:F103"/>
    <mergeCell ref="H101:H103"/>
    <mergeCell ref="I101:I103"/>
    <mergeCell ref="C102:C103"/>
    <mergeCell ref="D102:D103"/>
    <mergeCell ref="B107:B108"/>
    <mergeCell ref="F107:F108"/>
    <mergeCell ref="H107:H108"/>
    <mergeCell ref="H126:H128"/>
    <mergeCell ref="I126:I128"/>
    <mergeCell ref="B129:B130"/>
    <mergeCell ref="F129:F130"/>
    <mergeCell ref="I129:I130"/>
    <mergeCell ref="B117:B119"/>
    <mergeCell ref="F117:F119"/>
    <mergeCell ref="H117:H119"/>
    <mergeCell ref="I117:I119"/>
    <mergeCell ref="B120:B122"/>
    <mergeCell ref="F120:F122"/>
    <mergeCell ref="B123:B125"/>
    <mergeCell ref="F123:F125"/>
    <mergeCell ref="H123:H125"/>
    <mergeCell ref="I123:I125"/>
  </mergeCells>
  <phoneticPr fontId="1"/>
  <printOptions horizontalCentered="1"/>
  <pageMargins left="0.23622047244094491" right="0.23622047244094491" top="0.74803149606299213" bottom="0.74803149606299213" header="0.31496062992125984" footer="0.31496062992125984"/>
  <pageSetup paperSize="8" scale="68" fitToHeight="0" orientation="portrait" r:id="rId1"/>
  <headerFooter>
    <oddHeader>&amp;R様式1-1 &amp;P／&amp;N</oddHeader>
  </headerFooter>
  <rowBreaks count="3" manualBreakCount="3">
    <brk id="34" min="1" max="8" man="1"/>
    <brk id="61" min="1" max="8" man="1"/>
    <brk id="88" min="1"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C000"/>
  </sheetPr>
  <dimension ref="B2:H139"/>
  <sheetViews>
    <sheetView view="pageBreakPreview" topLeftCell="A115" zoomScale="55" zoomScaleNormal="55" zoomScaleSheetLayoutView="55" workbookViewId="0">
      <selection activeCell="D12" sqref="D12"/>
    </sheetView>
  </sheetViews>
  <sheetFormatPr defaultColWidth="9" defaultRowHeight="14.4"/>
  <cols>
    <col min="1" max="1" width="9" style="12"/>
    <col min="2" max="2" width="19.88671875" style="7" customWidth="1"/>
    <col min="3" max="3" width="8.44140625" style="9" bestFit="1" customWidth="1"/>
    <col min="4" max="4" width="18" style="9" customWidth="1"/>
    <col min="5" max="5" width="23.6640625" style="7" customWidth="1"/>
    <col min="6" max="6" width="15.44140625" style="7" customWidth="1"/>
    <col min="7" max="7" width="48.44140625" style="27" customWidth="1"/>
    <col min="8" max="8" width="41.88671875" style="27" customWidth="1"/>
    <col min="9" max="16384" width="9" style="12"/>
  </cols>
  <sheetData>
    <row r="2" spans="2:8" ht="19.2" thickBot="1">
      <c r="B2" s="359" t="s">
        <v>225</v>
      </c>
      <c r="C2" s="359"/>
      <c r="D2" s="359"/>
      <c r="E2" s="359"/>
      <c r="F2" s="359"/>
      <c r="G2" s="359"/>
      <c r="H2" s="359"/>
    </row>
    <row r="3" spans="2:8">
      <c r="B3" s="349" t="s">
        <v>63</v>
      </c>
      <c r="C3" s="390" t="s">
        <v>124</v>
      </c>
      <c r="D3" s="390" t="s">
        <v>123</v>
      </c>
      <c r="E3" s="390" t="s">
        <v>1</v>
      </c>
      <c r="F3" s="352" t="s">
        <v>80</v>
      </c>
      <c r="G3" s="385" t="s">
        <v>4</v>
      </c>
      <c r="H3" s="386"/>
    </row>
    <row r="4" spans="2:8">
      <c r="B4" s="324"/>
      <c r="C4" s="391"/>
      <c r="D4" s="391"/>
      <c r="E4" s="391"/>
      <c r="F4" s="353"/>
      <c r="G4" s="387" t="s">
        <v>5</v>
      </c>
      <c r="H4" s="388"/>
    </row>
    <row r="5" spans="2:8">
      <c r="B5" s="324"/>
      <c r="C5" s="391"/>
      <c r="D5" s="391"/>
      <c r="E5" s="391"/>
      <c r="F5" s="353"/>
      <c r="G5" s="154" t="s">
        <v>12</v>
      </c>
      <c r="H5" s="49" t="s">
        <v>13</v>
      </c>
    </row>
    <row r="6" spans="2:8" ht="126.75" customHeight="1" thickBot="1">
      <c r="B6" s="389"/>
      <c r="C6" s="392"/>
      <c r="D6" s="392"/>
      <c r="E6" s="392"/>
      <c r="F6" s="393"/>
      <c r="G6" s="155" t="s">
        <v>215</v>
      </c>
      <c r="H6" s="156" t="s">
        <v>216</v>
      </c>
    </row>
    <row r="7" spans="2:8" ht="33" customHeight="1">
      <c r="B7" s="324" t="s">
        <v>399</v>
      </c>
      <c r="C7" s="91" t="s">
        <v>65</v>
      </c>
      <c r="D7" s="94" t="s">
        <v>409</v>
      </c>
      <c r="E7" s="42" t="s">
        <v>337</v>
      </c>
      <c r="F7" s="394" t="s">
        <v>1600</v>
      </c>
      <c r="G7" s="337" t="s">
        <v>394</v>
      </c>
      <c r="H7" s="384" t="s">
        <v>126</v>
      </c>
    </row>
    <row r="8" spans="2:8" ht="33" customHeight="1">
      <c r="B8" s="324"/>
      <c r="C8" s="91" t="s">
        <v>7</v>
      </c>
      <c r="D8" s="94" t="s">
        <v>409</v>
      </c>
      <c r="E8" s="42" t="s">
        <v>1777</v>
      </c>
      <c r="F8" s="361"/>
      <c r="G8" s="337"/>
      <c r="H8" s="384"/>
    </row>
    <row r="9" spans="2:8" ht="33" customHeight="1">
      <c r="B9" s="324" t="s">
        <v>266</v>
      </c>
      <c r="C9" s="91" t="s">
        <v>65</v>
      </c>
      <c r="D9" s="94" t="s">
        <v>409</v>
      </c>
      <c r="E9" s="42" t="s">
        <v>337</v>
      </c>
      <c r="F9" s="290"/>
      <c r="G9" s="337" t="s">
        <v>394</v>
      </c>
      <c r="H9" s="384" t="s">
        <v>126</v>
      </c>
    </row>
    <row r="10" spans="2:8" ht="33" customHeight="1">
      <c r="B10" s="324"/>
      <c r="C10" s="91" t="s">
        <v>7</v>
      </c>
      <c r="D10" s="94" t="s">
        <v>409</v>
      </c>
      <c r="E10" s="42" t="s">
        <v>1777</v>
      </c>
      <c r="F10" s="290"/>
      <c r="G10" s="337"/>
      <c r="H10" s="384"/>
    </row>
    <row r="11" spans="2:8" ht="33" customHeight="1">
      <c r="B11" s="324" t="s">
        <v>267</v>
      </c>
      <c r="C11" s="91" t="s">
        <v>65</v>
      </c>
      <c r="D11" s="94" t="s">
        <v>409</v>
      </c>
      <c r="E11" s="42" t="s">
        <v>337</v>
      </c>
      <c r="F11" s="290"/>
      <c r="G11" s="337" t="s">
        <v>394</v>
      </c>
      <c r="H11" s="384" t="s">
        <v>126</v>
      </c>
    </row>
    <row r="12" spans="2:8" ht="33" customHeight="1">
      <c r="B12" s="324"/>
      <c r="C12" s="91" t="s">
        <v>7</v>
      </c>
      <c r="D12" s="94" t="s">
        <v>409</v>
      </c>
      <c r="E12" s="42" t="s">
        <v>1777</v>
      </c>
      <c r="F12" s="290"/>
      <c r="G12" s="337"/>
      <c r="H12" s="384"/>
    </row>
    <row r="13" spans="2:8" ht="23.4" customHeight="1">
      <c r="B13" s="324" t="s">
        <v>112</v>
      </c>
      <c r="C13" s="91" t="s">
        <v>65</v>
      </c>
      <c r="D13" s="94" t="s">
        <v>409</v>
      </c>
      <c r="E13" s="42" t="s">
        <v>337</v>
      </c>
      <c r="F13" s="290"/>
      <c r="G13" s="337" t="s">
        <v>395</v>
      </c>
      <c r="H13" s="384" t="s">
        <v>249</v>
      </c>
    </row>
    <row r="14" spans="2:8" ht="28.2" customHeight="1">
      <c r="B14" s="324"/>
      <c r="C14" s="341" t="s">
        <v>7</v>
      </c>
      <c r="D14" s="94" t="s">
        <v>409</v>
      </c>
      <c r="E14" s="42" t="s">
        <v>1777</v>
      </c>
      <c r="F14" s="290"/>
      <c r="G14" s="337"/>
      <c r="H14" s="384"/>
    </row>
    <row r="15" spans="2:8" ht="18" customHeight="1">
      <c r="B15" s="335"/>
      <c r="C15" s="341"/>
      <c r="D15" s="94" t="s">
        <v>410</v>
      </c>
      <c r="E15" s="42" t="s">
        <v>333</v>
      </c>
      <c r="F15" s="290"/>
      <c r="G15" s="337"/>
      <c r="H15" s="384"/>
    </row>
    <row r="16" spans="2:8" ht="18.75" customHeight="1">
      <c r="B16" s="324" t="s">
        <v>400</v>
      </c>
      <c r="C16" s="91" t="s">
        <v>65</v>
      </c>
      <c r="D16" s="94" t="s">
        <v>409</v>
      </c>
      <c r="E16" s="42" t="s">
        <v>337</v>
      </c>
      <c r="F16" s="290"/>
      <c r="G16" s="337" t="s">
        <v>395</v>
      </c>
      <c r="H16" s="384" t="s">
        <v>249</v>
      </c>
    </row>
    <row r="17" spans="2:8" ht="34.950000000000003" customHeight="1">
      <c r="B17" s="324"/>
      <c r="C17" s="91" t="s">
        <v>7</v>
      </c>
      <c r="D17" s="94" t="s">
        <v>409</v>
      </c>
      <c r="E17" s="42" t="s">
        <v>1778</v>
      </c>
      <c r="F17" s="290"/>
      <c r="G17" s="337"/>
      <c r="H17" s="384"/>
    </row>
    <row r="18" spans="2:8" ht="18.75" customHeight="1">
      <c r="B18" s="324" t="s">
        <v>401</v>
      </c>
      <c r="C18" s="91" t="s">
        <v>65</v>
      </c>
      <c r="D18" s="94" t="s">
        <v>409</v>
      </c>
      <c r="E18" s="42" t="s">
        <v>337</v>
      </c>
      <c r="F18" s="290"/>
      <c r="G18" s="337" t="s">
        <v>395</v>
      </c>
      <c r="H18" s="384" t="s">
        <v>249</v>
      </c>
    </row>
    <row r="19" spans="2:8" ht="31.2" customHeight="1">
      <c r="B19" s="324"/>
      <c r="C19" s="341" t="s">
        <v>7</v>
      </c>
      <c r="D19" s="94" t="s">
        <v>409</v>
      </c>
      <c r="E19" s="42" t="s">
        <v>1778</v>
      </c>
      <c r="F19" s="290"/>
      <c r="G19" s="337"/>
      <c r="H19" s="384"/>
    </row>
    <row r="20" spans="2:8" ht="18.75" customHeight="1">
      <c r="B20" s="335"/>
      <c r="C20" s="341"/>
      <c r="D20" s="94" t="s">
        <v>410</v>
      </c>
      <c r="E20" s="42" t="s">
        <v>110</v>
      </c>
      <c r="F20" s="290"/>
      <c r="G20" s="337"/>
      <c r="H20" s="384"/>
    </row>
    <row r="21" spans="2:8" ht="33" customHeight="1">
      <c r="B21" s="324" t="s">
        <v>268</v>
      </c>
      <c r="C21" s="91" t="s">
        <v>65</v>
      </c>
      <c r="D21" s="94" t="s">
        <v>409</v>
      </c>
      <c r="E21" s="42" t="s">
        <v>1779</v>
      </c>
      <c r="F21" s="290"/>
      <c r="G21" s="337" t="s">
        <v>394</v>
      </c>
      <c r="H21" s="384"/>
    </row>
    <row r="22" spans="2:8" ht="33" customHeight="1">
      <c r="B22" s="324"/>
      <c r="C22" s="91" t="s">
        <v>7</v>
      </c>
      <c r="D22" s="94" t="s">
        <v>409</v>
      </c>
      <c r="E22" s="42" t="s">
        <v>1780</v>
      </c>
      <c r="F22" s="290"/>
      <c r="G22" s="337"/>
      <c r="H22" s="384"/>
    </row>
    <row r="23" spans="2:8" ht="33" customHeight="1">
      <c r="B23" s="324" t="s">
        <v>269</v>
      </c>
      <c r="C23" s="91" t="s">
        <v>65</v>
      </c>
      <c r="D23" s="94" t="s">
        <v>409</v>
      </c>
      <c r="E23" s="42" t="s">
        <v>1779</v>
      </c>
      <c r="F23" s="290"/>
      <c r="G23" s="337" t="s">
        <v>394</v>
      </c>
      <c r="H23" s="384"/>
    </row>
    <row r="24" spans="2:8" ht="33" customHeight="1">
      <c r="B24" s="324"/>
      <c r="C24" s="91" t="s">
        <v>7</v>
      </c>
      <c r="D24" s="94" t="s">
        <v>409</v>
      </c>
      <c r="E24" s="42" t="s">
        <v>1780</v>
      </c>
      <c r="F24" s="290"/>
      <c r="G24" s="337"/>
      <c r="H24" s="384"/>
    </row>
    <row r="25" spans="2:8" ht="33" customHeight="1">
      <c r="B25" s="324" t="s">
        <v>402</v>
      </c>
      <c r="C25" s="91" t="s">
        <v>65</v>
      </c>
      <c r="D25" s="94" t="s">
        <v>409</v>
      </c>
      <c r="E25" s="42" t="s">
        <v>337</v>
      </c>
      <c r="F25" s="290"/>
      <c r="G25" s="337" t="s">
        <v>394</v>
      </c>
      <c r="H25" s="384" t="s">
        <v>126</v>
      </c>
    </row>
    <row r="26" spans="2:8" ht="33" customHeight="1">
      <c r="B26" s="324"/>
      <c r="C26" s="91" t="s">
        <v>7</v>
      </c>
      <c r="D26" s="94" t="s">
        <v>409</v>
      </c>
      <c r="E26" s="42" t="s">
        <v>1777</v>
      </c>
      <c r="F26" s="290"/>
      <c r="G26" s="337"/>
      <c r="H26" s="384"/>
    </row>
    <row r="27" spans="2:8" ht="33" customHeight="1">
      <c r="B27" s="324" t="s">
        <v>113</v>
      </c>
      <c r="C27" s="91" t="s">
        <v>65</v>
      </c>
      <c r="D27" s="94" t="s">
        <v>409</v>
      </c>
      <c r="E27" s="42" t="s">
        <v>337</v>
      </c>
      <c r="F27" s="290"/>
      <c r="G27" s="337" t="s">
        <v>394</v>
      </c>
      <c r="H27" s="384" t="s">
        <v>126</v>
      </c>
    </row>
    <row r="28" spans="2:8" ht="33" customHeight="1">
      <c r="B28" s="324"/>
      <c r="C28" s="91" t="s">
        <v>7</v>
      </c>
      <c r="D28" s="94" t="s">
        <v>409</v>
      </c>
      <c r="E28" s="42" t="s">
        <v>1777</v>
      </c>
      <c r="F28" s="290"/>
      <c r="G28" s="337"/>
      <c r="H28" s="384"/>
    </row>
    <row r="29" spans="2:8" ht="26.4" customHeight="1">
      <c r="B29" s="324" t="s">
        <v>114</v>
      </c>
      <c r="C29" s="91" t="s">
        <v>65</v>
      </c>
      <c r="D29" s="94" t="s">
        <v>409</v>
      </c>
      <c r="E29" s="42" t="s">
        <v>337</v>
      </c>
      <c r="F29" s="290"/>
      <c r="G29" s="337" t="s">
        <v>395</v>
      </c>
      <c r="H29" s="384" t="s">
        <v>249</v>
      </c>
    </row>
    <row r="30" spans="2:8" ht="28.95" customHeight="1">
      <c r="B30" s="324"/>
      <c r="C30" s="341" t="s">
        <v>7</v>
      </c>
      <c r="D30" s="94" t="s">
        <v>409</v>
      </c>
      <c r="E30" s="42" t="s">
        <v>1777</v>
      </c>
      <c r="F30" s="290"/>
      <c r="G30" s="337"/>
      <c r="H30" s="384"/>
    </row>
    <row r="31" spans="2:8" ht="17.25" customHeight="1">
      <c r="B31" s="335"/>
      <c r="C31" s="341"/>
      <c r="D31" s="94" t="s">
        <v>411</v>
      </c>
      <c r="E31" s="42" t="s">
        <v>333</v>
      </c>
      <c r="F31" s="290"/>
      <c r="G31" s="337"/>
      <c r="H31" s="384"/>
    </row>
    <row r="32" spans="2:8" ht="33" customHeight="1">
      <c r="B32" s="324" t="s">
        <v>403</v>
      </c>
      <c r="C32" s="91" t="s">
        <v>65</v>
      </c>
      <c r="D32" s="94" t="s">
        <v>409</v>
      </c>
      <c r="E32" s="42" t="s">
        <v>337</v>
      </c>
      <c r="F32" s="290"/>
      <c r="G32" s="337" t="s">
        <v>394</v>
      </c>
      <c r="H32" s="384" t="s">
        <v>126</v>
      </c>
    </row>
    <row r="33" spans="2:8" ht="33" customHeight="1">
      <c r="B33" s="324"/>
      <c r="C33" s="91" t="s">
        <v>7</v>
      </c>
      <c r="D33" s="94" t="s">
        <v>409</v>
      </c>
      <c r="E33" s="42" t="s">
        <v>1777</v>
      </c>
      <c r="F33" s="290"/>
      <c r="G33" s="337"/>
      <c r="H33" s="384"/>
    </row>
    <row r="34" spans="2:8" ht="33" customHeight="1">
      <c r="B34" s="324" t="s">
        <v>270</v>
      </c>
      <c r="C34" s="91" t="s">
        <v>65</v>
      </c>
      <c r="D34" s="94" t="s">
        <v>219</v>
      </c>
      <c r="E34" s="42" t="s">
        <v>109</v>
      </c>
      <c r="F34" s="290"/>
      <c r="G34" s="337" t="s">
        <v>395</v>
      </c>
      <c r="H34" s="384"/>
    </row>
    <row r="35" spans="2:8" ht="33" customHeight="1">
      <c r="B35" s="324"/>
      <c r="C35" s="157" t="s">
        <v>7</v>
      </c>
      <c r="D35" s="94" t="s">
        <v>409</v>
      </c>
      <c r="E35" s="42" t="s">
        <v>1780</v>
      </c>
      <c r="F35" s="290"/>
      <c r="G35" s="337"/>
      <c r="H35" s="384"/>
    </row>
    <row r="36" spans="2:8" ht="33" customHeight="1">
      <c r="B36" s="324" t="s">
        <v>271</v>
      </c>
      <c r="C36" s="91" t="s">
        <v>65</v>
      </c>
      <c r="D36" s="94" t="s">
        <v>219</v>
      </c>
      <c r="E36" s="42" t="s">
        <v>109</v>
      </c>
      <c r="F36" s="290"/>
      <c r="G36" s="337" t="s">
        <v>394</v>
      </c>
      <c r="H36" s="384"/>
    </row>
    <row r="37" spans="2:8" ht="33" customHeight="1">
      <c r="B37" s="324"/>
      <c r="C37" s="91" t="s">
        <v>7</v>
      </c>
      <c r="D37" s="94" t="s">
        <v>219</v>
      </c>
      <c r="E37" s="42" t="s">
        <v>1780</v>
      </c>
      <c r="F37" s="290"/>
      <c r="G37" s="337"/>
      <c r="H37" s="384"/>
    </row>
    <row r="38" spans="2:8" ht="33" customHeight="1">
      <c r="B38" s="324" t="s">
        <v>272</v>
      </c>
      <c r="C38" s="91" t="s">
        <v>65</v>
      </c>
      <c r="D38" s="94" t="s">
        <v>409</v>
      </c>
      <c r="E38" s="42" t="s">
        <v>109</v>
      </c>
      <c r="F38" s="290"/>
      <c r="G38" s="337" t="s">
        <v>395</v>
      </c>
      <c r="H38" s="384"/>
    </row>
    <row r="39" spans="2:8" ht="33" customHeight="1">
      <c r="B39" s="324"/>
      <c r="C39" s="357" t="s">
        <v>7</v>
      </c>
      <c r="D39" s="94" t="s">
        <v>409</v>
      </c>
      <c r="E39" s="42" t="s">
        <v>1780</v>
      </c>
      <c r="F39" s="290"/>
      <c r="G39" s="337"/>
      <c r="H39" s="384"/>
    </row>
    <row r="40" spans="2:8" ht="33" customHeight="1">
      <c r="B40" s="324"/>
      <c r="C40" s="358"/>
      <c r="D40" s="94" t="s">
        <v>410</v>
      </c>
      <c r="E40" s="42" t="s">
        <v>333</v>
      </c>
      <c r="F40" s="290"/>
      <c r="G40" s="337"/>
      <c r="H40" s="384"/>
    </row>
    <row r="41" spans="2:8" ht="33" customHeight="1">
      <c r="B41" s="324" t="s">
        <v>273</v>
      </c>
      <c r="C41" s="91" t="s">
        <v>65</v>
      </c>
      <c r="D41" s="94" t="s">
        <v>219</v>
      </c>
      <c r="E41" s="42" t="s">
        <v>109</v>
      </c>
      <c r="F41" s="290"/>
      <c r="G41" s="337" t="s">
        <v>394</v>
      </c>
      <c r="H41" s="384"/>
    </row>
    <row r="42" spans="2:8" ht="33" customHeight="1">
      <c r="B42" s="324"/>
      <c r="C42" s="91" t="s">
        <v>7</v>
      </c>
      <c r="D42" s="94" t="s">
        <v>219</v>
      </c>
      <c r="E42" s="42" t="s">
        <v>1780</v>
      </c>
      <c r="F42" s="290"/>
      <c r="G42" s="337"/>
      <c r="H42" s="384"/>
    </row>
    <row r="43" spans="2:8" ht="33" customHeight="1">
      <c r="B43" s="324" t="s">
        <v>274</v>
      </c>
      <c r="C43" s="91" t="s">
        <v>65</v>
      </c>
      <c r="D43" s="94" t="s">
        <v>219</v>
      </c>
      <c r="E43" s="42" t="s">
        <v>109</v>
      </c>
      <c r="F43" s="290"/>
      <c r="G43" s="337" t="s">
        <v>394</v>
      </c>
      <c r="H43" s="384"/>
    </row>
    <row r="44" spans="2:8" ht="33" customHeight="1">
      <c r="B44" s="324"/>
      <c r="C44" s="91" t="s">
        <v>7</v>
      </c>
      <c r="D44" s="94" t="s">
        <v>219</v>
      </c>
      <c r="E44" s="42" t="s">
        <v>1780</v>
      </c>
      <c r="F44" s="290"/>
      <c r="G44" s="337"/>
      <c r="H44" s="384"/>
    </row>
    <row r="45" spans="2:8" ht="30" customHeight="1">
      <c r="B45" s="316" t="s">
        <v>115</v>
      </c>
      <c r="C45" s="91" t="s">
        <v>65</v>
      </c>
      <c r="D45" s="94" t="s">
        <v>409</v>
      </c>
      <c r="E45" s="42" t="s">
        <v>337</v>
      </c>
      <c r="F45" s="290"/>
      <c r="G45" s="337" t="s">
        <v>394</v>
      </c>
      <c r="H45" s="384" t="s">
        <v>126</v>
      </c>
    </row>
    <row r="46" spans="2:8" ht="30" customHeight="1">
      <c r="B46" s="395"/>
      <c r="C46" s="91" t="s">
        <v>7</v>
      </c>
      <c r="D46" s="94" t="s">
        <v>409</v>
      </c>
      <c r="E46" s="42" t="s">
        <v>1777</v>
      </c>
      <c r="F46" s="290"/>
      <c r="G46" s="337"/>
      <c r="H46" s="384"/>
    </row>
    <row r="47" spans="2:8" ht="24" customHeight="1">
      <c r="B47" s="324" t="s">
        <v>116</v>
      </c>
      <c r="C47" s="91" t="s">
        <v>65</v>
      </c>
      <c r="D47" s="94" t="s">
        <v>409</v>
      </c>
      <c r="E47" s="42" t="s">
        <v>337</v>
      </c>
      <c r="F47" s="290"/>
      <c r="G47" s="337" t="s">
        <v>395</v>
      </c>
      <c r="H47" s="384" t="s">
        <v>126</v>
      </c>
    </row>
    <row r="48" spans="2:8" ht="28.95" customHeight="1">
      <c r="B48" s="324"/>
      <c r="C48" s="341" t="s">
        <v>7</v>
      </c>
      <c r="D48" s="94" t="s">
        <v>409</v>
      </c>
      <c r="E48" s="42" t="s">
        <v>1777</v>
      </c>
      <c r="F48" s="290"/>
      <c r="G48" s="337"/>
      <c r="H48" s="384"/>
    </row>
    <row r="49" spans="2:8" ht="34.200000000000003" customHeight="1">
      <c r="B49" s="335"/>
      <c r="C49" s="341"/>
      <c r="D49" s="94" t="s">
        <v>410</v>
      </c>
      <c r="E49" s="42" t="s">
        <v>340</v>
      </c>
      <c r="F49" s="290"/>
      <c r="G49" s="337"/>
      <c r="H49" s="384"/>
    </row>
    <row r="50" spans="2:8" ht="33" customHeight="1">
      <c r="B50" s="324" t="s">
        <v>275</v>
      </c>
      <c r="C50" s="91" t="s">
        <v>65</v>
      </c>
      <c r="D50" s="94" t="s">
        <v>409</v>
      </c>
      <c r="E50" s="42" t="s">
        <v>109</v>
      </c>
      <c r="F50" s="290"/>
      <c r="G50" s="337" t="s">
        <v>395</v>
      </c>
      <c r="H50" s="384"/>
    </row>
    <row r="51" spans="2:8" ht="33" customHeight="1">
      <c r="B51" s="324"/>
      <c r="C51" s="157" t="s">
        <v>7</v>
      </c>
      <c r="D51" s="94" t="s">
        <v>409</v>
      </c>
      <c r="E51" s="42" t="s">
        <v>334</v>
      </c>
      <c r="F51" s="290"/>
      <c r="G51" s="337"/>
      <c r="H51" s="384"/>
    </row>
    <row r="52" spans="2:8" ht="33" customHeight="1">
      <c r="B52" s="324" t="s">
        <v>276</v>
      </c>
      <c r="C52" s="91" t="s">
        <v>65</v>
      </c>
      <c r="D52" s="94" t="s">
        <v>219</v>
      </c>
      <c r="E52" s="42" t="s">
        <v>109</v>
      </c>
      <c r="F52" s="290"/>
      <c r="G52" s="337" t="s">
        <v>394</v>
      </c>
      <c r="H52" s="384"/>
    </row>
    <row r="53" spans="2:8" ht="33" customHeight="1">
      <c r="B53" s="324"/>
      <c r="C53" s="91" t="s">
        <v>7</v>
      </c>
      <c r="D53" s="94" t="s">
        <v>219</v>
      </c>
      <c r="E53" s="42" t="s">
        <v>1780</v>
      </c>
      <c r="F53" s="290"/>
      <c r="G53" s="337"/>
      <c r="H53" s="384"/>
    </row>
    <row r="54" spans="2:8" ht="17.25" customHeight="1">
      <c r="B54" s="324" t="s">
        <v>404</v>
      </c>
      <c r="C54" s="91" t="s">
        <v>65</v>
      </c>
      <c r="D54" s="94" t="s">
        <v>409</v>
      </c>
      <c r="E54" s="42" t="s">
        <v>337</v>
      </c>
      <c r="F54" s="290"/>
      <c r="G54" s="337" t="s">
        <v>395</v>
      </c>
      <c r="H54" s="384" t="s">
        <v>126</v>
      </c>
    </row>
    <row r="55" spans="2:8" ht="33.6" customHeight="1">
      <c r="B55" s="324"/>
      <c r="C55" s="341" t="s">
        <v>7</v>
      </c>
      <c r="D55" s="94" t="s">
        <v>409</v>
      </c>
      <c r="E55" s="42" t="s">
        <v>1777</v>
      </c>
      <c r="F55" s="290"/>
      <c r="G55" s="337"/>
      <c r="H55" s="384"/>
    </row>
    <row r="56" spans="2:8" ht="29.4" customHeight="1">
      <c r="B56" s="335"/>
      <c r="C56" s="341"/>
      <c r="D56" s="94" t="s">
        <v>410</v>
      </c>
      <c r="E56" s="42" t="s">
        <v>340</v>
      </c>
      <c r="F56" s="290"/>
      <c r="G56" s="337"/>
      <c r="H56" s="384"/>
    </row>
    <row r="57" spans="2:8" ht="33" customHeight="1">
      <c r="B57" s="324" t="s">
        <v>277</v>
      </c>
      <c r="C57" s="91" t="s">
        <v>65</v>
      </c>
      <c r="D57" s="94" t="s">
        <v>409</v>
      </c>
      <c r="E57" s="42" t="s">
        <v>109</v>
      </c>
      <c r="F57" s="290"/>
      <c r="G57" s="337" t="s">
        <v>395</v>
      </c>
      <c r="H57" s="384"/>
    </row>
    <row r="58" spans="2:8" ht="33" customHeight="1">
      <c r="B58" s="324"/>
      <c r="C58" s="357" t="s">
        <v>7</v>
      </c>
      <c r="D58" s="94" t="s">
        <v>409</v>
      </c>
      <c r="E58" s="42" t="s">
        <v>1780</v>
      </c>
      <c r="F58" s="290"/>
      <c r="G58" s="337"/>
      <c r="H58" s="384"/>
    </row>
    <row r="59" spans="2:8" ht="33" customHeight="1">
      <c r="B59" s="324"/>
      <c r="C59" s="358"/>
      <c r="D59" s="94" t="s">
        <v>410</v>
      </c>
      <c r="E59" s="42" t="s">
        <v>964</v>
      </c>
      <c r="F59" s="290"/>
      <c r="G59" s="337"/>
      <c r="H59" s="384"/>
    </row>
    <row r="60" spans="2:8" ht="24" customHeight="1">
      <c r="B60" s="324" t="s">
        <v>398</v>
      </c>
      <c r="C60" s="91" t="s">
        <v>65</v>
      </c>
      <c r="D60" s="94" t="s">
        <v>409</v>
      </c>
      <c r="E60" s="42" t="s">
        <v>337</v>
      </c>
      <c r="F60" s="290"/>
      <c r="G60" s="337" t="s">
        <v>395</v>
      </c>
      <c r="H60" s="384" t="s">
        <v>126</v>
      </c>
    </row>
    <row r="61" spans="2:8" ht="27" customHeight="1">
      <c r="B61" s="324"/>
      <c r="C61" s="341" t="s">
        <v>7</v>
      </c>
      <c r="D61" s="94" t="s">
        <v>409</v>
      </c>
      <c r="E61" s="42" t="s">
        <v>1777</v>
      </c>
      <c r="F61" s="290"/>
      <c r="G61" s="337"/>
      <c r="H61" s="384"/>
    </row>
    <row r="62" spans="2:8" ht="23.4" customHeight="1">
      <c r="B62" s="335"/>
      <c r="C62" s="341"/>
      <c r="D62" s="94" t="s">
        <v>410</v>
      </c>
      <c r="E62" s="42" t="s">
        <v>341</v>
      </c>
      <c r="F62" s="290"/>
      <c r="G62" s="337"/>
      <c r="H62" s="384"/>
    </row>
    <row r="63" spans="2:8" ht="33" customHeight="1">
      <c r="B63" s="324" t="s">
        <v>405</v>
      </c>
      <c r="C63" s="91" t="s">
        <v>65</v>
      </c>
      <c r="D63" s="94" t="s">
        <v>409</v>
      </c>
      <c r="E63" s="42" t="s">
        <v>337</v>
      </c>
      <c r="F63" s="290"/>
      <c r="G63" s="337" t="s">
        <v>394</v>
      </c>
      <c r="H63" s="384" t="s">
        <v>249</v>
      </c>
    </row>
    <row r="64" spans="2:8" ht="33" customHeight="1">
      <c r="B64" s="324"/>
      <c r="C64" s="91" t="s">
        <v>7</v>
      </c>
      <c r="D64" s="94" t="s">
        <v>409</v>
      </c>
      <c r="E64" s="42" t="s">
        <v>1777</v>
      </c>
      <c r="F64" s="290"/>
      <c r="G64" s="337"/>
      <c r="H64" s="384"/>
    </row>
    <row r="65" spans="2:8" ht="33" customHeight="1">
      <c r="B65" s="324" t="s">
        <v>278</v>
      </c>
      <c r="C65" s="91" t="s">
        <v>65</v>
      </c>
      <c r="D65" s="94" t="s">
        <v>409</v>
      </c>
      <c r="E65" s="42" t="s">
        <v>109</v>
      </c>
      <c r="F65" s="290"/>
      <c r="G65" s="337" t="s">
        <v>395</v>
      </c>
      <c r="H65" s="384"/>
    </row>
    <row r="66" spans="2:8" ht="33" customHeight="1">
      <c r="B66" s="324"/>
      <c r="C66" s="157" t="s">
        <v>7</v>
      </c>
      <c r="D66" s="94" t="s">
        <v>409</v>
      </c>
      <c r="E66" s="42" t="s">
        <v>1782</v>
      </c>
      <c r="F66" s="290"/>
      <c r="G66" s="337"/>
      <c r="H66" s="384"/>
    </row>
    <row r="67" spans="2:8" ht="33" customHeight="1">
      <c r="B67" s="324" t="s">
        <v>279</v>
      </c>
      <c r="C67" s="91" t="s">
        <v>65</v>
      </c>
      <c r="D67" s="94" t="s">
        <v>219</v>
      </c>
      <c r="E67" s="42" t="s">
        <v>109</v>
      </c>
      <c r="F67" s="290"/>
      <c r="G67" s="337" t="s">
        <v>395</v>
      </c>
      <c r="H67" s="384"/>
    </row>
    <row r="68" spans="2:8" ht="33" customHeight="1">
      <c r="B68" s="324"/>
      <c r="C68" s="91" t="s">
        <v>7</v>
      </c>
      <c r="D68" s="94" t="s">
        <v>219</v>
      </c>
      <c r="E68" s="42" t="s">
        <v>1780</v>
      </c>
      <c r="F68" s="290"/>
      <c r="G68" s="337"/>
      <c r="H68" s="384"/>
    </row>
    <row r="69" spans="2:8" ht="17.25" customHeight="1">
      <c r="B69" s="324" t="s">
        <v>117</v>
      </c>
      <c r="C69" s="91" t="s">
        <v>65</v>
      </c>
      <c r="D69" s="94" t="s">
        <v>409</v>
      </c>
      <c r="E69" s="42" t="s">
        <v>337</v>
      </c>
      <c r="F69" s="290"/>
      <c r="G69" s="337" t="s">
        <v>150</v>
      </c>
      <c r="H69" s="384" t="s">
        <v>250</v>
      </c>
    </row>
    <row r="70" spans="2:8" ht="34.200000000000003" customHeight="1">
      <c r="B70" s="324"/>
      <c r="C70" s="341" t="s">
        <v>7</v>
      </c>
      <c r="D70" s="94" t="s">
        <v>409</v>
      </c>
      <c r="E70" s="42" t="s">
        <v>1777</v>
      </c>
      <c r="F70" s="290"/>
      <c r="G70" s="337"/>
      <c r="H70" s="384"/>
    </row>
    <row r="71" spans="2:8" ht="17.25" customHeight="1">
      <c r="B71" s="335"/>
      <c r="C71" s="341"/>
      <c r="D71" s="94" t="s">
        <v>410</v>
      </c>
      <c r="E71" s="42" t="s">
        <v>341</v>
      </c>
      <c r="F71" s="290"/>
      <c r="G71" s="337"/>
      <c r="H71" s="384"/>
    </row>
    <row r="72" spans="2:8" ht="17.25" customHeight="1">
      <c r="B72" s="324" t="s">
        <v>406</v>
      </c>
      <c r="C72" s="91" t="s">
        <v>65</v>
      </c>
      <c r="D72" s="94" t="s">
        <v>409</v>
      </c>
      <c r="E72" s="42" t="s">
        <v>337</v>
      </c>
      <c r="F72" s="290"/>
      <c r="G72" s="337" t="s">
        <v>150</v>
      </c>
      <c r="H72" s="384" t="s">
        <v>250</v>
      </c>
    </row>
    <row r="73" spans="2:8" ht="28.2" customHeight="1">
      <c r="B73" s="324"/>
      <c r="C73" s="341" t="s">
        <v>7</v>
      </c>
      <c r="D73" s="94" t="s">
        <v>409</v>
      </c>
      <c r="E73" s="42" t="s">
        <v>1777</v>
      </c>
      <c r="F73" s="290"/>
      <c r="G73" s="337"/>
      <c r="H73" s="384"/>
    </row>
    <row r="74" spans="2:8" ht="17.25" customHeight="1">
      <c r="B74" s="335"/>
      <c r="C74" s="341"/>
      <c r="D74" s="94" t="s">
        <v>410</v>
      </c>
      <c r="E74" s="42" t="s">
        <v>341</v>
      </c>
      <c r="F74" s="290"/>
      <c r="G74" s="337"/>
      <c r="H74" s="384"/>
    </row>
    <row r="75" spans="2:8" ht="33" customHeight="1">
      <c r="B75" s="324" t="s">
        <v>280</v>
      </c>
      <c r="C75" s="91" t="s">
        <v>65</v>
      </c>
      <c r="D75" s="94" t="s">
        <v>409</v>
      </c>
      <c r="E75" s="42" t="s">
        <v>109</v>
      </c>
      <c r="F75" s="290"/>
      <c r="G75" s="337" t="s">
        <v>150</v>
      </c>
      <c r="H75" s="384" t="s">
        <v>122</v>
      </c>
    </row>
    <row r="76" spans="2:8" ht="33" customHeight="1">
      <c r="B76" s="324"/>
      <c r="C76" s="357" t="s">
        <v>7</v>
      </c>
      <c r="D76" s="94" t="s">
        <v>409</v>
      </c>
      <c r="E76" s="42" t="s">
        <v>1780</v>
      </c>
      <c r="F76" s="290"/>
      <c r="G76" s="337"/>
      <c r="H76" s="384"/>
    </row>
    <row r="77" spans="2:8" ht="33" customHeight="1">
      <c r="B77" s="324"/>
      <c r="C77" s="358"/>
      <c r="D77" s="94" t="s">
        <v>410</v>
      </c>
      <c r="E77" s="42" t="s">
        <v>1785</v>
      </c>
      <c r="F77" s="290"/>
      <c r="G77" s="337"/>
      <c r="H77" s="384"/>
    </row>
    <row r="78" spans="2:8" ht="26.4" customHeight="1">
      <c r="B78" s="324" t="s">
        <v>119</v>
      </c>
      <c r="C78" s="91" t="s">
        <v>65</v>
      </c>
      <c r="D78" s="94" t="s">
        <v>409</v>
      </c>
      <c r="E78" s="42" t="s">
        <v>337</v>
      </c>
      <c r="F78" s="290"/>
      <c r="G78" s="337" t="s">
        <v>150</v>
      </c>
      <c r="H78" s="384" t="s">
        <v>61</v>
      </c>
    </row>
    <row r="79" spans="2:8" ht="30.6" customHeight="1">
      <c r="B79" s="324"/>
      <c r="C79" s="341" t="s">
        <v>7</v>
      </c>
      <c r="D79" s="94" t="s">
        <v>409</v>
      </c>
      <c r="E79" s="42" t="s">
        <v>1788</v>
      </c>
      <c r="F79" s="290"/>
      <c r="G79" s="337"/>
      <c r="H79" s="384"/>
    </row>
    <row r="80" spans="2:8" ht="17.25" customHeight="1">
      <c r="B80" s="335"/>
      <c r="C80" s="341"/>
      <c r="D80" s="94" t="s">
        <v>410</v>
      </c>
      <c r="E80" s="42" t="s">
        <v>1775</v>
      </c>
      <c r="F80" s="290"/>
      <c r="G80" s="337"/>
      <c r="H80" s="384"/>
    </row>
    <row r="81" spans="2:8" ht="33" customHeight="1">
      <c r="B81" s="324" t="s">
        <v>281</v>
      </c>
      <c r="C81" s="91" t="s">
        <v>65</v>
      </c>
      <c r="D81" s="94" t="s">
        <v>409</v>
      </c>
      <c r="E81" s="42" t="s">
        <v>109</v>
      </c>
      <c r="F81" s="290"/>
      <c r="G81" s="337" t="s">
        <v>150</v>
      </c>
      <c r="H81" s="384" t="s">
        <v>122</v>
      </c>
    </row>
    <row r="82" spans="2:8" ht="33" customHeight="1">
      <c r="B82" s="324"/>
      <c r="C82" s="357" t="s">
        <v>7</v>
      </c>
      <c r="D82" s="94" t="s">
        <v>409</v>
      </c>
      <c r="E82" s="42" t="s">
        <v>1780</v>
      </c>
      <c r="F82" s="290"/>
      <c r="G82" s="337"/>
      <c r="H82" s="384"/>
    </row>
    <row r="83" spans="2:8" ht="33" customHeight="1">
      <c r="B83" s="324"/>
      <c r="C83" s="358"/>
      <c r="D83" s="94" t="s">
        <v>410</v>
      </c>
      <c r="E83" s="42" t="s">
        <v>1783</v>
      </c>
      <c r="F83" s="290"/>
      <c r="G83" s="337"/>
      <c r="H83" s="384"/>
    </row>
    <row r="84" spans="2:8" ht="28.95" customHeight="1">
      <c r="B84" s="324" t="s">
        <v>118</v>
      </c>
      <c r="C84" s="91" t="s">
        <v>65</v>
      </c>
      <c r="D84" s="94" t="s">
        <v>409</v>
      </c>
      <c r="E84" s="42" t="s">
        <v>337</v>
      </c>
      <c r="F84" s="290"/>
      <c r="G84" s="337" t="s">
        <v>150</v>
      </c>
      <c r="H84" s="384" t="s">
        <v>250</v>
      </c>
    </row>
    <row r="85" spans="2:8" ht="30.6" customHeight="1">
      <c r="B85" s="324"/>
      <c r="C85" s="341" t="s">
        <v>7</v>
      </c>
      <c r="D85" s="94" t="s">
        <v>409</v>
      </c>
      <c r="E85" s="42" t="s">
        <v>1777</v>
      </c>
      <c r="F85" s="290"/>
      <c r="G85" s="337"/>
      <c r="H85" s="384"/>
    </row>
    <row r="86" spans="2:8" ht="30.6" customHeight="1">
      <c r="B86" s="335"/>
      <c r="C86" s="341"/>
      <c r="D86" s="94" t="s">
        <v>410</v>
      </c>
      <c r="E86" s="42" t="s">
        <v>341</v>
      </c>
      <c r="F86" s="291"/>
      <c r="G86" s="337"/>
      <c r="H86" s="384"/>
    </row>
    <row r="87" spans="2:8" ht="48" customHeight="1">
      <c r="B87" s="324" t="s">
        <v>1175</v>
      </c>
      <c r="C87" s="39" t="s">
        <v>7</v>
      </c>
      <c r="D87" s="39" t="s">
        <v>959</v>
      </c>
      <c r="E87" s="47" t="s">
        <v>960</v>
      </c>
      <c r="F87" s="305" t="s">
        <v>1125</v>
      </c>
      <c r="G87" s="40" t="s">
        <v>1176</v>
      </c>
      <c r="H87" s="48"/>
    </row>
    <row r="88" spans="2:8" ht="48" customHeight="1">
      <c r="B88" s="335"/>
      <c r="C88" s="314" t="s">
        <v>7</v>
      </c>
      <c r="D88" s="315" t="s">
        <v>983</v>
      </c>
      <c r="E88" s="44" t="s">
        <v>964</v>
      </c>
      <c r="F88" s="305"/>
      <c r="G88" s="40" t="s">
        <v>1177</v>
      </c>
      <c r="H88" s="49" t="s">
        <v>985</v>
      </c>
    </row>
    <row r="89" spans="2:8" ht="48" customHeight="1">
      <c r="B89" s="335"/>
      <c r="C89" s="314"/>
      <c r="D89" s="315"/>
      <c r="E89" s="47" t="s">
        <v>1127</v>
      </c>
      <c r="F89" s="305"/>
      <c r="G89" s="40" t="s">
        <v>1176</v>
      </c>
      <c r="H89" s="48"/>
    </row>
    <row r="90" spans="2:8" ht="48" customHeight="1">
      <c r="B90" s="324" t="s">
        <v>1178</v>
      </c>
      <c r="C90" s="341" t="s">
        <v>7</v>
      </c>
      <c r="D90" s="94" t="s">
        <v>959</v>
      </c>
      <c r="E90" s="44" t="s">
        <v>960</v>
      </c>
      <c r="F90" s="336" t="s">
        <v>1131</v>
      </c>
      <c r="G90" s="92" t="s">
        <v>1176</v>
      </c>
      <c r="H90" s="384" t="s">
        <v>1179</v>
      </c>
    </row>
    <row r="91" spans="2:8" ht="24.75" customHeight="1">
      <c r="B91" s="324"/>
      <c r="C91" s="341"/>
      <c r="D91" s="94" t="s">
        <v>1180</v>
      </c>
      <c r="E91" s="44" t="s">
        <v>964</v>
      </c>
      <c r="F91" s="336"/>
      <c r="G91" s="337" t="s">
        <v>1181</v>
      </c>
      <c r="H91" s="384"/>
    </row>
    <row r="92" spans="2:8" ht="24.75" customHeight="1">
      <c r="B92" s="335"/>
      <c r="C92" s="341"/>
      <c r="D92" s="94" t="s">
        <v>983</v>
      </c>
      <c r="E92" s="44" t="s">
        <v>1133</v>
      </c>
      <c r="F92" s="336"/>
      <c r="G92" s="337"/>
      <c r="H92" s="384"/>
    </row>
    <row r="93" spans="2:8" ht="48" customHeight="1">
      <c r="B93" s="324" t="s">
        <v>1182</v>
      </c>
      <c r="C93" s="39" t="s">
        <v>7</v>
      </c>
      <c r="D93" s="39" t="s">
        <v>959</v>
      </c>
      <c r="E93" s="47" t="s">
        <v>1135</v>
      </c>
      <c r="F93" s="305" t="s">
        <v>1136</v>
      </c>
      <c r="G93" s="40" t="s">
        <v>1183</v>
      </c>
      <c r="H93" s="48"/>
    </row>
    <row r="94" spans="2:8" ht="48" customHeight="1">
      <c r="B94" s="324"/>
      <c r="C94" s="39" t="s">
        <v>7</v>
      </c>
      <c r="D94" s="94" t="s">
        <v>983</v>
      </c>
      <c r="E94" s="44" t="s">
        <v>964</v>
      </c>
      <c r="F94" s="305"/>
      <c r="G94" s="40" t="s">
        <v>984</v>
      </c>
      <c r="H94" s="49" t="s">
        <v>985</v>
      </c>
    </row>
    <row r="95" spans="2:8" ht="48" customHeight="1">
      <c r="B95" s="43" t="s">
        <v>1184</v>
      </c>
      <c r="C95" s="39" t="s">
        <v>7</v>
      </c>
      <c r="D95" s="94" t="s">
        <v>983</v>
      </c>
      <c r="E95" s="47" t="s">
        <v>1139</v>
      </c>
      <c r="F95" s="46" t="s">
        <v>1140</v>
      </c>
      <c r="G95" s="40" t="s">
        <v>1185</v>
      </c>
      <c r="H95" s="49" t="s">
        <v>1186</v>
      </c>
    </row>
    <row r="96" spans="2:8" ht="18" customHeight="1">
      <c r="B96" s="324" t="s">
        <v>1187</v>
      </c>
      <c r="C96" s="39" t="s">
        <v>7</v>
      </c>
      <c r="D96" s="94" t="s">
        <v>959</v>
      </c>
      <c r="E96" s="44" t="s">
        <v>960</v>
      </c>
      <c r="F96" s="305" t="s">
        <v>1143</v>
      </c>
      <c r="G96" s="337" t="s">
        <v>150</v>
      </c>
      <c r="H96" s="384" t="s">
        <v>61</v>
      </c>
    </row>
    <row r="97" spans="2:8" ht="18" customHeight="1">
      <c r="B97" s="324"/>
      <c r="C97" s="314" t="s">
        <v>7</v>
      </c>
      <c r="D97" s="315" t="s">
        <v>983</v>
      </c>
      <c r="E97" s="44" t="s">
        <v>1146</v>
      </c>
      <c r="F97" s="305"/>
      <c r="G97" s="337"/>
      <c r="H97" s="384"/>
    </row>
    <row r="98" spans="2:8" ht="18" customHeight="1">
      <c r="B98" s="324"/>
      <c r="C98" s="314"/>
      <c r="D98" s="315"/>
      <c r="E98" s="47" t="s">
        <v>1148</v>
      </c>
      <c r="F98" s="305"/>
      <c r="G98" s="337"/>
      <c r="H98" s="384"/>
    </row>
    <row r="99" spans="2:8" ht="18" customHeight="1">
      <c r="B99" s="324" t="s">
        <v>1188</v>
      </c>
      <c r="C99" s="39" t="s">
        <v>7</v>
      </c>
      <c r="D99" s="94" t="s">
        <v>959</v>
      </c>
      <c r="E99" s="44" t="s">
        <v>960</v>
      </c>
      <c r="F99" s="305" t="s">
        <v>1151</v>
      </c>
      <c r="G99" s="337" t="s">
        <v>150</v>
      </c>
      <c r="H99" s="384" t="s">
        <v>61</v>
      </c>
    </row>
    <row r="100" spans="2:8" ht="18" customHeight="1">
      <c r="B100" s="324"/>
      <c r="C100" s="314" t="s">
        <v>7</v>
      </c>
      <c r="D100" s="315" t="s">
        <v>983</v>
      </c>
      <c r="E100" s="44" t="s">
        <v>1146</v>
      </c>
      <c r="F100" s="305"/>
      <c r="G100" s="337"/>
      <c r="H100" s="384"/>
    </row>
    <row r="101" spans="2:8" ht="18" customHeight="1">
      <c r="B101" s="324"/>
      <c r="C101" s="314"/>
      <c r="D101" s="315"/>
      <c r="E101" s="47" t="s">
        <v>1148</v>
      </c>
      <c r="F101" s="305"/>
      <c r="G101" s="337"/>
      <c r="H101" s="384"/>
    </row>
    <row r="102" spans="2:8" ht="18" customHeight="1">
      <c r="B102" s="324" t="s">
        <v>1189</v>
      </c>
      <c r="C102" s="39" t="s">
        <v>7</v>
      </c>
      <c r="D102" s="94" t="s">
        <v>959</v>
      </c>
      <c r="E102" s="44" t="s">
        <v>960</v>
      </c>
      <c r="F102" s="305" t="s">
        <v>1143</v>
      </c>
      <c r="G102" s="337" t="s">
        <v>150</v>
      </c>
      <c r="H102" s="384" t="s">
        <v>61</v>
      </c>
    </row>
    <row r="103" spans="2:8" ht="18" customHeight="1">
      <c r="B103" s="324"/>
      <c r="C103" s="314" t="s">
        <v>7</v>
      </c>
      <c r="D103" s="315" t="s">
        <v>983</v>
      </c>
      <c r="E103" s="44" t="s">
        <v>1146</v>
      </c>
      <c r="F103" s="305"/>
      <c r="G103" s="337"/>
      <c r="H103" s="384"/>
    </row>
    <row r="104" spans="2:8" ht="18" customHeight="1">
      <c r="B104" s="324"/>
      <c r="C104" s="314"/>
      <c r="D104" s="315"/>
      <c r="E104" s="47" t="s">
        <v>1148</v>
      </c>
      <c r="F104" s="305"/>
      <c r="G104" s="337"/>
      <c r="H104" s="384"/>
    </row>
    <row r="105" spans="2:8" ht="48" customHeight="1">
      <c r="B105" s="43" t="s">
        <v>1190</v>
      </c>
      <c r="C105" s="39" t="s">
        <v>7</v>
      </c>
      <c r="D105" s="94" t="s">
        <v>983</v>
      </c>
      <c r="E105" s="47" t="s">
        <v>1139</v>
      </c>
      <c r="F105" s="46" t="s">
        <v>1156</v>
      </c>
      <c r="G105" s="92" t="s">
        <v>150</v>
      </c>
      <c r="H105" s="96" t="s">
        <v>61</v>
      </c>
    </row>
    <row r="106" spans="2:8" ht="48" customHeight="1">
      <c r="B106" s="43" t="s">
        <v>1191</v>
      </c>
      <c r="C106" s="39" t="s">
        <v>7</v>
      </c>
      <c r="D106" s="94" t="s">
        <v>983</v>
      </c>
      <c r="E106" s="44" t="s">
        <v>964</v>
      </c>
      <c r="F106" s="46" t="s">
        <v>1160</v>
      </c>
      <c r="G106" s="92" t="s">
        <v>150</v>
      </c>
      <c r="H106" s="96" t="s">
        <v>61</v>
      </c>
    </row>
    <row r="107" spans="2:8" ht="48" customHeight="1">
      <c r="B107" s="43" t="s">
        <v>1192</v>
      </c>
      <c r="C107" s="39" t="s">
        <v>7</v>
      </c>
      <c r="D107" s="94" t="s">
        <v>983</v>
      </c>
      <c r="E107" s="44" t="s">
        <v>964</v>
      </c>
      <c r="F107" s="46" t="s">
        <v>1163</v>
      </c>
      <c r="G107" s="92" t="s">
        <v>150</v>
      </c>
      <c r="H107" s="96" t="s">
        <v>61</v>
      </c>
    </row>
    <row r="108" spans="2:8" ht="30" customHeight="1">
      <c r="B108" s="324" t="s">
        <v>1193</v>
      </c>
      <c r="C108" s="91" t="s">
        <v>7</v>
      </c>
      <c r="D108" s="94" t="s">
        <v>1180</v>
      </c>
      <c r="E108" s="44" t="s">
        <v>1166</v>
      </c>
      <c r="F108" s="336" t="s">
        <v>1167</v>
      </c>
      <c r="G108" s="337" t="s">
        <v>991</v>
      </c>
      <c r="H108" s="384" t="s">
        <v>126</v>
      </c>
    </row>
    <row r="109" spans="2:8" ht="30" customHeight="1">
      <c r="B109" s="335"/>
      <c r="C109" s="91" t="s">
        <v>7</v>
      </c>
      <c r="D109" s="94" t="s">
        <v>983</v>
      </c>
      <c r="E109" s="44" t="s">
        <v>964</v>
      </c>
      <c r="F109" s="336"/>
      <c r="G109" s="337"/>
      <c r="H109" s="384"/>
    </row>
    <row r="110" spans="2:8" ht="48.6" customHeight="1">
      <c r="B110" s="303" t="s">
        <v>981</v>
      </c>
      <c r="C110" s="39" t="s">
        <v>7</v>
      </c>
      <c r="D110" s="39" t="s">
        <v>959</v>
      </c>
      <c r="E110" s="47" t="s">
        <v>960</v>
      </c>
      <c r="F110" s="305" t="s">
        <v>961</v>
      </c>
      <c r="G110" s="40" t="s">
        <v>982</v>
      </c>
      <c r="H110" s="48" t="s">
        <v>61</v>
      </c>
    </row>
    <row r="111" spans="2:8" ht="48.6" customHeight="1">
      <c r="B111" s="303"/>
      <c r="C111" s="39" t="s">
        <v>7</v>
      </c>
      <c r="D111" s="94" t="s">
        <v>983</v>
      </c>
      <c r="E111" s="44" t="s">
        <v>964</v>
      </c>
      <c r="F111" s="305"/>
      <c r="G111" s="40" t="s">
        <v>984</v>
      </c>
      <c r="H111" s="49" t="s">
        <v>985</v>
      </c>
    </row>
    <row r="112" spans="2:8" ht="47.4" customHeight="1">
      <c r="B112" s="303" t="s">
        <v>986</v>
      </c>
      <c r="C112" s="39" t="s">
        <v>7</v>
      </c>
      <c r="D112" s="39" t="s">
        <v>959</v>
      </c>
      <c r="E112" s="47" t="s">
        <v>960</v>
      </c>
      <c r="F112" s="339" t="s">
        <v>966</v>
      </c>
      <c r="G112" s="40" t="s">
        <v>982</v>
      </c>
      <c r="H112" s="48" t="s">
        <v>61</v>
      </c>
    </row>
    <row r="113" spans="2:8" ht="48.6" customHeight="1">
      <c r="B113" s="303"/>
      <c r="C113" s="39" t="s">
        <v>7</v>
      </c>
      <c r="D113" s="94" t="s">
        <v>983</v>
      </c>
      <c r="E113" s="44" t="s">
        <v>964</v>
      </c>
      <c r="F113" s="340"/>
      <c r="G113" s="40" t="s">
        <v>987</v>
      </c>
      <c r="H113" s="49" t="s">
        <v>988</v>
      </c>
    </row>
    <row r="114" spans="2:8" ht="19.2" customHeight="1">
      <c r="B114" s="324" t="s">
        <v>989</v>
      </c>
      <c r="C114" s="341" t="s">
        <v>7</v>
      </c>
      <c r="D114" s="94" t="s">
        <v>959</v>
      </c>
      <c r="E114" s="44" t="s">
        <v>968</v>
      </c>
      <c r="F114" s="336" t="s">
        <v>990</v>
      </c>
      <c r="G114" s="337" t="s">
        <v>991</v>
      </c>
      <c r="H114" s="384" t="s">
        <v>126</v>
      </c>
    </row>
    <row r="115" spans="2:8" ht="36" customHeight="1">
      <c r="B115" s="324"/>
      <c r="C115" s="341"/>
      <c r="D115" s="91" t="s">
        <v>971</v>
      </c>
      <c r="E115" s="44" t="s">
        <v>992</v>
      </c>
      <c r="F115" s="342"/>
      <c r="G115" s="337"/>
      <c r="H115" s="384"/>
    </row>
    <row r="116" spans="2:8" ht="57.6">
      <c r="B116" s="43" t="s">
        <v>993</v>
      </c>
      <c r="C116" s="91" t="s">
        <v>7</v>
      </c>
      <c r="D116" s="91" t="s">
        <v>971</v>
      </c>
      <c r="E116" s="44" t="s">
        <v>964</v>
      </c>
      <c r="F116" s="44" t="s">
        <v>975</v>
      </c>
      <c r="G116" s="92" t="s">
        <v>994</v>
      </c>
      <c r="H116" s="96" t="s">
        <v>61</v>
      </c>
    </row>
    <row r="117" spans="2:8" ht="51" customHeight="1">
      <c r="B117" s="43" t="s">
        <v>995</v>
      </c>
      <c r="C117" s="91" t="s">
        <v>7</v>
      </c>
      <c r="D117" s="91" t="s">
        <v>971</v>
      </c>
      <c r="E117" s="44" t="s">
        <v>960</v>
      </c>
      <c r="F117" s="45" t="s">
        <v>979</v>
      </c>
      <c r="G117" s="92" t="s">
        <v>996</v>
      </c>
      <c r="H117" s="96" t="s">
        <v>61</v>
      </c>
    </row>
    <row r="118" spans="2:8" ht="21" customHeight="1">
      <c r="B118" s="295" t="s">
        <v>1317</v>
      </c>
      <c r="C118" s="91" t="s">
        <v>7</v>
      </c>
      <c r="D118" s="101" t="s">
        <v>1349</v>
      </c>
      <c r="E118" s="42" t="s">
        <v>964</v>
      </c>
      <c r="F118" s="301" t="s">
        <v>1801</v>
      </c>
      <c r="G118" s="372" t="s">
        <v>1789</v>
      </c>
      <c r="H118" s="378" t="s">
        <v>249</v>
      </c>
    </row>
    <row r="119" spans="2:8" ht="28.8">
      <c r="B119" s="299"/>
      <c r="C119" s="91" t="s">
        <v>7</v>
      </c>
      <c r="D119" s="101" t="s">
        <v>1350</v>
      </c>
      <c r="E119" s="42" t="s">
        <v>1323</v>
      </c>
      <c r="F119" s="302"/>
      <c r="G119" s="373"/>
      <c r="H119" s="379"/>
    </row>
    <row r="120" spans="2:8" ht="19.95" customHeight="1">
      <c r="B120" s="300"/>
      <c r="C120" s="91" t="s">
        <v>1325</v>
      </c>
      <c r="D120" s="101" t="s">
        <v>1350</v>
      </c>
      <c r="E120" s="38" t="s">
        <v>1133</v>
      </c>
      <c r="F120" s="302"/>
      <c r="G120" s="374"/>
      <c r="H120" s="380"/>
    </row>
    <row r="121" spans="2:8" ht="19.95" customHeight="1">
      <c r="B121" s="303" t="s">
        <v>1327</v>
      </c>
      <c r="C121" s="94" t="s">
        <v>7</v>
      </c>
      <c r="D121" s="54" t="s">
        <v>1322</v>
      </c>
      <c r="E121" s="55" t="s">
        <v>964</v>
      </c>
      <c r="F121" s="304" t="s">
        <v>1328</v>
      </c>
      <c r="G121" s="372" t="s">
        <v>1351</v>
      </c>
      <c r="H121" s="378" t="s">
        <v>126</v>
      </c>
    </row>
    <row r="122" spans="2:8" ht="19.95" customHeight="1">
      <c r="B122" s="303"/>
      <c r="C122" s="94" t="s">
        <v>7</v>
      </c>
      <c r="D122" s="54" t="s">
        <v>1322</v>
      </c>
      <c r="E122" s="55" t="s">
        <v>1329</v>
      </c>
      <c r="F122" s="305"/>
      <c r="G122" s="373"/>
      <c r="H122" s="379"/>
    </row>
    <row r="123" spans="2:8" ht="19.95" customHeight="1">
      <c r="B123" s="303"/>
      <c r="C123" s="94" t="s">
        <v>1325</v>
      </c>
      <c r="D123" s="256" t="s">
        <v>1331</v>
      </c>
      <c r="E123" s="55" t="s">
        <v>1133</v>
      </c>
      <c r="F123" s="305"/>
      <c r="G123" s="374"/>
      <c r="H123" s="380"/>
    </row>
    <row r="124" spans="2:8" ht="19.95" customHeight="1">
      <c r="B124" s="295" t="s">
        <v>1333</v>
      </c>
      <c r="C124" s="94" t="s">
        <v>7</v>
      </c>
      <c r="D124" s="94" t="s">
        <v>1350</v>
      </c>
      <c r="E124" s="42" t="s">
        <v>964</v>
      </c>
      <c r="F124" s="297" t="s">
        <v>1802</v>
      </c>
      <c r="G124" s="372" t="s">
        <v>1351</v>
      </c>
      <c r="H124" s="381"/>
    </row>
    <row r="125" spans="2:8" ht="28.8">
      <c r="B125" s="306"/>
      <c r="C125" s="94" t="s">
        <v>7</v>
      </c>
      <c r="D125" s="94" t="s">
        <v>1350</v>
      </c>
      <c r="E125" s="102" t="s">
        <v>1335</v>
      </c>
      <c r="F125" s="307"/>
      <c r="G125" s="373"/>
      <c r="H125" s="382"/>
    </row>
    <row r="126" spans="2:8" ht="19.95" customHeight="1">
      <c r="B126" s="296"/>
      <c r="C126" s="94" t="s">
        <v>1325</v>
      </c>
      <c r="D126" s="94" t="s">
        <v>1350</v>
      </c>
      <c r="E126" s="38" t="s">
        <v>1133</v>
      </c>
      <c r="F126" s="308"/>
      <c r="G126" s="374"/>
      <c r="H126" s="383"/>
    </row>
    <row r="127" spans="2:8" ht="19.95" customHeight="1">
      <c r="B127" s="295" t="s">
        <v>1338</v>
      </c>
      <c r="C127" s="94" t="s">
        <v>7</v>
      </c>
      <c r="D127" s="94" t="s">
        <v>1350</v>
      </c>
      <c r="E127" s="44" t="s">
        <v>964</v>
      </c>
      <c r="F127" s="297" t="s">
        <v>1800</v>
      </c>
      <c r="G127" s="372" t="s">
        <v>1351</v>
      </c>
      <c r="H127" s="375" t="s">
        <v>1352</v>
      </c>
    </row>
    <row r="128" spans="2:8" ht="28.8">
      <c r="B128" s="306"/>
      <c r="C128" s="94" t="s">
        <v>7</v>
      </c>
      <c r="D128" s="94" t="s">
        <v>1350</v>
      </c>
      <c r="E128" s="44" t="s">
        <v>1341</v>
      </c>
      <c r="F128" s="307"/>
      <c r="G128" s="373"/>
      <c r="H128" s="376"/>
    </row>
    <row r="129" spans="2:8" ht="19.95" customHeight="1">
      <c r="B129" s="296"/>
      <c r="C129" s="94" t="s">
        <v>1325</v>
      </c>
      <c r="D129" s="94" t="s">
        <v>1350</v>
      </c>
      <c r="E129" s="44" t="s">
        <v>1133</v>
      </c>
      <c r="F129" s="308"/>
      <c r="G129" s="374"/>
      <c r="H129" s="377"/>
    </row>
    <row r="130" spans="2:8" ht="25.2" customHeight="1">
      <c r="B130" s="295" t="s">
        <v>1344</v>
      </c>
      <c r="C130" s="94" t="s">
        <v>7</v>
      </c>
      <c r="D130" s="101" t="s">
        <v>1353</v>
      </c>
      <c r="E130" s="42" t="s">
        <v>1346</v>
      </c>
      <c r="F130" s="297" t="s">
        <v>1798</v>
      </c>
      <c r="G130" s="372" t="s">
        <v>1351</v>
      </c>
      <c r="H130" s="378" t="s">
        <v>1354</v>
      </c>
    </row>
    <row r="131" spans="2:8" ht="34.799999999999997" customHeight="1">
      <c r="B131" s="306"/>
      <c r="C131" s="259" t="s">
        <v>1325</v>
      </c>
      <c r="D131" s="261" t="s">
        <v>1353</v>
      </c>
      <c r="E131" s="140" t="s">
        <v>1133</v>
      </c>
      <c r="F131" s="298"/>
      <c r="G131" s="373"/>
      <c r="H131" s="379"/>
    </row>
    <row r="132" spans="2:8" ht="28.8">
      <c r="B132" s="396" t="s">
        <v>1473</v>
      </c>
      <c r="C132" s="256" t="s">
        <v>1465</v>
      </c>
      <c r="D132" s="256" t="s">
        <v>1466</v>
      </c>
      <c r="E132" s="55" t="s">
        <v>1467</v>
      </c>
      <c r="F132" s="398" t="s">
        <v>1713</v>
      </c>
      <c r="G132" s="119" t="s">
        <v>1474</v>
      </c>
      <c r="H132" s="190"/>
    </row>
    <row r="133" spans="2:8" ht="19.95" customHeight="1">
      <c r="B133" s="397"/>
      <c r="C133" s="256" t="s">
        <v>1470</v>
      </c>
      <c r="D133" s="256" t="s">
        <v>1466</v>
      </c>
      <c r="E133" s="55" t="s">
        <v>1471</v>
      </c>
      <c r="F133" s="399"/>
      <c r="G133" s="119"/>
      <c r="H133" s="190"/>
    </row>
    <row r="134" spans="2:8" ht="28.8">
      <c r="B134" s="60" t="s">
        <v>1518</v>
      </c>
      <c r="C134" s="50" t="s">
        <v>1501</v>
      </c>
      <c r="D134" s="115" t="s">
        <v>1502</v>
      </c>
      <c r="E134" s="53" t="s">
        <v>1346</v>
      </c>
      <c r="F134" s="51" t="s">
        <v>1503</v>
      </c>
      <c r="G134" s="138"/>
      <c r="H134" s="139" t="s">
        <v>249</v>
      </c>
    </row>
    <row r="135" spans="2:8" ht="28.8">
      <c r="B135" s="60" t="s">
        <v>1519</v>
      </c>
      <c r="C135" s="262" t="s">
        <v>1501</v>
      </c>
      <c r="D135" s="255" t="s">
        <v>1502</v>
      </c>
      <c r="E135" s="53" t="s">
        <v>1346</v>
      </c>
      <c r="F135" s="51" t="s">
        <v>1506</v>
      </c>
      <c r="G135" s="332" t="s">
        <v>994</v>
      </c>
      <c r="H135" s="139" t="s">
        <v>249</v>
      </c>
    </row>
    <row r="136" spans="2:8" ht="19.95" customHeight="1">
      <c r="B136" s="325" t="s">
        <v>1795</v>
      </c>
      <c r="C136" s="404" t="s">
        <v>7</v>
      </c>
      <c r="D136" s="370" t="s">
        <v>1508</v>
      </c>
      <c r="E136" s="53" t="s">
        <v>1509</v>
      </c>
      <c r="F136" s="367" t="s">
        <v>1510</v>
      </c>
      <c r="G136" s="400"/>
      <c r="H136" s="407" t="s">
        <v>61</v>
      </c>
    </row>
    <row r="137" spans="2:8" ht="19.95" customHeight="1">
      <c r="B137" s="403"/>
      <c r="C137" s="405"/>
      <c r="D137" s="371"/>
      <c r="E137" s="53" t="s">
        <v>1346</v>
      </c>
      <c r="F137" s="406"/>
      <c r="G137" s="400"/>
      <c r="H137" s="408"/>
    </row>
    <row r="138" spans="2:8" ht="28.8">
      <c r="B138" s="362" t="s">
        <v>1513</v>
      </c>
      <c r="C138" s="256" t="s">
        <v>7</v>
      </c>
      <c r="D138" s="256" t="s">
        <v>1502</v>
      </c>
      <c r="E138" s="56" t="s">
        <v>1514</v>
      </c>
      <c r="F138" s="367" t="s">
        <v>1515</v>
      </c>
      <c r="G138" s="401"/>
      <c r="H138" s="409"/>
    </row>
    <row r="139" spans="2:8" ht="29.4" thickBot="1">
      <c r="B139" s="366"/>
      <c r="C139" s="134" t="s">
        <v>7</v>
      </c>
      <c r="D139" s="134" t="s">
        <v>1502</v>
      </c>
      <c r="E139" s="133" t="s">
        <v>1516</v>
      </c>
      <c r="F139" s="368"/>
      <c r="G139" s="402"/>
      <c r="H139" s="410"/>
    </row>
  </sheetData>
  <mergeCells count="226">
    <mergeCell ref="B132:B133"/>
    <mergeCell ref="F132:F133"/>
    <mergeCell ref="G135:G139"/>
    <mergeCell ref="B136:B137"/>
    <mergeCell ref="C136:C137"/>
    <mergeCell ref="D136:D137"/>
    <mergeCell ref="F136:F137"/>
    <mergeCell ref="H136:H139"/>
    <mergeCell ref="B138:B139"/>
    <mergeCell ref="F138:F139"/>
    <mergeCell ref="B36:B37"/>
    <mergeCell ref="G67:G68"/>
    <mergeCell ref="H67:H68"/>
    <mergeCell ref="B65:B66"/>
    <mergeCell ref="F65:F66"/>
    <mergeCell ref="G65:G66"/>
    <mergeCell ref="H65:H66"/>
    <mergeCell ref="B63:B64"/>
    <mergeCell ref="F63:F64"/>
    <mergeCell ref="G63:G64"/>
    <mergeCell ref="H63:H64"/>
    <mergeCell ref="F36:F37"/>
    <mergeCell ref="G36:G37"/>
    <mergeCell ref="H36:H37"/>
    <mergeCell ref="B60:B62"/>
    <mergeCell ref="F60:F62"/>
    <mergeCell ref="C61:C62"/>
    <mergeCell ref="H54:H56"/>
    <mergeCell ref="G60:G62"/>
    <mergeCell ref="H60:H62"/>
    <mergeCell ref="F34:F35"/>
    <mergeCell ref="G34:G35"/>
    <mergeCell ref="H34:H35"/>
    <mergeCell ref="B52:B53"/>
    <mergeCell ref="F52:F53"/>
    <mergeCell ref="G52:G53"/>
    <mergeCell ref="H52:H53"/>
    <mergeCell ref="B50:B51"/>
    <mergeCell ref="F50:F51"/>
    <mergeCell ref="G50:G51"/>
    <mergeCell ref="H50:H51"/>
    <mergeCell ref="B43:B44"/>
    <mergeCell ref="F43:F44"/>
    <mergeCell ref="G43:G44"/>
    <mergeCell ref="H43:H44"/>
    <mergeCell ref="B41:B42"/>
    <mergeCell ref="F41:F42"/>
    <mergeCell ref="G41:G42"/>
    <mergeCell ref="H41:H42"/>
    <mergeCell ref="B38:B40"/>
    <mergeCell ref="F38:F40"/>
    <mergeCell ref="G38:G40"/>
    <mergeCell ref="H38:H40"/>
    <mergeCell ref="C39:C40"/>
    <mergeCell ref="H21:H22"/>
    <mergeCell ref="B23:B24"/>
    <mergeCell ref="F23:F24"/>
    <mergeCell ref="G23:G24"/>
    <mergeCell ref="H23:H24"/>
    <mergeCell ref="B32:B33"/>
    <mergeCell ref="F32:F33"/>
    <mergeCell ref="G32:G33"/>
    <mergeCell ref="H32:H33"/>
    <mergeCell ref="B25:B26"/>
    <mergeCell ref="F25:F26"/>
    <mergeCell ref="B27:B28"/>
    <mergeCell ref="F27:F28"/>
    <mergeCell ref="B29:B31"/>
    <mergeCell ref="F29:F31"/>
    <mergeCell ref="C30:C31"/>
    <mergeCell ref="B72:B74"/>
    <mergeCell ref="F72:F74"/>
    <mergeCell ref="C73:C74"/>
    <mergeCell ref="B84:B86"/>
    <mergeCell ref="F84:F86"/>
    <mergeCell ref="C85:C86"/>
    <mergeCell ref="B81:B83"/>
    <mergeCell ref="F81:F83"/>
    <mergeCell ref="B75:B77"/>
    <mergeCell ref="B69:B71"/>
    <mergeCell ref="F69:F71"/>
    <mergeCell ref="C70:C71"/>
    <mergeCell ref="B45:B46"/>
    <mergeCell ref="F45:F46"/>
    <mergeCell ref="B47:B49"/>
    <mergeCell ref="F47:F49"/>
    <mergeCell ref="C48:C49"/>
    <mergeCell ref="B54:B56"/>
    <mergeCell ref="F54:F56"/>
    <mergeCell ref="C55:C56"/>
    <mergeCell ref="B67:B68"/>
    <mergeCell ref="F67:F68"/>
    <mergeCell ref="B3:B6"/>
    <mergeCell ref="C3:C6"/>
    <mergeCell ref="D3:D6"/>
    <mergeCell ref="E3:E6"/>
    <mergeCell ref="F3:F6"/>
    <mergeCell ref="F13:F15"/>
    <mergeCell ref="C14:C15"/>
    <mergeCell ref="B57:B59"/>
    <mergeCell ref="F57:F59"/>
    <mergeCell ref="C58:C59"/>
    <mergeCell ref="B16:B17"/>
    <mergeCell ref="F16:F17"/>
    <mergeCell ref="B7:B8"/>
    <mergeCell ref="F7:F8"/>
    <mergeCell ref="B11:B12"/>
    <mergeCell ref="F11:F12"/>
    <mergeCell ref="B9:B10"/>
    <mergeCell ref="F9:F10"/>
    <mergeCell ref="B13:B15"/>
    <mergeCell ref="B34:B35"/>
    <mergeCell ref="B18:B20"/>
    <mergeCell ref="F18:F20"/>
    <mergeCell ref="C19:C20"/>
    <mergeCell ref="B21:B22"/>
    <mergeCell ref="C79:C80"/>
    <mergeCell ref="C76:C77"/>
    <mergeCell ref="C82:C83"/>
    <mergeCell ref="G3:H3"/>
    <mergeCell ref="G4:H4"/>
    <mergeCell ref="H9:H10"/>
    <mergeCell ref="G13:G15"/>
    <mergeCell ref="H13:H15"/>
    <mergeCell ref="G27:G28"/>
    <mergeCell ref="H27:H28"/>
    <mergeCell ref="G29:G31"/>
    <mergeCell ref="H29:H31"/>
    <mergeCell ref="G45:G46"/>
    <mergeCell ref="H45:H46"/>
    <mergeCell ref="G57:G59"/>
    <mergeCell ref="H57:H59"/>
    <mergeCell ref="G69:G71"/>
    <mergeCell ref="H69:H71"/>
    <mergeCell ref="G72:G74"/>
    <mergeCell ref="H72:H74"/>
    <mergeCell ref="G18:G20"/>
    <mergeCell ref="H18:H20"/>
    <mergeCell ref="F21:F22"/>
    <mergeCell ref="G21:G22"/>
    <mergeCell ref="G84:G86"/>
    <mergeCell ref="H84:H86"/>
    <mergeCell ref="G81:G83"/>
    <mergeCell ref="H81:H83"/>
    <mergeCell ref="G75:G77"/>
    <mergeCell ref="H75:H77"/>
    <mergeCell ref="G78:G80"/>
    <mergeCell ref="H78:H80"/>
    <mergeCell ref="B2:H2"/>
    <mergeCell ref="G47:G49"/>
    <mergeCell ref="H47:H49"/>
    <mergeCell ref="G54:G56"/>
    <mergeCell ref="G25:G26"/>
    <mergeCell ref="H25:H26"/>
    <mergeCell ref="G16:G17"/>
    <mergeCell ref="H16:H17"/>
    <mergeCell ref="G7:G8"/>
    <mergeCell ref="H7:H8"/>
    <mergeCell ref="G11:G12"/>
    <mergeCell ref="H11:H12"/>
    <mergeCell ref="G9:G10"/>
    <mergeCell ref="F75:F77"/>
    <mergeCell ref="B78:B80"/>
    <mergeCell ref="F78:F80"/>
    <mergeCell ref="B110:B111"/>
    <mergeCell ref="F110:F111"/>
    <mergeCell ref="B112:B113"/>
    <mergeCell ref="F112:F113"/>
    <mergeCell ref="B114:B115"/>
    <mergeCell ref="C114:C115"/>
    <mergeCell ref="F114:F115"/>
    <mergeCell ref="G114:G115"/>
    <mergeCell ref="H114:H115"/>
    <mergeCell ref="B93:B94"/>
    <mergeCell ref="F93:F94"/>
    <mergeCell ref="B96:B98"/>
    <mergeCell ref="F96:F98"/>
    <mergeCell ref="G96:G98"/>
    <mergeCell ref="H96:H98"/>
    <mergeCell ref="C97:C98"/>
    <mergeCell ref="D97:D98"/>
    <mergeCell ref="B99:B101"/>
    <mergeCell ref="F99:F101"/>
    <mergeCell ref="G99:G101"/>
    <mergeCell ref="H99:H101"/>
    <mergeCell ref="C100:C101"/>
    <mergeCell ref="D100:D101"/>
    <mergeCell ref="B87:B89"/>
    <mergeCell ref="F87:F89"/>
    <mergeCell ref="C88:C89"/>
    <mergeCell ref="D88:D89"/>
    <mergeCell ref="B90:B92"/>
    <mergeCell ref="C90:C92"/>
    <mergeCell ref="F90:F92"/>
    <mergeCell ref="H90:H92"/>
    <mergeCell ref="G91:G92"/>
    <mergeCell ref="B102:B104"/>
    <mergeCell ref="F102:F104"/>
    <mergeCell ref="G102:G104"/>
    <mergeCell ref="H102:H104"/>
    <mergeCell ref="C103:C104"/>
    <mergeCell ref="D103:D104"/>
    <mergeCell ref="B108:B109"/>
    <mergeCell ref="F108:F109"/>
    <mergeCell ref="G108:G109"/>
    <mergeCell ref="H108:H109"/>
    <mergeCell ref="B127:B129"/>
    <mergeCell ref="F127:F129"/>
    <mergeCell ref="G127:G129"/>
    <mergeCell ref="H127:H129"/>
    <mergeCell ref="B130:B131"/>
    <mergeCell ref="F130:F131"/>
    <mergeCell ref="G130:G131"/>
    <mergeCell ref="H130:H131"/>
    <mergeCell ref="B118:B120"/>
    <mergeCell ref="F118:F120"/>
    <mergeCell ref="G118:G120"/>
    <mergeCell ref="H118:H120"/>
    <mergeCell ref="B121:B123"/>
    <mergeCell ref="F121:F123"/>
    <mergeCell ref="G121:G123"/>
    <mergeCell ref="H121:H123"/>
    <mergeCell ref="B124:B126"/>
    <mergeCell ref="F124:F126"/>
    <mergeCell ref="G124:G126"/>
    <mergeCell ref="H124:H126"/>
  </mergeCells>
  <phoneticPr fontId="1"/>
  <printOptions horizontalCentered="1"/>
  <pageMargins left="0.23622047244094491" right="0.23622047244094491" top="0.59055118110236227" bottom="0.59055118110236227" header="0" footer="0"/>
  <pageSetup paperSize="8" scale="70" fitToHeight="0" orientation="portrait" r:id="rId1"/>
  <headerFooter>
    <oddHeader>&amp;R様式1-2 &amp;P／&amp;N</oddHeader>
  </headerFooter>
  <rowBreaks count="1" manualBreakCount="1">
    <brk id="53" min="1"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FFC000"/>
  </sheetPr>
  <dimension ref="A2:F48"/>
  <sheetViews>
    <sheetView view="pageBreakPreview" zoomScale="70" zoomScaleNormal="85" zoomScaleSheetLayoutView="70" workbookViewId="0">
      <pane ySplit="5" topLeftCell="A6" activePane="bottomLeft" state="frozen"/>
      <selection activeCell="I59" sqref="I59:I62"/>
      <selection pane="bottomLeft" activeCell="C10" sqref="C10"/>
    </sheetView>
  </sheetViews>
  <sheetFormatPr defaultColWidth="9" defaultRowHeight="14.4"/>
  <cols>
    <col min="1" max="1" width="9.33203125" style="15" customWidth="1"/>
    <col min="2" max="2" width="21" style="21" customWidth="1"/>
    <col min="3" max="3" width="8.21875" style="23" bestFit="1" customWidth="1"/>
    <col min="4" max="4" width="52.33203125" style="15" bestFit="1" customWidth="1"/>
    <col min="5" max="5" width="65.88671875" style="15" customWidth="1"/>
    <col min="6" max="6" width="34" style="15" bestFit="1" customWidth="1"/>
    <col min="7" max="16384" width="9" style="18"/>
  </cols>
  <sheetData>
    <row r="2" spans="1:6" ht="19.2" thickBot="1">
      <c r="A2" s="17"/>
      <c r="B2" s="19" t="s">
        <v>224</v>
      </c>
      <c r="C2" s="265"/>
      <c r="D2" s="22"/>
      <c r="E2" s="22"/>
      <c r="F2" s="22"/>
    </row>
    <row r="3" spans="1:6">
      <c r="A3" s="14"/>
      <c r="B3" s="349" t="s">
        <v>63</v>
      </c>
      <c r="C3" s="390" t="s">
        <v>1790</v>
      </c>
      <c r="D3" s="435" t="s">
        <v>26</v>
      </c>
      <c r="E3" s="435"/>
      <c r="F3" s="436"/>
    </row>
    <row r="4" spans="1:6">
      <c r="B4" s="324"/>
      <c r="C4" s="391"/>
      <c r="D4" s="433" t="s">
        <v>27</v>
      </c>
      <c r="E4" s="433"/>
      <c r="F4" s="434"/>
    </row>
    <row r="5" spans="1:6" ht="15" thickBot="1">
      <c r="A5" s="16"/>
      <c r="B5" s="389"/>
      <c r="C5" s="392"/>
      <c r="D5" s="158" t="s">
        <v>222</v>
      </c>
      <c r="E5" s="159" t="s">
        <v>220</v>
      </c>
      <c r="F5" s="160" t="s">
        <v>221</v>
      </c>
    </row>
    <row r="6" spans="1:6" ht="15.75" customHeight="1">
      <c r="A6" s="20"/>
      <c r="B6" s="316" t="s">
        <v>223</v>
      </c>
      <c r="C6" s="437" t="s">
        <v>108</v>
      </c>
      <c r="D6" s="304" t="s">
        <v>396</v>
      </c>
      <c r="E6" s="304" t="s">
        <v>251</v>
      </c>
      <c r="F6" s="438" t="s">
        <v>397</v>
      </c>
    </row>
    <row r="7" spans="1:6" ht="22.5" customHeight="1">
      <c r="A7" s="20"/>
      <c r="B7" s="395"/>
      <c r="C7" s="358"/>
      <c r="D7" s="305"/>
      <c r="E7" s="305"/>
      <c r="F7" s="439"/>
    </row>
    <row r="8" spans="1:6" ht="15" customHeight="1">
      <c r="A8" s="20"/>
      <c r="B8" s="324" t="s">
        <v>1175</v>
      </c>
      <c r="C8" s="39" t="s">
        <v>7</v>
      </c>
      <c r="D8" s="318" t="s">
        <v>1768</v>
      </c>
      <c r="E8" s="318" t="s">
        <v>998</v>
      </c>
      <c r="F8" s="427" t="s">
        <v>1767</v>
      </c>
    </row>
    <row r="9" spans="1:6" ht="15" customHeight="1">
      <c r="A9" s="20"/>
      <c r="B9" s="335"/>
      <c r="C9" s="39" t="s">
        <v>7</v>
      </c>
      <c r="D9" s="307"/>
      <c r="E9" s="307"/>
      <c r="F9" s="430"/>
    </row>
    <row r="10" spans="1:6" ht="30" customHeight="1">
      <c r="A10" s="20"/>
      <c r="B10" s="43" t="s">
        <v>1178</v>
      </c>
      <c r="C10" s="91" t="s">
        <v>7</v>
      </c>
      <c r="D10" s="307"/>
      <c r="E10" s="307"/>
      <c r="F10" s="430"/>
    </row>
    <row r="11" spans="1:6" ht="15" customHeight="1">
      <c r="A11" s="20"/>
      <c r="B11" s="324" t="s">
        <v>1182</v>
      </c>
      <c r="C11" s="39" t="s">
        <v>7</v>
      </c>
      <c r="D11" s="307"/>
      <c r="E11" s="307"/>
      <c r="F11" s="430"/>
    </row>
    <row r="12" spans="1:6" ht="15" customHeight="1">
      <c r="A12" s="20"/>
      <c r="B12" s="324"/>
      <c r="C12" s="39" t="s">
        <v>7</v>
      </c>
      <c r="D12" s="307"/>
      <c r="E12" s="307"/>
      <c r="F12" s="430"/>
    </row>
    <row r="13" spans="1:6" ht="30" customHeight="1">
      <c r="A13" s="20"/>
      <c r="B13" s="43" t="s">
        <v>1184</v>
      </c>
      <c r="C13" s="39" t="s">
        <v>7</v>
      </c>
      <c r="D13" s="412"/>
      <c r="E13" s="413"/>
      <c r="F13" s="431"/>
    </row>
    <row r="14" spans="1:6" ht="30" customHeight="1">
      <c r="A14" s="20"/>
      <c r="B14" s="81" t="s">
        <v>1194</v>
      </c>
      <c r="C14" s="257" t="s">
        <v>7</v>
      </c>
      <c r="D14" s="413"/>
      <c r="E14" s="46" t="s">
        <v>1195</v>
      </c>
      <c r="F14" s="64" t="s">
        <v>1196</v>
      </c>
    </row>
    <row r="15" spans="1:6">
      <c r="B15" s="303" t="s">
        <v>981</v>
      </c>
      <c r="C15" s="39" t="s">
        <v>7</v>
      </c>
      <c r="D15" s="305" t="s">
        <v>997</v>
      </c>
      <c r="E15" s="305" t="s">
        <v>998</v>
      </c>
      <c r="F15" s="427" t="s">
        <v>999</v>
      </c>
    </row>
    <row r="16" spans="1:6">
      <c r="B16" s="303"/>
      <c r="C16" s="39" t="s">
        <v>7</v>
      </c>
      <c r="D16" s="305"/>
      <c r="E16" s="305"/>
      <c r="F16" s="430"/>
    </row>
    <row r="17" spans="2:6">
      <c r="B17" s="303" t="s">
        <v>986</v>
      </c>
      <c r="C17" s="39" t="s">
        <v>7</v>
      </c>
      <c r="D17" s="305"/>
      <c r="E17" s="305"/>
      <c r="F17" s="432"/>
    </row>
    <row r="18" spans="2:6">
      <c r="B18" s="303"/>
      <c r="C18" s="39" t="s">
        <v>7</v>
      </c>
      <c r="D18" s="305"/>
      <c r="E18" s="305"/>
      <c r="F18" s="432"/>
    </row>
    <row r="19" spans="2:6" ht="28.8">
      <c r="B19" s="43" t="s">
        <v>989</v>
      </c>
      <c r="C19" s="91" t="s">
        <v>7</v>
      </c>
      <c r="D19" s="305" t="s">
        <v>1000</v>
      </c>
      <c r="E19" s="46" t="s">
        <v>1001</v>
      </c>
      <c r="F19" s="432"/>
    </row>
    <row r="20" spans="2:6">
      <c r="B20" s="316" t="s">
        <v>1002</v>
      </c>
      <c r="C20" s="91" t="s">
        <v>7</v>
      </c>
      <c r="D20" s="305"/>
      <c r="E20" s="305" t="s">
        <v>1003</v>
      </c>
      <c r="F20" s="432"/>
    </row>
    <row r="21" spans="2:6">
      <c r="B21" s="395"/>
      <c r="C21" s="91" t="s">
        <v>7</v>
      </c>
      <c r="D21" s="305"/>
      <c r="E21" s="305"/>
      <c r="F21" s="431"/>
    </row>
    <row r="22" spans="2:6">
      <c r="B22" s="295" t="s">
        <v>1317</v>
      </c>
      <c r="C22" s="91" t="s">
        <v>7</v>
      </c>
      <c r="D22" s="318" t="s">
        <v>1000</v>
      </c>
      <c r="E22" s="318" t="s">
        <v>998</v>
      </c>
      <c r="F22" s="427" t="s">
        <v>1355</v>
      </c>
    </row>
    <row r="23" spans="2:6">
      <c r="B23" s="299"/>
      <c r="C23" s="91" t="s">
        <v>7</v>
      </c>
      <c r="D23" s="307"/>
      <c r="E23" s="307"/>
      <c r="F23" s="428"/>
    </row>
    <row r="24" spans="2:6">
      <c r="B24" s="300"/>
      <c r="C24" s="91" t="s">
        <v>1325</v>
      </c>
      <c r="D24" s="307"/>
      <c r="E24" s="307"/>
      <c r="F24" s="429"/>
    </row>
    <row r="25" spans="2:6">
      <c r="B25" s="303" t="s">
        <v>1327</v>
      </c>
      <c r="C25" s="94" t="s">
        <v>7</v>
      </c>
      <c r="D25" s="411" t="s">
        <v>1000</v>
      </c>
      <c r="E25" s="411" t="s">
        <v>998</v>
      </c>
      <c r="F25" s="416" t="s">
        <v>1356</v>
      </c>
    </row>
    <row r="26" spans="2:6">
      <c r="B26" s="303"/>
      <c r="C26" s="94" t="s">
        <v>7</v>
      </c>
      <c r="D26" s="412"/>
      <c r="E26" s="414"/>
      <c r="F26" s="417"/>
    </row>
    <row r="27" spans="2:6">
      <c r="B27" s="303"/>
      <c r="C27" s="94" t="s">
        <v>1325</v>
      </c>
      <c r="D27" s="413"/>
      <c r="E27" s="415"/>
      <c r="F27" s="418"/>
    </row>
    <row r="28" spans="2:6">
      <c r="B28" s="295" t="s">
        <v>1333</v>
      </c>
      <c r="C28" s="94" t="s">
        <v>7</v>
      </c>
      <c r="D28" s="411" t="s">
        <v>1000</v>
      </c>
      <c r="E28" s="411" t="s">
        <v>998</v>
      </c>
      <c r="F28" s="416" t="s">
        <v>1356</v>
      </c>
    </row>
    <row r="29" spans="2:6">
      <c r="B29" s="306"/>
      <c r="C29" s="94" t="s">
        <v>7</v>
      </c>
      <c r="D29" s="412"/>
      <c r="E29" s="414"/>
      <c r="F29" s="417"/>
    </row>
    <row r="30" spans="2:6">
      <c r="B30" s="296"/>
      <c r="C30" s="94" t="s">
        <v>1325</v>
      </c>
      <c r="D30" s="413"/>
      <c r="E30" s="415"/>
      <c r="F30" s="418"/>
    </row>
    <row r="31" spans="2:6">
      <c r="B31" s="295" t="s">
        <v>1338</v>
      </c>
      <c r="C31" s="94" t="s">
        <v>7</v>
      </c>
      <c r="D31" s="411" t="s">
        <v>1000</v>
      </c>
      <c r="E31" s="411" t="s">
        <v>998</v>
      </c>
      <c r="F31" s="416" t="s">
        <v>1356</v>
      </c>
    </row>
    <row r="32" spans="2:6">
      <c r="B32" s="306"/>
      <c r="C32" s="94" t="s">
        <v>7</v>
      </c>
      <c r="D32" s="412"/>
      <c r="E32" s="414"/>
      <c r="F32" s="417"/>
    </row>
    <row r="33" spans="2:6">
      <c r="B33" s="296"/>
      <c r="C33" s="94" t="s">
        <v>1325</v>
      </c>
      <c r="D33" s="413"/>
      <c r="E33" s="415"/>
      <c r="F33" s="418"/>
    </row>
    <row r="34" spans="2:6">
      <c r="B34" s="362" t="s">
        <v>1344</v>
      </c>
      <c r="C34" s="256" t="s">
        <v>7</v>
      </c>
      <c r="D34" s="421" t="s">
        <v>1000</v>
      </c>
      <c r="E34" s="421" t="s">
        <v>998</v>
      </c>
      <c r="F34" s="424" t="s">
        <v>1357</v>
      </c>
    </row>
    <row r="35" spans="2:6">
      <c r="B35" s="419"/>
      <c r="C35" s="256" t="s">
        <v>7</v>
      </c>
      <c r="D35" s="422"/>
      <c r="E35" s="422"/>
      <c r="F35" s="425"/>
    </row>
    <row r="36" spans="2:6">
      <c r="B36" s="420"/>
      <c r="C36" s="256" t="s">
        <v>1325</v>
      </c>
      <c r="D36" s="423"/>
      <c r="E36" s="423"/>
      <c r="F36" s="426"/>
    </row>
    <row r="37" spans="2:6" ht="14.4" customHeight="1">
      <c r="B37" s="396" t="s">
        <v>1473</v>
      </c>
      <c r="C37" s="256" t="s">
        <v>7</v>
      </c>
      <c r="D37" s="421" t="s">
        <v>1000</v>
      </c>
      <c r="E37" s="421" t="s">
        <v>998</v>
      </c>
      <c r="F37" s="424" t="s">
        <v>1357</v>
      </c>
    </row>
    <row r="38" spans="2:6">
      <c r="B38" s="396"/>
      <c r="C38" s="266" t="s">
        <v>1470</v>
      </c>
      <c r="D38" s="423"/>
      <c r="E38" s="423"/>
      <c r="F38" s="426"/>
    </row>
    <row r="39" spans="2:6" ht="28.8">
      <c r="B39" s="60" t="s">
        <v>1518</v>
      </c>
      <c r="C39" s="50" t="s">
        <v>1501</v>
      </c>
      <c r="D39" s="367" t="s">
        <v>1000</v>
      </c>
      <c r="E39" s="367" t="s">
        <v>1520</v>
      </c>
      <c r="F39" s="440" t="s">
        <v>1521</v>
      </c>
    </row>
    <row r="40" spans="2:6" ht="28.8">
      <c r="B40" s="60" t="s">
        <v>1519</v>
      </c>
      <c r="C40" s="50" t="s">
        <v>1501</v>
      </c>
      <c r="D40" s="406"/>
      <c r="E40" s="406"/>
      <c r="F40" s="440"/>
    </row>
    <row r="41" spans="2:6">
      <c r="B41" s="325" t="s">
        <v>1796</v>
      </c>
      <c r="C41" s="328" t="s">
        <v>7</v>
      </c>
      <c r="D41" s="406"/>
      <c r="E41" s="406"/>
      <c r="F41" s="443" t="s">
        <v>1522</v>
      </c>
    </row>
    <row r="42" spans="2:6">
      <c r="B42" s="326"/>
      <c r="C42" s="328"/>
      <c r="D42" s="406"/>
      <c r="E42" s="406"/>
      <c r="F42" s="444"/>
    </row>
    <row r="43" spans="2:6">
      <c r="B43" s="362" t="s">
        <v>1513</v>
      </c>
      <c r="C43" s="256" t="s">
        <v>7</v>
      </c>
      <c r="D43" s="441"/>
      <c r="E43" s="441"/>
      <c r="F43" s="445"/>
    </row>
    <row r="44" spans="2:6" ht="15" thickBot="1">
      <c r="B44" s="366"/>
      <c r="C44" s="134" t="s">
        <v>7</v>
      </c>
      <c r="D44" s="442"/>
      <c r="E44" s="442"/>
      <c r="F44" s="446"/>
    </row>
    <row r="45" spans="2:6">
      <c r="D45"/>
      <c r="E45"/>
      <c r="F45"/>
    </row>
    <row r="46" spans="2:6">
      <c r="D46"/>
      <c r="E46"/>
      <c r="F46"/>
    </row>
    <row r="47" spans="2:6">
      <c r="D47"/>
      <c r="E47"/>
      <c r="F47"/>
    </row>
    <row r="48" spans="2:6">
      <c r="D48"/>
      <c r="E48"/>
      <c r="F48"/>
    </row>
  </sheetData>
  <mergeCells count="53">
    <mergeCell ref="B37:B38"/>
    <mergeCell ref="D37:D38"/>
    <mergeCell ref="E37:E38"/>
    <mergeCell ref="F37:F38"/>
    <mergeCell ref="F39:F40"/>
    <mergeCell ref="D39:D44"/>
    <mergeCell ref="E39:E44"/>
    <mergeCell ref="B41:B42"/>
    <mergeCell ref="C41:C42"/>
    <mergeCell ref="F41:F44"/>
    <mergeCell ref="B43:B44"/>
    <mergeCell ref="B3:B5"/>
    <mergeCell ref="C3:C5"/>
    <mergeCell ref="D4:F4"/>
    <mergeCell ref="D3:F3"/>
    <mergeCell ref="B6:B7"/>
    <mergeCell ref="C6:C7"/>
    <mergeCell ref="E6:E7"/>
    <mergeCell ref="F6:F7"/>
    <mergeCell ref="D6:D7"/>
    <mergeCell ref="B15:B16"/>
    <mergeCell ref="D15:D18"/>
    <mergeCell ref="E15:E18"/>
    <mergeCell ref="F15:F21"/>
    <mergeCell ref="B17:B18"/>
    <mergeCell ref="D19:D21"/>
    <mergeCell ref="B20:B21"/>
    <mergeCell ref="E20:E21"/>
    <mergeCell ref="B8:B9"/>
    <mergeCell ref="D8:D14"/>
    <mergeCell ref="E8:E13"/>
    <mergeCell ref="F8:F13"/>
    <mergeCell ref="B11:B12"/>
    <mergeCell ref="B28:B30"/>
    <mergeCell ref="D28:D30"/>
    <mergeCell ref="E28:E30"/>
    <mergeCell ref="F28:F30"/>
    <mergeCell ref="B22:B24"/>
    <mergeCell ref="D22:D24"/>
    <mergeCell ref="E22:E24"/>
    <mergeCell ref="F22:F24"/>
    <mergeCell ref="B25:B27"/>
    <mergeCell ref="D25:D27"/>
    <mergeCell ref="E25:E27"/>
    <mergeCell ref="F25:F27"/>
    <mergeCell ref="B31:B33"/>
    <mergeCell ref="D31:D33"/>
    <mergeCell ref="E31:E33"/>
    <mergeCell ref="F31:F33"/>
    <mergeCell ref="B34:B36"/>
    <mergeCell ref="D34:D36"/>
    <mergeCell ref="E34:E36"/>
    <mergeCell ref="F34:F36"/>
  </mergeCells>
  <phoneticPr fontId="1"/>
  <printOptions horizontalCentered="1"/>
  <pageMargins left="0.23622047244094491" right="0.23622047244094491" top="1.1417322834645669" bottom="1.1417322834645669" header="0.31496062992125984" footer="0.31496062992125984"/>
  <pageSetup paperSize="8" scale="80" fitToHeight="0" orientation="portrait" r:id="rId1"/>
  <headerFooter>
    <oddHeader>&amp;R様式1-3 &amp;P／&amp;N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C000"/>
  </sheetPr>
  <dimension ref="B1:L139"/>
  <sheetViews>
    <sheetView view="pageBreakPreview" zoomScaleNormal="55" zoomScaleSheetLayoutView="100" workbookViewId="0">
      <pane ySplit="5" topLeftCell="A126" activePane="bottomLeft" state="frozen"/>
      <selection activeCell="I59" sqref="I59:I62"/>
      <selection pane="bottomLeft" activeCell="C89" sqref="C89:C91"/>
    </sheetView>
  </sheetViews>
  <sheetFormatPr defaultColWidth="9" defaultRowHeight="14.4"/>
  <cols>
    <col min="1" max="1" width="9" style="6" customWidth="1"/>
    <col min="2" max="2" width="18.33203125" style="6" customWidth="1"/>
    <col min="3" max="3" width="4.77734375" style="6" customWidth="1"/>
    <col min="4" max="4" width="14.88671875" style="7" customWidth="1"/>
    <col min="5" max="5" width="15.6640625" style="6" customWidth="1"/>
    <col min="6" max="6" width="14.33203125" style="7" customWidth="1"/>
    <col min="7" max="7" width="5.6640625" style="9" customWidth="1"/>
    <col min="8" max="8" width="34.44140625" style="6" customWidth="1"/>
    <col min="9" max="9" width="5.77734375" style="6" customWidth="1"/>
    <col min="10" max="10" width="5.6640625" style="6" customWidth="1"/>
    <col min="11" max="11" width="27.77734375" style="6" customWidth="1"/>
    <col min="12" max="12" width="34.77734375" style="6" customWidth="1"/>
    <col min="13" max="16384" width="9" style="6"/>
  </cols>
  <sheetData>
    <row r="1" spans="2:12" ht="19.2" thickBot="1">
      <c r="B1" s="11" t="s">
        <v>226</v>
      </c>
    </row>
    <row r="2" spans="2:12" ht="16.5" customHeight="1">
      <c r="B2" s="483" t="s">
        <v>63</v>
      </c>
      <c r="C2" s="486" t="s">
        <v>6</v>
      </c>
      <c r="D2" s="390" t="s">
        <v>0</v>
      </c>
      <c r="E2" s="390" t="s">
        <v>1</v>
      </c>
      <c r="F2" s="352" t="s">
        <v>80</v>
      </c>
      <c r="G2" s="489" t="s">
        <v>2</v>
      </c>
      <c r="H2" s="490"/>
      <c r="I2" s="490"/>
      <c r="J2" s="490"/>
      <c r="K2" s="490"/>
      <c r="L2" s="267" t="s">
        <v>28</v>
      </c>
    </row>
    <row r="3" spans="2:12">
      <c r="B3" s="484"/>
      <c r="C3" s="301"/>
      <c r="D3" s="391"/>
      <c r="E3" s="391"/>
      <c r="F3" s="356"/>
      <c r="G3" s="491"/>
      <c r="H3" s="492"/>
      <c r="I3" s="492"/>
      <c r="J3" s="492"/>
      <c r="K3" s="492"/>
      <c r="L3" s="272" t="s">
        <v>77</v>
      </c>
    </row>
    <row r="4" spans="2:12">
      <c r="B4" s="484"/>
      <c r="C4" s="301"/>
      <c r="D4" s="391"/>
      <c r="E4" s="391"/>
      <c r="F4" s="356"/>
      <c r="G4" s="493" t="s">
        <v>10</v>
      </c>
      <c r="H4" s="494"/>
      <c r="I4" s="319" t="s">
        <v>260</v>
      </c>
      <c r="J4" s="496" t="s">
        <v>11</v>
      </c>
      <c r="K4" s="497"/>
      <c r="L4" s="57"/>
    </row>
    <row r="5" spans="2:12" ht="58.2" thickBot="1">
      <c r="B5" s="485"/>
      <c r="C5" s="487"/>
      <c r="D5" s="392"/>
      <c r="E5" s="392"/>
      <c r="F5" s="488"/>
      <c r="G5" s="161" t="s">
        <v>8</v>
      </c>
      <c r="H5" s="270" t="s">
        <v>9</v>
      </c>
      <c r="I5" s="495"/>
      <c r="J5" s="161" t="s">
        <v>8</v>
      </c>
      <c r="K5" s="270" t="s">
        <v>9</v>
      </c>
      <c r="L5" s="156" t="s">
        <v>247</v>
      </c>
    </row>
    <row r="6" spans="2:12" ht="30" customHeight="1">
      <c r="B6" s="324" t="s">
        <v>399</v>
      </c>
      <c r="C6" s="91" t="s">
        <v>65</v>
      </c>
      <c r="D6" s="94" t="s">
        <v>409</v>
      </c>
      <c r="E6" s="42" t="s">
        <v>337</v>
      </c>
      <c r="F6" s="394" t="s">
        <v>1600</v>
      </c>
      <c r="G6" s="341" t="s">
        <v>64</v>
      </c>
      <c r="H6" s="482" t="s">
        <v>407</v>
      </c>
      <c r="I6" s="91" t="s">
        <v>64</v>
      </c>
      <c r="J6" s="91"/>
      <c r="K6" s="42"/>
      <c r="L6" s="309" t="s">
        <v>121</v>
      </c>
    </row>
    <row r="7" spans="2:12" ht="100.2" customHeight="1">
      <c r="B7" s="324"/>
      <c r="C7" s="91" t="s">
        <v>7</v>
      </c>
      <c r="D7" s="44" t="s">
        <v>409</v>
      </c>
      <c r="E7" s="42" t="s">
        <v>1777</v>
      </c>
      <c r="F7" s="361"/>
      <c r="G7" s="341"/>
      <c r="H7" s="482"/>
      <c r="I7" s="91"/>
      <c r="J7" s="91"/>
      <c r="K7" s="42"/>
      <c r="L7" s="309"/>
    </row>
    <row r="8" spans="2:12" ht="30" customHeight="1">
      <c r="B8" s="324" t="s">
        <v>266</v>
      </c>
      <c r="C8" s="91" t="s">
        <v>65</v>
      </c>
      <c r="D8" s="44" t="s">
        <v>409</v>
      </c>
      <c r="E8" s="42" t="s">
        <v>337</v>
      </c>
      <c r="F8" s="290"/>
      <c r="G8" s="341" t="s">
        <v>64</v>
      </c>
      <c r="H8" s="482" t="s">
        <v>307</v>
      </c>
      <c r="I8" s="91" t="s">
        <v>64</v>
      </c>
      <c r="J8" s="91"/>
      <c r="K8" s="42"/>
      <c r="L8" s="309" t="s">
        <v>121</v>
      </c>
    </row>
    <row r="9" spans="2:12" ht="33" customHeight="1">
      <c r="B9" s="324"/>
      <c r="C9" s="91" t="s">
        <v>7</v>
      </c>
      <c r="D9" s="44" t="s">
        <v>409</v>
      </c>
      <c r="E9" s="42" t="s">
        <v>1777</v>
      </c>
      <c r="F9" s="290"/>
      <c r="G9" s="341"/>
      <c r="H9" s="482"/>
      <c r="I9" s="91"/>
      <c r="J9" s="91"/>
      <c r="K9" s="42"/>
      <c r="L9" s="309"/>
    </row>
    <row r="10" spans="2:12" ht="30" customHeight="1">
      <c r="B10" s="324" t="s">
        <v>267</v>
      </c>
      <c r="C10" s="91" t="s">
        <v>65</v>
      </c>
      <c r="D10" s="44" t="s">
        <v>409</v>
      </c>
      <c r="E10" s="42" t="s">
        <v>337</v>
      </c>
      <c r="F10" s="290"/>
      <c r="G10" s="341" t="s">
        <v>64</v>
      </c>
      <c r="H10" s="482" t="s">
        <v>307</v>
      </c>
      <c r="I10" s="91" t="s">
        <v>64</v>
      </c>
      <c r="J10" s="91"/>
      <c r="K10" s="42"/>
      <c r="L10" s="309" t="s">
        <v>121</v>
      </c>
    </row>
    <row r="11" spans="2:12" ht="33" customHeight="1">
      <c r="B11" s="324"/>
      <c r="C11" s="91" t="s">
        <v>7</v>
      </c>
      <c r="D11" s="44" t="s">
        <v>409</v>
      </c>
      <c r="E11" s="42" t="s">
        <v>1777</v>
      </c>
      <c r="F11" s="290"/>
      <c r="G11" s="341"/>
      <c r="H11" s="482"/>
      <c r="I11" s="91"/>
      <c r="J11" s="91"/>
      <c r="K11" s="42"/>
      <c r="L11" s="309"/>
    </row>
    <row r="12" spans="2:12" ht="30" customHeight="1">
      <c r="B12" s="484" t="s">
        <v>112</v>
      </c>
      <c r="C12" s="91" t="s">
        <v>65</v>
      </c>
      <c r="D12" s="44" t="s">
        <v>409</v>
      </c>
      <c r="E12" s="42" t="s">
        <v>337</v>
      </c>
      <c r="F12" s="290"/>
      <c r="G12" s="341" t="s">
        <v>64</v>
      </c>
      <c r="H12" s="482" t="s">
        <v>307</v>
      </c>
      <c r="I12" s="91" t="s">
        <v>64</v>
      </c>
      <c r="J12" s="91"/>
      <c r="K12" s="42"/>
      <c r="L12" s="309" t="s">
        <v>121</v>
      </c>
    </row>
    <row r="13" spans="2:12" ht="33" customHeight="1">
      <c r="B13" s="484"/>
      <c r="C13" s="341" t="s">
        <v>7</v>
      </c>
      <c r="D13" s="44" t="s">
        <v>409</v>
      </c>
      <c r="E13" s="42" t="s">
        <v>1777</v>
      </c>
      <c r="F13" s="290"/>
      <c r="G13" s="341"/>
      <c r="H13" s="482"/>
      <c r="I13" s="91"/>
      <c r="J13" s="91"/>
      <c r="K13" s="42"/>
      <c r="L13" s="309"/>
    </row>
    <row r="14" spans="2:12" ht="37.799999999999997" customHeight="1">
      <c r="B14" s="498"/>
      <c r="C14" s="341"/>
      <c r="D14" s="44" t="s">
        <v>410</v>
      </c>
      <c r="E14" s="42" t="s">
        <v>333</v>
      </c>
      <c r="F14" s="290"/>
      <c r="G14" s="341"/>
      <c r="H14" s="482"/>
      <c r="I14" s="39"/>
      <c r="J14" s="39"/>
      <c r="K14" s="36"/>
      <c r="L14" s="309"/>
    </row>
    <row r="15" spans="2:12" ht="41.25" customHeight="1">
      <c r="B15" s="324" t="s">
        <v>400</v>
      </c>
      <c r="C15" s="91" t="s">
        <v>65</v>
      </c>
      <c r="D15" s="44" t="s">
        <v>409</v>
      </c>
      <c r="E15" s="42" t="s">
        <v>337</v>
      </c>
      <c r="F15" s="290"/>
      <c r="G15" s="341" t="s">
        <v>64</v>
      </c>
      <c r="H15" s="482" t="s">
        <v>1776</v>
      </c>
      <c r="I15" s="91" t="s">
        <v>64</v>
      </c>
      <c r="J15" s="91"/>
      <c r="K15" s="42"/>
      <c r="L15" s="309" t="s">
        <v>121</v>
      </c>
    </row>
    <row r="16" spans="2:12" ht="41.25" customHeight="1">
      <c r="B16" s="324"/>
      <c r="C16" s="91" t="s">
        <v>7</v>
      </c>
      <c r="D16" s="44" t="s">
        <v>409</v>
      </c>
      <c r="E16" s="42" t="s">
        <v>1778</v>
      </c>
      <c r="F16" s="290"/>
      <c r="G16" s="341"/>
      <c r="H16" s="482"/>
      <c r="I16" s="91"/>
      <c r="J16" s="91"/>
      <c r="K16" s="42"/>
      <c r="L16" s="309"/>
    </row>
    <row r="17" spans="2:12" ht="31.2" customHeight="1">
      <c r="B17" s="324" t="s">
        <v>401</v>
      </c>
      <c r="C17" s="91" t="s">
        <v>65</v>
      </c>
      <c r="D17" s="44" t="s">
        <v>409</v>
      </c>
      <c r="E17" s="42" t="s">
        <v>337</v>
      </c>
      <c r="F17" s="290"/>
      <c r="G17" s="341" t="s">
        <v>252</v>
      </c>
      <c r="H17" s="482" t="s">
        <v>1776</v>
      </c>
      <c r="I17" s="91" t="s">
        <v>252</v>
      </c>
      <c r="J17" s="91"/>
      <c r="K17" s="42"/>
      <c r="L17" s="309" t="s">
        <v>121</v>
      </c>
    </row>
    <row r="18" spans="2:12" ht="36.6" customHeight="1">
      <c r="B18" s="324"/>
      <c r="C18" s="341" t="s">
        <v>7</v>
      </c>
      <c r="D18" s="44" t="s">
        <v>409</v>
      </c>
      <c r="E18" s="42" t="s">
        <v>1778</v>
      </c>
      <c r="F18" s="290"/>
      <c r="G18" s="341"/>
      <c r="H18" s="482"/>
      <c r="I18" s="91"/>
      <c r="J18" s="91"/>
      <c r="K18" s="42"/>
      <c r="L18" s="309"/>
    </row>
    <row r="19" spans="2:12" ht="29.4" customHeight="1">
      <c r="B19" s="335"/>
      <c r="C19" s="341"/>
      <c r="D19" s="44" t="s">
        <v>410</v>
      </c>
      <c r="E19" s="42" t="s">
        <v>110</v>
      </c>
      <c r="F19" s="290"/>
      <c r="G19" s="341"/>
      <c r="H19" s="482"/>
      <c r="I19" s="39"/>
      <c r="J19" s="39"/>
      <c r="K19" s="36"/>
      <c r="L19" s="309"/>
    </row>
    <row r="20" spans="2:12" ht="30" customHeight="1">
      <c r="B20" s="324" t="s">
        <v>268</v>
      </c>
      <c r="C20" s="91" t="s">
        <v>65</v>
      </c>
      <c r="D20" s="44" t="s">
        <v>409</v>
      </c>
      <c r="E20" s="42" t="s">
        <v>1779</v>
      </c>
      <c r="F20" s="290"/>
      <c r="G20" s="341" t="s">
        <v>64</v>
      </c>
      <c r="H20" s="482" t="s">
        <v>307</v>
      </c>
      <c r="I20" s="91" t="s">
        <v>64</v>
      </c>
      <c r="J20" s="91"/>
      <c r="K20" s="42"/>
      <c r="L20" s="309" t="s">
        <v>121</v>
      </c>
    </row>
    <row r="21" spans="2:12" ht="33" customHeight="1">
      <c r="B21" s="324"/>
      <c r="C21" s="91" t="s">
        <v>7</v>
      </c>
      <c r="D21" s="44" t="s">
        <v>409</v>
      </c>
      <c r="E21" s="42" t="s">
        <v>1780</v>
      </c>
      <c r="F21" s="290"/>
      <c r="G21" s="341"/>
      <c r="H21" s="482"/>
      <c r="I21" s="91"/>
      <c r="J21" s="91"/>
      <c r="K21" s="42"/>
      <c r="L21" s="309"/>
    </row>
    <row r="22" spans="2:12" ht="30" customHeight="1">
      <c r="B22" s="324" t="s">
        <v>269</v>
      </c>
      <c r="C22" s="91" t="s">
        <v>65</v>
      </c>
      <c r="D22" s="44" t="s">
        <v>409</v>
      </c>
      <c r="E22" s="42" t="s">
        <v>1779</v>
      </c>
      <c r="F22" s="290"/>
      <c r="G22" s="341" t="s">
        <v>64</v>
      </c>
      <c r="H22" s="482" t="s">
        <v>307</v>
      </c>
      <c r="I22" s="91" t="s">
        <v>64</v>
      </c>
      <c r="J22" s="91"/>
      <c r="K22" s="42"/>
      <c r="L22" s="309" t="s">
        <v>121</v>
      </c>
    </row>
    <row r="23" spans="2:12" ht="33" customHeight="1">
      <c r="B23" s="324"/>
      <c r="C23" s="91" t="s">
        <v>7</v>
      </c>
      <c r="D23" s="44" t="s">
        <v>409</v>
      </c>
      <c r="E23" s="42" t="s">
        <v>1780</v>
      </c>
      <c r="F23" s="290"/>
      <c r="G23" s="341"/>
      <c r="H23" s="482"/>
      <c r="I23" s="91"/>
      <c r="J23" s="91"/>
      <c r="K23" s="42"/>
      <c r="L23" s="309"/>
    </row>
    <row r="24" spans="2:12" ht="30" customHeight="1">
      <c r="B24" s="324" t="s">
        <v>402</v>
      </c>
      <c r="C24" s="91" t="s">
        <v>65</v>
      </c>
      <c r="D24" s="44" t="s">
        <v>409</v>
      </c>
      <c r="E24" s="42" t="s">
        <v>1779</v>
      </c>
      <c r="F24" s="290"/>
      <c r="G24" s="341" t="s">
        <v>253</v>
      </c>
      <c r="H24" s="482" t="s">
        <v>307</v>
      </c>
      <c r="I24" s="91" t="s">
        <v>253</v>
      </c>
      <c r="J24" s="91"/>
      <c r="K24" s="42"/>
      <c r="L24" s="309" t="s">
        <v>121</v>
      </c>
    </row>
    <row r="25" spans="2:12" ht="33" customHeight="1">
      <c r="B25" s="324"/>
      <c r="C25" s="91" t="s">
        <v>7</v>
      </c>
      <c r="D25" s="44" t="s">
        <v>409</v>
      </c>
      <c r="E25" s="42" t="s">
        <v>1777</v>
      </c>
      <c r="F25" s="290"/>
      <c r="G25" s="341"/>
      <c r="H25" s="482"/>
      <c r="I25" s="91"/>
      <c r="J25" s="91"/>
      <c r="K25" s="42"/>
      <c r="L25" s="309"/>
    </row>
    <row r="26" spans="2:12" ht="30" customHeight="1">
      <c r="B26" s="324" t="s">
        <v>113</v>
      </c>
      <c r="C26" s="91" t="s">
        <v>65</v>
      </c>
      <c r="D26" s="44" t="s">
        <v>409</v>
      </c>
      <c r="E26" s="42" t="s">
        <v>337</v>
      </c>
      <c r="F26" s="290"/>
      <c r="G26" s="341" t="s">
        <v>253</v>
      </c>
      <c r="H26" s="482" t="s">
        <v>307</v>
      </c>
      <c r="I26" s="91" t="s">
        <v>253</v>
      </c>
      <c r="J26" s="91"/>
      <c r="K26" s="42"/>
      <c r="L26" s="309" t="s">
        <v>121</v>
      </c>
    </row>
    <row r="27" spans="2:12" ht="33" customHeight="1">
      <c r="B27" s="324"/>
      <c r="C27" s="91" t="s">
        <v>7</v>
      </c>
      <c r="D27" s="44" t="s">
        <v>409</v>
      </c>
      <c r="E27" s="42" t="s">
        <v>1777</v>
      </c>
      <c r="F27" s="290"/>
      <c r="G27" s="341"/>
      <c r="H27" s="482"/>
      <c r="I27" s="91"/>
      <c r="J27" s="91"/>
      <c r="K27" s="42"/>
      <c r="L27" s="309"/>
    </row>
    <row r="28" spans="2:12" ht="25.2" customHeight="1">
      <c r="B28" s="324" t="s">
        <v>114</v>
      </c>
      <c r="C28" s="91" t="s">
        <v>65</v>
      </c>
      <c r="D28" s="44" t="s">
        <v>409</v>
      </c>
      <c r="E28" s="42" t="s">
        <v>337</v>
      </c>
      <c r="F28" s="290"/>
      <c r="G28" s="341" t="s">
        <v>253</v>
      </c>
      <c r="H28" s="482" t="s">
        <v>307</v>
      </c>
      <c r="I28" s="91" t="s">
        <v>253</v>
      </c>
      <c r="J28" s="91"/>
      <c r="K28" s="42"/>
      <c r="L28" s="309" t="s">
        <v>121</v>
      </c>
    </row>
    <row r="29" spans="2:12" ht="33" customHeight="1">
      <c r="B29" s="324"/>
      <c r="C29" s="341" t="s">
        <v>7</v>
      </c>
      <c r="D29" s="44" t="s">
        <v>409</v>
      </c>
      <c r="E29" s="42" t="s">
        <v>338</v>
      </c>
      <c r="F29" s="290"/>
      <c r="G29" s="341"/>
      <c r="H29" s="482"/>
      <c r="I29" s="91"/>
      <c r="J29" s="91"/>
      <c r="K29" s="42"/>
      <c r="L29" s="309"/>
    </row>
    <row r="30" spans="2:12" ht="22.8" customHeight="1">
      <c r="B30" s="335"/>
      <c r="C30" s="341"/>
      <c r="D30" s="44" t="s">
        <v>411</v>
      </c>
      <c r="E30" s="42" t="s">
        <v>333</v>
      </c>
      <c r="F30" s="290"/>
      <c r="G30" s="341"/>
      <c r="H30" s="482"/>
      <c r="I30" s="39"/>
      <c r="J30" s="39"/>
      <c r="K30" s="36"/>
      <c r="L30" s="309"/>
    </row>
    <row r="31" spans="2:12" ht="30" customHeight="1">
      <c r="B31" s="324" t="s">
        <v>403</v>
      </c>
      <c r="C31" s="91" t="s">
        <v>65</v>
      </c>
      <c r="D31" s="44" t="s">
        <v>409</v>
      </c>
      <c r="E31" s="42" t="s">
        <v>337</v>
      </c>
      <c r="F31" s="290"/>
      <c r="G31" s="341" t="s">
        <v>64</v>
      </c>
      <c r="H31" s="482" t="s">
        <v>307</v>
      </c>
      <c r="I31" s="91" t="s">
        <v>64</v>
      </c>
      <c r="J31" s="91"/>
      <c r="K31" s="42"/>
      <c r="L31" s="309" t="s">
        <v>121</v>
      </c>
    </row>
    <row r="32" spans="2:12" ht="33" customHeight="1">
      <c r="B32" s="324"/>
      <c r="C32" s="91" t="s">
        <v>7</v>
      </c>
      <c r="D32" s="44" t="s">
        <v>409</v>
      </c>
      <c r="E32" s="42" t="s">
        <v>1777</v>
      </c>
      <c r="F32" s="290"/>
      <c r="G32" s="341"/>
      <c r="H32" s="482"/>
      <c r="I32" s="91"/>
      <c r="J32" s="91"/>
      <c r="K32" s="42"/>
      <c r="L32" s="309"/>
    </row>
    <row r="33" spans="2:12" ht="30" customHeight="1">
      <c r="B33" s="324" t="s">
        <v>270</v>
      </c>
      <c r="C33" s="91" t="s">
        <v>65</v>
      </c>
      <c r="D33" s="44" t="s">
        <v>219</v>
      </c>
      <c r="E33" s="42" t="s">
        <v>109</v>
      </c>
      <c r="F33" s="290"/>
      <c r="G33" s="341" t="s">
        <v>64</v>
      </c>
      <c r="H33" s="482" t="s">
        <v>307</v>
      </c>
      <c r="I33" s="91" t="s">
        <v>64</v>
      </c>
      <c r="J33" s="91"/>
      <c r="K33" s="42"/>
      <c r="L33" s="309" t="s">
        <v>121</v>
      </c>
    </row>
    <row r="34" spans="2:12" ht="30" customHeight="1">
      <c r="B34" s="324"/>
      <c r="C34" s="157" t="s">
        <v>7</v>
      </c>
      <c r="D34" s="44" t="s">
        <v>409</v>
      </c>
      <c r="E34" s="42" t="s">
        <v>1780</v>
      </c>
      <c r="F34" s="290"/>
      <c r="G34" s="341"/>
      <c r="H34" s="482"/>
      <c r="I34" s="91"/>
      <c r="J34" s="91"/>
      <c r="K34" s="42"/>
      <c r="L34" s="309"/>
    </row>
    <row r="35" spans="2:12" ht="30" customHeight="1">
      <c r="B35" s="324" t="s">
        <v>271</v>
      </c>
      <c r="C35" s="91" t="s">
        <v>65</v>
      </c>
      <c r="D35" s="44" t="s">
        <v>219</v>
      </c>
      <c r="E35" s="42" t="s">
        <v>109</v>
      </c>
      <c r="F35" s="290"/>
      <c r="G35" s="341" t="s">
        <v>64</v>
      </c>
      <c r="H35" s="482" t="s">
        <v>307</v>
      </c>
      <c r="I35" s="91" t="s">
        <v>64</v>
      </c>
      <c r="J35" s="91"/>
      <c r="K35" s="42"/>
      <c r="L35" s="309" t="s">
        <v>121</v>
      </c>
    </row>
    <row r="36" spans="2:12" ht="33" customHeight="1">
      <c r="B36" s="324"/>
      <c r="C36" s="91" t="s">
        <v>7</v>
      </c>
      <c r="D36" s="44" t="s">
        <v>219</v>
      </c>
      <c r="E36" s="42" t="s">
        <v>1780</v>
      </c>
      <c r="F36" s="290"/>
      <c r="G36" s="341"/>
      <c r="H36" s="482"/>
      <c r="I36" s="91"/>
      <c r="J36" s="91"/>
      <c r="K36" s="42"/>
      <c r="L36" s="309"/>
    </row>
    <row r="37" spans="2:12" ht="30" customHeight="1">
      <c r="B37" s="324" t="s">
        <v>272</v>
      </c>
      <c r="C37" s="91" t="s">
        <v>65</v>
      </c>
      <c r="D37" s="44" t="s">
        <v>409</v>
      </c>
      <c r="E37" s="42" t="s">
        <v>109</v>
      </c>
      <c r="F37" s="290"/>
      <c r="G37" s="341" t="s">
        <v>64</v>
      </c>
      <c r="H37" s="482" t="s">
        <v>307</v>
      </c>
      <c r="I37" s="91" t="s">
        <v>64</v>
      </c>
      <c r="J37" s="91"/>
      <c r="K37" s="42"/>
      <c r="L37" s="309" t="s">
        <v>121</v>
      </c>
    </row>
    <row r="38" spans="2:12" ht="30" customHeight="1">
      <c r="B38" s="324"/>
      <c r="C38" s="357" t="s">
        <v>7</v>
      </c>
      <c r="D38" s="44" t="s">
        <v>409</v>
      </c>
      <c r="E38" s="42" t="s">
        <v>1780</v>
      </c>
      <c r="F38" s="290"/>
      <c r="G38" s="341"/>
      <c r="H38" s="482"/>
      <c r="I38" s="91"/>
      <c r="J38" s="91"/>
      <c r="K38" s="42"/>
      <c r="L38" s="309"/>
    </row>
    <row r="39" spans="2:12" ht="33" customHeight="1">
      <c r="B39" s="324"/>
      <c r="C39" s="358"/>
      <c r="D39" s="44" t="s">
        <v>410</v>
      </c>
      <c r="E39" s="42" t="s">
        <v>333</v>
      </c>
      <c r="F39" s="290"/>
      <c r="G39" s="341"/>
      <c r="H39" s="482"/>
      <c r="I39" s="39"/>
      <c r="J39" s="39"/>
      <c r="K39" s="36"/>
      <c r="L39" s="309"/>
    </row>
    <row r="40" spans="2:12" ht="30" customHeight="1">
      <c r="B40" s="324" t="s">
        <v>273</v>
      </c>
      <c r="C40" s="91" t="s">
        <v>65</v>
      </c>
      <c r="D40" s="44" t="s">
        <v>219</v>
      </c>
      <c r="E40" s="42" t="s">
        <v>109</v>
      </c>
      <c r="F40" s="290"/>
      <c r="G40" s="341" t="s">
        <v>64</v>
      </c>
      <c r="H40" s="482" t="s">
        <v>307</v>
      </c>
      <c r="I40" s="91" t="s">
        <v>64</v>
      </c>
      <c r="J40" s="91"/>
      <c r="K40" s="42"/>
      <c r="L40" s="309" t="s">
        <v>121</v>
      </c>
    </row>
    <row r="41" spans="2:12" ht="33" customHeight="1">
      <c r="B41" s="324"/>
      <c r="C41" s="91" t="s">
        <v>7</v>
      </c>
      <c r="D41" s="44" t="s">
        <v>219</v>
      </c>
      <c r="E41" s="42" t="s">
        <v>1780</v>
      </c>
      <c r="F41" s="290"/>
      <c r="G41" s="341"/>
      <c r="H41" s="482"/>
      <c r="I41" s="91"/>
      <c r="J41" s="91"/>
      <c r="K41" s="42"/>
      <c r="L41" s="309"/>
    </row>
    <row r="42" spans="2:12" ht="30" customHeight="1">
      <c r="B42" s="324" t="s">
        <v>274</v>
      </c>
      <c r="C42" s="91" t="s">
        <v>65</v>
      </c>
      <c r="D42" s="44" t="s">
        <v>219</v>
      </c>
      <c r="E42" s="42" t="s">
        <v>109</v>
      </c>
      <c r="F42" s="290"/>
      <c r="G42" s="341" t="s">
        <v>64</v>
      </c>
      <c r="H42" s="482" t="s">
        <v>307</v>
      </c>
      <c r="I42" s="91" t="s">
        <v>64</v>
      </c>
      <c r="J42" s="91"/>
      <c r="K42" s="42"/>
      <c r="L42" s="309" t="s">
        <v>121</v>
      </c>
    </row>
    <row r="43" spans="2:12" ht="38.4" customHeight="1">
      <c r="B43" s="324"/>
      <c r="C43" s="91" t="s">
        <v>7</v>
      </c>
      <c r="D43" s="44" t="s">
        <v>219</v>
      </c>
      <c r="E43" s="42" t="s">
        <v>1780</v>
      </c>
      <c r="F43" s="290"/>
      <c r="G43" s="341"/>
      <c r="H43" s="482"/>
      <c r="I43" s="91"/>
      <c r="J43" s="91"/>
      <c r="K43" s="42"/>
      <c r="L43" s="309"/>
    </row>
    <row r="44" spans="2:12" ht="30" customHeight="1">
      <c r="B44" s="484" t="s">
        <v>115</v>
      </c>
      <c r="C44" s="91" t="s">
        <v>65</v>
      </c>
      <c r="D44" s="44" t="s">
        <v>409</v>
      </c>
      <c r="E44" s="42" t="s">
        <v>337</v>
      </c>
      <c r="F44" s="290"/>
      <c r="G44" s="341" t="s">
        <v>253</v>
      </c>
      <c r="H44" s="482" t="s">
        <v>307</v>
      </c>
      <c r="I44" s="91" t="s">
        <v>253</v>
      </c>
      <c r="J44" s="91"/>
      <c r="K44" s="42"/>
      <c r="L44" s="309" t="s">
        <v>121</v>
      </c>
    </row>
    <row r="45" spans="2:12" ht="33" customHeight="1">
      <c r="B45" s="484"/>
      <c r="C45" s="91" t="s">
        <v>7</v>
      </c>
      <c r="D45" s="44" t="s">
        <v>409</v>
      </c>
      <c r="E45" s="42" t="s">
        <v>1777</v>
      </c>
      <c r="F45" s="290"/>
      <c r="G45" s="341"/>
      <c r="H45" s="482"/>
      <c r="I45" s="91"/>
      <c r="J45" s="91"/>
      <c r="K45" s="42"/>
      <c r="L45" s="309"/>
    </row>
    <row r="46" spans="2:12" ht="15" customHeight="1">
      <c r="B46" s="484" t="s">
        <v>116</v>
      </c>
      <c r="C46" s="91" t="s">
        <v>65</v>
      </c>
      <c r="D46" s="44" t="s">
        <v>409</v>
      </c>
      <c r="E46" s="42" t="s">
        <v>337</v>
      </c>
      <c r="F46" s="290"/>
      <c r="G46" s="341" t="s">
        <v>253</v>
      </c>
      <c r="H46" s="482" t="s">
        <v>307</v>
      </c>
      <c r="I46" s="91" t="s">
        <v>253</v>
      </c>
      <c r="J46" s="91"/>
      <c r="K46" s="42"/>
      <c r="L46" s="309" t="s">
        <v>121</v>
      </c>
    </row>
    <row r="47" spans="2:12" ht="30.6" customHeight="1">
      <c r="B47" s="484"/>
      <c r="C47" s="341" t="s">
        <v>7</v>
      </c>
      <c r="D47" s="44" t="s">
        <v>409</v>
      </c>
      <c r="E47" s="42" t="s">
        <v>1777</v>
      </c>
      <c r="F47" s="290"/>
      <c r="G47" s="341"/>
      <c r="H47" s="482"/>
      <c r="I47" s="91"/>
      <c r="J47" s="91"/>
      <c r="K47" s="42"/>
      <c r="L47" s="309"/>
    </row>
    <row r="48" spans="2:12" ht="30.6" customHeight="1">
      <c r="B48" s="498"/>
      <c r="C48" s="341"/>
      <c r="D48" s="44" t="s">
        <v>410</v>
      </c>
      <c r="E48" s="42" t="s">
        <v>1781</v>
      </c>
      <c r="F48" s="290"/>
      <c r="G48" s="341"/>
      <c r="H48" s="482"/>
      <c r="I48" s="39"/>
      <c r="J48" s="39"/>
      <c r="K48" s="36"/>
      <c r="L48" s="309"/>
    </row>
    <row r="49" spans="2:12" ht="30" customHeight="1">
      <c r="B49" s="324" t="s">
        <v>275</v>
      </c>
      <c r="C49" s="91" t="s">
        <v>65</v>
      </c>
      <c r="D49" s="44" t="s">
        <v>409</v>
      </c>
      <c r="E49" s="42" t="s">
        <v>109</v>
      </c>
      <c r="F49" s="290"/>
      <c r="G49" s="341" t="s">
        <v>64</v>
      </c>
      <c r="H49" s="482" t="s">
        <v>307</v>
      </c>
      <c r="I49" s="91" t="s">
        <v>64</v>
      </c>
      <c r="J49" s="91"/>
      <c r="K49" s="42"/>
      <c r="L49" s="309" t="s">
        <v>121</v>
      </c>
    </row>
    <row r="50" spans="2:12" ht="28.2" customHeight="1">
      <c r="B50" s="324"/>
      <c r="C50" s="157" t="s">
        <v>7</v>
      </c>
      <c r="D50" s="44" t="s">
        <v>409</v>
      </c>
      <c r="E50" s="42" t="s">
        <v>334</v>
      </c>
      <c r="F50" s="290"/>
      <c r="G50" s="341"/>
      <c r="H50" s="482"/>
      <c r="I50" s="91"/>
      <c r="J50" s="91"/>
      <c r="K50" s="42"/>
      <c r="L50" s="309"/>
    </row>
    <row r="51" spans="2:12" ht="30" customHeight="1">
      <c r="B51" s="324" t="s">
        <v>276</v>
      </c>
      <c r="C51" s="91" t="s">
        <v>65</v>
      </c>
      <c r="D51" s="44" t="s">
        <v>219</v>
      </c>
      <c r="E51" s="42" t="s">
        <v>109</v>
      </c>
      <c r="F51" s="290"/>
      <c r="G51" s="341" t="s">
        <v>64</v>
      </c>
      <c r="H51" s="482" t="s">
        <v>307</v>
      </c>
      <c r="I51" s="91" t="s">
        <v>64</v>
      </c>
      <c r="J51" s="91"/>
      <c r="K51" s="42"/>
      <c r="L51" s="309" t="s">
        <v>121</v>
      </c>
    </row>
    <row r="52" spans="2:12" ht="33" customHeight="1">
      <c r="B52" s="324"/>
      <c r="C52" s="91" t="s">
        <v>7</v>
      </c>
      <c r="D52" s="44" t="s">
        <v>219</v>
      </c>
      <c r="E52" s="42" t="s">
        <v>1780</v>
      </c>
      <c r="F52" s="290"/>
      <c r="G52" s="341"/>
      <c r="H52" s="482"/>
      <c r="I52" s="91"/>
      <c r="J52" s="91"/>
      <c r="K52" s="42"/>
      <c r="L52" s="309"/>
    </row>
    <row r="53" spans="2:12" ht="24" customHeight="1">
      <c r="B53" s="324" t="s">
        <v>404</v>
      </c>
      <c r="C53" s="91" t="s">
        <v>65</v>
      </c>
      <c r="D53" s="44" t="s">
        <v>409</v>
      </c>
      <c r="E53" s="42" t="s">
        <v>337</v>
      </c>
      <c r="F53" s="290"/>
      <c r="G53" s="341" t="s">
        <v>253</v>
      </c>
      <c r="H53" s="482" t="s">
        <v>307</v>
      </c>
      <c r="I53" s="91" t="s">
        <v>253</v>
      </c>
      <c r="J53" s="91"/>
      <c r="K53" s="42"/>
      <c r="L53" s="309" t="s">
        <v>121</v>
      </c>
    </row>
    <row r="54" spans="2:12" ht="33" customHeight="1">
      <c r="B54" s="324"/>
      <c r="C54" s="341" t="s">
        <v>7</v>
      </c>
      <c r="D54" s="44" t="s">
        <v>409</v>
      </c>
      <c r="E54" s="42" t="s">
        <v>1777</v>
      </c>
      <c r="F54" s="290"/>
      <c r="G54" s="341"/>
      <c r="H54" s="482"/>
      <c r="I54" s="91"/>
      <c r="J54" s="91"/>
      <c r="K54" s="42"/>
      <c r="L54" s="309"/>
    </row>
    <row r="55" spans="2:12" ht="30" customHeight="1">
      <c r="B55" s="335"/>
      <c r="C55" s="341"/>
      <c r="D55" s="44" t="s">
        <v>410</v>
      </c>
      <c r="E55" s="42" t="s">
        <v>340</v>
      </c>
      <c r="F55" s="290"/>
      <c r="G55" s="341"/>
      <c r="H55" s="482"/>
      <c r="I55" s="39"/>
      <c r="J55" s="39"/>
      <c r="K55" s="36"/>
      <c r="L55" s="309"/>
    </row>
    <row r="56" spans="2:12" ht="30" customHeight="1">
      <c r="B56" s="324" t="s">
        <v>277</v>
      </c>
      <c r="C56" s="91" t="s">
        <v>65</v>
      </c>
      <c r="D56" s="44" t="s">
        <v>409</v>
      </c>
      <c r="E56" s="42" t="s">
        <v>109</v>
      </c>
      <c r="F56" s="290"/>
      <c r="G56" s="341" t="s">
        <v>64</v>
      </c>
      <c r="H56" s="482" t="s">
        <v>307</v>
      </c>
      <c r="I56" s="91" t="s">
        <v>64</v>
      </c>
      <c r="J56" s="91"/>
      <c r="K56" s="42"/>
      <c r="L56" s="309" t="s">
        <v>121</v>
      </c>
    </row>
    <row r="57" spans="2:12" ht="30" customHeight="1">
      <c r="B57" s="324"/>
      <c r="C57" s="357" t="s">
        <v>7</v>
      </c>
      <c r="D57" s="44" t="s">
        <v>409</v>
      </c>
      <c r="E57" s="42" t="s">
        <v>1780</v>
      </c>
      <c r="F57" s="290"/>
      <c r="G57" s="341"/>
      <c r="H57" s="482"/>
      <c r="I57" s="91"/>
      <c r="J57" s="91"/>
      <c r="K57" s="42"/>
      <c r="L57" s="309"/>
    </row>
    <row r="58" spans="2:12" ht="33" customHeight="1">
      <c r="B58" s="324"/>
      <c r="C58" s="358"/>
      <c r="D58" s="44" t="s">
        <v>410</v>
      </c>
      <c r="E58" s="42" t="s">
        <v>964</v>
      </c>
      <c r="F58" s="290"/>
      <c r="G58" s="341"/>
      <c r="H58" s="482"/>
      <c r="I58" s="39"/>
      <c r="J58" s="39"/>
      <c r="K58" s="36"/>
      <c r="L58" s="309"/>
    </row>
    <row r="59" spans="2:12" ht="23.4" customHeight="1">
      <c r="B59" s="324" t="s">
        <v>398</v>
      </c>
      <c r="C59" s="91" t="s">
        <v>65</v>
      </c>
      <c r="D59" s="44" t="s">
        <v>409</v>
      </c>
      <c r="E59" s="42" t="s">
        <v>337</v>
      </c>
      <c r="F59" s="290"/>
      <c r="G59" s="341" t="s">
        <v>253</v>
      </c>
      <c r="H59" s="482" t="s">
        <v>307</v>
      </c>
      <c r="I59" s="91" t="s">
        <v>253</v>
      </c>
      <c r="J59" s="91"/>
      <c r="K59" s="42"/>
      <c r="L59" s="309" t="s">
        <v>121</v>
      </c>
    </row>
    <row r="60" spans="2:12" ht="33" customHeight="1">
      <c r="B60" s="324"/>
      <c r="C60" s="341" t="s">
        <v>7</v>
      </c>
      <c r="D60" s="44" t="s">
        <v>409</v>
      </c>
      <c r="E60" s="42" t="s">
        <v>1777</v>
      </c>
      <c r="F60" s="290"/>
      <c r="G60" s="341"/>
      <c r="H60" s="482"/>
      <c r="I60" s="91"/>
      <c r="J60" s="91"/>
      <c r="K60" s="42"/>
      <c r="L60" s="309"/>
    </row>
    <row r="61" spans="2:12" ht="31.8" customHeight="1">
      <c r="B61" s="335"/>
      <c r="C61" s="341"/>
      <c r="D61" s="44" t="s">
        <v>410</v>
      </c>
      <c r="E61" s="42" t="s">
        <v>341</v>
      </c>
      <c r="F61" s="290"/>
      <c r="G61" s="341"/>
      <c r="H61" s="482"/>
      <c r="I61" s="39"/>
      <c r="J61" s="39"/>
      <c r="K61" s="36"/>
      <c r="L61" s="309"/>
    </row>
    <row r="62" spans="2:12" ht="30" customHeight="1">
      <c r="B62" s="324" t="s">
        <v>405</v>
      </c>
      <c r="C62" s="91" t="s">
        <v>65</v>
      </c>
      <c r="D62" s="44" t="s">
        <v>409</v>
      </c>
      <c r="E62" s="42" t="s">
        <v>337</v>
      </c>
      <c r="F62" s="290"/>
      <c r="G62" s="341" t="s">
        <v>64</v>
      </c>
      <c r="H62" s="482" t="s">
        <v>307</v>
      </c>
      <c r="I62" s="91" t="s">
        <v>64</v>
      </c>
      <c r="J62" s="91"/>
      <c r="K62" s="42"/>
      <c r="L62" s="309" t="s">
        <v>121</v>
      </c>
    </row>
    <row r="63" spans="2:12" ht="33" customHeight="1">
      <c r="B63" s="324"/>
      <c r="C63" s="91" t="s">
        <v>7</v>
      </c>
      <c r="D63" s="44" t="s">
        <v>409</v>
      </c>
      <c r="E63" s="42" t="s">
        <v>1777</v>
      </c>
      <c r="F63" s="290"/>
      <c r="G63" s="341"/>
      <c r="H63" s="482"/>
      <c r="I63" s="91"/>
      <c r="J63" s="91"/>
      <c r="K63" s="42"/>
      <c r="L63" s="309"/>
    </row>
    <row r="64" spans="2:12" ht="30" customHeight="1">
      <c r="B64" s="324" t="s">
        <v>278</v>
      </c>
      <c r="C64" s="91" t="s">
        <v>65</v>
      </c>
      <c r="D64" s="44" t="s">
        <v>409</v>
      </c>
      <c r="E64" s="42" t="s">
        <v>109</v>
      </c>
      <c r="F64" s="290"/>
      <c r="G64" s="341" t="s">
        <v>64</v>
      </c>
      <c r="H64" s="482" t="s">
        <v>307</v>
      </c>
      <c r="I64" s="91" t="s">
        <v>64</v>
      </c>
      <c r="J64" s="91"/>
      <c r="K64" s="42"/>
      <c r="L64" s="309" t="s">
        <v>121</v>
      </c>
    </row>
    <row r="65" spans="2:12" ht="30" customHeight="1">
      <c r="B65" s="324"/>
      <c r="C65" s="157" t="s">
        <v>7</v>
      </c>
      <c r="D65" s="44" t="s">
        <v>409</v>
      </c>
      <c r="E65" s="42" t="s">
        <v>1782</v>
      </c>
      <c r="F65" s="290"/>
      <c r="G65" s="341"/>
      <c r="H65" s="482"/>
      <c r="I65" s="91"/>
      <c r="J65" s="91"/>
      <c r="K65" s="42"/>
      <c r="L65" s="309"/>
    </row>
    <row r="66" spans="2:12" ht="30" customHeight="1">
      <c r="B66" s="324" t="s">
        <v>279</v>
      </c>
      <c r="C66" s="91" t="s">
        <v>65</v>
      </c>
      <c r="D66" s="44" t="s">
        <v>219</v>
      </c>
      <c r="E66" s="42" t="s">
        <v>109</v>
      </c>
      <c r="F66" s="290"/>
      <c r="G66" s="341" t="s">
        <v>64</v>
      </c>
      <c r="H66" s="482" t="s">
        <v>307</v>
      </c>
      <c r="I66" s="91" t="s">
        <v>64</v>
      </c>
      <c r="J66" s="91"/>
      <c r="K66" s="42"/>
      <c r="L66" s="309" t="s">
        <v>121</v>
      </c>
    </row>
    <row r="67" spans="2:12" ht="33" customHeight="1">
      <c r="B67" s="324"/>
      <c r="C67" s="91" t="s">
        <v>7</v>
      </c>
      <c r="D67" s="44" t="s">
        <v>219</v>
      </c>
      <c r="E67" s="42" t="s">
        <v>1780</v>
      </c>
      <c r="F67" s="290"/>
      <c r="G67" s="341"/>
      <c r="H67" s="482"/>
      <c r="I67" s="91"/>
      <c r="J67" s="91"/>
      <c r="K67" s="42"/>
      <c r="L67" s="309"/>
    </row>
    <row r="68" spans="2:12" ht="23.4" customHeight="1">
      <c r="B68" s="484" t="s">
        <v>117</v>
      </c>
      <c r="C68" s="91" t="s">
        <v>65</v>
      </c>
      <c r="D68" s="44" t="s">
        <v>409</v>
      </c>
      <c r="E68" s="42" t="s">
        <v>337</v>
      </c>
      <c r="F68" s="290"/>
      <c r="G68" s="341" t="s">
        <v>253</v>
      </c>
      <c r="H68" s="482" t="s">
        <v>261</v>
      </c>
      <c r="I68" s="91" t="s">
        <v>253</v>
      </c>
      <c r="J68" s="91"/>
      <c r="K68" s="42"/>
      <c r="L68" s="309" t="s">
        <v>254</v>
      </c>
    </row>
    <row r="69" spans="2:12" ht="33" customHeight="1">
      <c r="B69" s="484"/>
      <c r="C69" s="341" t="s">
        <v>7</v>
      </c>
      <c r="D69" s="44" t="s">
        <v>409</v>
      </c>
      <c r="E69" s="42" t="s">
        <v>1777</v>
      </c>
      <c r="F69" s="290"/>
      <c r="G69" s="341"/>
      <c r="H69" s="482"/>
      <c r="I69" s="91"/>
      <c r="J69" s="91"/>
      <c r="K69" s="42"/>
      <c r="L69" s="309"/>
    </row>
    <row r="70" spans="2:12" ht="28.2" customHeight="1">
      <c r="B70" s="498"/>
      <c r="C70" s="341"/>
      <c r="D70" s="44" t="s">
        <v>410</v>
      </c>
      <c r="E70" s="42" t="s">
        <v>341</v>
      </c>
      <c r="F70" s="290"/>
      <c r="G70" s="341"/>
      <c r="H70" s="482"/>
      <c r="I70" s="39"/>
      <c r="J70" s="39"/>
      <c r="K70" s="36"/>
      <c r="L70" s="309"/>
    </row>
    <row r="71" spans="2:12" ht="24" customHeight="1">
      <c r="B71" s="324" t="s">
        <v>406</v>
      </c>
      <c r="C71" s="91" t="s">
        <v>65</v>
      </c>
      <c r="D71" s="44" t="s">
        <v>409</v>
      </c>
      <c r="E71" s="42" t="s">
        <v>337</v>
      </c>
      <c r="F71" s="290"/>
      <c r="G71" s="341" t="s">
        <v>253</v>
      </c>
      <c r="H71" s="482" t="s">
        <v>262</v>
      </c>
      <c r="I71" s="91" t="s">
        <v>253</v>
      </c>
      <c r="J71" s="91"/>
      <c r="K71" s="42"/>
      <c r="L71" s="309" t="s">
        <v>254</v>
      </c>
    </row>
    <row r="72" spans="2:12" ht="33" customHeight="1">
      <c r="B72" s="324"/>
      <c r="C72" s="341" t="s">
        <v>7</v>
      </c>
      <c r="D72" s="44" t="s">
        <v>409</v>
      </c>
      <c r="E72" s="42" t="s">
        <v>1777</v>
      </c>
      <c r="F72" s="290"/>
      <c r="G72" s="341"/>
      <c r="H72" s="482"/>
      <c r="I72" s="91"/>
      <c r="J72" s="91"/>
      <c r="K72" s="42"/>
      <c r="L72" s="309"/>
    </row>
    <row r="73" spans="2:12" ht="36" customHeight="1">
      <c r="B73" s="335"/>
      <c r="C73" s="341"/>
      <c r="D73" s="44" t="s">
        <v>410</v>
      </c>
      <c r="E73" s="42" t="s">
        <v>341</v>
      </c>
      <c r="F73" s="290"/>
      <c r="G73" s="341"/>
      <c r="H73" s="482"/>
      <c r="I73" s="39"/>
      <c r="J73" s="39"/>
      <c r="K73" s="36"/>
      <c r="L73" s="309"/>
    </row>
    <row r="74" spans="2:12" ht="25.2" customHeight="1">
      <c r="B74" s="324" t="s">
        <v>280</v>
      </c>
      <c r="C74" s="91" t="s">
        <v>65</v>
      </c>
      <c r="D74" s="44" t="s">
        <v>409</v>
      </c>
      <c r="E74" s="42" t="s">
        <v>109</v>
      </c>
      <c r="F74" s="290"/>
      <c r="G74" s="341" t="s">
        <v>64</v>
      </c>
      <c r="H74" s="482" t="s">
        <v>262</v>
      </c>
      <c r="I74" s="91" t="s">
        <v>64</v>
      </c>
      <c r="J74" s="91"/>
      <c r="K74" s="42"/>
      <c r="L74" s="309" t="s">
        <v>254</v>
      </c>
    </row>
    <row r="75" spans="2:12" ht="30" customHeight="1">
      <c r="B75" s="324"/>
      <c r="C75" s="357" t="s">
        <v>7</v>
      </c>
      <c r="D75" s="44" t="s">
        <v>409</v>
      </c>
      <c r="E75" s="42" t="s">
        <v>1780</v>
      </c>
      <c r="F75" s="290"/>
      <c r="G75" s="341"/>
      <c r="H75" s="482"/>
      <c r="I75" s="91"/>
      <c r="J75" s="91"/>
      <c r="K75" s="42"/>
      <c r="L75" s="309"/>
    </row>
    <row r="76" spans="2:12" ht="22.2" customHeight="1">
      <c r="B76" s="324"/>
      <c r="C76" s="358"/>
      <c r="D76" s="44" t="s">
        <v>410</v>
      </c>
      <c r="E76" s="42" t="s">
        <v>335</v>
      </c>
      <c r="F76" s="290"/>
      <c r="G76" s="341"/>
      <c r="H76" s="482"/>
      <c r="I76" s="39"/>
      <c r="J76" s="39"/>
      <c r="K76" s="36"/>
      <c r="L76" s="309"/>
    </row>
    <row r="77" spans="2:12" ht="24.6" customHeight="1">
      <c r="B77" s="324" t="s">
        <v>119</v>
      </c>
      <c r="C77" s="91" t="s">
        <v>65</v>
      </c>
      <c r="D77" s="44" t="s">
        <v>409</v>
      </c>
      <c r="E77" s="42" t="s">
        <v>337</v>
      </c>
      <c r="F77" s="290"/>
      <c r="G77" s="341" t="s">
        <v>64</v>
      </c>
      <c r="H77" s="482" t="s">
        <v>262</v>
      </c>
      <c r="I77" s="91" t="s">
        <v>64</v>
      </c>
      <c r="J77" s="91"/>
      <c r="K77" s="42"/>
      <c r="L77" s="309" t="s">
        <v>254</v>
      </c>
    </row>
    <row r="78" spans="2:12" ht="33" customHeight="1">
      <c r="B78" s="324"/>
      <c r="C78" s="341" t="s">
        <v>7</v>
      </c>
      <c r="D78" s="44" t="s">
        <v>409</v>
      </c>
      <c r="E78" s="42" t="s">
        <v>1777</v>
      </c>
      <c r="F78" s="290"/>
      <c r="G78" s="341"/>
      <c r="H78" s="482"/>
      <c r="I78" s="91"/>
      <c r="J78" s="91"/>
      <c r="K78" s="42"/>
      <c r="L78" s="309"/>
    </row>
    <row r="79" spans="2:12" ht="42" customHeight="1">
      <c r="B79" s="335"/>
      <c r="C79" s="341"/>
      <c r="D79" s="44" t="s">
        <v>410</v>
      </c>
      <c r="E79" s="42" t="s">
        <v>341</v>
      </c>
      <c r="F79" s="290"/>
      <c r="G79" s="341"/>
      <c r="H79" s="482"/>
      <c r="I79" s="39"/>
      <c r="J79" s="39"/>
      <c r="K79" s="36"/>
      <c r="L79" s="309"/>
    </row>
    <row r="80" spans="2:12" ht="23.4" customHeight="1">
      <c r="B80" s="324" t="s">
        <v>281</v>
      </c>
      <c r="C80" s="91" t="s">
        <v>65</v>
      </c>
      <c r="D80" s="44" t="s">
        <v>409</v>
      </c>
      <c r="E80" s="42" t="s">
        <v>109</v>
      </c>
      <c r="F80" s="290"/>
      <c r="G80" s="341" t="s">
        <v>64</v>
      </c>
      <c r="H80" s="482" t="s">
        <v>262</v>
      </c>
      <c r="I80" s="91" t="s">
        <v>64</v>
      </c>
      <c r="J80" s="91"/>
      <c r="K80" s="42"/>
      <c r="L80" s="309" t="s">
        <v>254</v>
      </c>
    </row>
    <row r="81" spans="2:12" ht="27.6" customHeight="1">
      <c r="B81" s="324"/>
      <c r="C81" s="357" t="s">
        <v>7</v>
      </c>
      <c r="D81" s="44" t="s">
        <v>409</v>
      </c>
      <c r="E81" s="42" t="s">
        <v>111</v>
      </c>
      <c r="F81" s="290"/>
      <c r="G81" s="341"/>
      <c r="H81" s="482"/>
      <c r="I81" s="91"/>
      <c r="J81" s="91"/>
      <c r="K81" s="42"/>
      <c r="L81" s="309"/>
    </row>
    <row r="82" spans="2:12" ht="28.2" customHeight="1">
      <c r="B82" s="324"/>
      <c r="C82" s="358"/>
      <c r="D82" s="44" t="s">
        <v>410</v>
      </c>
      <c r="E82" s="38" t="s">
        <v>1784</v>
      </c>
      <c r="F82" s="290"/>
      <c r="G82" s="341"/>
      <c r="H82" s="482"/>
      <c r="I82" s="39"/>
      <c r="J82" s="39"/>
      <c r="K82" s="36"/>
      <c r="L82" s="309"/>
    </row>
    <row r="83" spans="2:12" ht="18" customHeight="1">
      <c r="B83" s="484" t="s">
        <v>118</v>
      </c>
      <c r="C83" s="91" t="s">
        <v>65</v>
      </c>
      <c r="D83" s="44" t="s">
        <v>409</v>
      </c>
      <c r="E83" s="42" t="s">
        <v>337</v>
      </c>
      <c r="F83" s="290"/>
      <c r="G83" s="341" t="s">
        <v>253</v>
      </c>
      <c r="H83" s="482" t="s">
        <v>262</v>
      </c>
      <c r="I83" s="91" t="s">
        <v>253</v>
      </c>
      <c r="J83" s="91"/>
      <c r="K83" s="42"/>
      <c r="L83" s="309" t="s">
        <v>254</v>
      </c>
    </row>
    <row r="84" spans="2:12" ht="28.2" customHeight="1">
      <c r="B84" s="484"/>
      <c r="C84" s="341" t="s">
        <v>7</v>
      </c>
      <c r="D84" s="44" t="s">
        <v>409</v>
      </c>
      <c r="E84" s="42" t="s">
        <v>1777</v>
      </c>
      <c r="F84" s="290"/>
      <c r="G84" s="341"/>
      <c r="H84" s="482"/>
      <c r="I84" s="91"/>
      <c r="J84" s="91"/>
      <c r="K84" s="42"/>
      <c r="L84" s="309"/>
    </row>
    <row r="85" spans="2:12" ht="31.2" customHeight="1">
      <c r="B85" s="498"/>
      <c r="C85" s="341"/>
      <c r="D85" s="44" t="s">
        <v>410</v>
      </c>
      <c r="E85" s="42" t="s">
        <v>341</v>
      </c>
      <c r="F85" s="291"/>
      <c r="G85" s="341"/>
      <c r="H85" s="482"/>
      <c r="I85" s="39"/>
      <c r="J85" s="39"/>
      <c r="K85" s="36"/>
      <c r="L85" s="309"/>
    </row>
    <row r="86" spans="2:12" ht="19.95" customHeight="1">
      <c r="B86" s="325" t="s">
        <v>1124</v>
      </c>
      <c r="C86" s="50" t="s">
        <v>7</v>
      </c>
      <c r="D86" s="51" t="s">
        <v>959</v>
      </c>
      <c r="E86" s="52" t="s">
        <v>960</v>
      </c>
      <c r="F86" s="327" t="s">
        <v>1125</v>
      </c>
      <c r="G86" s="466" t="s">
        <v>64</v>
      </c>
      <c r="H86" s="469" t="s">
        <v>1197</v>
      </c>
      <c r="I86" s="54" t="s">
        <v>64</v>
      </c>
      <c r="J86" s="50"/>
      <c r="K86" s="53"/>
      <c r="L86" s="84" t="s">
        <v>254</v>
      </c>
    </row>
    <row r="87" spans="2:12" ht="19.95" customHeight="1">
      <c r="B87" s="326"/>
      <c r="C87" s="328" t="s">
        <v>7</v>
      </c>
      <c r="D87" s="331" t="s">
        <v>963</v>
      </c>
      <c r="E87" s="56" t="s">
        <v>964</v>
      </c>
      <c r="F87" s="327"/>
      <c r="G87" s="467"/>
      <c r="H87" s="470"/>
      <c r="I87" s="50"/>
      <c r="J87" s="50"/>
      <c r="K87" s="53"/>
      <c r="L87" s="472" t="s">
        <v>254</v>
      </c>
    </row>
    <row r="88" spans="2:12" ht="19.95" customHeight="1">
      <c r="B88" s="326"/>
      <c r="C88" s="328"/>
      <c r="D88" s="331"/>
      <c r="E88" s="52" t="s">
        <v>1127</v>
      </c>
      <c r="F88" s="327"/>
      <c r="G88" s="468"/>
      <c r="H88" s="471"/>
      <c r="I88" s="50"/>
      <c r="J88" s="50"/>
      <c r="K88" s="53"/>
      <c r="L88" s="472"/>
    </row>
    <row r="89" spans="2:12" ht="20.399999999999999" customHeight="1">
      <c r="B89" s="473" t="s">
        <v>1130</v>
      </c>
      <c r="C89" s="330" t="s">
        <v>7</v>
      </c>
      <c r="D89" s="55" t="s">
        <v>959</v>
      </c>
      <c r="E89" s="56" t="s">
        <v>960</v>
      </c>
      <c r="F89" s="331" t="s">
        <v>1131</v>
      </c>
      <c r="G89" s="357" t="s">
        <v>64</v>
      </c>
      <c r="H89" s="469" t="s">
        <v>1197</v>
      </c>
      <c r="I89" s="54" t="s">
        <v>64</v>
      </c>
      <c r="J89" s="54"/>
      <c r="K89" s="56"/>
      <c r="L89" s="322" t="s">
        <v>254</v>
      </c>
    </row>
    <row r="90" spans="2:12" ht="23.4" customHeight="1">
      <c r="B90" s="473"/>
      <c r="C90" s="330"/>
      <c r="D90" s="55" t="s">
        <v>219</v>
      </c>
      <c r="E90" s="56" t="s">
        <v>964</v>
      </c>
      <c r="F90" s="331"/>
      <c r="G90" s="475"/>
      <c r="H90" s="470"/>
      <c r="I90" s="54"/>
      <c r="J90" s="54"/>
      <c r="K90" s="56"/>
      <c r="L90" s="322"/>
    </row>
    <row r="91" spans="2:12" ht="24" customHeight="1">
      <c r="B91" s="474"/>
      <c r="C91" s="330"/>
      <c r="D91" s="55" t="s">
        <v>1015</v>
      </c>
      <c r="E91" s="56" t="s">
        <v>1133</v>
      </c>
      <c r="F91" s="331"/>
      <c r="G91" s="476"/>
      <c r="H91" s="471"/>
      <c r="I91" s="50"/>
      <c r="J91" s="50"/>
      <c r="K91" s="52"/>
      <c r="L91" s="322"/>
    </row>
    <row r="92" spans="2:12" ht="23.4" customHeight="1">
      <c r="B92" s="473" t="s">
        <v>1134</v>
      </c>
      <c r="C92" s="50" t="s">
        <v>7</v>
      </c>
      <c r="D92" s="51" t="s">
        <v>959</v>
      </c>
      <c r="E92" s="52" t="s">
        <v>1135</v>
      </c>
      <c r="F92" s="327" t="s">
        <v>1136</v>
      </c>
      <c r="G92" s="466" t="s">
        <v>64</v>
      </c>
      <c r="H92" s="469" t="s">
        <v>1198</v>
      </c>
      <c r="I92" s="54" t="s">
        <v>64</v>
      </c>
      <c r="J92" s="50"/>
      <c r="K92" s="53"/>
      <c r="L92" s="84" t="s">
        <v>254</v>
      </c>
    </row>
    <row r="93" spans="2:12" ht="33" customHeight="1">
      <c r="B93" s="473"/>
      <c r="C93" s="50" t="s">
        <v>7</v>
      </c>
      <c r="D93" s="55" t="s">
        <v>963</v>
      </c>
      <c r="E93" s="56" t="s">
        <v>964</v>
      </c>
      <c r="F93" s="327"/>
      <c r="G93" s="468"/>
      <c r="H93" s="477"/>
      <c r="I93" s="50"/>
      <c r="J93" s="50"/>
      <c r="K93" s="53"/>
      <c r="L93" s="84" t="s">
        <v>1199</v>
      </c>
    </row>
    <row r="94" spans="2:12" ht="33" customHeight="1">
      <c r="B94" s="74" t="s">
        <v>1138</v>
      </c>
      <c r="C94" s="50" t="s">
        <v>7</v>
      </c>
      <c r="D94" s="55" t="s">
        <v>1015</v>
      </c>
      <c r="E94" s="52" t="s">
        <v>1139</v>
      </c>
      <c r="F94" s="51" t="s">
        <v>1140</v>
      </c>
      <c r="G94" s="39" t="s">
        <v>64</v>
      </c>
      <c r="H94" s="36" t="s">
        <v>1198</v>
      </c>
      <c r="I94" s="50" t="s">
        <v>64</v>
      </c>
      <c r="J94" s="50"/>
      <c r="K94" s="53"/>
      <c r="L94" s="84" t="s">
        <v>254</v>
      </c>
    </row>
    <row r="95" spans="2:12" ht="18" customHeight="1">
      <c r="B95" s="473" t="s">
        <v>1142</v>
      </c>
      <c r="C95" s="50" t="s">
        <v>7</v>
      </c>
      <c r="D95" s="55" t="s">
        <v>959</v>
      </c>
      <c r="E95" s="56" t="s">
        <v>960</v>
      </c>
      <c r="F95" s="327" t="s">
        <v>1143</v>
      </c>
      <c r="G95" s="357" t="s">
        <v>64</v>
      </c>
      <c r="H95" s="469" t="s">
        <v>1197</v>
      </c>
      <c r="I95" s="54" t="s">
        <v>64</v>
      </c>
      <c r="J95" s="50"/>
      <c r="K95" s="53"/>
      <c r="L95" s="322" t="s">
        <v>254</v>
      </c>
    </row>
    <row r="96" spans="2:12" ht="18" customHeight="1">
      <c r="B96" s="473"/>
      <c r="C96" s="328" t="s">
        <v>7</v>
      </c>
      <c r="D96" s="331" t="s">
        <v>963</v>
      </c>
      <c r="E96" s="56" t="s">
        <v>1146</v>
      </c>
      <c r="F96" s="327"/>
      <c r="G96" s="475"/>
      <c r="H96" s="470"/>
      <c r="I96" s="50"/>
      <c r="J96" s="50"/>
      <c r="K96" s="53"/>
      <c r="L96" s="322"/>
    </row>
    <row r="97" spans="2:12" ht="18" customHeight="1">
      <c r="B97" s="473"/>
      <c r="C97" s="328"/>
      <c r="D97" s="331"/>
      <c r="E97" s="52" t="s">
        <v>1148</v>
      </c>
      <c r="F97" s="327"/>
      <c r="G97" s="476"/>
      <c r="H97" s="471"/>
      <c r="I97" s="50"/>
      <c r="J97" s="50"/>
      <c r="K97" s="53"/>
      <c r="L97" s="322"/>
    </row>
    <row r="98" spans="2:12" ht="18" customHeight="1">
      <c r="B98" s="473" t="s">
        <v>1150</v>
      </c>
      <c r="C98" s="50" t="s">
        <v>7</v>
      </c>
      <c r="D98" s="55" t="s">
        <v>959</v>
      </c>
      <c r="E98" s="56" t="s">
        <v>960</v>
      </c>
      <c r="F98" s="327" t="s">
        <v>1151</v>
      </c>
      <c r="G98" s="357" t="s">
        <v>64</v>
      </c>
      <c r="H98" s="469" t="s">
        <v>1197</v>
      </c>
      <c r="I98" s="54" t="s">
        <v>64</v>
      </c>
      <c r="J98" s="50"/>
      <c r="K98" s="53"/>
      <c r="L98" s="322" t="s">
        <v>254</v>
      </c>
    </row>
    <row r="99" spans="2:12" ht="18" customHeight="1">
      <c r="B99" s="473"/>
      <c r="C99" s="328" t="s">
        <v>7</v>
      </c>
      <c r="D99" s="331" t="s">
        <v>963</v>
      </c>
      <c r="E99" s="56" t="s">
        <v>1146</v>
      </c>
      <c r="F99" s="327"/>
      <c r="G99" s="475"/>
      <c r="H99" s="470"/>
      <c r="I99" s="50"/>
      <c r="J99" s="50"/>
      <c r="K99" s="53"/>
      <c r="L99" s="322"/>
    </row>
    <row r="100" spans="2:12" ht="18" customHeight="1">
      <c r="B100" s="473"/>
      <c r="C100" s="328"/>
      <c r="D100" s="331"/>
      <c r="E100" s="52" t="s">
        <v>1148</v>
      </c>
      <c r="F100" s="327"/>
      <c r="G100" s="476"/>
      <c r="H100" s="471"/>
      <c r="I100" s="50"/>
      <c r="J100" s="50"/>
      <c r="K100" s="53"/>
      <c r="L100" s="322"/>
    </row>
    <row r="101" spans="2:12" ht="19.95" customHeight="1">
      <c r="B101" s="473" t="s">
        <v>1152</v>
      </c>
      <c r="C101" s="50" t="s">
        <v>7</v>
      </c>
      <c r="D101" s="55" t="s">
        <v>959</v>
      </c>
      <c r="E101" s="56" t="s">
        <v>960</v>
      </c>
      <c r="F101" s="327" t="s">
        <v>1143</v>
      </c>
      <c r="G101" s="357" t="s">
        <v>64</v>
      </c>
      <c r="H101" s="469" t="s">
        <v>1197</v>
      </c>
      <c r="I101" s="54" t="s">
        <v>64</v>
      </c>
      <c r="J101" s="50"/>
      <c r="K101" s="53"/>
      <c r="L101" s="322" t="s">
        <v>254</v>
      </c>
    </row>
    <row r="102" spans="2:12" ht="19.95" customHeight="1">
      <c r="B102" s="473"/>
      <c r="C102" s="328" t="s">
        <v>7</v>
      </c>
      <c r="D102" s="331" t="s">
        <v>963</v>
      </c>
      <c r="E102" s="56" t="s">
        <v>1146</v>
      </c>
      <c r="F102" s="327"/>
      <c r="G102" s="475"/>
      <c r="H102" s="470"/>
      <c r="I102" s="50"/>
      <c r="J102" s="50"/>
      <c r="K102" s="53"/>
      <c r="L102" s="322"/>
    </row>
    <row r="103" spans="2:12" ht="19.95" customHeight="1">
      <c r="B103" s="473"/>
      <c r="C103" s="328"/>
      <c r="D103" s="331"/>
      <c r="E103" s="52" t="s">
        <v>1148</v>
      </c>
      <c r="F103" s="327"/>
      <c r="G103" s="476"/>
      <c r="H103" s="471"/>
      <c r="I103" s="50"/>
      <c r="J103" s="50"/>
      <c r="K103" s="53"/>
      <c r="L103" s="322"/>
    </row>
    <row r="104" spans="2:12" ht="33" customHeight="1">
      <c r="B104" s="74" t="s">
        <v>1155</v>
      </c>
      <c r="C104" s="50" t="s">
        <v>7</v>
      </c>
      <c r="D104" s="55" t="s">
        <v>1015</v>
      </c>
      <c r="E104" s="52" t="s">
        <v>1139</v>
      </c>
      <c r="F104" s="51" t="s">
        <v>1156</v>
      </c>
      <c r="G104" s="39" t="s">
        <v>64</v>
      </c>
      <c r="H104" s="36" t="s">
        <v>1013</v>
      </c>
      <c r="I104" s="54" t="s">
        <v>64</v>
      </c>
      <c r="J104" s="50"/>
      <c r="K104" s="53"/>
      <c r="L104" s="86" t="s">
        <v>254</v>
      </c>
    </row>
    <row r="105" spans="2:12" ht="33" customHeight="1">
      <c r="B105" s="74" t="s">
        <v>1159</v>
      </c>
      <c r="C105" s="50" t="s">
        <v>7</v>
      </c>
      <c r="D105" s="55" t="s">
        <v>963</v>
      </c>
      <c r="E105" s="56" t="s">
        <v>964</v>
      </c>
      <c r="F105" s="51" t="s">
        <v>1160</v>
      </c>
      <c r="G105" s="50" t="s">
        <v>64</v>
      </c>
      <c r="H105" s="52" t="s">
        <v>1013</v>
      </c>
      <c r="I105" s="54" t="s">
        <v>64</v>
      </c>
      <c r="J105" s="50"/>
      <c r="K105" s="53"/>
      <c r="L105" s="86" t="s">
        <v>254</v>
      </c>
    </row>
    <row r="106" spans="2:12" ht="33" customHeight="1">
      <c r="B106" s="230" t="s">
        <v>1162</v>
      </c>
      <c r="C106" s="50" t="s">
        <v>7</v>
      </c>
      <c r="D106" s="55" t="s">
        <v>963</v>
      </c>
      <c r="E106" s="56" t="s">
        <v>964</v>
      </c>
      <c r="F106" s="51" t="s">
        <v>1163</v>
      </c>
      <c r="G106" s="50" t="s">
        <v>64</v>
      </c>
      <c r="H106" s="52" t="s">
        <v>1013</v>
      </c>
      <c r="I106" s="54" t="s">
        <v>64</v>
      </c>
      <c r="J106" s="50"/>
      <c r="K106" s="53"/>
      <c r="L106" s="86" t="s">
        <v>254</v>
      </c>
    </row>
    <row r="107" spans="2:12" ht="23.4" customHeight="1">
      <c r="B107" s="473" t="s">
        <v>1193</v>
      </c>
      <c r="C107" s="54" t="s">
        <v>7</v>
      </c>
      <c r="D107" s="55" t="s">
        <v>219</v>
      </c>
      <c r="E107" s="56" t="s">
        <v>1166</v>
      </c>
      <c r="F107" s="331" t="s">
        <v>1167</v>
      </c>
      <c r="G107" s="330" t="s">
        <v>64</v>
      </c>
      <c r="H107" s="481" t="s">
        <v>1013</v>
      </c>
      <c r="I107" s="54" t="s">
        <v>64</v>
      </c>
      <c r="J107" s="54"/>
      <c r="K107" s="56"/>
      <c r="L107" s="322" t="s">
        <v>254</v>
      </c>
    </row>
    <row r="108" spans="2:12" ht="27" customHeight="1">
      <c r="B108" s="474"/>
      <c r="C108" s="54" t="s">
        <v>7</v>
      </c>
      <c r="D108" s="55" t="s">
        <v>1015</v>
      </c>
      <c r="E108" s="56" t="s">
        <v>964</v>
      </c>
      <c r="F108" s="331"/>
      <c r="G108" s="330"/>
      <c r="H108" s="481"/>
      <c r="I108" s="50"/>
      <c r="J108" s="50"/>
      <c r="K108" s="52"/>
      <c r="L108" s="322"/>
    </row>
    <row r="109" spans="2:12" ht="29.4" customHeight="1">
      <c r="B109" s="396" t="s">
        <v>1004</v>
      </c>
      <c r="C109" s="50" t="s">
        <v>7</v>
      </c>
      <c r="D109" s="51" t="s">
        <v>959</v>
      </c>
      <c r="E109" s="52" t="s">
        <v>960</v>
      </c>
      <c r="F109" s="327" t="s">
        <v>961</v>
      </c>
      <c r="G109" s="50" t="s">
        <v>64</v>
      </c>
      <c r="H109" s="53" t="s">
        <v>1005</v>
      </c>
      <c r="I109" s="54" t="s">
        <v>64</v>
      </c>
      <c r="J109" s="50"/>
      <c r="K109" s="53"/>
      <c r="L109" s="41" t="s">
        <v>254</v>
      </c>
    </row>
    <row r="110" spans="2:12" ht="28.8">
      <c r="B110" s="396"/>
      <c r="C110" s="50" t="s">
        <v>7</v>
      </c>
      <c r="D110" s="55" t="s">
        <v>963</v>
      </c>
      <c r="E110" s="56" t="s">
        <v>964</v>
      </c>
      <c r="F110" s="327"/>
      <c r="G110" s="50" t="s">
        <v>64</v>
      </c>
      <c r="H110" s="53" t="s">
        <v>1006</v>
      </c>
      <c r="I110" s="50"/>
      <c r="J110" s="50"/>
      <c r="K110" s="53"/>
      <c r="L110" s="41" t="s">
        <v>254</v>
      </c>
    </row>
    <row r="111" spans="2:12" ht="31.8" customHeight="1">
      <c r="B111" s="396" t="s">
        <v>986</v>
      </c>
      <c r="C111" s="50" t="s">
        <v>7</v>
      </c>
      <c r="D111" s="51" t="s">
        <v>959</v>
      </c>
      <c r="E111" s="52" t="s">
        <v>960</v>
      </c>
      <c r="F111" s="478" t="s">
        <v>966</v>
      </c>
      <c r="G111" s="50" t="s">
        <v>64</v>
      </c>
      <c r="H111" s="53" t="s">
        <v>1007</v>
      </c>
      <c r="I111" s="54" t="s">
        <v>64</v>
      </c>
      <c r="J111" s="50"/>
      <c r="K111" s="53"/>
      <c r="L111" s="57" t="s">
        <v>1008</v>
      </c>
    </row>
    <row r="112" spans="2:12" ht="30.6" customHeight="1">
      <c r="B112" s="396"/>
      <c r="C112" s="50" t="s">
        <v>7</v>
      </c>
      <c r="D112" s="55" t="s">
        <v>963</v>
      </c>
      <c r="E112" s="56" t="s">
        <v>964</v>
      </c>
      <c r="F112" s="479"/>
      <c r="G112" s="50" t="s">
        <v>64</v>
      </c>
      <c r="H112" s="53" t="s">
        <v>1006</v>
      </c>
      <c r="I112" s="50"/>
      <c r="J112" s="50"/>
      <c r="K112" s="53"/>
      <c r="L112" s="41" t="s">
        <v>254</v>
      </c>
    </row>
    <row r="113" spans="2:12" ht="26.4" customHeight="1">
      <c r="B113" s="325" t="s">
        <v>1009</v>
      </c>
      <c r="C113" s="330" t="s">
        <v>7</v>
      </c>
      <c r="D113" s="55" t="s">
        <v>959</v>
      </c>
      <c r="E113" s="56" t="s">
        <v>968</v>
      </c>
      <c r="F113" s="331" t="s">
        <v>990</v>
      </c>
      <c r="G113" s="54" t="s">
        <v>64</v>
      </c>
      <c r="H113" s="58" t="s">
        <v>1010</v>
      </c>
      <c r="I113" s="54" t="s">
        <v>64</v>
      </c>
      <c r="J113" s="54"/>
      <c r="K113" s="56"/>
      <c r="L113" s="309" t="s">
        <v>254</v>
      </c>
    </row>
    <row r="114" spans="2:12" ht="48" customHeight="1">
      <c r="B114" s="325"/>
      <c r="C114" s="330"/>
      <c r="D114" s="59" t="s">
        <v>971</v>
      </c>
      <c r="E114" s="56" t="s">
        <v>1011</v>
      </c>
      <c r="F114" s="480"/>
      <c r="G114" s="54" t="s">
        <v>64</v>
      </c>
      <c r="H114" s="58" t="s">
        <v>1006</v>
      </c>
      <c r="I114" s="50"/>
      <c r="J114" s="50"/>
      <c r="K114" s="52"/>
      <c r="L114" s="309"/>
    </row>
    <row r="115" spans="2:12" ht="57.6">
      <c r="B115" s="60" t="s">
        <v>1012</v>
      </c>
      <c r="C115" s="54" t="s">
        <v>7</v>
      </c>
      <c r="D115" s="59" t="s">
        <v>971</v>
      </c>
      <c r="E115" s="56" t="s">
        <v>964</v>
      </c>
      <c r="F115" s="55" t="s">
        <v>975</v>
      </c>
      <c r="G115" s="54" t="s">
        <v>64</v>
      </c>
      <c r="H115" s="58" t="s">
        <v>1013</v>
      </c>
      <c r="I115" s="54" t="s">
        <v>64</v>
      </c>
      <c r="J115" s="50"/>
      <c r="K115" s="52"/>
      <c r="L115" s="61" t="s">
        <v>254</v>
      </c>
    </row>
    <row r="116" spans="2:12" ht="28.8">
      <c r="B116" s="60" t="s">
        <v>1014</v>
      </c>
      <c r="C116" s="54" t="s">
        <v>7</v>
      </c>
      <c r="D116" s="59" t="s">
        <v>971</v>
      </c>
      <c r="E116" s="56" t="s">
        <v>960</v>
      </c>
      <c r="F116" s="59" t="s">
        <v>979</v>
      </c>
      <c r="G116" s="54" t="s">
        <v>64</v>
      </c>
      <c r="H116" s="58" t="s">
        <v>1013</v>
      </c>
      <c r="I116" s="54" t="s">
        <v>64</v>
      </c>
      <c r="J116" s="50"/>
      <c r="K116" s="52"/>
      <c r="L116" s="61" t="s">
        <v>254</v>
      </c>
    </row>
    <row r="117" spans="2:12" ht="19.2" customHeight="1">
      <c r="B117" s="295" t="s">
        <v>1317</v>
      </c>
      <c r="C117" s="38" t="s">
        <v>7</v>
      </c>
      <c r="D117" s="106" t="s">
        <v>1349</v>
      </c>
      <c r="E117" s="42" t="s">
        <v>964</v>
      </c>
      <c r="F117" s="301" t="s">
        <v>1801</v>
      </c>
      <c r="G117" s="447"/>
      <c r="H117" s="457" t="s">
        <v>1358</v>
      </c>
      <c r="I117" s="447" t="s">
        <v>64</v>
      </c>
      <c r="J117" s="447"/>
      <c r="K117" s="447"/>
      <c r="L117" s="450" t="s">
        <v>254</v>
      </c>
    </row>
    <row r="118" spans="2:12" ht="28.8">
      <c r="B118" s="461"/>
      <c r="C118" s="38" t="s">
        <v>7</v>
      </c>
      <c r="D118" s="106" t="s">
        <v>1350</v>
      </c>
      <c r="E118" s="42" t="s">
        <v>1323</v>
      </c>
      <c r="F118" s="302"/>
      <c r="G118" s="448"/>
      <c r="H118" s="458"/>
      <c r="I118" s="448"/>
      <c r="J118" s="448"/>
      <c r="K118" s="448"/>
      <c r="L118" s="460"/>
    </row>
    <row r="119" spans="2:12">
      <c r="B119" s="462"/>
      <c r="C119" s="38" t="s">
        <v>1325</v>
      </c>
      <c r="D119" s="106" t="s">
        <v>1350</v>
      </c>
      <c r="E119" s="38" t="s">
        <v>1133</v>
      </c>
      <c r="F119" s="302"/>
      <c r="G119" s="449"/>
      <c r="H119" s="459"/>
      <c r="I119" s="449"/>
      <c r="J119" s="449"/>
      <c r="K119" s="449"/>
      <c r="L119" s="452"/>
    </row>
    <row r="120" spans="2:12" ht="19.95" customHeight="1">
      <c r="B120" s="303" t="s">
        <v>1327</v>
      </c>
      <c r="C120" s="44" t="s">
        <v>7</v>
      </c>
      <c r="D120" s="59" t="s">
        <v>1322</v>
      </c>
      <c r="E120" s="55" t="s">
        <v>964</v>
      </c>
      <c r="F120" s="304" t="s">
        <v>1328</v>
      </c>
      <c r="G120" s="447"/>
      <c r="H120" s="463" t="s">
        <v>1359</v>
      </c>
      <c r="I120" s="447" t="s">
        <v>1360</v>
      </c>
      <c r="J120" s="447"/>
      <c r="K120" s="447"/>
      <c r="L120" s="450" t="s">
        <v>254</v>
      </c>
    </row>
    <row r="121" spans="2:12" ht="19.95" customHeight="1">
      <c r="B121" s="303"/>
      <c r="C121" s="44" t="s">
        <v>7</v>
      </c>
      <c r="D121" s="59" t="s">
        <v>1322</v>
      </c>
      <c r="E121" s="59" t="s">
        <v>1329</v>
      </c>
      <c r="F121" s="305"/>
      <c r="G121" s="448"/>
      <c r="H121" s="464"/>
      <c r="I121" s="448"/>
      <c r="J121" s="448"/>
      <c r="K121" s="448"/>
      <c r="L121" s="460"/>
    </row>
    <row r="122" spans="2:12" ht="19.95" customHeight="1">
      <c r="B122" s="303"/>
      <c r="C122" s="44" t="s">
        <v>1325</v>
      </c>
      <c r="D122" s="59" t="s">
        <v>1331</v>
      </c>
      <c r="E122" s="55" t="s">
        <v>1133</v>
      </c>
      <c r="F122" s="305"/>
      <c r="G122" s="449"/>
      <c r="H122" s="465"/>
      <c r="I122" s="449"/>
      <c r="J122" s="449"/>
      <c r="K122" s="449"/>
      <c r="L122" s="452"/>
    </row>
    <row r="123" spans="2:12">
      <c r="B123" s="295" t="s">
        <v>1333</v>
      </c>
      <c r="C123" s="42" t="s">
        <v>7</v>
      </c>
      <c r="D123" s="45" t="s">
        <v>1350</v>
      </c>
      <c r="E123" s="42" t="s">
        <v>964</v>
      </c>
      <c r="F123" s="297" t="s">
        <v>1802</v>
      </c>
      <c r="G123" s="447"/>
      <c r="H123" s="457" t="s">
        <v>1361</v>
      </c>
      <c r="I123" s="447" t="s">
        <v>1360</v>
      </c>
      <c r="J123" s="447"/>
      <c r="K123" s="447"/>
      <c r="L123" s="450" t="s">
        <v>254</v>
      </c>
    </row>
    <row r="124" spans="2:12" ht="28.8">
      <c r="B124" s="306"/>
      <c r="C124" s="42" t="s">
        <v>7</v>
      </c>
      <c r="D124" s="45" t="s">
        <v>1350</v>
      </c>
      <c r="E124" s="102" t="s">
        <v>1335</v>
      </c>
      <c r="F124" s="307"/>
      <c r="G124" s="448"/>
      <c r="H124" s="458"/>
      <c r="I124" s="448"/>
      <c r="J124" s="448"/>
      <c r="K124" s="448"/>
      <c r="L124" s="460"/>
    </row>
    <row r="125" spans="2:12" ht="19.95" customHeight="1">
      <c r="B125" s="296"/>
      <c r="C125" s="42" t="s">
        <v>1325</v>
      </c>
      <c r="D125" s="45" t="s">
        <v>1350</v>
      </c>
      <c r="E125" s="38" t="s">
        <v>1133</v>
      </c>
      <c r="F125" s="308"/>
      <c r="G125" s="449"/>
      <c r="H125" s="459"/>
      <c r="I125" s="449"/>
      <c r="J125" s="449"/>
      <c r="K125" s="449"/>
      <c r="L125" s="452"/>
    </row>
    <row r="126" spans="2:12" ht="19.95" customHeight="1">
      <c r="B126" s="295" t="s">
        <v>1338</v>
      </c>
      <c r="C126" s="42" t="s">
        <v>7</v>
      </c>
      <c r="D126" s="45" t="s">
        <v>1350</v>
      </c>
      <c r="E126" s="44" t="s">
        <v>964</v>
      </c>
      <c r="F126" s="297" t="s">
        <v>1800</v>
      </c>
      <c r="G126" s="447"/>
      <c r="H126" s="457" t="s">
        <v>1358</v>
      </c>
      <c r="I126" s="447" t="s">
        <v>1362</v>
      </c>
      <c r="J126" s="447"/>
      <c r="K126" s="447"/>
      <c r="L126" s="450" t="s">
        <v>254</v>
      </c>
    </row>
    <row r="127" spans="2:12" ht="28.8">
      <c r="B127" s="306"/>
      <c r="C127" s="42" t="s">
        <v>7</v>
      </c>
      <c r="D127" s="45" t="s">
        <v>1350</v>
      </c>
      <c r="E127" s="44" t="s">
        <v>1341</v>
      </c>
      <c r="F127" s="307"/>
      <c r="G127" s="448"/>
      <c r="H127" s="458"/>
      <c r="I127" s="448"/>
      <c r="J127" s="448"/>
      <c r="K127" s="448"/>
      <c r="L127" s="460"/>
    </row>
    <row r="128" spans="2:12" ht="19.95" customHeight="1">
      <c r="B128" s="296"/>
      <c r="C128" s="42" t="s">
        <v>1325</v>
      </c>
      <c r="D128" s="45" t="s">
        <v>1350</v>
      </c>
      <c r="E128" s="44" t="s">
        <v>1133</v>
      </c>
      <c r="F128" s="308"/>
      <c r="G128" s="449"/>
      <c r="H128" s="459"/>
      <c r="I128" s="449"/>
      <c r="J128" s="449"/>
      <c r="K128" s="449"/>
      <c r="L128" s="452"/>
    </row>
    <row r="129" spans="2:12">
      <c r="B129" s="295" t="s">
        <v>1344</v>
      </c>
      <c r="C129" s="437" t="s">
        <v>7</v>
      </c>
      <c r="D129" s="454" t="s">
        <v>1353</v>
      </c>
      <c r="E129" s="289" t="s">
        <v>1346</v>
      </c>
      <c r="F129" s="297" t="s">
        <v>1798</v>
      </c>
      <c r="G129" s="447"/>
      <c r="H129" s="457" t="s">
        <v>1358</v>
      </c>
      <c r="I129" s="447" t="s">
        <v>64</v>
      </c>
      <c r="J129" s="447"/>
      <c r="K129" s="447"/>
      <c r="L129" s="450" t="s">
        <v>254</v>
      </c>
    </row>
    <row r="130" spans="2:12">
      <c r="B130" s="306"/>
      <c r="C130" s="453"/>
      <c r="D130" s="455"/>
      <c r="E130" s="291"/>
      <c r="F130" s="456"/>
      <c r="G130" s="448"/>
      <c r="H130" s="458"/>
      <c r="I130" s="448"/>
      <c r="J130" s="448"/>
      <c r="K130" s="448"/>
      <c r="L130" s="451"/>
    </row>
    <row r="131" spans="2:12" ht="21" customHeight="1">
      <c r="B131" s="296"/>
      <c r="C131" s="42" t="s">
        <v>1325</v>
      </c>
      <c r="D131" s="106" t="s">
        <v>1353</v>
      </c>
      <c r="E131" s="42" t="s">
        <v>1133</v>
      </c>
      <c r="F131" s="298"/>
      <c r="G131" s="449"/>
      <c r="H131" s="459"/>
      <c r="I131" s="449"/>
      <c r="J131" s="449"/>
      <c r="K131" s="449"/>
      <c r="L131" s="452"/>
    </row>
    <row r="132" spans="2:12" ht="28.95" customHeight="1">
      <c r="B132" s="499" t="s">
        <v>1464</v>
      </c>
      <c r="C132" s="187" t="s">
        <v>1465</v>
      </c>
      <c r="D132" s="258" t="s">
        <v>1466</v>
      </c>
      <c r="E132" s="56" t="s">
        <v>1467</v>
      </c>
      <c r="F132" s="501" t="s">
        <v>1713</v>
      </c>
      <c r="G132" s="54" t="s">
        <v>64</v>
      </c>
      <c r="H132" s="58" t="s">
        <v>1013</v>
      </c>
      <c r="I132" s="54" t="s">
        <v>1362</v>
      </c>
      <c r="J132" s="54"/>
      <c r="K132" s="58"/>
      <c r="L132" s="450" t="s">
        <v>254</v>
      </c>
    </row>
    <row r="133" spans="2:12" ht="28.8">
      <c r="B133" s="500"/>
      <c r="C133" s="187" t="s">
        <v>1470</v>
      </c>
      <c r="D133" s="258" t="s">
        <v>1466</v>
      </c>
      <c r="E133" s="56" t="s">
        <v>1471</v>
      </c>
      <c r="F133" s="502"/>
      <c r="G133" s="54" t="s">
        <v>64</v>
      </c>
      <c r="H133" s="58" t="s">
        <v>1013</v>
      </c>
      <c r="I133" s="54"/>
      <c r="J133" s="54"/>
      <c r="K133" s="58"/>
      <c r="L133" s="503"/>
    </row>
    <row r="134" spans="2:12" ht="28.8">
      <c r="B134" s="60" t="s">
        <v>1500</v>
      </c>
      <c r="C134" s="100" t="s">
        <v>1501</v>
      </c>
      <c r="D134" s="260" t="s">
        <v>1523</v>
      </c>
      <c r="E134" s="53" t="s">
        <v>1346</v>
      </c>
      <c r="F134" s="51" t="s">
        <v>1503</v>
      </c>
      <c r="G134" s="54" t="s">
        <v>64</v>
      </c>
      <c r="H134" s="53" t="s">
        <v>1007</v>
      </c>
      <c r="I134" s="54" t="s">
        <v>64</v>
      </c>
      <c r="J134" s="50"/>
      <c r="K134" s="53"/>
      <c r="L134" s="141" t="s">
        <v>254</v>
      </c>
    </row>
    <row r="135" spans="2:12" ht="27">
      <c r="B135" s="60" t="s">
        <v>1505</v>
      </c>
      <c r="C135" s="100" t="s">
        <v>1501</v>
      </c>
      <c r="D135" s="260" t="s">
        <v>1523</v>
      </c>
      <c r="E135" s="53" t="s">
        <v>1346</v>
      </c>
      <c r="F135" s="51" t="s">
        <v>1506</v>
      </c>
      <c r="G135" s="54" t="s">
        <v>64</v>
      </c>
      <c r="H135" s="53" t="s">
        <v>1007</v>
      </c>
      <c r="I135" s="54" t="s">
        <v>64</v>
      </c>
      <c r="J135" s="50"/>
      <c r="K135" s="53"/>
      <c r="L135" s="141" t="s">
        <v>254</v>
      </c>
    </row>
    <row r="136" spans="2:12" ht="19.95" customHeight="1">
      <c r="B136" s="325" t="s">
        <v>1794</v>
      </c>
      <c r="C136" s="367" t="s">
        <v>7</v>
      </c>
      <c r="D136" s="504" t="s">
        <v>1523</v>
      </c>
      <c r="E136" s="53" t="s">
        <v>1509</v>
      </c>
      <c r="F136" s="367" t="s">
        <v>1510</v>
      </c>
      <c r="G136" s="50" t="s">
        <v>64</v>
      </c>
      <c r="H136" s="53" t="s">
        <v>1525</v>
      </c>
      <c r="I136" s="54" t="s">
        <v>64</v>
      </c>
      <c r="J136" s="50"/>
      <c r="K136" s="53"/>
      <c r="L136" s="506" t="s">
        <v>1199</v>
      </c>
    </row>
    <row r="137" spans="2:12" ht="26.4" customHeight="1">
      <c r="B137" s="326"/>
      <c r="C137" s="369"/>
      <c r="D137" s="505"/>
      <c r="E137" s="53" t="s">
        <v>1346</v>
      </c>
      <c r="F137" s="369"/>
      <c r="G137" s="50" t="s">
        <v>64</v>
      </c>
      <c r="H137" s="53" t="s">
        <v>1526</v>
      </c>
      <c r="I137" s="50"/>
      <c r="J137" s="50"/>
      <c r="K137" s="53"/>
      <c r="L137" s="507"/>
    </row>
    <row r="138" spans="2:12" ht="36.6" customHeight="1">
      <c r="B138" s="362" t="s">
        <v>1513</v>
      </c>
      <c r="C138" s="56" t="s">
        <v>7</v>
      </c>
      <c r="D138" s="55" t="s">
        <v>1523</v>
      </c>
      <c r="E138" s="56" t="s">
        <v>1514</v>
      </c>
      <c r="F138" s="367" t="s">
        <v>1515</v>
      </c>
      <c r="G138" s="50" t="s">
        <v>64</v>
      </c>
      <c r="H138" s="97" t="s">
        <v>1526</v>
      </c>
      <c r="I138" s="54" t="s">
        <v>64</v>
      </c>
      <c r="J138" s="131"/>
      <c r="K138" s="131"/>
      <c r="L138" s="506" t="s">
        <v>1199</v>
      </c>
    </row>
    <row r="139" spans="2:12" ht="34.799999999999997" customHeight="1" thickBot="1">
      <c r="B139" s="366"/>
      <c r="C139" s="133" t="s">
        <v>7</v>
      </c>
      <c r="D139" s="146" t="s">
        <v>1523</v>
      </c>
      <c r="E139" s="133" t="s">
        <v>1516</v>
      </c>
      <c r="F139" s="368"/>
      <c r="G139" s="142" t="s">
        <v>64</v>
      </c>
      <c r="H139" s="143" t="s">
        <v>1526</v>
      </c>
      <c r="I139" s="144" t="s">
        <v>64</v>
      </c>
      <c r="J139" s="145"/>
      <c r="K139" s="145"/>
      <c r="L139" s="508"/>
    </row>
  </sheetData>
  <autoFilter ref="B5:L85" xr:uid="{00000000-0009-0000-0000-000004000000}"/>
  <mergeCells count="293">
    <mergeCell ref="B132:B133"/>
    <mergeCell ref="F132:F133"/>
    <mergeCell ref="L132:L133"/>
    <mergeCell ref="B136:B137"/>
    <mergeCell ref="C136:C137"/>
    <mergeCell ref="D136:D137"/>
    <mergeCell ref="F136:F137"/>
    <mergeCell ref="L136:L137"/>
    <mergeCell ref="B138:B139"/>
    <mergeCell ref="F138:F139"/>
    <mergeCell ref="L138:L139"/>
    <mergeCell ref="L83:L85"/>
    <mergeCell ref="C72:C73"/>
    <mergeCell ref="B83:B85"/>
    <mergeCell ref="F83:F85"/>
    <mergeCell ref="G83:G85"/>
    <mergeCell ref="H83:H85"/>
    <mergeCell ref="L71:L73"/>
    <mergeCell ref="L68:L70"/>
    <mergeCell ref="C60:C61"/>
    <mergeCell ref="B68:B70"/>
    <mergeCell ref="F68:F70"/>
    <mergeCell ref="G68:G70"/>
    <mergeCell ref="H68:H70"/>
    <mergeCell ref="L59:L61"/>
    <mergeCell ref="B66:B67"/>
    <mergeCell ref="F66:F67"/>
    <mergeCell ref="G66:G67"/>
    <mergeCell ref="H66:H67"/>
    <mergeCell ref="L66:L67"/>
    <mergeCell ref="B64:B65"/>
    <mergeCell ref="G64:G65"/>
    <mergeCell ref="H64:H65"/>
    <mergeCell ref="L64:L65"/>
    <mergeCell ref="B62:B63"/>
    <mergeCell ref="L26:L27"/>
    <mergeCell ref="L22:L23"/>
    <mergeCell ref="G53:G55"/>
    <mergeCell ref="H53:H55"/>
    <mergeCell ref="L46:L48"/>
    <mergeCell ref="B46:B48"/>
    <mergeCell ref="F46:F48"/>
    <mergeCell ref="G46:G48"/>
    <mergeCell ref="H46:H48"/>
    <mergeCell ref="B51:B52"/>
    <mergeCell ref="F51:F52"/>
    <mergeCell ref="G51:G52"/>
    <mergeCell ref="H51:H52"/>
    <mergeCell ref="L51:L52"/>
    <mergeCell ref="B49:B50"/>
    <mergeCell ref="F49:F50"/>
    <mergeCell ref="G49:G50"/>
    <mergeCell ref="H49:H50"/>
    <mergeCell ref="L49:L50"/>
    <mergeCell ref="C54:C55"/>
    <mergeCell ref="L53:L55"/>
    <mergeCell ref="G37:G39"/>
    <mergeCell ref="L44:L45"/>
    <mergeCell ref="C29:C30"/>
    <mergeCell ref="L28:L30"/>
    <mergeCell ref="B28:B30"/>
    <mergeCell ref="F28:F30"/>
    <mergeCell ref="G28:G30"/>
    <mergeCell ref="H28:H30"/>
    <mergeCell ref="B42:B43"/>
    <mergeCell ref="F42:F43"/>
    <mergeCell ref="G42:G43"/>
    <mergeCell ref="H42:H43"/>
    <mergeCell ref="L42:L43"/>
    <mergeCell ref="H33:H34"/>
    <mergeCell ref="L33:L34"/>
    <mergeCell ref="H37:H39"/>
    <mergeCell ref="L37:L39"/>
    <mergeCell ref="B31:B32"/>
    <mergeCell ref="F31:F32"/>
    <mergeCell ref="G31:G32"/>
    <mergeCell ref="H31:H32"/>
    <mergeCell ref="L31:L32"/>
    <mergeCell ref="B40:B41"/>
    <mergeCell ref="G26:G27"/>
    <mergeCell ref="H26:H27"/>
    <mergeCell ref="L24:L25"/>
    <mergeCell ref="B24:B25"/>
    <mergeCell ref="F24:F25"/>
    <mergeCell ref="G24:G25"/>
    <mergeCell ref="H24:H25"/>
    <mergeCell ref="G6:G7"/>
    <mergeCell ref="H6:H7"/>
    <mergeCell ref="L6:L7"/>
    <mergeCell ref="B10:B11"/>
    <mergeCell ref="F10:F11"/>
    <mergeCell ref="G10:G11"/>
    <mergeCell ref="H10:H11"/>
    <mergeCell ref="L10:L11"/>
    <mergeCell ref="B8:B9"/>
    <mergeCell ref="F8:F9"/>
    <mergeCell ref="G8:G9"/>
    <mergeCell ref="H8:H9"/>
    <mergeCell ref="L8:L9"/>
    <mergeCell ref="B12:B14"/>
    <mergeCell ref="L20:L21"/>
    <mergeCell ref="G22:G23"/>
    <mergeCell ref="H22:H23"/>
    <mergeCell ref="B6:B7"/>
    <mergeCell ref="F6:F7"/>
    <mergeCell ref="B26:B27"/>
    <mergeCell ref="C69:C70"/>
    <mergeCell ref="F26:F27"/>
    <mergeCell ref="F64:F65"/>
    <mergeCell ref="B71:B73"/>
    <mergeCell ref="F71:F73"/>
    <mergeCell ref="B33:B34"/>
    <mergeCell ref="F33:F34"/>
    <mergeCell ref="F62:F63"/>
    <mergeCell ref="B56:B58"/>
    <mergeCell ref="F56:F58"/>
    <mergeCell ref="B44:B45"/>
    <mergeCell ref="F44:F45"/>
    <mergeCell ref="F12:F14"/>
    <mergeCell ref="B22:B23"/>
    <mergeCell ref="F22:F23"/>
    <mergeCell ref="C47:C48"/>
    <mergeCell ref="B53:B55"/>
    <mergeCell ref="F53:F55"/>
    <mergeCell ref="C84:C85"/>
    <mergeCell ref="F37:F39"/>
    <mergeCell ref="F17:F19"/>
    <mergeCell ref="B2:B5"/>
    <mergeCell ref="C2:C5"/>
    <mergeCell ref="D2:D5"/>
    <mergeCell ref="E2:E5"/>
    <mergeCell ref="F2:F5"/>
    <mergeCell ref="G2:K3"/>
    <mergeCell ref="G4:H4"/>
    <mergeCell ref="I4:I5"/>
    <mergeCell ref="J4:K4"/>
    <mergeCell ref="B35:B36"/>
    <mergeCell ref="F35:F36"/>
    <mergeCell ref="G35:G36"/>
    <mergeCell ref="H35:H36"/>
    <mergeCell ref="L35:L36"/>
    <mergeCell ref="B37:B39"/>
    <mergeCell ref="G12:G14"/>
    <mergeCell ref="H12:H14"/>
    <mergeCell ref="L12:L14"/>
    <mergeCell ref="C13:C14"/>
    <mergeCell ref="B15:B16"/>
    <mergeCell ref="F15:F16"/>
    <mergeCell ref="G15:G16"/>
    <mergeCell ref="H15:H16"/>
    <mergeCell ref="L15:L16"/>
    <mergeCell ref="C18:C19"/>
    <mergeCell ref="B20:B21"/>
    <mergeCell ref="F20:F21"/>
    <mergeCell ref="G20:G21"/>
    <mergeCell ref="H20:H21"/>
    <mergeCell ref="L17:L19"/>
    <mergeCell ref="B17:B19"/>
    <mergeCell ref="G17:G19"/>
    <mergeCell ref="H17:H19"/>
    <mergeCell ref="G33:G34"/>
    <mergeCell ref="C38:C39"/>
    <mergeCell ref="L77:L79"/>
    <mergeCell ref="C78:C79"/>
    <mergeCell ref="C75:C76"/>
    <mergeCell ref="C81:C82"/>
    <mergeCell ref="G56:G58"/>
    <mergeCell ref="H56:H58"/>
    <mergeCell ref="L56:L58"/>
    <mergeCell ref="F40:F41"/>
    <mergeCell ref="G40:G41"/>
    <mergeCell ref="H40:H41"/>
    <mergeCell ref="L40:L41"/>
    <mergeCell ref="G71:G73"/>
    <mergeCell ref="H71:H73"/>
    <mergeCell ref="G44:G45"/>
    <mergeCell ref="H44:H45"/>
    <mergeCell ref="B59:B61"/>
    <mergeCell ref="F59:F61"/>
    <mergeCell ref="G59:G61"/>
    <mergeCell ref="H59:H61"/>
    <mergeCell ref="C57:C58"/>
    <mergeCell ref="G62:G63"/>
    <mergeCell ref="H62:H63"/>
    <mergeCell ref="L62:L63"/>
    <mergeCell ref="B109:B110"/>
    <mergeCell ref="F109:F110"/>
    <mergeCell ref="F98:F100"/>
    <mergeCell ref="G98:G100"/>
    <mergeCell ref="H98:H100"/>
    <mergeCell ref="L98:L100"/>
    <mergeCell ref="C99:C100"/>
    <mergeCell ref="D99:D100"/>
    <mergeCell ref="B101:B103"/>
    <mergeCell ref="F101:F103"/>
    <mergeCell ref="G101:G103"/>
    <mergeCell ref="H101:H103"/>
    <mergeCell ref="L101:L103"/>
    <mergeCell ref="C102:C103"/>
    <mergeCell ref="D102:D103"/>
    <mergeCell ref="B107:B108"/>
    <mergeCell ref="B80:B82"/>
    <mergeCell ref="F80:F82"/>
    <mergeCell ref="G80:G82"/>
    <mergeCell ref="H80:H82"/>
    <mergeCell ref="L80:L82"/>
    <mergeCell ref="B74:B76"/>
    <mergeCell ref="F74:F76"/>
    <mergeCell ref="G74:G76"/>
    <mergeCell ref="H74:H76"/>
    <mergeCell ref="L74:L76"/>
    <mergeCell ref="B77:B79"/>
    <mergeCell ref="F77:F79"/>
    <mergeCell ref="G77:G79"/>
    <mergeCell ref="H77:H79"/>
    <mergeCell ref="B111:B112"/>
    <mergeCell ref="F111:F112"/>
    <mergeCell ref="B113:B114"/>
    <mergeCell ref="C113:C114"/>
    <mergeCell ref="F113:F114"/>
    <mergeCell ref="L113:L114"/>
    <mergeCell ref="D96:D97"/>
    <mergeCell ref="B98:B100"/>
    <mergeCell ref="F107:F108"/>
    <mergeCell ref="G107:G108"/>
    <mergeCell ref="H107:H108"/>
    <mergeCell ref="L107:L108"/>
    <mergeCell ref="B92:B93"/>
    <mergeCell ref="F92:F93"/>
    <mergeCell ref="G92:G93"/>
    <mergeCell ref="H92:H93"/>
    <mergeCell ref="B95:B97"/>
    <mergeCell ref="F95:F97"/>
    <mergeCell ref="G95:G97"/>
    <mergeCell ref="H95:H97"/>
    <mergeCell ref="L95:L97"/>
    <mergeCell ref="C96:C97"/>
    <mergeCell ref="B86:B88"/>
    <mergeCell ref="F86:F88"/>
    <mergeCell ref="G86:G88"/>
    <mergeCell ref="H86:H88"/>
    <mergeCell ref="C87:C88"/>
    <mergeCell ref="D87:D88"/>
    <mergeCell ref="L87:L88"/>
    <mergeCell ref="B89:B91"/>
    <mergeCell ref="C89:C91"/>
    <mergeCell ref="F89:F91"/>
    <mergeCell ref="G89:G91"/>
    <mergeCell ref="H89:H91"/>
    <mergeCell ref="L89:L91"/>
    <mergeCell ref="B117:B119"/>
    <mergeCell ref="F117:F119"/>
    <mergeCell ref="G117:G119"/>
    <mergeCell ref="H117:H119"/>
    <mergeCell ref="I117:I119"/>
    <mergeCell ref="J117:J119"/>
    <mergeCell ref="K117:K119"/>
    <mergeCell ref="L117:L119"/>
    <mergeCell ref="B120:B122"/>
    <mergeCell ref="F120:F122"/>
    <mergeCell ref="G120:G122"/>
    <mergeCell ref="H120:H122"/>
    <mergeCell ref="I120:I122"/>
    <mergeCell ref="J120:J122"/>
    <mergeCell ref="K120:K122"/>
    <mergeCell ref="L120:L122"/>
    <mergeCell ref="B123:B125"/>
    <mergeCell ref="F123:F125"/>
    <mergeCell ref="G123:G125"/>
    <mergeCell ref="H123:H125"/>
    <mergeCell ref="I123:I125"/>
    <mergeCell ref="J123:J125"/>
    <mergeCell ref="K123:K125"/>
    <mergeCell ref="L123:L125"/>
    <mergeCell ref="B126:B128"/>
    <mergeCell ref="F126:F128"/>
    <mergeCell ref="G126:G128"/>
    <mergeCell ref="H126:H128"/>
    <mergeCell ref="I126:I128"/>
    <mergeCell ref="J126:J128"/>
    <mergeCell ref="K126:K128"/>
    <mergeCell ref="L126:L128"/>
    <mergeCell ref="K129:K131"/>
    <mergeCell ref="L129:L131"/>
    <mergeCell ref="B129:B131"/>
    <mergeCell ref="C129:C130"/>
    <mergeCell ref="D129:D130"/>
    <mergeCell ref="E129:E130"/>
    <mergeCell ref="F129:F131"/>
    <mergeCell ref="G129:G131"/>
    <mergeCell ref="H129:H131"/>
    <mergeCell ref="I129:I131"/>
    <mergeCell ref="J129:J131"/>
  </mergeCells>
  <phoneticPr fontId="1"/>
  <pageMargins left="0.23622047244094491" right="0.23622047244094491" top="0.74803149606299213" bottom="0.74803149606299213" header="0.31496062992125984" footer="0.31496062992125984"/>
  <pageSetup paperSize="8" scale="80" fitToHeight="0" orientation="portrait" r:id="rId1"/>
  <headerFooter>
    <oddHeader>&amp;R様式1-4 &amp;P／&amp;N</oddHeader>
  </headerFooter>
  <rowBreaks count="2" manualBreakCount="2">
    <brk id="43" min="1" max="11" man="1"/>
    <brk id="88"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C000"/>
  </sheetPr>
  <dimension ref="B1:H139"/>
  <sheetViews>
    <sheetView view="pageBreakPreview" topLeftCell="A121" zoomScale="85" zoomScaleNormal="55" zoomScaleSheetLayoutView="85" workbookViewId="0">
      <selection activeCell="C108" sqref="C108"/>
    </sheetView>
  </sheetViews>
  <sheetFormatPr defaultColWidth="9" defaultRowHeight="14.4"/>
  <cols>
    <col min="1" max="1" width="9" style="7"/>
    <col min="2" max="2" width="24.6640625" style="7" bestFit="1" customWidth="1"/>
    <col min="3" max="3" width="8.44140625" style="9" bestFit="1" customWidth="1"/>
    <col min="4" max="4" width="20.109375" style="9" bestFit="1" customWidth="1"/>
    <col min="5" max="5" width="21.77734375" style="7" bestFit="1" customWidth="1"/>
    <col min="6" max="6" width="33.44140625" style="7" bestFit="1" customWidth="1"/>
    <col min="7" max="7" width="50.6640625" style="7" bestFit="1" customWidth="1"/>
    <col min="8" max="16384" width="9" style="7"/>
  </cols>
  <sheetData>
    <row r="1" spans="2:7" ht="19.95" customHeight="1" thickBot="1">
      <c r="B1" s="359" t="s">
        <v>227</v>
      </c>
      <c r="C1" s="359"/>
      <c r="D1" s="359"/>
      <c r="E1" s="359"/>
      <c r="F1" s="359"/>
      <c r="G1" s="359"/>
    </row>
    <row r="2" spans="2:7" ht="19.95" customHeight="1">
      <c r="B2" s="522" t="s">
        <v>63</v>
      </c>
      <c r="C2" s="390" t="s">
        <v>124</v>
      </c>
      <c r="D2" s="390" t="s">
        <v>0</v>
      </c>
      <c r="E2" s="390" t="s">
        <v>1</v>
      </c>
      <c r="F2" s="352" t="s">
        <v>80</v>
      </c>
      <c r="G2" s="231" t="s">
        <v>29</v>
      </c>
    </row>
    <row r="3" spans="2:7" ht="19.95" customHeight="1">
      <c r="B3" s="523"/>
      <c r="C3" s="391"/>
      <c r="D3" s="391"/>
      <c r="E3" s="391"/>
      <c r="F3" s="356"/>
      <c r="G3" s="64" t="s">
        <v>14</v>
      </c>
    </row>
    <row r="4" spans="2:7" ht="19.95" customHeight="1">
      <c r="B4" s="523"/>
      <c r="C4" s="391"/>
      <c r="D4" s="391"/>
      <c r="E4" s="391"/>
      <c r="F4" s="356"/>
      <c r="G4" s="186"/>
    </row>
    <row r="5" spans="2:7" ht="19.95" customHeight="1" thickBot="1">
      <c r="B5" s="524"/>
      <c r="C5" s="392"/>
      <c r="D5" s="392"/>
      <c r="E5" s="392"/>
      <c r="F5" s="488"/>
      <c r="G5" s="232" t="s">
        <v>15</v>
      </c>
    </row>
    <row r="6" spans="2:7" ht="19.95" customHeight="1">
      <c r="B6" s="324" t="s">
        <v>399</v>
      </c>
      <c r="C6" s="91" t="s">
        <v>65</v>
      </c>
      <c r="D6" s="44" t="s">
        <v>409</v>
      </c>
      <c r="E6" s="42" t="s">
        <v>337</v>
      </c>
      <c r="F6" s="394" t="s">
        <v>1600</v>
      </c>
      <c r="G6" s="521" t="s">
        <v>61</v>
      </c>
    </row>
    <row r="7" spans="2:7" ht="19.95" customHeight="1">
      <c r="B7" s="324"/>
      <c r="C7" s="91" t="s">
        <v>7</v>
      </c>
      <c r="D7" s="44" t="s">
        <v>409</v>
      </c>
      <c r="E7" s="42" t="s">
        <v>1777</v>
      </c>
      <c r="F7" s="361"/>
      <c r="G7" s="521"/>
    </row>
    <row r="8" spans="2:7" ht="19.95" customHeight="1">
      <c r="B8" s="324" t="s">
        <v>266</v>
      </c>
      <c r="C8" s="91" t="s">
        <v>65</v>
      </c>
      <c r="D8" s="44" t="s">
        <v>409</v>
      </c>
      <c r="E8" s="42" t="s">
        <v>337</v>
      </c>
      <c r="F8" s="290"/>
      <c r="G8" s="521" t="s">
        <v>61</v>
      </c>
    </row>
    <row r="9" spans="2:7" ht="19.95" customHeight="1">
      <c r="B9" s="324"/>
      <c r="C9" s="91" t="s">
        <v>7</v>
      </c>
      <c r="D9" s="44" t="s">
        <v>409</v>
      </c>
      <c r="E9" s="42" t="s">
        <v>1777</v>
      </c>
      <c r="F9" s="290"/>
      <c r="G9" s="521"/>
    </row>
    <row r="10" spans="2:7" ht="19.95" customHeight="1">
      <c r="B10" s="324" t="s">
        <v>267</v>
      </c>
      <c r="C10" s="91" t="s">
        <v>65</v>
      </c>
      <c r="D10" s="44" t="s">
        <v>409</v>
      </c>
      <c r="E10" s="42" t="s">
        <v>337</v>
      </c>
      <c r="F10" s="290"/>
      <c r="G10" s="521" t="s">
        <v>61</v>
      </c>
    </row>
    <row r="11" spans="2:7" ht="19.95" customHeight="1">
      <c r="B11" s="324"/>
      <c r="C11" s="91" t="s">
        <v>7</v>
      </c>
      <c r="D11" s="44" t="s">
        <v>409</v>
      </c>
      <c r="E11" s="42" t="s">
        <v>1777</v>
      </c>
      <c r="F11" s="290"/>
      <c r="G11" s="521"/>
    </row>
    <row r="12" spans="2:7" ht="19.95" customHeight="1">
      <c r="B12" s="324" t="s">
        <v>112</v>
      </c>
      <c r="C12" s="91" t="s">
        <v>65</v>
      </c>
      <c r="D12" s="44" t="s">
        <v>409</v>
      </c>
      <c r="E12" s="42" t="s">
        <v>337</v>
      </c>
      <c r="F12" s="290"/>
      <c r="G12" s="521" t="s">
        <v>61</v>
      </c>
    </row>
    <row r="13" spans="2:7" ht="19.95" customHeight="1">
      <c r="B13" s="324"/>
      <c r="C13" s="341" t="s">
        <v>7</v>
      </c>
      <c r="D13" s="44" t="s">
        <v>409</v>
      </c>
      <c r="E13" s="42" t="s">
        <v>1777</v>
      </c>
      <c r="F13" s="290"/>
      <c r="G13" s="521"/>
    </row>
    <row r="14" spans="2:7" ht="19.95" customHeight="1">
      <c r="B14" s="335"/>
      <c r="C14" s="341"/>
      <c r="D14" s="44" t="s">
        <v>410</v>
      </c>
      <c r="E14" s="42" t="s">
        <v>333</v>
      </c>
      <c r="F14" s="290"/>
      <c r="G14" s="521"/>
    </row>
    <row r="15" spans="2:7" ht="19.95" customHeight="1">
      <c r="B15" s="324" t="s">
        <v>400</v>
      </c>
      <c r="C15" s="91" t="s">
        <v>65</v>
      </c>
      <c r="D15" s="44" t="s">
        <v>409</v>
      </c>
      <c r="E15" s="42" t="s">
        <v>337</v>
      </c>
      <c r="F15" s="290"/>
      <c r="G15" s="521" t="s">
        <v>248</v>
      </c>
    </row>
    <row r="16" spans="2:7" ht="29.4" customHeight="1">
      <c r="B16" s="324"/>
      <c r="C16" s="91" t="s">
        <v>7</v>
      </c>
      <c r="D16" s="44" t="s">
        <v>409</v>
      </c>
      <c r="E16" s="42" t="s">
        <v>1778</v>
      </c>
      <c r="F16" s="290"/>
      <c r="G16" s="521"/>
    </row>
    <row r="17" spans="2:7" ht="19.95" customHeight="1">
      <c r="B17" s="324" t="s">
        <v>401</v>
      </c>
      <c r="C17" s="91" t="s">
        <v>65</v>
      </c>
      <c r="D17" s="44" t="s">
        <v>409</v>
      </c>
      <c r="E17" s="42" t="s">
        <v>337</v>
      </c>
      <c r="F17" s="290"/>
      <c r="G17" s="521" t="s">
        <v>61</v>
      </c>
    </row>
    <row r="18" spans="2:7" ht="19.95" customHeight="1">
      <c r="B18" s="324"/>
      <c r="C18" s="341" t="s">
        <v>7</v>
      </c>
      <c r="D18" s="44" t="s">
        <v>409</v>
      </c>
      <c r="E18" s="42" t="s">
        <v>1778</v>
      </c>
      <c r="F18" s="290"/>
      <c r="G18" s="521"/>
    </row>
    <row r="19" spans="2:7" ht="19.95" customHeight="1">
      <c r="B19" s="335"/>
      <c r="C19" s="341"/>
      <c r="D19" s="44" t="s">
        <v>410</v>
      </c>
      <c r="E19" s="42" t="s">
        <v>110</v>
      </c>
      <c r="F19" s="290"/>
      <c r="G19" s="521"/>
    </row>
    <row r="20" spans="2:7" ht="19.95" customHeight="1">
      <c r="B20" s="324" t="s">
        <v>268</v>
      </c>
      <c r="C20" s="91" t="s">
        <v>65</v>
      </c>
      <c r="D20" s="44" t="s">
        <v>409</v>
      </c>
      <c r="E20" s="42" t="s">
        <v>1779</v>
      </c>
      <c r="F20" s="290"/>
      <c r="G20" s="521" t="s">
        <v>61</v>
      </c>
    </row>
    <row r="21" spans="2:7" ht="19.95" customHeight="1">
      <c r="B21" s="324"/>
      <c r="C21" s="91" t="s">
        <v>7</v>
      </c>
      <c r="D21" s="44" t="s">
        <v>409</v>
      </c>
      <c r="E21" s="42" t="s">
        <v>1780</v>
      </c>
      <c r="F21" s="290"/>
      <c r="G21" s="521"/>
    </row>
    <row r="22" spans="2:7" ht="19.95" customHeight="1">
      <c r="B22" s="324" t="s">
        <v>269</v>
      </c>
      <c r="C22" s="91" t="s">
        <v>65</v>
      </c>
      <c r="D22" s="44" t="s">
        <v>409</v>
      </c>
      <c r="E22" s="42" t="s">
        <v>1779</v>
      </c>
      <c r="F22" s="290"/>
      <c r="G22" s="521" t="s">
        <v>61</v>
      </c>
    </row>
    <row r="23" spans="2:7" ht="19.95" customHeight="1">
      <c r="B23" s="324"/>
      <c r="C23" s="91" t="s">
        <v>7</v>
      </c>
      <c r="D23" s="44" t="s">
        <v>409</v>
      </c>
      <c r="E23" s="42" t="s">
        <v>1780</v>
      </c>
      <c r="F23" s="290"/>
      <c r="G23" s="521"/>
    </row>
    <row r="24" spans="2:7" ht="19.95" customHeight="1">
      <c r="B24" s="324" t="s">
        <v>402</v>
      </c>
      <c r="C24" s="91" t="s">
        <v>65</v>
      </c>
      <c r="D24" s="44" t="s">
        <v>409</v>
      </c>
      <c r="E24" s="42" t="s">
        <v>337</v>
      </c>
      <c r="F24" s="290"/>
      <c r="G24" s="521" t="s">
        <v>250</v>
      </c>
    </row>
    <row r="25" spans="2:7" ht="19.95" customHeight="1">
      <c r="B25" s="324"/>
      <c r="C25" s="91" t="s">
        <v>7</v>
      </c>
      <c r="D25" s="44" t="s">
        <v>409</v>
      </c>
      <c r="E25" s="42" t="s">
        <v>1777</v>
      </c>
      <c r="F25" s="290"/>
      <c r="G25" s="521"/>
    </row>
    <row r="26" spans="2:7" ht="19.95" customHeight="1">
      <c r="B26" s="324" t="s">
        <v>113</v>
      </c>
      <c r="C26" s="91" t="s">
        <v>65</v>
      </c>
      <c r="D26" s="44" t="s">
        <v>409</v>
      </c>
      <c r="E26" s="42" t="s">
        <v>337</v>
      </c>
      <c r="F26" s="290"/>
      <c r="G26" s="521" t="s">
        <v>250</v>
      </c>
    </row>
    <row r="27" spans="2:7" ht="19.95" customHeight="1">
      <c r="B27" s="324"/>
      <c r="C27" s="91" t="s">
        <v>7</v>
      </c>
      <c r="D27" s="44" t="s">
        <v>409</v>
      </c>
      <c r="E27" s="42" t="s">
        <v>1777</v>
      </c>
      <c r="F27" s="290"/>
      <c r="G27" s="521"/>
    </row>
    <row r="28" spans="2:7" ht="19.95" customHeight="1">
      <c r="B28" s="324" t="s">
        <v>114</v>
      </c>
      <c r="C28" s="91" t="s">
        <v>65</v>
      </c>
      <c r="D28" s="44" t="s">
        <v>409</v>
      </c>
      <c r="E28" s="42" t="s">
        <v>337</v>
      </c>
      <c r="F28" s="290"/>
      <c r="G28" s="521" t="s">
        <v>250</v>
      </c>
    </row>
    <row r="29" spans="2:7" ht="19.95" customHeight="1">
      <c r="B29" s="324"/>
      <c r="C29" s="341" t="s">
        <v>7</v>
      </c>
      <c r="D29" s="44" t="s">
        <v>409</v>
      </c>
      <c r="E29" s="42" t="s">
        <v>1777</v>
      </c>
      <c r="F29" s="290"/>
      <c r="G29" s="521"/>
    </row>
    <row r="30" spans="2:7" ht="19.95" customHeight="1">
      <c r="B30" s="335"/>
      <c r="C30" s="341"/>
      <c r="D30" s="44" t="s">
        <v>411</v>
      </c>
      <c r="E30" s="42" t="s">
        <v>333</v>
      </c>
      <c r="F30" s="290"/>
      <c r="G30" s="521"/>
    </row>
    <row r="31" spans="2:7" ht="19.95" customHeight="1">
      <c r="B31" s="324" t="s">
        <v>403</v>
      </c>
      <c r="C31" s="91" t="s">
        <v>65</v>
      </c>
      <c r="D31" s="44" t="s">
        <v>409</v>
      </c>
      <c r="E31" s="42" t="s">
        <v>337</v>
      </c>
      <c r="F31" s="290"/>
      <c r="G31" s="521" t="s">
        <v>61</v>
      </c>
    </row>
    <row r="32" spans="2:7" ht="19.95" customHeight="1">
      <c r="B32" s="324"/>
      <c r="C32" s="91" t="s">
        <v>7</v>
      </c>
      <c r="D32" s="44" t="s">
        <v>409</v>
      </c>
      <c r="E32" s="42" t="s">
        <v>1777</v>
      </c>
      <c r="F32" s="290"/>
      <c r="G32" s="521"/>
    </row>
    <row r="33" spans="2:7" ht="19.95" customHeight="1">
      <c r="B33" s="324" t="s">
        <v>270</v>
      </c>
      <c r="C33" s="91" t="s">
        <v>65</v>
      </c>
      <c r="D33" s="44" t="s">
        <v>219</v>
      </c>
      <c r="E33" s="42" t="s">
        <v>109</v>
      </c>
      <c r="F33" s="290"/>
      <c r="G33" s="521" t="s">
        <v>61</v>
      </c>
    </row>
    <row r="34" spans="2:7" ht="19.95" customHeight="1">
      <c r="B34" s="324"/>
      <c r="C34" s="91" t="s">
        <v>7</v>
      </c>
      <c r="D34" s="44" t="s">
        <v>409</v>
      </c>
      <c r="E34" s="42" t="s">
        <v>1780</v>
      </c>
      <c r="F34" s="290"/>
      <c r="G34" s="521"/>
    </row>
    <row r="35" spans="2:7" ht="19.95" customHeight="1">
      <c r="B35" s="324" t="s">
        <v>271</v>
      </c>
      <c r="C35" s="91" t="s">
        <v>65</v>
      </c>
      <c r="D35" s="44" t="s">
        <v>219</v>
      </c>
      <c r="E35" s="42" t="s">
        <v>109</v>
      </c>
      <c r="F35" s="290"/>
      <c r="G35" s="521" t="s">
        <v>61</v>
      </c>
    </row>
    <row r="36" spans="2:7" ht="19.95" customHeight="1">
      <c r="B36" s="324"/>
      <c r="C36" s="91" t="s">
        <v>7</v>
      </c>
      <c r="D36" s="44" t="s">
        <v>219</v>
      </c>
      <c r="E36" s="42" t="s">
        <v>1780</v>
      </c>
      <c r="F36" s="290"/>
      <c r="G36" s="521"/>
    </row>
    <row r="37" spans="2:7" ht="19.95" customHeight="1">
      <c r="B37" s="324" t="s">
        <v>272</v>
      </c>
      <c r="C37" s="91" t="s">
        <v>65</v>
      </c>
      <c r="D37" s="44" t="s">
        <v>409</v>
      </c>
      <c r="E37" s="42" t="s">
        <v>109</v>
      </c>
      <c r="F37" s="290"/>
      <c r="G37" s="521" t="s">
        <v>61</v>
      </c>
    </row>
    <row r="38" spans="2:7" ht="19.95" customHeight="1">
      <c r="B38" s="324"/>
      <c r="C38" s="341" t="s">
        <v>7</v>
      </c>
      <c r="D38" s="44" t="s">
        <v>409</v>
      </c>
      <c r="E38" s="42" t="s">
        <v>1780</v>
      </c>
      <c r="F38" s="290"/>
      <c r="G38" s="521"/>
    </row>
    <row r="39" spans="2:7" ht="19.95" customHeight="1">
      <c r="B39" s="324"/>
      <c r="C39" s="341"/>
      <c r="D39" s="44" t="s">
        <v>410</v>
      </c>
      <c r="E39" s="42" t="s">
        <v>333</v>
      </c>
      <c r="F39" s="290"/>
      <c r="G39" s="521"/>
    </row>
    <row r="40" spans="2:7" ht="19.95" customHeight="1">
      <c r="B40" s="324" t="s">
        <v>273</v>
      </c>
      <c r="C40" s="91" t="s">
        <v>65</v>
      </c>
      <c r="D40" s="44" t="s">
        <v>219</v>
      </c>
      <c r="E40" s="42" t="s">
        <v>109</v>
      </c>
      <c r="F40" s="290"/>
      <c r="G40" s="521" t="s">
        <v>61</v>
      </c>
    </row>
    <row r="41" spans="2:7" ht="19.95" customHeight="1">
      <c r="B41" s="324"/>
      <c r="C41" s="91" t="s">
        <v>7</v>
      </c>
      <c r="D41" s="44" t="s">
        <v>219</v>
      </c>
      <c r="E41" s="42" t="s">
        <v>1780</v>
      </c>
      <c r="F41" s="290"/>
      <c r="G41" s="521"/>
    </row>
    <row r="42" spans="2:7" ht="19.95" customHeight="1">
      <c r="B42" s="324" t="s">
        <v>274</v>
      </c>
      <c r="C42" s="91" t="s">
        <v>65</v>
      </c>
      <c r="D42" s="44" t="s">
        <v>219</v>
      </c>
      <c r="E42" s="42" t="s">
        <v>109</v>
      </c>
      <c r="F42" s="290"/>
      <c r="G42" s="521" t="s">
        <v>61</v>
      </c>
    </row>
    <row r="43" spans="2:7" ht="19.95" customHeight="1">
      <c r="B43" s="324"/>
      <c r="C43" s="91" t="s">
        <v>7</v>
      </c>
      <c r="D43" s="44" t="s">
        <v>219</v>
      </c>
      <c r="E43" s="42" t="s">
        <v>1780</v>
      </c>
      <c r="F43" s="290"/>
      <c r="G43" s="521"/>
    </row>
    <row r="44" spans="2:7" ht="19.95" customHeight="1">
      <c r="B44" s="324" t="s">
        <v>115</v>
      </c>
      <c r="C44" s="91" t="s">
        <v>65</v>
      </c>
      <c r="D44" s="44" t="s">
        <v>409</v>
      </c>
      <c r="E44" s="42" t="s">
        <v>337</v>
      </c>
      <c r="F44" s="290"/>
      <c r="G44" s="521" t="s">
        <v>250</v>
      </c>
    </row>
    <row r="45" spans="2:7" ht="19.95" customHeight="1">
      <c r="B45" s="324"/>
      <c r="C45" s="91" t="s">
        <v>7</v>
      </c>
      <c r="D45" s="44" t="s">
        <v>409</v>
      </c>
      <c r="E45" s="42" t="s">
        <v>1777</v>
      </c>
      <c r="F45" s="290"/>
      <c r="G45" s="521"/>
    </row>
    <row r="46" spans="2:7" ht="19.95" customHeight="1">
      <c r="B46" s="324" t="s">
        <v>116</v>
      </c>
      <c r="C46" s="91" t="s">
        <v>65</v>
      </c>
      <c r="D46" s="44" t="s">
        <v>409</v>
      </c>
      <c r="E46" s="42" t="s">
        <v>337</v>
      </c>
      <c r="F46" s="290"/>
      <c r="G46" s="521" t="s">
        <v>250</v>
      </c>
    </row>
    <row r="47" spans="2:7" ht="19.95" customHeight="1">
      <c r="B47" s="324"/>
      <c r="C47" s="341" t="s">
        <v>7</v>
      </c>
      <c r="D47" s="44" t="s">
        <v>409</v>
      </c>
      <c r="E47" s="42" t="s">
        <v>1777</v>
      </c>
      <c r="F47" s="290"/>
      <c r="G47" s="521"/>
    </row>
    <row r="48" spans="2:7" ht="19.95" customHeight="1">
      <c r="B48" s="335"/>
      <c r="C48" s="341"/>
      <c r="D48" s="44" t="s">
        <v>410</v>
      </c>
      <c r="E48" s="42" t="s">
        <v>340</v>
      </c>
      <c r="F48" s="290"/>
      <c r="G48" s="521"/>
    </row>
    <row r="49" spans="2:7" ht="19.95" customHeight="1">
      <c r="B49" s="324" t="s">
        <v>275</v>
      </c>
      <c r="C49" s="91" t="s">
        <v>65</v>
      </c>
      <c r="D49" s="44" t="s">
        <v>409</v>
      </c>
      <c r="E49" s="42" t="s">
        <v>109</v>
      </c>
      <c r="F49" s="290"/>
      <c r="G49" s="521" t="s">
        <v>61</v>
      </c>
    </row>
    <row r="50" spans="2:7" ht="19.95" customHeight="1">
      <c r="B50" s="324"/>
      <c r="C50" s="91" t="s">
        <v>7</v>
      </c>
      <c r="D50" s="44" t="s">
        <v>409</v>
      </c>
      <c r="E50" s="42" t="s">
        <v>334</v>
      </c>
      <c r="F50" s="290"/>
      <c r="G50" s="521"/>
    </row>
    <row r="51" spans="2:7" ht="19.95" customHeight="1">
      <c r="B51" s="324" t="s">
        <v>276</v>
      </c>
      <c r="C51" s="91" t="s">
        <v>65</v>
      </c>
      <c r="D51" s="44" t="s">
        <v>219</v>
      </c>
      <c r="E51" s="42" t="s">
        <v>109</v>
      </c>
      <c r="F51" s="290"/>
      <c r="G51" s="521" t="s">
        <v>61</v>
      </c>
    </row>
    <row r="52" spans="2:7" ht="19.95" customHeight="1">
      <c r="B52" s="324"/>
      <c r="C52" s="91" t="s">
        <v>7</v>
      </c>
      <c r="D52" s="44" t="s">
        <v>219</v>
      </c>
      <c r="E52" s="42" t="s">
        <v>1780</v>
      </c>
      <c r="F52" s="290"/>
      <c r="G52" s="521"/>
    </row>
    <row r="53" spans="2:7" ht="19.95" customHeight="1">
      <c r="B53" s="324" t="s">
        <v>404</v>
      </c>
      <c r="C53" s="91" t="s">
        <v>65</v>
      </c>
      <c r="D53" s="44" t="s">
        <v>409</v>
      </c>
      <c r="E53" s="42" t="s">
        <v>337</v>
      </c>
      <c r="F53" s="290"/>
      <c r="G53" s="521" t="s">
        <v>250</v>
      </c>
    </row>
    <row r="54" spans="2:7" ht="19.95" customHeight="1">
      <c r="B54" s="324"/>
      <c r="C54" s="341" t="s">
        <v>7</v>
      </c>
      <c r="D54" s="44" t="s">
        <v>409</v>
      </c>
      <c r="E54" s="42" t="s">
        <v>1777</v>
      </c>
      <c r="F54" s="290"/>
      <c r="G54" s="521"/>
    </row>
    <row r="55" spans="2:7" ht="19.95" customHeight="1">
      <c r="B55" s="335"/>
      <c r="C55" s="341"/>
      <c r="D55" s="44" t="s">
        <v>410</v>
      </c>
      <c r="E55" s="42" t="s">
        <v>340</v>
      </c>
      <c r="F55" s="290"/>
      <c r="G55" s="521"/>
    </row>
    <row r="56" spans="2:7" ht="19.95" customHeight="1">
      <c r="B56" s="324" t="s">
        <v>277</v>
      </c>
      <c r="C56" s="91" t="s">
        <v>65</v>
      </c>
      <c r="D56" s="44" t="s">
        <v>409</v>
      </c>
      <c r="E56" s="42" t="s">
        <v>109</v>
      </c>
      <c r="F56" s="290"/>
      <c r="G56" s="521" t="s">
        <v>61</v>
      </c>
    </row>
    <row r="57" spans="2:7" ht="19.95" customHeight="1">
      <c r="B57" s="324"/>
      <c r="C57" s="341" t="s">
        <v>7</v>
      </c>
      <c r="D57" s="44" t="s">
        <v>409</v>
      </c>
      <c r="E57" s="42" t="s">
        <v>1780</v>
      </c>
      <c r="F57" s="290"/>
      <c r="G57" s="521"/>
    </row>
    <row r="58" spans="2:7" ht="19.95" customHeight="1">
      <c r="B58" s="324"/>
      <c r="C58" s="341"/>
      <c r="D58" s="44" t="s">
        <v>410</v>
      </c>
      <c r="E58" s="42" t="s">
        <v>964</v>
      </c>
      <c r="F58" s="290"/>
      <c r="G58" s="521"/>
    </row>
    <row r="59" spans="2:7" ht="19.95" customHeight="1">
      <c r="B59" s="324" t="s">
        <v>398</v>
      </c>
      <c r="C59" s="91" t="s">
        <v>65</v>
      </c>
      <c r="D59" s="44" t="s">
        <v>409</v>
      </c>
      <c r="E59" s="42" t="s">
        <v>337</v>
      </c>
      <c r="F59" s="290"/>
      <c r="G59" s="521" t="s">
        <v>250</v>
      </c>
    </row>
    <row r="60" spans="2:7" ht="19.95" customHeight="1">
      <c r="B60" s="324"/>
      <c r="C60" s="341" t="s">
        <v>7</v>
      </c>
      <c r="D60" s="44" t="s">
        <v>409</v>
      </c>
      <c r="E60" s="42" t="s">
        <v>1777</v>
      </c>
      <c r="F60" s="290"/>
      <c r="G60" s="521"/>
    </row>
    <row r="61" spans="2:7" ht="19.95" customHeight="1">
      <c r="B61" s="335"/>
      <c r="C61" s="341"/>
      <c r="D61" s="44" t="s">
        <v>410</v>
      </c>
      <c r="E61" s="42" t="s">
        <v>341</v>
      </c>
      <c r="F61" s="290"/>
      <c r="G61" s="521"/>
    </row>
    <row r="62" spans="2:7" ht="19.95" customHeight="1">
      <c r="B62" s="324" t="s">
        <v>408</v>
      </c>
      <c r="C62" s="91" t="s">
        <v>65</v>
      </c>
      <c r="D62" s="44" t="s">
        <v>409</v>
      </c>
      <c r="E62" s="42" t="s">
        <v>337</v>
      </c>
      <c r="F62" s="290"/>
      <c r="G62" s="521" t="s">
        <v>61</v>
      </c>
    </row>
    <row r="63" spans="2:7" ht="19.95" customHeight="1">
      <c r="B63" s="324"/>
      <c r="C63" s="91" t="s">
        <v>7</v>
      </c>
      <c r="D63" s="44" t="s">
        <v>409</v>
      </c>
      <c r="E63" s="42" t="s">
        <v>1777</v>
      </c>
      <c r="F63" s="290"/>
      <c r="G63" s="521"/>
    </row>
    <row r="64" spans="2:7" ht="19.95" customHeight="1">
      <c r="B64" s="324" t="s">
        <v>278</v>
      </c>
      <c r="C64" s="91" t="s">
        <v>65</v>
      </c>
      <c r="D64" s="44" t="s">
        <v>409</v>
      </c>
      <c r="E64" s="42" t="s">
        <v>109</v>
      </c>
      <c r="F64" s="290"/>
      <c r="G64" s="521" t="s">
        <v>61</v>
      </c>
    </row>
    <row r="65" spans="2:7" ht="19.95" customHeight="1">
      <c r="B65" s="324"/>
      <c r="C65" s="91" t="s">
        <v>7</v>
      </c>
      <c r="D65" s="44" t="s">
        <v>409</v>
      </c>
      <c r="E65" s="42" t="s">
        <v>1782</v>
      </c>
      <c r="F65" s="290"/>
      <c r="G65" s="521"/>
    </row>
    <row r="66" spans="2:7" ht="19.95" customHeight="1">
      <c r="B66" s="324" t="s">
        <v>279</v>
      </c>
      <c r="C66" s="91" t="s">
        <v>65</v>
      </c>
      <c r="D66" s="44" t="s">
        <v>219</v>
      </c>
      <c r="E66" s="42" t="s">
        <v>109</v>
      </c>
      <c r="F66" s="290"/>
      <c r="G66" s="521" t="s">
        <v>61</v>
      </c>
    </row>
    <row r="67" spans="2:7" ht="19.95" customHeight="1">
      <c r="B67" s="324"/>
      <c r="C67" s="91" t="s">
        <v>7</v>
      </c>
      <c r="D67" s="44" t="s">
        <v>219</v>
      </c>
      <c r="E67" s="42" t="s">
        <v>1780</v>
      </c>
      <c r="F67" s="290"/>
      <c r="G67" s="521"/>
    </row>
    <row r="68" spans="2:7" ht="19.95" customHeight="1">
      <c r="B68" s="324" t="s">
        <v>117</v>
      </c>
      <c r="C68" s="91" t="s">
        <v>65</v>
      </c>
      <c r="D68" s="44" t="s">
        <v>409</v>
      </c>
      <c r="E68" s="42" t="s">
        <v>337</v>
      </c>
      <c r="F68" s="290"/>
      <c r="G68" s="521" t="s">
        <v>250</v>
      </c>
    </row>
    <row r="69" spans="2:7" ht="19.95" customHeight="1">
      <c r="B69" s="324"/>
      <c r="C69" s="341" t="s">
        <v>7</v>
      </c>
      <c r="D69" s="44" t="s">
        <v>409</v>
      </c>
      <c r="E69" s="42" t="s">
        <v>1777</v>
      </c>
      <c r="F69" s="290"/>
      <c r="G69" s="521"/>
    </row>
    <row r="70" spans="2:7" ht="19.95" customHeight="1">
      <c r="B70" s="335"/>
      <c r="C70" s="341"/>
      <c r="D70" s="44" t="s">
        <v>410</v>
      </c>
      <c r="E70" s="42" t="s">
        <v>341</v>
      </c>
      <c r="F70" s="290"/>
      <c r="G70" s="521"/>
    </row>
    <row r="71" spans="2:7" ht="19.95" customHeight="1">
      <c r="B71" s="324" t="s">
        <v>406</v>
      </c>
      <c r="C71" s="91" t="s">
        <v>65</v>
      </c>
      <c r="D71" s="44" t="s">
        <v>409</v>
      </c>
      <c r="E71" s="42" t="s">
        <v>337</v>
      </c>
      <c r="F71" s="290"/>
      <c r="G71" s="521" t="s">
        <v>250</v>
      </c>
    </row>
    <row r="72" spans="2:7" ht="19.95" customHeight="1">
      <c r="B72" s="324"/>
      <c r="C72" s="341" t="s">
        <v>7</v>
      </c>
      <c r="D72" s="44" t="s">
        <v>409</v>
      </c>
      <c r="E72" s="42" t="s">
        <v>1777</v>
      </c>
      <c r="F72" s="290"/>
      <c r="G72" s="521"/>
    </row>
    <row r="73" spans="2:7" ht="19.95" customHeight="1">
      <c r="B73" s="335"/>
      <c r="C73" s="341"/>
      <c r="D73" s="44" t="s">
        <v>410</v>
      </c>
      <c r="E73" s="42" t="s">
        <v>341</v>
      </c>
      <c r="F73" s="290"/>
      <c r="G73" s="521"/>
    </row>
    <row r="74" spans="2:7" ht="19.95" customHeight="1">
      <c r="B74" s="324" t="s">
        <v>280</v>
      </c>
      <c r="C74" s="91" t="s">
        <v>65</v>
      </c>
      <c r="D74" s="44" t="s">
        <v>409</v>
      </c>
      <c r="E74" s="42" t="s">
        <v>109</v>
      </c>
      <c r="F74" s="290"/>
      <c r="G74" s="521" t="s">
        <v>61</v>
      </c>
    </row>
    <row r="75" spans="2:7" ht="19.95" customHeight="1">
      <c r="B75" s="324"/>
      <c r="C75" s="341" t="s">
        <v>7</v>
      </c>
      <c r="D75" s="44" t="s">
        <v>409</v>
      </c>
      <c r="E75" s="42" t="s">
        <v>1780</v>
      </c>
      <c r="F75" s="290"/>
      <c r="G75" s="521"/>
    </row>
    <row r="76" spans="2:7" ht="19.95" customHeight="1">
      <c r="B76" s="324"/>
      <c r="C76" s="341"/>
      <c r="D76" s="44" t="s">
        <v>410</v>
      </c>
      <c r="E76" s="42" t="s">
        <v>1785</v>
      </c>
      <c r="F76" s="290"/>
      <c r="G76" s="521"/>
    </row>
    <row r="77" spans="2:7" ht="19.95" customHeight="1">
      <c r="B77" s="324" t="s">
        <v>119</v>
      </c>
      <c r="C77" s="91" t="s">
        <v>65</v>
      </c>
      <c r="D77" s="44" t="s">
        <v>409</v>
      </c>
      <c r="E77" s="42" t="s">
        <v>337</v>
      </c>
      <c r="F77" s="290"/>
      <c r="G77" s="521" t="s">
        <v>61</v>
      </c>
    </row>
    <row r="78" spans="2:7" ht="19.95" customHeight="1">
      <c r="B78" s="324"/>
      <c r="C78" s="341" t="s">
        <v>7</v>
      </c>
      <c r="D78" s="44" t="s">
        <v>409</v>
      </c>
      <c r="E78" s="42" t="s">
        <v>1777</v>
      </c>
      <c r="F78" s="290"/>
      <c r="G78" s="521"/>
    </row>
    <row r="79" spans="2:7" ht="19.95" customHeight="1">
      <c r="B79" s="335"/>
      <c r="C79" s="341"/>
      <c r="D79" s="44" t="s">
        <v>410</v>
      </c>
      <c r="E79" s="42" t="s">
        <v>341</v>
      </c>
      <c r="F79" s="290"/>
      <c r="G79" s="521"/>
    </row>
    <row r="80" spans="2:7" ht="19.95" customHeight="1">
      <c r="B80" s="324" t="s">
        <v>281</v>
      </c>
      <c r="C80" s="91" t="s">
        <v>65</v>
      </c>
      <c r="D80" s="44" t="s">
        <v>409</v>
      </c>
      <c r="E80" s="42" t="s">
        <v>109</v>
      </c>
      <c r="F80" s="290"/>
      <c r="G80" s="521" t="s">
        <v>61</v>
      </c>
    </row>
    <row r="81" spans="2:7" ht="19.95" customHeight="1">
      <c r="B81" s="324"/>
      <c r="C81" s="341" t="s">
        <v>7</v>
      </c>
      <c r="D81" s="44" t="s">
        <v>409</v>
      </c>
      <c r="E81" s="42" t="s">
        <v>1780</v>
      </c>
      <c r="F81" s="290"/>
      <c r="G81" s="521"/>
    </row>
    <row r="82" spans="2:7" ht="19.95" customHeight="1">
      <c r="B82" s="324"/>
      <c r="C82" s="341"/>
      <c r="D82" s="44" t="s">
        <v>410</v>
      </c>
      <c r="E82" s="42" t="s">
        <v>1783</v>
      </c>
      <c r="F82" s="290"/>
      <c r="G82" s="521"/>
    </row>
    <row r="83" spans="2:7" ht="19.95" customHeight="1">
      <c r="B83" s="324" t="s">
        <v>118</v>
      </c>
      <c r="C83" s="91" t="s">
        <v>65</v>
      </c>
      <c r="D83" s="44" t="s">
        <v>409</v>
      </c>
      <c r="E83" s="42" t="s">
        <v>337</v>
      </c>
      <c r="F83" s="290"/>
      <c r="G83" s="521" t="s">
        <v>250</v>
      </c>
    </row>
    <row r="84" spans="2:7" ht="19.95" customHeight="1">
      <c r="B84" s="324"/>
      <c r="C84" s="341" t="s">
        <v>7</v>
      </c>
      <c r="D84" s="44" t="s">
        <v>409</v>
      </c>
      <c r="E84" s="42" t="s">
        <v>1777</v>
      </c>
      <c r="F84" s="290"/>
      <c r="G84" s="521"/>
    </row>
    <row r="85" spans="2:7" ht="19.95" customHeight="1">
      <c r="B85" s="335"/>
      <c r="C85" s="341"/>
      <c r="D85" s="44" t="s">
        <v>410</v>
      </c>
      <c r="E85" s="42" t="s">
        <v>341</v>
      </c>
      <c r="F85" s="291"/>
      <c r="G85" s="521"/>
    </row>
    <row r="86" spans="2:7" ht="19.95" customHeight="1">
      <c r="B86" s="325" t="s">
        <v>1124</v>
      </c>
      <c r="C86" s="50" t="s">
        <v>7</v>
      </c>
      <c r="D86" s="51" t="s">
        <v>959</v>
      </c>
      <c r="E86" s="62" t="s">
        <v>960</v>
      </c>
      <c r="F86" s="327" t="s">
        <v>1125</v>
      </c>
      <c r="G86" s="63" t="s">
        <v>61</v>
      </c>
    </row>
    <row r="87" spans="2:7" ht="19.95" customHeight="1">
      <c r="B87" s="326"/>
      <c r="C87" s="328" t="s">
        <v>7</v>
      </c>
      <c r="D87" s="331" t="s">
        <v>963</v>
      </c>
      <c r="E87" s="55" t="s">
        <v>964</v>
      </c>
      <c r="F87" s="327"/>
      <c r="G87" s="63" t="s">
        <v>61</v>
      </c>
    </row>
    <row r="88" spans="2:7" ht="19.95" customHeight="1">
      <c r="B88" s="326"/>
      <c r="C88" s="328"/>
      <c r="D88" s="331"/>
      <c r="E88" s="62" t="s">
        <v>1127</v>
      </c>
      <c r="F88" s="327"/>
      <c r="G88" s="63" t="s">
        <v>61</v>
      </c>
    </row>
    <row r="89" spans="2:7" ht="19.95" customHeight="1">
      <c r="B89" s="325" t="s">
        <v>1130</v>
      </c>
      <c r="C89" s="330" t="s">
        <v>7</v>
      </c>
      <c r="D89" s="55" t="s">
        <v>959</v>
      </c>
      <c r="E89" s="55" t="s">
        <v>960</v>
      </c>
      <c r="F89" s="331" t="s">
        <v>1131</v>
      </c>
      <c r="G89" s="520" t="s">
        <v>61</v>
      </c>
    </row>
    <row r="90" spans="2:7" ht="19.95" customHeight="1">
      <c r="B90" s="325"/>
      <c r="C90" s="330"/>
      <c r="D90" s="55" t="s">
        <v>219</v>
      </c>
      <c r="E90" s="55" t="s">
        <v>964</v>
      </c>
      <c r="F90" s="331"/>
      <c r="G90" s="520"/>
    </row>
    <row r="91" spans="2:7" ht="19.95" customHeight="1">
      <c r="B91" s="326"/>
      <c r="C91" s="330"/>
      <c r="D91" s="55" t="s">
        <v>1015</v>
      </c>
      <c r="E91" s="55" t="s">
        <v>1133</v>
      </c>
      <c r="F91" s="331"/>
      <c r="G91" s="520"/>
    </row>
    <row r="92" spans="2:7" ht="19.95" customHeight="1">
      <c r="B92" s="325" t="s">
        <v>1134</v>
      </c>
      <c r="C92" s="50" t="s">
        <v>7</v>
      </c>
      <c r="D92" s="51" t="s">
        <v>959</v>
      </c>
      <c r="E92" s="62" t="s">
        <v>1135</v>
      </c>
      <c r="F92" s="327" t="s">
        <v>1136</v>
      </c>
      <c r="G92" s="63" t="s">
        <v>61</v>
      </c>
    </row>
    <row r="93" spans="2:7" ht="19.95" customHeight="1">
      <c r="B93" s="325"/>
      <c r="C93" s="50" t="s">
        <v>7</v>
      </c>
      <c r="D93" s="55" t="s">
        <v>1015</v>
      </c>
      <c r="E93" s="55" t="s">
        <v>964</v>
      </c>
      <c r="F93" s="327"/>
      <c r="G93" s="63" t="s">
        <v>61</v>
      </c>
    </row>
    <row r="94" spans="2:7" ht="35.4" customHeight="1">
      <c r="B94" s="60" t="s">
        <v>1138</v>
      </c>
      <c r="C94" s="50" t="s">
        <v>7</v>
      </c>
      <c r="D94" s="55" t="s">
        <v>1015</v>
      </c>
      <c r="E94" s="62" t="s">
        <v>1139</v>
      </c>
      <c r="F94" s="51" t="s">
        <v>1140</v>
      </c>
      <c r="G94" s="63" t="s">
        <v>61</v>
      </c>
    </row>
    <row r="95" spans="2:7" ht="19.95" customHeight="1">
      <c r="B95" s="325" t="s">
        <v>1142</v>
      </c>
      <c r="C95" s="50" t="s">
        <v>7</v>
      </c>
      <c r="D95" s="55" t="s">
        <v>959</v>
      </c>
      <c r="E95" s="55" t="s">
        <v>960</v>
      </c>
      <c r="F95" s="327" t="s">
        <v>1143</v>
      </c>
      <c r="G95" s="520" t="s">
        <v>61</v>
      </c>
    </row>
    <row r="96" spans="2:7" ht="19.95" customHeight="1">
      <c r="B96" s="325"/>
      <c r="C96" s="328" t="s">
        <v>7</v>
      </c>
      <c r="D96" s="331" t="s">
        <v>1015</v>
      </c>
      <c r="E96" s="55" t="s">
        <v>1146</v>
      </c>
      <c r="F96" s="327"/>
      <c r="G96" s="520"/>
    </row>
    <row r="97" spans="2:7" ht="19.95" customHeight="1">
      <c r="B97" s="325"/>
      <c r="C97" s="328"/>
      <c r="D97" s="331"/>
      <c r="E97" s="62" t="s">
        <v>1148</v>
      </c>
      <c r="F97" s="327"/>
      <c r="G97" s="520"/>
    </row>
    <row r="98" spans="2:7" ht="19.95" customHeight="1">
      <c r="B98" s="325" t="s">
        <v>1150</v>
      </c>
      <c r="C98" s="50" t="s">
        <v>7</v>
      </c>
      <c r="D98" s="55" t="s">
        <v>959</v>
      </c>
      <c r="E98" s="55" t="s">
        <v>960</v>
      </c>
      <c r="F98" s="327" t="s">
        <v>1151</v>
      </c>
      <c r="G98" s="520" t="s">
        <v>61</v>
      </c>
    </row>
    <row r="99" spans="2:7" ht="19.95" customHeight="1">
      <c r="B99" s="325"/>
      <c r="C99" s="328" t="s">
        <v>7</v>
      </c>
      <c r="D99" s="331" t="s">
        <v>1015</v>
      </c>
      <c r="E99" s="55" t="s">
        <v>1146</v>
      </c>
      <c r="F99" s="327"/>
      <c r="G99" s="520"/>
    </row>
    <row r="100" spans="2:7" ht="19.95" customHeight="1">
      <c r="B100" s="325"/>
      <c r="C100" s="328"/>
      <c r="D100" s="331"/>
      <c r="E100" s="62" t="s">
        <v>1148</v>
      </c>
      <c r="F100" s="327"/>
      <c r="G100" s="520"/>
    </row>
    <row r="101" spans="2:7" ht="19.95" customHeight="1">
      <c r="B101" s="325" t="s">
        <v>1152</v>
      </c>
      <c r="C101" s="50" t="s">
        <v>7</v>
      </c>
      <c r="D101" s="55" t="s">
        <v>959</v>
      </c>
      <c r="E101" s="55" t="s">
        <v>960</v>
      </c>
      <c r="F101" s="327" t="s">
        <v>1143</v>
      </c>
      <c r="G101" s="520" t="s">
        <v>61</v>
      </c>
    </row>
    <row r="102" spans="2:7" ht="19.95" customHeight="1">
      <c r="B102" s="325"/>
      <c r="C102" s="328" t="s">
        <v>7</v>
      </c>
      <c r="D102" s="331" t="s">
        <v>1015</v>
      </c>
      <c r="E102" s="55" t="s">
        <v>1146</v>
      </c>
      <c r="F102" s="327"/>
      <c r="G102" s="520"/>
    </row>
    <row r="103" spans="2:7" ht="19.95" customHeight="1">
      <c r="B103" s="325"/>
      <c r="C103" s="328"/>
      <c r="D103" s="331"/>
      <c r="E103" s="62" t="s">
        <v>1148</v>
      </c>
      <c r="F103" s="327"/>
      <c r="G103" s="520"/>
    </row>
    <row r="104" spans="2:7" ht="33.6" customHeight="1">
      <c r="B104" s="60" t="s">
        <v>1155</v>
      </c>
      <c r="C104" s="50" t="s">
        <v>7</v>
      </c>
      <c r="D104" s="55" t="s">
        <v>1015</v>
      </c>
      <c r="E104" s="62" t="s">
        <v>1139</v>
      </c>
      <c r="F104" s="51" t="s">
        <v>1156</v>
      </c>
      <c r="G104" s="63" t="s">
        <v>61</v>
      </c>
    </row>
    <row r="105" spans="2:7" ht="32.4" customHeight="1">
      <c r="B105" s="60" t="s">
        <v>1159</v>
      </c>
      <c r="C105" s="50" t="s">
        <v>7</v>
      </c>
      <c r="D105" s="55" t="s">
        <v>1015</v>
      </c>
      <c r="E105" s="55" t="s">
        <v>964</v>
      </c>
      <c r="F105" s="51" t="s">
        <v>1160</v>
      </c>
      <c r="G105" s="63" t="s">
        <v>61</v>
      </c>
    </row>
    <row r="106" spans="2:7" ht="32.4" customHeight="1">
      <c r="B106" s="60" t="s">
        <v>1162</v>
      </c>
      <c r="C106" s="50" t="s">
        <v>7</v>
      </c>
      <c r="D106" s="55" t="s">
        <v>1015</v>
      </c>
      <c r="E106" s="55" t="s">
        <v>964</v>
      </c>
      <c r="F106" s="51" t="s">
        <v>1163</v>
      </c>
      <c r="G106" s="63" t="s">
        <v>61</v>
      </c>
    </row>
    <row r="107" spans="2:7" ht="19.95" customHeight="1">
      <c r="B107" s="325" t="s">
        <v>1165</v>
      </c>
      <c r="C107" s="54" t="s">
        <v>7</v>
      </c>
      <c r="D107" s="55" t="s">
        <v>219</v>
      </c>
      <c r="E107" s="55" t="s">
        <v>1166</v>
      </c>
      <c r="F107" s="331" t="s">
        <v>1167</v>
      </c>
      <c r="G107" s="520" t="s">
        <v>122</v>
      </c>
    </row>
    <row r="108" spans="2:7" ht="19.95" customHeight="1">
      <c r="B108" s="326"/>
      <c r="C108" s="54" t="s">
        <v>7</v>
      </c>
      <c r="D108" s="55" t="s">
        <v>1015</v>
      </c>
      <c r="E108" s="55" t="s">
        <v>964</v>
      </c>
      <c r="F108" s="331"/>
      <c r="G108" s="520"/>
    </row>
    <row r="109" spans="2:7" ht="19.95" customHeight="1">
      <c r="B109" s="396" t="s">
        <v>958</v>
      </c>
      <c r="C109" s="50" t="s">
        <v>7</v>
      </c>
      <c r="D109" s="51" t="s">
        <v>959</v>
      </c>
      <c r="E109" s="62" t="s">
        <v>960</v>
      </c>
      <c r="F109" s="327" t="s">
        <v>961</v>
      </c>
      <c r="G109" s="63" t="s">
        <v>61</v>
      </c>
    </row>
    <row r="110" spans="2:7" ht="19.95" customHeight="1">
      <c r="B110" s="396"/>
      <c r="C110" s="50" t="s">
        <v>7</v>
      </c>
      <c r="D110" s="55" t="s">
        <v>1015</v>
      </c>
      <c r="E110" s="55" t="s">
        <v>964</v>
      </c>
      <c r="F110" s="327"/>
      <c r="G110" s="63" t="s">
        <v>61</v>
      </c>
    </row>
    <row r="111" spans="2:7" ht="19.95" customHeight="1">
      <c r="B111" s="396" t="s">
        <v>965</v>
      </c>
      <c r="C111" s="50" t="s">
        <v>7</v>
      </c>
      <c r="D111" s="51" t="s">
        <v>959</v>
      </c>
      <c r="E111" s="62" t="s">
        <v>960</v>
      </c>
      <c r="F111" s="478" t="s">
        <v>966</v>
      </c>
      <c r="G111" s="63" t="s">
        <v>61</v>
      </c>
    </row>
    <row r="112" spans="2:7" ht="19.95" customHeight="1">
      <c r="B112" s="396"/>
      <c r="C112" s="50" t="s">
        <v>7</v>
      </c>
      <c r="D112" s="55" t="s">
        <v>1015</v>
      </c>
      <c r="E112" s="55" t="s">
        <v>964</v>
      </c>
      <c r="F112" s="479"/>
      <c r="G112" s="63" t="s">
        <v>61</v>
      </c>
    </row>
    <row r="113" spans="2:7" ht="19.95" customHeight="1">
      <c r="B113" s="325" t="s">
        <v>967</v>
      </c>
      <c r="C113" s="330" t="s">
        <v>7</v>
      </c>
      <c r="D113" s="55" t="s">
        <v>959</v>
      </c>
      <c r="E113" s="55" t="s">
        <v>968</v>
      </c>
      <c r="F113" s="331" t="s">
        <v>1016</v>
      </c>
      <c r="G113" s="520" t="s">
        <v>61</v>
      </c>
    </row>
    <row r="114" spans="2:7" ht="34.950000000000003" customHeight="1">
      <c r="B114" s="325"/>
      <c r="C114" s="330"/>
      <c r="D114" s="59" t="s">
        <v>971</v>
      </c>
      <c r="E114" s="55" t="s">
        <v>1017</v>
      </c>
      <c r="F114" s="480"/>
      <c r="G114" s="520"/>
    </row>
    <row r="115" spans="2:7" ht="64.8" customHeight="1">
      <c r="B115" s="60" t="s">
        <v>974</v>
      </c>
      <c r="C115" s="54" t="s">
        <v>7</v>
      </c>
      <c r="D115" s="59" t="s">
        <v>971</v>
      </c>
      <c r="E115" s="55" t="s">
        <v>964</v>
      </c>
      <c r="F115" s="55" t="s">
        <v>1787</v>
      </c>
      <c r="G115" s="224" t="s">
        <v>61</v>
      </c>
    </row>
    <row r="116" spans="2:7" ht="19.95" customHeight="1">
      <c r="B116" s="60" t="s">
        <v>1018</v>
      </c>
      <c r="C116" s="54" t="s">
        <v>7</v>
      </c>
      <c r="D116" s="59" t="s">
        <v>971</v>
      </c>
      <c r="E116" s="55" t="s">
        <v>960</v>
      </c>
      <c r="F116" s="59" t="s">
        <v>979</v>
      </c>
      <c r="G116" s="224" t="s">
        <v>61</v>
      </c>
    </row>
    <row r="117" spans="2:7" ht="19.95" customHeight="1">
      <c r="B117" s="295" t="s">
        <v>1317</v>
      </c>
      <c r="C117" s="91" t="s">
        <v>7</v>
      </c>
      <c r="D117" s="106" t="s">
        <v>1349</v>
      </c>
      <c r="E117" s="44" t="s">
        <v>964</v>
      </c>
      <c r="F117" s="304" t="s">
        <v>1801</v>
      </c>
      <c r="G117" s="509" t="s">
        <v>61</v>
      </c>
    </row>
    <row r="118" spans="2:7" ht="19.95" customHeight="1">
      <c r="B118" s="299"/>
      <c r="C118" s="91" t="s">
        <v>7</v>
      </c>
      <c r="D118" s="106" t="s">
        <v>1350</v>
      </c>
      <c r="E118" s="44" t="s">
        <v>1786</v>
      </c>
      <c r="F118" s="305"/>
      <c r="G118" s="510"/>
    </row>
    <row r="119" spans="2:7" ht="19.95" customHeight="1">
      <c r="B119" s="300"/>
      <c r="C119" s="91" t="s">
        <v>1325</v>
      </c>
      <c r="D119" s="106" t="s">
        <v>1350</v>
      </c>
      <c r="E119" s="45" t="s">
        <v>1133</v>
      </c>
      <c r="F119" s="305"/>
      <c r="G119" s="511"/>
    </row>
    <row r="120" spans="2:7" ht="19.95" customHeight="1">
      <c r="B120" s="303" t="s">
        <v>1327</v>
      </c>
      <c r="C120" s="94" t="s">
        <v>7</v>
      </c>
      <c r="D120" s="59" t="s">
        <v>1322</v>
      </c>
      <c r="E120" s="55" t="s">
        <v>964</v>
      </c>
      <c r="F120" s="304" t="s">
        <v>1328</v>
      </c>
      <c r="G120" s="509" t="s">
        <v>61</v>
      </c>
    </row>
    <row r="121" spans="2:7" ht="19.95" customHeight="1">
      <c r="B121" s="303"/>
      <c r="C121" s="94" t="s">
        <v>7</v>
      </c>
      <c r="D121" s="59" t="s">
        <v>1322</v>
      </c>
      <c r="E121" s="55" t="s">
        <v>1329</v>
      </c>
      <c r="F121" s="305"/>
      <c r="G121" s="510"/>
    </row>
    <row r="122" spans="2:7" ht="19.95" customHeight="1">
      <c r="B122" s="303"/>
      <c r="C122" s="94" t="s">
        <v>1325</v>
      </c>
      <c r="D122" s="59" t="s">
        <v>1331</v>
      </c>
      <c r="E122" s="55" t="s">
        <v>1133</v>
      </c>
      <c r="F122" s="305"/>
      <c r="G122" s="511"/>
    </row>
    <row r="123" spans="2:7" ht="19.95" customHeight="1">
      <c r="B123" s="295" t="s">
        <v>1333</v>
      </c>
      <c r="C123" s="94" t="s">
        <v>7</v>
      </c>
      <c r="D123" s="45" t="s">
        <v>1350</v>
      </c>
      <c r="E123" s="44" t="s">
        <v>964</v>
      </c>
      <c r="F123" s="297" t="s">
        <v>1802</v>
      </c>
      <c r="G123" s="509" t="s">
        <v>61</v>
      </c>
    </row>
    <row r="124" spans="2:7" ht="36" customHeight="1">
      <c r="B124" s="306"/>
      <c r="C124" s="94" t="s">
        <v>7</v>
      </c>
      <c r="D124" s="45" t="s">
        <v>1350</v>
      </c>
      <c r="E124" s="105" t="s">
        <v>1335</v>
      </c>
      <c r="F124" s="307"/>
      <c r="G124" s="510"/>
    </row>
    <row r="125" spans="2:7" ht="19.95" customHeight="1">
      <c r="B125" s="296"/>
      <c r="C125" s="94" t="s">
        <v>1325</v>
      </c>
      <c r="D125" s="45" t="s">
        <v>1350</v>
      </c>
      <c r="E125" s="45" t="s">
        <v>1133</v>
      </c>
      <c r="F125" s="308"/>
      <c r="G125" s="511"/>
    </row>
    <row r="126" spans="2:7" ht="19.95" customHeight="1">
      <c r="B126" s="295" t="s">
        <v>1338</v>
      </c>
      <c r="C126" s="94" t="s">
        <v>7</v>
      </c>
      <c r="D126" s="45" t="s">
        <v>1350</v>
      </c>
      <c r="E126" s="44" t="s">
        <v>964</v>
      </c>
      <c r="F126" s="297" t="s">
        <v>1803</v>
      </c>
      <c r="G126" s="509" t="s">
        <v>61</v>
      </c>
    </row>
    <row r="127" spans="2:7" ht="32.4" customHeight="1">
      <c r="B127" s="306"/>
      <c r="C127" s="94" t="s">
        <v>7</v>
      </c>
      <c r="D127" s="45" t="s">
        <v>1350</v>
      </c>
      <c r="E127" s="44" t="s">
        <v>1341</v>
      </c>
      <c r="F127" s="307"/>
      <c r="G127" s="510"/>
    </row>
    <row r="128" spans="2:7" ht="19.95" customHeight="1">
      <c r="B128" s="296"/>
      <c r="C128" s="94" t="s">
        <v>1325</v>
      </c>
      <c r="D128" s="45" t="s">
        <v>1350</v>
      </c>
      <c r="E128" s="44" t="s">
        <v>1133</v>
      </c>
      <c r="F128" s="308"/>
      <c r="G128" s="511"/>
    </row>
    <row r="129" spans="2:8" ht="19.95" customHeight="1">
      <c r="B129" s="362" t="s">
        <v>1344</v>
      </c>
      <c r="C129" s="512" t="s">
        <v>7</v>
      </c>
      <c r="D129" s="514" t="s">
        <v>1353</v>
      </c>
      <c r="E129" s="457" t="s">
        <v>1346</v>
      </c>
      <c r="F129" s="504" t="s">
        <v>1798</v>
      </c>
      <c r="G129" s="517" t="s">
        <v>61</v>
      </c>
      <c r="H129" s="21"/>
    </row>
    <row r="130" spans="2:8" ht="19.95" customHeight="1">
      <c r="B130" s="419"/>
      <c r="C130" s="513"/>
      <c r="D130" s="515"/>
      <c r="E130" s="459"/>
      <c r="F130" s="516"/>
      <c r="G130" s="518"/>
      <c r="H130" s="21"/>
    </row>
    <row r="131" spans="2:8" ht="19.95" customHeight="1">
      <c r="B131" s="420"/>
      <c r="C131" s="256" t="s">
        <v>1325</v>
      </c>
      <c r="D131" s="191" t="s">
        <v>1353</v>
      </c>
      <c r="E131" s="55" t="s">
        <v>1133</v>
      </c>
      <c r="F131" s="505"/>
      <c r="G131" s="519"/>
      <c r="H131" s="21"/>
    </row>
    <row r="132" spans="2:8" ht="19.95" customHeight="1">
      <c r="B132" s="396" t="s">
        <v>1464</v>
      </c>
      <c r="C132" s="256" t="s">
        <v>7</v>
      </c>
      <c r="D132" s="55" t="s">
        <v>1466</v>
      </c>
      <c r="E132" s="55" t="s">
        <v>1467</v>
      </c>
      <c r="F132" s="398" t="s">
        <v>1761</v>
      </c>
      <c r="G132" s="520" t="s">
        <v>61</v>
      </c>
      <c r="H132" s="21"/>
    </row>
    <row r="133" spans="2:8" ht="26.4" customHeight="1">
      <c r="B133" s="397"/>
      <c r="C133" s="256" t="s">
        <v>1470</v>
      </c>
      <c r="D133" s="55" t="s">
        <v>1466</v>
      </c>
      <c r="E133" s="55" t="s">
        <v>1471</v>
      </c>
      <c r="F133" s="399"/>
      <c r="G133" s="520"/>
      <c r="H133" s="21"/>
    </row>
    <row r="134" spans="2:8" ht="41.4" customHeight="1">
      <c r="B134" s="60" t="s">
        <v>1500</v>
      </c>
      <c r="C134" s="50" t="s">
        <v>1501</v>
      </c>
      <c r="D134" s="62" t="s">
        <v>1523</v>
      </c>
      <c r="E134" s="51" t="s">
        <v>1346</v>
      </c>
      <c r="F134" s="51" t="s">
        <v>1503</v>
      </c>
      <c r="G134" s="68" t="s">
        <v>61</v>
      </c>
    </row>
    <row r="135" spans="2:8" ht="35.4" customHeight="1">
      <c r="B135" s="60" t="s">
        <v>1524</v>
      </c>
      <c r="C135" s="262" t="s">
        <v>1501</v>
      </c>
      <c r="D135" s="260" t="s">
        <v>1523</v>
      </c>
      <c r="E135" s="51" t="s">
        <v>1346</v>
      </c>
      <c r="F135" s="51" t="s">
        <v>1506</v>
      </c>
      <c r="G135" s="141" t="s">
        <v>61</v>
      </c>
    </row>
    <row r="136" spans="2:8" ht="19.95" customHeight="1">
      <c r="B136" s="325" t="s">
        <v>1794</v>
      </c>
      <c r="C136" s="404" t="s">
        <v>7</v>
      </c>
      <c r="D136" s="504" t="s">
        <v>1523</v>
      </c>
      <c r="E136" s="51" t="s">
        <v>1509</v>
      </c>
      <c r="F136" s="367" t="s">
        <v>1510</v>
      </c>
      <c r="G136" s="520" t="s">
        <v>61</v>
      </c>
    </row>
    <row r="137" spans="2:8" ht="19.95" customHeight="1">
      <c r="B137" s="403"/>
      <c r="C137" s="525"/>
      <c r="D137" s="516"/>
      <c r="E137" s="99" t="s">
        <v>1346</v>
      </c>
      <c r="F137" s="406"/>
      <c r="G137" s="509"/>
    </row>
    <row r="138" spans="2:8" ht="19.95" customHeight="1">
      <c r="B138" s="362" t="s">
        <v>1527</v>
      </c>
      <c r="C138" s="256" t="s">
        <v>7</v>
      </c>
      <c r="D138" s="55" t="s">
        <v>1523</v>
      </c>
      <c r="E138" s="56" t="s">
        <v>1514</v>
      </c>
      <c r="F138" s="367" t="s">
        <v>1515</v>
      </c>
      <c r="G138" s="509" t="s">
        <v>61</v>
      </c>
    </row>
    <row r="139" spans="2:8" ht="30" customHeight="1" thickBot="1">
      <c r="B139" s="366"/>
      <c r="C139" s="134" t="s">
        <v>7</v>
      </c>
      <c r="D139" s="146" t="s">
        <v>1523</v>
      </c>
      <c r="E139" s="133" t="s">
        <v>1516</v>
      </c>
      <c r="F139" s="368"/>
      <c r="G139" s="526"/>
    </row>
  </sheetData>
  <autoFilter ref="B5:G5" xr:uid="{00000000-0009-0000-0000-000005000000}"/>
  <mergeCells count="184">
    <mergeCell ref="B132:B133"/>
    <mergeCell ref="F132:F133"/>
    <mergeCell ref="G132:G133"/>
    <mergeCell ref="B136:B137"/>
    <mergeCell ref="C136:C137"/>
    <mergeCell ref="D136:D137"/>
    <mergeCell ref="F136:F137"/>
    <mergeCell ref="G136:G137"/>
    <mergeCell ref="B138:B139"/>
    <mergeCell ref="F138:F139"/>
    <mergeCell ref="G138:G139"/>
    <mergeCell ref="G37:G39"/>
    <mergeCell ref="C47:C48"/>
    <mergeCell ref="B53:B55"/>
    <mergeCell ref="F53:F55"/>
    <mergeCell ref="G53:G55"/>
    <mergeCell ref="C72:C73"/>
    <mergeCell ref="B83:B85"/>
    <mergeCell ref="F83:F85"/>
    <mergeCell ref="G71:G73"/>
    <mergeCell ref="G46:G48"/>
    <mergeCell ref="C57:C58"/>
    <mergeCell ref="F44:F45"/>
    <mergeCell ref="B46:B48"/>
    <mergeCell ref="F46:F48"/>
    <mergeCell ref="B51:B52"/>
    <mergeCell ref="F51:F52"/>
    <mergeCell ref="G51:G52"/>
    <mergeCell ref="B49:B50"/>
    <mergeCell ref="F49:F50"/>
    <mergeCell ref="G49:G50"/>
    <mergeCell ref="B80:B82"/>
    <mergeCell ref="F80:F82"/>
    <mergeCell ref="C75:C76"/>
    <mergeCell ref="C18:C19"/>
    <mergeCell ref="B33:B34"/>
    <mergeCell ref="F33:F34"/>
    <mergeCell ref="G33:G34"/>
    <mergeCell ref="B56:B58"/>
    <mergeCell ref="F56:F58"/>
    <mergeCell ref="G56:G58"/>
    <mergeCell ref="B66:B67"/>
    <mergeCell ref="F66:F67"/>
    <mergeCell ref="G66:G67"/>
    <mergeCell ref="B64:B65"/>
    <mergeCell ref="F64:F65"/>
    <mergeCell ref="G64:G65"/>
    <mergeCell ref="B62:B63"/>
    <mergeCell ref="F62:F63"/>
    <mergeCell ref="C60:C61"/>
    <mergeCell ref="G59:G61"/>
    <mergeCell ref="G62:G63"/>
    <mergeCell ref="C38:C39"/>
    <mergeCell ref="G44:G45"/>
    <mergeCell ref="G35:G36"/>
    <mergeCell ref="C54:C55"/>
    <mergeCell ref="B59:B61"/>
    <mergeCell ref="F59:F61"/>
    <mergeCell ref="B17:B19"/>
    <mergeCell ref="B40:B41"/>
    <mergeCell ref="F40:F41"/>
    <mergeCell ref="B42:B43"/>
    <mergeCell ref="F42:F43"/>
    <mergeCell ref="B35:B36"/>
    <mergeCell ref="F35:F36"/>
    <mergeCell ref="B37:B39"/>
    <mergeCell ref="F37:F39"/>
    <mergeCell ref="C2:C5"/>
    <mergeCell ref="D2:D5"/>
    <mergeCell ref="E2:E5"/>
    <mergeCell ref="F2:F5"/>
    <mergeCell ref="B15:B16"/>
    <mergeCell ref="F15:F16"/>
    <mergeCell ref="G28:G30"/>
    <mergeCell ref="B28:B30"/>
    <mergeCell ref="G17:G19"/>
    <mergeCell ref="B22:B23"/>
    <mergeCell ref="F22:F23"/>
    <mergeCell ref="G22:G23"/>
    <mergeCell ref="C29:C30"/>
    <mergeCell ref="B24:B25"/>
    <mergeCell ref="F24:F25"/>
    <mergeCell ref="B6:B7"/>
    <mergeCell ref="F6:F7"/>
    <mergeCell ref="B10:B11"/>
    <mergeCell ref="F10:F11"/>
    <mergeCell ref="B1:G1"/>
    <mergeCell ref="B31:B32"/>
    <mergeCell ref="F31:F32"/>
    <mergeCell ref="G31:G32"/>
    <mergeCell ref="B12:B14"/>
    <mergeCell ref="F12:F14"/>
    <mergeCell ref="G12:G14"/>
    <mergeCell ref="C13:C14"/>
    <mergeCell ref="G6:G7"/>
    <mergeCell ref="G10:G11"/>
    <mergeCell ref="G8:G9"/>
    <mergeCell ref="G26:G27"/>
    <mergeCell ref="G24:G25"/>
    <mergeCell ref="F26:F27"/>
    <mergeCell ref="G20:G21"/>
    <mergeCell ref="B20:B21"/>
    <mergeCell ref="F20:F21"/>
    <mergeCell ref="G15:G16"/>
    <mergeCell ref="F17:F19"/>
    <mergeCell ref="B8:B9"/>
    <mergeCell ref="F8:F9"/>
    <mergeCell ref="F28:F30"/>
    <mergeCell ref="B26:B27"/>
    <mergeCell ref="B2:B5"/>
    <mergeCell ref="B113:B114"/>
    <mergeCell ref="C113:C114"/>
    <mergeCell ref="F113:F114"/>
    <mergeCell ref="G113:G114"/>
    <mergeCell ref="G40:G41"/>
    <mergeCell ref="G42:G43"/>
    <mergeCell ref="G80:G82"/>
    <mergeCell ref="C69:C70"/>
    <mergeCell ref="B71:B73"/>
    <mergeCell ref="F71:F73"/>
    <mergeCell ref="G68:G70"/>
    <mergeCell ref="B68:B70"/>
    <mergeCell ref="F68:F70"/>
    <mergeCell ref="B74:B76"/>
    <mergeCell ref="F74:F76"/>
    <mergeCell ref="G74:G76"/>
    <mergeCell ref="B77:B79"/>
    <mergeCell ref="F77:F79"/>
    <mergeCell ref="G77:G79"/>
    <mergeCell ref="C78:C79"/>
    <mergeCell ref="C84:C85"/>
    <mergeCell ref="G83:G85"/>
    <mergeCell ref="C81:C82"/>
    <mergeCell ref="B44:B45"/>
    <mergeCell ref="B101:B103"/>
    <mergeCell ref="F101:F103"/>
    <mergeCell ref="G101:G103"/>
    <mergeCell ref="B109:B110"/>
    <mergeCell ref="F109:F110"/>
    <mergeCell ref="B111:B112"/>
    <mergeCell ref="F111:F112"/>
    <mergeCell ref="C102:C103"/>
    <mergeCell ref="D102:D103"/>
    <mergeCell ref="B107:B108"/>
    <mergeCell ref="F107:F108"/>
    <mergeCell ref="G107:G108"/>
    <mergeCell ref="B95:B97"/>
    <mergeCell ref="F95:F97"/>
    <mergeCell ref="G95:G97"/>
    <mergeCell ref="C96:C97"/>
    <mergeCell ref="D96:D97"/>
    <mergeCell ref="B98:B100"/>
    <mergeCell ref="F98:F100"/>
    <mergeCell ref="G98:G100"/>
    <mergeCell ref="C99:C100"/>
    <mergeCell ref="D99:D100"/>
    <mergeCell ref="B86:B88"/>
    <mergeCell ref="F86:F88"/>
    <mergeCell ref="C87:C88"/>
    <mergeCell ref="D87:D88"/>
    <mergeCell ref="B89:B91"/>
    <mergeCell ref="C89:C91"/>
    <mergeCell ref="F89:F91"/>
    <mergeCell ref="G89:G91"/>
    <mergeCell ref="B92:B93"/>
    <mergeCell ref="F92:F93"/>
    <mergeCell ref="B117:B119"/>
    <mergeCell ref="F117:F119"/>
    <mergeCell ref="G117:G119"/>
    <mergeCell ref="B120:B122"/>
    <mergeCell ref="F120:F122"/>
    <mergeCell ref="G120:G122"/>
    <mergeCell ref="B123:B125"/>
    <mergeCell ref="F123:F125"/>
    <mergeCell ref="G123:G125"/>
    <mergeCell ref="B126:B128"/>
    <mergeCell ref="F126:F128"/>
    <mergeCell ref="G126:G128"/>
    <mergeCell ref="B129:B131"/>
    <mergeCell ref="C129:C130"/>
    <mergeCell ref="D129:D130"/>
    <mergeCell ref="E129:E130"/>
    <mergeCell ref="F129:F131"/>
    <mergeCell ref="G129:G131"/>
  </mergeCells>
  <phoneticPr fontId="1"/>
  <printOptions horizontalCentered="1"/>
  <pageMargins left="0.23622047244094491" right="0.23622047244094491" top="0.39370078740157483" bottom="0.39370078740157483" header="0" footer="0"/>
  <pageSetup paperSize="8" scale="77" fitToHeight="0" orientation="portrait" r:id="rId1"/>
  <headerFooter>
    <oddHeader>&amp;R様式1-5 &amp;P／&amp;N</oddHeader>
  </headerFooter>
  <rowBreaks count="1" manualBreakCount="1">
    <brk id="76" min="1"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C000"/>
  </sheetPr>
  <dimension ref="A1:G140"/>
  <sheetViews>
    <sheetView view="pageBreakPreview" zoomScale="70" zoomScaleNormal="55" zoomScaleSheetLayoutView="70" workbookViewId="0">
      <pane xSplit="2" ySplit="6" topLeftCell="C73" activePane="bottomRight" state="frozen"/>
      <selection activeCell="I59" sqref="I59:I62"/>
      <selection pane="topRight" activeCell="I59" sqref="I59:I62"/>
      <selection pane="bottomLeft" activeCell="I59" sqref="I59:I62"/>
      <selection pane="bottomRight" activeCell="B114" sqref="B114:B115"/>
    </sheetView>
  </sheetViews>
  <sheetFormatPr defaultColWidth="9" defaultRowHeight="15"/>
  <cols>
    <col min="1" max="1" width="9" style="3"/>
    <col min="2" max="2" width="32.33203125" style="3" customWidth="1"/>
    <col min="3" max="3" width="8.44140625" style="5" customWidth="1"/>
    <col min="4" max="4" width="20.109375" style="5" bestFit="1" customWidth="1"/>
    <col min="5" max="5" width="27.6640625" style="5" bestFit="1" customWidth="1"/>
    <col min="6" max="6" width="21.44140625" style="5" bestFit="1" customWidth="1"/>
    <col min="7" max="7" width="71.33203125" style="5" customWidth="1"/>
    <col min="8" max="16384" width="9" style="3"/>
  </cols>
  <sheetData>
    <row r="1" spans="1:7">
      <c r="A1" s="24"/>
    </row>
    <row r="2" spans="1:7" ht="19.2" thickBot="1">
      <c r="A2" s="24"/>
      <c r="B2" s="11" t="s">
        <v>228</v>
      </c>
    </row>
    <row r="3" spans="1:7" ht="16.2">
      <c r="A3" s="24"/>
      <c r="B3" s="522" t="s">
        <v>63</v>
      </c>
      <c r="C3" s="540" t="s">
        <v>124</v>
      </c>
      <c r="D3" s="390" t="s">
        <v>123</v>
      </c>
      <c r="E3" s="390" t="s">
        <v>1</v>
      </c>
      <c r="F3" s="352" t="s">
        <v>80</v>
      </c>
      <c r="G3" s="273" t="s">
        <v>66</v>
      </c>
    </row>
    <row r="4" spans="1:7">
      <c r="A4" s="24"/>
      <c r="B4" s="538"/>
      <c r="C4" s="541"/>
      <c r="D4" s="543"/>
      <c r="E4" s="543"/>
      <c r="F4" s="536"/>
      <c r="G4" s="186" t="s">
        <v>68</v>
      </c>
    </row>
    <row r="5" spans="1:7" ht="27" customHeight="1">
      <c r="A5" s="24"/>
      <c r="B5" s="538"/>
      <c r="C5" s="541"/>
      <c r="D5" s="543"/>
      <c r="E5" s="543"/>
      <c r="F5" s="536"/>
      <c r="G5" s="534" t="s">
        <v>67</v>
      </c>
    </row>
    <row r="6" spans="1:7" ht="54.75" customHeight="1" thickBot="1">
      <c r="A6" s="24"/>
      <c r="B6" s="539"/>
      <c r="C6" s="542"/>
      <c r="D6" s="544"/>
      <c r="E6" s="544"/>
      <c r="F6" s="537"/>
      <c r="G6" s="535"/>
    </row>
    <row r="7" spans="1:7" ht="15.75" customHeight="1">
      <c r="B7" s="316" t="s">
        <v>399</v>
      </c>
      <c r="C7" s="91" t="s">
        <v>65</v>
      </c>
      <c r="D7" s="42" t="s">
        <v>409</v>
      </c>
      <c r="E7" s="42" t="s">
        <v>337</v>
      </c>
      <c r="F7" s="394" t="s">
        <v>1600</v>
      </c>
      <c r="G7" s="533" t="s">
        <v>412</v>
      </c>
    </row>
    <row r="8" spans="1:7">
      <c r="B8" s="395"/>
      <c r="C8" s="91" t="s">
        <v>7</v>
      </c>
      <c r="D8" s="42" t="s">
        <v>409</v>
      </c>
      <c r="E8" s="42" t="s">
        <v>1777</v>
      </c>
      <c r="F8" s="361"/>
      <c r="G8" s="533"/>
    </row>
    <row r="9" spans="1:7" ht="15.75" customHeight="1">
      <c r="B9" s="316" t="s">
        <v>266</v>
      </c>
      <c r="C9" s="91" t="s">
        <v>65</v>
      </c>
      <c r="D9" s="42" t="s">
        <v>409</v>
      </c>
      <c r="E9" s="42" t="s">
        <v>337</v>
      </c>
      <c r="F9" s="290"/>
      <c r="G9" s="545" t="s">
        <v>412</v>
      </c>
    </row>
    <row r="10" spans="1:7">
      <c r="B10" s="395"/>
      <c r="C10" s="91" t="s">
        <v>7</v>
      </c>
      <c r="D10" s="42" t="s">
        <v>409</v>
      </c>
      <c r="E10" s="42" t="s">
        <v>1777</v>
      </c>
      <c r="F10" s="290"/>
      <c r="G10" s="546"/>
    </row>
    <row r="11" spans="1:7" ht="15.75" customHeight="1">
      <c r="B11" s="316" t="s">
        <v>267</v>
      </c>
      <c r="C11" s="91" t="s">
        <v>65</v>
      </c>
      <c r="D11" s="42" t="s">
        <v>409</v>
      </c>
      <c r="E11" s="42" t="s">
        <v>337</v>
      </c>
      <c r="F11" s="290"/>
      <c r="G11" s="545" t="s">
        <v>412</v>
      </c>
    </row>
    <row r="12" spans="1:7">
      <c r="B12" s="395"/>
      <c r="C12" s="91" t="s">
        <v>7</v>
      </c>
      <c r="D12" s="42" t="s">
        <v>409</v>
      </c>
      <c r="E12" s="42" t="s">
        <v>1777</v>
      </c>
      <c r="F12" s="290"/>
      <c r="G12" s="546"/>
    </row>
    <row r="13" spans="1:7" ht="15.75" customHeight="1">
      <c r="B13" s="316" t="s">
        <v>112</v>
      </c>
      <c r="C13" s="91" t="s">
        <v>65</v>
      </c>
      <c r="D13" s="42" t="s">
        <v>409</v>
      </c>
      <c r="E13" s="42" t="s">
        <v>337</v>
      </c>
      <c r="F13" s="290"/>
      <c r="G13" s="533" t="s">
        <v>412</v>
      </c>
    </row>
    <row r="14" spans="1:7">
      <c r="B14" s="317"/>
      <c r="C14" s="341" t="s">
        <v>7</v>
      </c>
      <c r="D14" s="42" t="s">
        <v>409</v>
      </c>
      <c r="E14" s="42" t="s">
        <v>1777</v>
      </c>
      <c r="F14" s="290"/>
      <c r="G14" s="533"/>
    </row>
    <row r="15" spans="1:7" ht="19.5" customHeight="1">
      <c r="B15" s="395"/>
      <c r="C15" s="341"/>
      <c r="D15" s="42" t="s">
        <v>410</v>
      </c>
      <c r="E15" s="42" t="s">
        <v>333</v>
      </c>
      <c r="F15" s="290"/>
      <c r="G15" s="533"/>
    </row>
    <row r="16" spans="1:7" ht="15.75" customHeight="1">
      <c r="B16" s="316" t="s">
        <v>400</v>
      </c>
      <c r="C16" s="91" t="s">
        <v>65</v>
      </c>
      <c r="D16" s="42" t="s">
        <v>409</v>
      </c>
      <c r="E16" s="42" t="s">
        <v>337</v>
      </c>
      <c r="F16" s="290"/>
      <c r="G16" s="533" t="s">
        <v>413</v>
      </c>
    </row>
    <row r="17" spans="2:7">
      <c r="B17" s="317"/>
      <c r="C17" s="91" t="s">
        <v>7</v>
      </c>
      <c r="D17" s="42" t="s">
        <v>409</v>
      </c>
      <c r="E17" s="42" t="s">
        <v>1778</v>
      </c>
      <c r="F17" s="290"/>
      <c r="G17" s="533"/>
    </row>
    <row r="18" spans="2:7" ht="19.2" customHeight="1">
      <c r="B18" s="316" t="s">
        <v>401</v>
      </c>
      <c r="C18" s="91" t="s">
        <v>65</v>
      </c>
      <c r="D18" s="42" t="s">
        <v>409</v>
      </c>
      <c r="E18" s="42" t="s">
        <v>337</v>
      </c>
      <c r="F18" s="290"/>
      <c r="G18" s="533" t="s">
        <v>413</v>
      </c>
    </row>
    <row r="19" spans="2:7" ht="30.45" customHeight="1">
      <c r="B19" s="317"/>
      <c r="C19" s="341" t="s">
        <v>7</v>
      </c>
      <c r="D19" s="42" t="s">
        <v>409</v>
      </c>
      <c r="E19" s="42" t="s">
        <v>1778</v>
      </c>
      <c r="F19" s="290"/>
      <c r="G19" s="533"/>
    </row>
    <row r="20" spans="2:7" ht="25.95" customHeight="1">
      <c r="B20" s="395"/>
      <c r="C20" s="341"/>
      <c r="D20" s="42" t="s">
        <v>410</v>
      </c>
      <c r="E20" s="42" t="s">
        <v>110</v>
      </c>
      <c r="F20" s="290"/>
      <c r="G20" s="533"/>
    </row>
    <row r="21" spans="2:7" ht="30" customHeight="1">
      <c r="B21" s="316" t="s">
        <v>268</v>
      </c>
      <c r="C21" s="91" t="s">
        <v>65</v>
      </c>
      <c r="D21" s="42" t="s">
        <v>409</v>
      </c>
      <c r="E21" s="42" t="s">
        <v>1779</v>
      </c>
      <c r="F21" s="290"/>
      <c r="G21" s="545" t="s">
        <v>412</v>
      </c>
    </row>
    <row r="22" spans="2:7" ht="30" customHeight="1">
      <c r="B22" s="395"/>
      <c r="C22" s="91" t="s">
        <v>7</v>
      </c>
      <c r="D22" s="42" t="s">
        <v>409</v>
      </c>
      <c r="E22" s="42" t="s">
        <v>1780</v>
      </c>
      <c r="F22" s="290"/>
      <c r="G22" s="546"/>
    </row>
    <row r="23" spans="2:7" ht="30.45" customHeight="1">
      <c r="B23" s="316" t="s">
        <v>269</v>
      </c>
      <c r="C23" s="91" t="s">
        <v>65</v>
      </c>
      <c r="D23" s="42" t="s">
        <v>409</v>
      </c>
      <c r="E23" s="42" t="s">
        <v>1779</v>
      </c>
      <c r="F23" s="290"/>
      <c r="G23" s="545" t="s">
        <v>412</v>
      </c>
    </row>
    <row r="24" spans="2:7">
      <c r="B24" s="395"/>
      <c r="C24" s="91" t="s">
        <v>7</v>
      </c>
      <c r="D24" s="42" t="s">
        <v>409</v>
      </c>
      <c r="E24" s="42" t="s">
        <v>1780</v>
      </c>
      <c r="F24" s="290"/>
      <c r="G24" s="546"/>
    </row>
    <row r="25" spans="2:7" ht="22.5" customHeight="1">
      <c r="B25" s="316" t="s">
        <v>402</v>
      </c>
      <c r="C25" s="91" t="s">
        <v>65</v>
      </c>
      <c r="D25" s="42" t="s">
        <v>409</v>
      </c>
      <c r="E25" s="42" t="s">
        <v>337</v>
      </c>
      <c r="F25" s="290"/>
      <c r="G25" s="533" t="s">
        <v>412</v>
      </c>
    </row>
    <row r="26" spans="2:7">
      <c r="B26" s="395"/>
      <c r="C26" s="91" t="s">
        <v>7</v>
      </c>
      <c r="D26" s="42" t="s">
        <v>409</v>
      </c>
      <c r="E26" s="42" t="s">
        <v>1777</v>
      </c>
      <c r="F26" s="290"/>
      <c r="G26" s="533"/>
    </row>
    <row r="27" spans="2:7" ht="15.75" customHeight="1">
      <c r="B27" s="316" t="s">
        <v>113</v>
      </c>
      <c r="C27" s="91" t="s">
        <v>65</v>
      </c>
      <c r="D27" s="42" t="s">
        <v>409</v>
      </c>
      <c r="E27" s="42" t="s">
        <v>337</v>
      </c>
      <c r="F27" s="290"/>
      <c r="G27" s="533" t="s">
        <v>412</v>
      </c>
    </row>
    <row r="28" spans="2:7">
      <c r="B28" s="395"/>
      <c r="C28" s="91" t="s">
        <v>7</v>
      </c>
      <c r="D28" s="42" t="s">
        <v>409</v>
      </c>
      <c r="E28" s="42" t="s">
        <v>1777</v>
      </c>
      <c r="F28" s="290"/>
      <c r="G28" s="533"/>
    </row>
    <row r="29" spans="2:7" ht="19.95" customHeight="1">
      <c r="B29" s="316" t="s">
        <v>114</v>
      </c>
      <c r="C29" s="91" t="s">
        <v>65</v>
      </c>
      <c r="D29" s="42" t="s">
        <v>409</v>
      </c>
      <c r="E29" s="42" t="s">
        <v>337</v>
      </c>
      <c r="F29" s="290"/>
      <c r="G29" s="533" t="s">
        <v>412</v>
      </c>
    </row>
    <row r="30" spans="2:7">
      <c r="B30" s="317"/>
      <c r="C30" s="341" t="s">
        <v>7</v>
      </c>
      <c r="D30" s="42" t="s">
        <v>409</v>
      </c>
      <c r="E30" s="42" t="s">
        <v>1777</v>
      </c>
      <c r="F30" s="290"/>
      <c r="G30" s="533"/>
    </row>
    <row r="31" spans="2:7">
      <c r="B31" s="395"/>
      <c r="C31" s="341"/>
      <c r="D31" s="42" t="s">
        <v>411</v>
      </c>
      <c r="E31" s="42" t="s">
        <v>333</v>
      </c>
      <c r="F31" s="290"/>
      <c r="G31" s="533"/>
    </row>
    <row r="32" spans="2:7" ht="15.75" customHeight="1">
      <c r="B32" s="316" t="s">
        <v>403</v>
      </c>
      <c r="C32" s="91" t="s">
        <v>65</v>
      </c>
      <c r="D32" s="42" t="s">
        <v>409</v>
      </c>
      <c r="E32" s="42" t="s">
        <v>337</v>
      </c>
      <c r="F32" s="290"/>
      <c r="G32" s="533" t="s">
        <v>412</v>
      </c>
    </row>
    <row r="33" spans="2:7">
      <c r="B33" s="395"/>
      <c r="C33" s="91" t="s">
        <v>7</v>
      </c>
      <c r="D33" s="42" t="s">
        <v>409</v>
      </c>
      <c r="E33" s="42" t="s">
        <v>1788</v>
      </c>
      <c r="F33" s="290"/>
      <c r="G33" s="533"/>
    </row>
    <row r="34" spans="2:7" ht="15.75" customHeight="1">
      <c r="B34" s="324" t="s">
        <v>270</v>
      </c>
      <c r="C34" s="91" t="s">
        <v>65</v>
      </c>
      <c r="D34" s="42" t="s">
        <v>219</v>
      </c>
      <c r="E34" s="42" t="s">
        <v>109</v>
      </c>
      <c r="F34" s="290"/>
      <c r="G34" s="533" t="s">
        <v>412</v>
      </c>
    </row>
    <row r="35" spans="2:7" ht="34.200000000000003" customHeight="1">
      <c r="B35" s="324"/>
      <c r="C35" s="91" t="s">
        <v>7</v>
      </c>
      <c r="D35" s="42" t="s">
        <v>409</v>
      </c>
      <c r="E35" s="42" t="s">
        <v>1780</v>
      </c>
      <c r="F35" s="290"/>
      <c r="G35" s="533"/>
    </row>
    <row r="36" spans="2:7" ht="16.95" customHeight="1">
      <c r="B36" s="324" t="s">
        <v>271</v>
      </c>
      <c r="C36" s="91" t="s">
        <v>65</v>
      </c>
      <c r="D36" s="42" t="s">
        <v>219</v>
      </c>
      <c r="E36" s="42" t="s">
        <v>109</v>
      </c>
      <c r="F36" s="290"/>
      <c r="G36" s="533" t="s">
        <v>412</v>
      </c>
    </row>
    <row r="37" spans="2:7">
      <c r="B37" s="324"/>
      <c r="C37" s="91" t="s">
        <v>7</v>
      </c>
      <c r="D37" s="42" t="s">
        <v>219</v>
      </c>
      <c r="E37" s="42" t="s">
        <v>1780</v>
      </c>
      <c r="F37" s="290"/>
      <c r="G37" s="533"/>
    </row>
    <row r="38" spans="2:7" ht="15.75" customHeight="1">
      <c r="B38" s="324" t="s">
        <v>272</v>
      </c>
      <c r="C38" s="91" t="s">
        <v>65</v>
      </c>
      <c r="D38" s="42" t="s">
        <v>409</v>
      </c>
      <c r="E38" s="42" t="s">
        <v>109</v>
      </c>
      <c r="F38" s="290"/>
      <c r="G38" s="533" t="s">
        <v>412</v>
      </c>
    </row>
    <row r="39" spans="2:7" ht="31.5" customHeight="1">
      <c r="B39" s="324"/>
      <c r="C39" s="341" t="s">
        <v>7</v>
      </c>
      <c r="D39" s="42" t="s">
        <v>409</v>
      </c>
      <c r="E39" s="42" t="s">
        <v>1780</v>
      </c>
      <c r="F39" s="290"/>
      <c r="G39" s="533"/>
    </row>
    <row r="40" spans="2:7">
      <c r="B40" s="324"/>
      <c r="C40" s="341"/>
      <c r="D40" s="42" t="s">
        <v>410</v>
      </c>
      <c r="E40" s="42" t="s">
        <v>333</v>
      </c>
      <c r="F40" s="290"/>
      <c r="G40" s="533"/>
    </row>
    <row r="41" spans="2:7" ht="15.75" customHeight="1">
      <c r="B41" s="324" t="s">
        <v>273</v>
      </c>
      <c r="C41" s="91" t="s">
        <v>65</v>
      </c>
      <c r="D41" s="42" t="s">
        <v>219</v>
      </c>
      <c r="E41" s="42" t="s">
        <v>109</v>
      </c>
      <c r="F41" s="290"/>
      <c r="G41" s="533" t="s">
        <v>412</v>
      </c>
    </row>
    <row r="42" spans="2:7">
      <c r="B42" s="324"/>
      <c r="C42" s="91" t="s">
        <v>7</v>
      </c>
      <c r="D42" s="42" t="s">
        <v>219</v>
      </c>
      <c r="E42" s="42" t="s">
        <v>1780</v>
      </c>
      <c r="F42" s="290"/>
      <c r="G42" s="533"/>
    </row>
    <row r="43" spans="2:7" ht="15.75" customHeight="1">
      <c r="B43" s="324" t="s">
        <v>274</v>
      </c>
      <c r="C43" s="91" t="s">
        <v>65</v>
      </c>
      <c r="D43" s="42" t="s">
        <v>219</v>
      </c>
      <c r="E43" s="42" t="s">
        <v>109</v>
      </c>
      <c r="F43" s="290"/>
      <c r="G43" s="533" t="s">
        <v>414</v>
      </c>
    </row>
    <row r="44" spans="2:7" ht="28.95" customHeight="1">
      <c r="B44" s="324"/>
      <c r="C44" s="91" t="s">
        <v>7</v>
      </c>
      <c r="D44" s="42" t="s">
        <v>219</v>
      </c>
      <c r="E44" s="42" t="s">
        <v>1780</v>
      </c>
      <c r="F44" s="290"/>
      <c r="G44" s="533"/>
    </row>
    <row r="45" spans="2:7" ht="15.75" customHeight="1">
      <c r="B45" s="324" t="s">
        <v>115</v>
      </c>
      <c r="C45" s="91" t="s">
        <v>65</v>
      </c>
      <c r="D45" s="42" t="s">
        <v>409</v>
      </c>
      <c r="E45" s="42" t="s">
        <v>337</v>
      </c>
      <c r="F45" s="290"/>
      <c r="G45" s="533" t="s">
        <v>412</v>
      </c>
    </row>
    <row r="46" spans="2:7">
      <c r="B46" s="324"/>
      <c r="C46" s="91" t="s">
        <v>7</v>
      </c>
      <c r="D46" s="42" t="s">
        <v>409</v>
      </c>
      <c r="E46" s="42" t="s">
        <v>1777</v>
      </c>
      <c r="F46" s="290"/>
      <c r="G46" s="533"/>
    </row>
    <row r="47" spans="2:7" ht="16.95" customHeight="1">
      <c r="B47" s="324" t="s">
        <v>116</v>
      </c>
      <c r="C47" s="91" t="s">
        <v>65</v>
      </c>
      <c r="D47" s="42" t="s">
        <v>409</v>
      </c>
      <c r="E47" s="42" t="s">
        <v>337</v>
      </c>
      <c r="F47" s="290"/>
      <c r="G47" s="533" t="s">
        <v>412</v>
      </c>
    </row>
    <row r="48" spans="2:7" ht="31.95" customHeight="1">
      <c r="B48" s="324"/>
      <c r="C48" s="341" t="s">
        <v>7</v>
      </c>
      <c r="D48" s="42" t="s">
        <v>409</v>
      </c>
      <c r="E48" s="42" t="s">
        <v>1777</v>
      </c>
      <c r="F48" s="290"/>
      <c r="G48" s="533"/>
    </row>
    <row r="49" spans="2:7">
      <c r="B49" s="335"/>
      <c r="C49" s="341"/>
      <c r="D49" s="42" t="s">
        <v>410</v>
      </c>
      <c r="E49" s="42" t="s">
        <v>340</v>
      </c>
      <c r="F49" s="290"/>
      <c r="G49" s="533"/>
    </row>
    <row r="50" spans="2:7" ht="15.75" customHeight="1">
      <c r="B50" s="324" t="s">
        <v>275</v>
      </c>
      <c r="C50" s="91" t="s">
        <v>65</v>
      </c>
      <c r="D50" s="42" t="s">
        <v>409</v>
      </c>
      <c r="E50" s="42" t="s">
        <v>109</v>
      </c>
      <c r="F50" s="290"/>
      <c r="G50" s="533" t="s">
        <v>414</v>
      </c>
    </row>
    <row r="51" spans="2:7" ht="15.75" customHeight="1">
      <c r="B51" s="324"/>
      <c r="C51" s="91" t="s">
        <v>7</v>
      </c>
      <c r="D51" s="42" t="s">
        <v>409</v>
      </c>
      <c r="E51" s="42" t="s">
        <v>334</v>
      </c>
      <c r="F51" s="290"/>
      <c r="G51" s="533"/>
    </row>
    <row r="52" spans="2:7" ht="15.75" customHeight="1">
      <c r="B52" s="324" t="s">
        <v>276</v>
      </c>
      <c r="C52" s="91" t="s">
        <v>65</v>
      </c>
      <c r="D52" s="42" t="s">
        <v>219</v>
      </c>
      <c r="E52" s="42" t="s">
        <v>109</v>
      </c>
      <c r="F52" s="290"/>
      <c r="G52" s="533" t="s">
        <v>414</v>
      </c>
    </row>
    <row r="53" spans="2:7">
      <c r="B53" s="324"/>
      <c r="C53" s="91" t="s">
        <v>7</v>
      </c>
      <c r="D53" s="42" t="s">
        <v>219</v>
      </c>
      <c r="E53" s="42" t="s">
        <v>1780</v>
      </c>
      <c r="F53" s="290"/>
      <c r="G53" s="533"/>
    </row>
    <row r="54" spans="2:7" ht="15.75" customHeight="1">
      <c r="B54" s="324" t="s">
        <v>404</v>
      </c>
      <c r="C54" s="91" t="s">
        <v>65</v>
      </c>
      <c r="D54" s="42" t="s">
        <v>409</v>
      </c>
      <c r="E54" s="42" t="s">
        <v>337</v>
      </c>
      <c r="F54" s="290"/>
      <c r="G54" s="533" t="s">
        <v>412</v>
      </c>
    </row>
    <row r="55" spans="2:7">
      <c r="B55" s="324"/>
      <c r="C55" s="341" t="s">
        <v>7</v>
      </c>
      <c r="D55" s="42" t="s">
        <v>409</v>
      </c>
      <c r="E55" s="42" t="s">
        <v>1777</v>
      </c>
      <c r="F55" s="290"/>
      <c r="G55" s="533"/>
    </row>
    <row r="56" spans="2:7">
      <c r="B56" s="335"/>
      <c r="C56" s="341"/>
      <c r="D56" s="42" t="s">
        <v>410</v>
      </c>
      <c r="E56" s="42" t="s">
        <v>340</v>
      </c>
      <c r="F56" s="290"/>
      <c r="G56" s="533"/>
    </row>
    <row r="57" spans="2:7" ht="15.75" customHeight="1">
      <c r="B57" s="324" t="s">
        <v>277</v>
      </c>
      <c r="C57" s="91" t="s">
        <v>65</v>
      </c>
      <c r="D57" s="42" t="s">
        <v>409</v>
      </c>
      <c r="E57" s="42" t="s">
        <v>109</v>
      </c>
      <c r="F57" s="290"/>
      <c r="G57" s="533" t="s">
        <v>414</v>
      </c>
    </row>
    <row r="58" spans="2:7" ht="30.45" customHeight="1">
      <c r="B58" s="324"/>
      <c r="C58" s="341" t="s">
        <v>7</v>
      </c>
      <c r="D58" s="42" t="s">
        <v>409</v>
      </c>
      <c r="E58" s="42" t="s">
        <v>1780</v>
      </c>
      <c r="F58" s="290"/>
      <c r="G58" s="533"/>
    </row>
    <row r="59" spans="2:7">
      <c r="B59" s="324"/>
      <c r="C59" s="341"/>
      <c r="D59" s="42" t="s">
        <v>410</v>
      </c>
      <c r="E59" s="42" t="s">
        <v>964</v>
      </c>
      <c r="F59" s="290"/>
      <c r="G59" s="533"/>
    </row>
    <row r="60" spans="2:7" ht="15.75" customHeight="1">
      <c r="B60" s="324" t="s">
        <v>398</v>
      </c>
      <c r="C60" s="91" t="s">
        <v>65</v>
      </c>
      <c r="D60" s="42" t="s">
        <v>409</v>
      </c>
      <c r="E60" s="42" t="s">
        <v>337</v>
      </c>
      <c r="F60" s="290"/>
      <c r="G60" s="533" t="s">
        <v>412</v>
      </c>
    </row>
    <row r="61" spans="2:7">
      <c r="B61" s="324"/>
      <c r="C61" s="341" t="s">
        <v>7</v>
      </c>
      <c r="D61" s="42" t="s">
        <v>409</v>
      </c>
      <c r="E61" s="42" t="s">
        <v>1777</v>
      </c>
      <c r="F61" s="290"/>
      <c r="G61" s="533"/>
    </row>
    <row r="62" spans="2:7" ht="19.5" customHeight="1">
      <c r="B62" s="335"/>
      <c r="C62" s="341"/>
      <c r="D62" s="42" t="s">
        <v>410</v>
      </c>
      <c r="E62" s="42" t="s">
        <v>341</v>
      </c>
      <c r="F62" s="290"/>
      <c r="G62" s="533"/>
    </row>
    <row r="63" spans="2:7" ht="15.75" customHeight="1">
      <c r="B63" s="324" t="s">
        <v>405</v>
      </c>
      <c r="C63" s="91" t="s">
        <v>65</v>
      </c>
      <c r="D63" s="42" t="s">
        <v>409</v>
      </c>
      <c r="E63" s="42" t="s">
        <v>337</v>
      </c>
      <c r="F63" s="290"/>
      <c r="G63" s="533" t="s">
        <v>412</v>
      </c>
    </row>
    <row r="64" spans="2:7">
      <c r="B64" s="324"/>
      <c r="C64" s="91" t="s">
        <v>7</v>
      </c>
      <c r="D64" s="42" t="s">
        <v>409</v>
      </c>
      <c r="E64" s="42" t="s">
        <v>1777</v>
      </c>
      <c r="F64" s="290"/>
      <c r="G64" s="533"/>
    </row>
    <row r="65" spans="2:7" ht="15.75" customHeight="1">
      <c r="B65" s="324" t="s">
        <v>278</v>
      </c>
      <c r="C65" s="91" t="s">
        <v>65</v>
      </c>
      <c r="D65" s="42" t="s">
        <v>409</v>
      </c>
      <c r="E65" s="42" t="s">
        <v>109</v>
      </c>
      <c r="F65" s="290"/>
      <c r="G65" s="533" t="s">
        <v>412</v>
      </c>
    </row>
    <row r="66" spans="2:7" ht="34.950000000000003" customHeight="1">
      <c r="B66" s="324"/>
      <c r="C66" s="91" t="s">
        <v>7</v>
      </c>
      <c r="D66" s="42" t="s">
        <v>409</v>
      </c>
      <c r="E66" s="42" t="s">
        <v>1782</v>
      </c>
      <c r="F66" s="290"/>
      <c r="G66" s="533"/>
    </row>
    <row r="67" spans="2:7" ht="15.75" customHeight="1">
      <c r="B67" s="324" t="s">
        <v>279</v>
      </c>
      <c r="C67" s="91" t="s">
        <v>65</v>
      </c>
      <c r="D67" s="42" t="s">
        <v>219</v>
      </c>
      <c r="E67" s="42" t="s">
        <v>109</v>
      </c>
      <c r="F67" s="290"/>
      <c r="G67" s="533" t="s">
        <v>412</v>
      </c>
    </row>
    <row r="68" spans="2:7" ht="30" customHeight="1">
      <c r="B68" s="324"/>
      <c r="C68" s="91" t="s">
        <v>7</v>
      </c>
      <c r="D68" s="42" t="s">
        <v>219</v>
      </c>
      <c r="E68" s="42" t="s">
        <v>1780</v>
      </c>
      <c r="F68" s="290"/>
      <c r="G68" s="533"/>
    </row>
    <row r="69" spans="2:7" ht="19.95" customHeight="1">
      <c r="B69" s="324" t="s">
        <v>117</v>
      </c>
      <c r="C69" s="91" t="s">
        <v>65</v>
      </c>
      <c r="D69" s="42" t="s">
        <v>409</v>
      </c>
      <c r="E69" s="42" t="s">
        <v>337</v>
      </c>
      <c r="F69" s="290"/>
      <c r="G69" s="533" t="s">
        <v>412</v>
      </c>
    </row>
    <row r="70" spans="2:7">
      <c r="B70" s="324"/>
      <c r="C70" s="341" t="s">
        <v>7</v>
      </c>
      <c r="D70" s="42" t="s">
        <v>409</v>
      </c>
      <c r="E70" s="42" t="s">
        <v>1777</v>
      </c>
      <c r="F70" s="290"/>
      <c r="G70" s="533"/>
    </row>
    <row r="71" spans="2:7">
      <c r="B71" s="335"/>
      <c r="C71" s="341"/>
      <c r="D71" s="42" t="s">
        <v>410</v>
      </c>
      <c r="E71" s="42" t="s">
        <v>341</v>
      </c>
      <c r="F71" s="290"/>
      <c r="G71" s="533"/>
    </row>
    <row r="72" spans="2:7" ht="15.75" customHeight="1">
      <c r="B72" s="324" t="s">
        <v>406</v>
      </c>
      <c r="C72" s="91" t="s">
        <v>65</v>
      </c>
      <c r="D72" s="42" t="s">
        <v>409</v>
      </c>
      <c r="E72" s="42" t="s">
        <v>337</v>
      </c>
      <c r="F72" s="290"/>
      <c r="G72" s="533" t="s">
        <v>412</v>
      </c>
    </row>
    <row r="73" spans="2:7">
      <c r="B73" s="324"/>
      <c r="C73" s="341" t="s">
        <v>7</v>
      </c>
      <c r="D73" s="42" t="s">
        <v>409</v>
      </c>
      <c r="E73" s="42" t="s">
        <v>1777</v>
      </c>
      <c r="F73" s="290"/>
      <c r="G73" s="533"/>
    </row>
    <row r="74" spans="2:7">
      <c r="B74" s="335"/>
      <c r="C74" s="341"/>
      <c r="D74" s="42" t="s">
        <v>410</v>
      </c>
      <c r="E74" s="42" t="s">
        <v>341</v>
      </c>
      <c r="F74" s="290"/>
      <c r="G74" s="533"/>
    </row>
    <row r="75" spans="2:7" ht="15.75" customHeight="1">
      <c r="B75" s="324" t="s">
        <v>280</v>
      </c>
      <c r="C75" s="91" t="s">
        <v>65</v>
      </c>
      <c r="D75" s="42" t="s">
        <v>409</v>
      </c>
      <c r="E75" s="42" t="s">
        <v>109</v>
      </c>
      <c r="F75" s="290"/>
      <c r="G75" s="533" t="s">
        <v>412</v>
      </c>
    </row>
    <row r="76" spans="2:7">
      <c r="B76" s="324"/>
      <c r="C76" s="341" t="s">
        <v>7</v>
      </c>
      <c r="D76" s="42" t="s">
        <v>409</v>
      </c>
      <c r="E76" s="42" t="s">
        <v>1780</v>
      </c>
      <c r="F76" s="290"/>
      <c r="G76" s="533"/>
    </row>
    <row r="77" spans="2:7">
      <c r="B77" s="324"/>
      <c r="C77" s="341"/>
      <c r="D77" s="42" t="s">
        <v>410</v>
      </c>
      <c r="E77" s="42" t="s">
        <v>1785</v>
      </c>
      <c r="F77" s="290"/>
      <c r="G77" s="533"/>
    </row>
    <row r="78" spans="2:7" ht="15.75" customHeight="1">
      <c r="B78" s="324" t="s">
        <v>119</v>
      </c>
      <c r="C78" s="91" t="s">
        <v>65</v>
      </c>
      <c r="D78" s="42" t="s">
        <v>409</v>
      </c>
      <c r="E78" s="42" t="s">
        <v>337</v>
      </c>
      <c r="F78" s="290"/>
      <c r="G78" s="533" t="s">
        <v>412</v>
      </c>
    </row>
    <row r="79" spans="2:7" ht="28.95" customHeight="1">
      <c r="B79" s="324"/>
      <c r="C79" s="341" t="s">
        <v>7</v>
      </c>
      <c r="D79" s="42" t="s">
        <v>409</v>
      </c>
      <c r="E79" s="42" t="s">
        <v>1777</v>
      </c>
      <c r="F79" s="290"/>
      <c r="G79" s="533"/>
    </row>
    <row r="80" spans="2:7" ht="19.95" customHeight="1">
      <c r="B80" s="335"/>
      <c r="C80" s="341"/>
      <c r="D80" s="42" t="s">
        <v>410</v>
      </c>
      <c r="E80" s="42" t="s">
        <v>341</v>
      </c>
      <c r="F80" s="290"/>
      <c r="G80" s="533"/>
    </row>
    <row r="81" spans="2:7" ht="15.75" customHeight="1">
      <c r="B81" s="324" t="s">
        <v>281</v>
      </c>
      <c r="C81" s="91" t="s">
        <v>65</v>
      </c>
      <c r="D81" s="42" t="s">
        <v>409</v>
      </c>
      <c r="E81" s="42" t="s">
        <v>109</v>
      </c>
      <c r="F81" s="290"/>
      <c r="G81" s="533" t="s">
        <v>412</v>
      </c>
    </row>
    <row r="82" spans="2:7">
      <c r="B82" s="324"/>
      <c r="C82" s="341" t="s">
        <v>7</v>
      </c>
      <c r="D82" s="42" t="s">
        <v>409</v>
      </c>
      <c r="E82" s="42" t="s">
        <v>1780</v>
      </c>
      <c r="F82" s="290"/>
      <c r="G82" s="533"/>
    </row>
    <row r="83" spans="2:7" ht="28.8">
      <c r="B83" s="324"/>
      <c r="C83" s="341"/>
      <c r="D83" s="42" t="s">
        <v>410</v>
      </c>
      <c r="E83" s="42" t="s">
        <v>336</v>
      </c>
      <c r="F83" s="290"/>
      <c r="G83" s="533"/>
    </row>
    <row r="84" spans="2:7" ht="18.45" customHeight="1">
      <c r="B84" s="324" t="s">
        <v>118</v>
      </c>
      <c r="C84" s="91" t="s">
        <v>65</v>
      </c>
      <c r="D84" s="42" t="s">
        <v>409</v>
      </c>
      <c r="E84" s="42" t="s">
        <v>337</v>
      </c>
      <c r="F84" s="290"/>
      <c r="G84" s="533" t="s">
        <v>412</v>
      </c>
    </row>
    <row r="85" spans="2:7" ht="28.5" customHeight="1">
      <c r="B85" s="324"/>
      <c r="C85" s="341" t="s">
        <v>7</v>
      </c>
      <c r="D85" s="42" t="s">
        <v>409</v>
      </c>
      <c r="E85" s="42" t="s">
        <v>1777</v>
      </c>
      <c r="F85" s="290"/>
      <c r="G85" s="533"/>
    </row>
    <row r="86" spans="2:7" ht="19.5" customHeight="1">
      <c r="B86" s="335"/>
      <c r="C86" s="341"/>
      <c r="D86" s="42" t="s">
        <v>410</v>
      </c>
      <c r="E86" s="42" t="s">
        <v>341</v>
      </c>
      <c r="F86" s="291"/>
      <c r="G86" s="533"/>
    </row>
    <row r="87" spans="2:7" ht="16.2" customHeight="1">
      <c r="B87" s="325" t="s">
        <v>1124</v>
      </c>
      <c r="C87" s="39" t="s">
        <v>7</v>
      </c>
      <c r="D87" s="69" t="s">
        <v>959</v>
      </c>
      <c r="E87" s="47" t="s">
        <v>960</v>
      </c>
      <c r="F87" s="305" t="s">
        <v>1125</v>
      </c>
      <c r="G87" s="427" t="s">
        <v>1200</v>
      </c>
    </row>
    <row r="88" spans="2:7" ht="16.2" customHeight="1">
      <c r="B88" s="326"/>
      <c r="C88" s="314" t="s">
        <v>7</v>
      </c>
      <c r="D88" s="482" t="s">
        <v>983</v>
      </c>
      <c r="E88" s="44" t="s">
        <v>964</v>
      </c>
      <c r="F88" s="305"/>
      <c r="G88" s="430"/>
    </row>
    <row r="89" spans="2:7" ht="16.2" customHeight="1">
      <c r="B89" s="326"/>
      <c r="C89" s="314"/>
      <c r="D89" s="482"/>
      <c r="E89" s="47" t="s">
        <v>1127</v>
      </c>
      <c r="F89" s="305"/>
      <c r="G89" s="430"/>
    </row>
    <row r="90" spans="2:7" ht="15.75" customHeight="1">
      <c r="B90" s="325" t="s">
        <v>1130</v>
      </c>
      <c r="C90" s="341" t="s">
        <v>7</v>
      </c>
      <c r="D90" s="42" t="s">
        <v>959</v>
      </c>
      <c r="E90" s="44" t="s">
        <v>960</v>
      </c>
      <c r="F90" s="336" t="s">
        <v>1131</v>
      </c>
      <c r="G90" s="531"/>
    </row>
    <row r="91" spans="2:7">
      <c r="B91" s="325"/>
      <c r="C91" s="341"/>
      <c r="D91" s="42" t="s">
        <v>1180</v>
      </c>
      <c r="E91" s="44" t="s">
        <v>964</v>
      </c>
      <c r="F91" s="336"/>
      <c r="G91" s="531"/>
    </row>
    <row r="92" spans="2:7">
      <c r="B92" s="326"/>
      <c r="C92" s="341"/>
      <c r="D92" s="42" t="s">
        <v>983</v>
      </c>
      <c r="E92" s="44" t="s">
        <v>1133</v>
      </c>
      <c r="F92" s="336"/>
      <c r="G92" s="531"/>
    </row>
    <row r="93" spans="2:7" ht="15.75" customHeight="1">
      <c r="B93" s="325" t="s">
        <v>1134</v>
      </c>
      <c r="C93" s="39" t="s">
        <v>7</v>
      </c>
      <c r="D93" s="69" t="s">
        <v>959</v>
      </c>
      <c r="E93" s="47" t="s">
        <v>1135</v>
      </c>
      <c r="F93" s="305" t="s">
        <v>1136</v>
      </c>
      <c r="G93" s="531"/>
    </row>
    <row r="94" spans="2:7">
      <c r="B94" s="325"/>
      <c r="C94" s="39" t="s">
        <v>7</v>
      </c>
      <c r="D94" s="42" t="s">
        <v>983</v>
      </c>
      <c r="E94" s="44" t="s">
        <v>964</v>
      </c>
      <c r="F94" s="305"/>
      <c r="G94" s="531"/>
    </row>
    <row r="95" spans="2:7" ht="28.8">
      <c r="B95" s="60" t="s">
        <v>1138</v>
      </c>
      <c r="C95" s="39" t="s">
        <v>7</v>
      </c>
      <c r="D95" s="42" t="s">
        <v>983</v>
      </c>
      <c r="E95" s="47" t="s">
        <v>1139</v>
      </c>
      <c r="F95" s="46" t="s">
        <v>1140</v>
      </c>
      <c r="G95" s="532"/>
    </row>
    <row r="96" spans="2:7" ht="15.75" customHeight="1">
      <c r="B96" s="325" t="s">
        <v>1142</v>
      </c>
      <c r="C96" s="39" t="s">
        <v>7</v>
      </c>
      <c r="D96" s="42" t="s">
        <v>959</v>
      </c>
      <c r="E96" s="44" t="s">
        <v>960</v>
      </c>
      <c r="F96" s="305" t="s">
        <v>1143</v>
      </c>
      <c r="G96" s="521" t="s">
        <v>1201</v>
      </c>
    </row>
    <row r="97" spans="2:7">
      <c r="B97" s="325"/>
      <c r="C97" s="314" t="s">
        <v>7</v>
      </c>
      <c r="D97" s="482" t="s">
        <v>983</v>
      </c>
      <c r="E97" s="44" t="s">
        <v>1146</v>
      </c>
      <c r="F97" s="305"/>
      <c r="G97" s="521"/>
    </row>
    <row r="98" spans="2:7">
      <c r="B98" s="325"/>
      <c r="C98" s="314"/>
      <c r="D98" s="482"/>
      <c r="E98" s="47" t="s">
        <v>1148</v>
      </c>
      <c r="F98" s="305"/>
      <c r="G98" s="521"/>
    </row>
    <row r="99" spans="2:7" ht="15.75" customHeight="1">
      <c r="B99" s="325" t="s">
        <v>1150</v>
      </c>
      <c r="C99" s="39" t="s">
        <v>7</v>
      </c>
      <c r="D99" s="42" t="s">
        <v>959</v>
      </c>
      <c r="E99" s="44" t="s">
        <v>960</v>
      </c>
      <c r="F99" s="305" t="s">
        <v>1151</v>
      </c>
      <c r="G99" s="521" t="s">
        <v>1201</v>
      </c>
    </row>
    <row r="100" spans="2:7">
      <c r="B100" s="325"/>
      <c r="C100" s="314" t="s">
        <v>7</v>
      </c>
      <c r="D100" s="482" t="s">
        <v>983</v>
      </c>
      <c r="E100" s="44" t="s">
        <v>1146</v>
      </c>
      <c r="F100" s="305"/>
      <c r="G100" s="521"/>
    </row>
    <row r="101" spans="2:7">
      <c r="B101" s="325"/>
      <c r="C101" s="314"/>
      <c r="D101" s="482"/>
      <c r="E101" s="47" t="s">
        <v>1148</v>
      </c>
      <c r="F101" s="305"/>
      <c r="G101" s="521"/>
    </row>
    <row r="102" spans="2:7" ht="15.75" customHeight="1">
      <c r="B102" s="325" t="s">
        <v>1152</v>
      </c>
      <c r="C102" s="39" t="s">
        <v>7</v>
      </c>
      <c r="D102" s="42" t="s">
        <v>959</v>
      </c>
      <c r="E102" s="44" t="s">
        <v>960</v>
      </c>
      <c r="F102" s="305" t="s">
        <v>1143</v>
      </c>
      <c r="G102" s="521" t="s">
        <v>1201</v>
      </c>
    </row>
    <row r="103" spans="2:7">
      <c r="B103" s="325"/>
      <c r="C103" s="314" t="s">
        <v>7</v>
      </c>
      <c r="D103" s="482" t="s">
        <v>983</v>
      </c>
      <c r="E103" s="44" t="s">
        <v>1146</v>
      </c>
      <c r="F103" s="305"/>
      <c r="G103" s="521"/>
    </row>
    <row r="104" spans="2:7">
      <c r="B104" s="325"/>
      <c r="C104" s="314"/>
      <c r="D104" s="482"/>
      <c r="E104" s="47" t="s">
        <v>1148</v>
      </c>
      <c r="F104" s="305"/>
      <c r="G104" s="521"/>
    </row>
    <row r="105" spans="2:7" ht="28.8">
      <c r="B105" s="60" t="s">
        <v>1155</v>
      </c>
      <c r="C105" s="39" t="s">
        <v>7</v>
      </c>
      <c r="D105" s="42" t="s">
        <v>983</v>
      </c>
      <c r="E105" s="47" t="s">
        <v>1139</v>
      </c>
      <c r="F105" s="46" t="s">
        <v>1156</v>
      </c>
      <c r="G105" s="64" t="s">
        <v>1202</v>
      </c>
    </row>
    <row r="106" spans="2:7" ht="28.8">
      <c r="B106" s="60" t="s">
        <v>1159</v>
      </c>
      <c r="C106" s="39" t="s">
        <v>7</v>
      </c>
      <c r="D106" s="42" t="s">
        <v>983</v>
      </c>
      <c r="E106" s="44" t="s">
        <v>964</v>
      </c>
      <c r="F106" s="46" t="s">
        <v>1160</v>
      </c>
      <c r="G106" s="64" t="s">
        <v>1202</v>
      </c>
    </row>
    <row r="107" spans="2:7" ht="28.8">
      <c r="B107" s="60" t="s">
        <v>1162</v>
      </c>
      <c r="C107" s="39" t="s">
        <v>7</v>
      </c>
      <c r="D107" s="42" t="s">
        <v>983</v>
      </c>
      <c r="E107" s="44" t="s">
        <v>964</v>
      </c>
      <c r="F107" s="46" t="s">
        <v>1163</v>
      </c>
      <c r="G107" s="64" t="s">
        <v>1202</v>
      </c>
    </row>
    <row r="108" spans="2:7" ht="16.2" customHeight="1">
      <c r="B108" s="325" t="s">
        <v>1165</v>
      </c>
      <c r="C108" s="91" t="s">
        <v>7</v>
      </c>
      <c r="D108" s="42" t="s">
        <v>1180</v>
      </c>
      <c r="E108" s="44" t="s">
        <v>1166</v>
      </c>
      <c r="F108" s="336" t="s">
        <v>1167</v>
      </c>
      <c r="G108" s="521" t="s">
        <v>1203</v>
      </c>
    </row>
    <row r="109" spans="2:7" ht="16.2" customHeight="1">
      <c r="B109" s="326"/>
      <c r="C109" s="91" t="s">
        <v>7</v>
      </c>
      <c r="D109" s="42" t="s">
        <v>983</v>
      </c>
      <c r="E109" s="44" t="s">
        <v>964</v>
      </c>
      <c r="F109" s="336"/>
      <c r="G109" s="521"/>
    </row>
    <row r="110" spans="2:7" ht="16.2" customHeight="1">
      <c r="B110" s="396" t="s">
        <v>958</v>
      </c>
      <c r="C110" s="39" t="s">
        <v>7</v>
      </c>
      <c r="D110" s="69" t="s">
        <v>959</v>
      </c>
      <c r="E110" s="47" t="s">
        <v>960</v>
      </c>
      <c r="F110" s="305" t="s">
        <v>961</v>
      </c>
      <c r="G110" s="64" t="s">
        <v>1019</v>
      </c>
    </row>
    <row r="111" spans="2:7" ht="16.2" customHeight="1">
      <c r="B111" s="396"/>
      <c r="C111" s="39" t="s">
        <v>7</v>
      </c>
      <c r="D111" s="42" t="s">
        <v>983</v>
      </c>
      <c r="E111" s="44" t="s">
        <v>964</v>
      </c>
      <c r="F111" s="305"/>
      <c r="G111" s="64" t="s">
        <v>1019</v>
      </c>
    </row>
    <row r="112" spans="2:7" ht="16.2" customHeight="1">
      <c r="B112" s="396" t="s">
        <v>965</v>
      </c>
      <c r="C112" s="50" t="s">
        <v>7</v>
      </c>
      <c r="D112" s="53" t="s">
        <v>959</v>
      </c>
      <c r="E112" s="62" t="s">
        <v>960</v>
      </c>
      <c r="F112" s="478" t="s">
        <v>966</v>
      </c>
      <c r="G112" s="64" t="s">
        <v>1019</v>
      </c>
    </row>
    <row r="113" spans="2:7" ht="16.2" customHeight="1">
      <c r="B113" s="396"/>
      <c r="C113" s="50" t="s">
        <v>7</v>
      </c>
      <c r="D113" s="56" t="s">
        <v>983</v>
      </c>
      <c r="E113" s="55" t="s">
        <v>964</v>
      </c>
      <c r="F113" s="479"/>
      <c r="G113" s="64" t="s">
        <v>1019</v>
      </c>
    </row>
    <row r="114" spans="2:7" ht="16.2" customHeight="1">
      <c r="B114" s="325" t="s">
        <v>967</v>
      </c>
      <c r="C114" s="330" t="s">
        <v>7</v>
      </c>
      <c r="D114" s="56" t="s">
        <v>959</v>
      </c>
      <c r="E114" s="55" t="s">
        <v>968</v>
      </c>
      <c r="F114" s="331" t="s">
        <v>990</v>
      </c>
      <c r="G114" s="521" t="s">
        <v>1019</v>
      </c>
    </row>
    <row r="115" spans="2:7" ht="28.8">
      <c r="B115" s="325"/>
      <c r="C115" s="330"/>
      <c r="D115" s="58" t="s">
        <v>971</v>
      </c>
      <c r="E115" s="55" t="s">
        <v>992</v>
      </c>
      <c r="F115" s="480"/>
      <c r="G115" s="521"/>
    </row>
    <row r="116" spans="2:7" ht="57.6">
      <c r="B116" s="60" t="s">
        <v>974</v>
      </c>
      <c r="C116" s="54" t="s">
        <v>7</v>
      </c>
      <c r="D116" s="58" t="s">
        <v>971</v>
      </c>
      <c r="E116" s="55" t="s">
        <v>964</v>
      </c>
      <c r="F116" s="55" t="s">
        <v>975</v>
      </c>
      <c r="G116" s="65" t="s">
        <v>1020</v>
      </c>
    </row>
    <row r="117" spans="2:7">
      <c r="B117" s="60" t="s">
        <v>1018</v>
      </c>
      <c r="C117" s="54" t="s">
        <v>7</v>
      </c>
      <c r="D117" s="58" t="s">
        <v>971</v>
      </c>
      <c r="E117" s="55" t="s">
        <v>960</v>
      </c>
      <c r="F117" s="59" t="s">
        <v>979</v>
      </c>
      <c r="G117" s="65" t="s">
        <v>1020</v>
      </c>
    </row>
    <row r="118" spans="2:7">
      <c r="B118" s="295" t="s">
        <v>1317</v>
      </c>
      <c r="C118" s="91" t="s">
        <v>7</v>
      </c>
      <c r="D118" s="103" t="s">
        <v>1349</v>
      </c>
      <c r="E118" s="44" t="s">
        <v>964</v>
      </c>
      <c r="F118" s="304" t="s">
        <v>1801</v>
      </c>
      <c r="G118" s="520" t="s">
        <v>1363</v>
      </c>
    </row>
    <row r="119" spans="2:7" ht="28.8">
      <c r="B119" s="299"/>
      <c r="C119" s="91" t="s">
        <v>7</v>
      </c>
      <c r="D119" s="103" t="s">
        <v>1350</v>
      </c>
      <c r="E119" s="44" t="s">
        <v>1323</v>
      </c>
      <c r="F119" s="305"/>
      <c r="G119" s="520"/>
    </row>
    <row r="120" spans="2:7">
      <c r="B120" s="300"/>
      <c r="C120" s="91" t="s">
        <v>1325</v>
      </c>
      <c r="D120" s="103" t="s">
        <v>1350</v>
      </c>
      <c r="E120" s="45" t="s">
        <v>1133</v>
      </c>
      <c r="F120" s="305"/>
      <c r="G120" s="520"/>
    </row>
    <row r="121" spans="2:7">
      <c r="B121" s="303" t="s">
        <v>1327</v>
      </c>
      <c r="C121" s="94" t="s">
        <v>7</v>
      </c>
      <c r="D121" s="58" t="s">
        <v>1322</v>
      </c>
      <c r="E121" s="55" t="s">
        <v>964</v>
      </c>
      <c r="F121" s="304" t="s">
        <v>1328</v>
      </c>
      <c r="G121" s="520" t="s">
        <v>1363</v>
      </c>
    </row>
    <row r="122" spans="2:7">
      <c r="B122" s="303"/>
      <c r="C122" s="94" t="s">
        <v>7</v>
      </c>
      <c r="D122" s="58" t="s">
        <v>1322</v>
      </c>
      <c r="E122" s="55" t="s">
        <v>1329</v>
      </c>
      <c r="F122" s="305"/>
      <c r="G122" s="520"/>
    </row>
    <row r="123" spans="2:7">
      <c r="B123" s="303"/>
      <c r="C123" s="94" t="s">
        <v>1325</v>
      </c>
      <c r="D123" s="58" t="s">
        <v>1331</v>
      </c>
      <c r="E123" s="55" t="s">
        <v>1133</v>
      </c>
      <c r="F123" s="305"/>
      <c r="G123" s="520"/>
    </row>
    <row r="124" spans="2:7">
      <c r="B124" s="295" t="s">
        <v>1333</v>
      </c>
      <c r="C124" s="94" t="s">
        <v>7</v>
      </c>
      <c r="D124" s="38" t="s">
        <v>1350</v>
      </c>
      <c r="E124" s="44" t="s">
        <v>964</v>
      </c>
      <c r="F124" s="297" t="s">
        <v>1802</v>
      </c>
      <c r="G124" s="520" t="s">
        <v>1363</v>
      </c>
    </row>
    <row r="125" spans="2:7" ht="28.8">
      <c r="B125" s="306"/>
      <c r="C125" s="94" t="s">
        <v>7</v>
      </c>
      <c r="D125" s="38" t="s">
        <v>1350</v>
      </c>
      <c r="E125" s="105" t="s">
        <v>1335</v>
      </c>
      <c r="F125" s="307"/>
      <c r="G125" s="520"/>
    </row>
    <row r="126" spans="2:7">
      <c r="B126" s="296"/>
      <c r="C126" s="94" t="s">
        <v>1325</v>
      </c>
      <c r="D126" s="38" t="s">
        <v>1350</v>
      </c>
      <c r="E126" s="45" t="s">
        <v>1133</v>
      </c>
      <c r="F126" s="308"/>
      <c r="G126" s="520"/>
    </row>
    <row r="127" spans="2:7">
      <c r="B127" s="295" t="s">
        <v>1338</v>
      </c>
      <c r="C127" s="94" t="s">
        <v>7</v>
      </c>
      <c r="D127" s="38" t="s">
        <v>1350</v>
      </c>
      <c r="E127" s="44" t="s">
        <v>964</v>
      </c>
      <c r="F127" s="297" t="s">
        <v>1800</v>
      </c>
      <c r="G127" s="520" t="s">
        <v>1364</v>
      </c>
    </row>
    <row r="128" spans="2:7" ht="28.8">
      <c r="B128" s="306"/>
      <c r="C128" s="94" t="s">
        <v>7</v>
      </c>
      <c r="D128" s="38" t="s">
        <v>1350</v>
      </c>
      <c r="E128" s="44" t="s">
        <v>1341</v>
      </c>
      <c r="F128" s="307"/>
      <c r="G128" s="520"/>
    </row>
    <row r="129" spans="1:7">
      <c r="B129" s="296"/>
      <c r="C129" s="94" t="s">
        <v>1325</v>
      </c>
      <c r="D129" s="38" t="s">
        <v>1350</v>
      </c>
      <c r="E129" s="44" t="s">
        <v>1133</v>
      </c>
      <c r="F129" s="308"/>
      <c r="G129" s="520"/>
    </row>
    <row r="130" spans="1:7">
      <c r="B130" s="295" t="s">
        <v>1344</v>
      </c>
      <c r="C130" s="437" t="s">
        <v>7</v>
      </c>
      <c r="D130" s="527" t="s">
        <v>1353</v>
      </c>
      <c r="E130" s="289" t="s">
        <v>1346</v>
      </c>
      <c r="F130" s="297" t="s">
        <v>1798</v>
      </c>
      <c r="G130" s="509" t="s">
        <v>1365</v>
      </c>
    </row>
    <row r="131" spans="1:7">
      <c r="B131" s="306"/>
      <c r="C131" s="453"/>
      <c r="D131" s="528"/>
      <c r="E131" s="291"/>
      <c r="F131" s="456"/>
      <c r="G131" s="529"/>
    </row>
    <row r="132" spans="1:7">
      <c r="B132" s="296"/>
      <c r="C132" s="94" t="s">
        <v>1325</v>
      </c>
      <c r="D132" s="103" t="s">
        <v>1353</v>
      </c>
      <c r="E132" s="44" t="s">
        <v>1133</v>
      </c>
      <c r="F132" s="298"/>
      <c r="G132" s="530"/>
    </row>
    <row r="133" spans="1:7" ht="28.8">
      <c r="A133" s="24"/>
      <c r="B133" s="396" t="s">
        <v>1464</v>
      </c>
      <c r="C133" s="256" t="s">
        <v>1465</v>
      </c>
      <c r="D133" s="56" t="s">
        <v>1466</v>
      </c>
      <c r="E133" s="55" t="s">
        <v>1467</v>
      </c>
      <c r="F133" s="398" t="s">
        <v>1713</v>
      </c>
      <c r="G133" s="509" t="s">
        <v>1202</v>
      </c>
    </row>
    <row r="134" spans="1:7" ht="18.45" customHeight="1">
      <c r="A134" s="24"/>
      <c r="B134" s="397"/>
      <c r="C134" s="256" t="s">
        <v>1470</v>
      </c>
      <c r="D134" s="56" t="s">
        <v>1466</v>
      </c>
      <c r="E134" s="55" t="s">
        <v>1471</v>
      </c>
      <c r="F134" s="547"/>
      <c r="G134" s="548"/>
    </row>
    <row r="135" spans="1:7" ht="28.8">
      <c r="A135" s="24"/>
      <c r="B135" s="60" t="s">
        <v>1500</v>
      </c>
      <c r="C135" s="50" t="s">
        <v>1501</v>
      </c>
      <c r="D135" s="52" t="s">
        <v>1528</v>
      </c>
      <c r="E135" s="51" t="s">
        <v>1346</v>
      </c>
      <c r="F135" s="51" t="s">
        <v>1503</v>
      </c>
      <c r="G135" s="63" t="s">
        <v>1202</v>
      </c>
    </row>
    <row r="136" spans="1:7" ht="28.8">
      <c r="B136" s="60" t="s">
        <v>1524</v>
      </c>
      <c r="C136" s="50" t="s">
        <v>1501</v>
      </c>
      <c r="D136" s="52" t="s">
        <v>1528</v>
      </c>
      <c r="E136" s="51" t="s">
        <v>1346</v>
      </c>
      <c r="F136" s="51" t="s">
        <v>1506</v>
      </c>
      <c r="G136" s="63" t="s">
        <v>1202</v>
      </c>
    </row>
    <row r="137" spans="1:7">
      <c r="B137" s="325" t="s">
        <v>1794</v>
      </c>
      <c r="C137" s="328" t="s">
        <v>7</v>
      </c>
      <c r="D137" s="549" t="s">
        <v>1528</v>
      </c>
      <c r="E137" s="51" t="s">
        <v>1509</v>
      </c>
      <c r="F137" s="367" t="s">
        <v>1510</v>
      </c>
      <c r="G137" s="551" t="s">
        <v>1202</v>
      </c>
    </row>
    <row r="138" spans="1:7">
      <c r="B138" s="403"/>
      <c r="C138" s="404"/>
      <c r="D138" s="550"/>
      <c r="E138" s="99" t="s">
        <v>1346</v>
      </c>
      <c r="F138" s="406"/>
      <c r="G138" s="552"/>
    </row>
    <row r="139" spans="1:7" ht="22.2" customHeight="1">
      <c r="B139" s="362" t="s">
        <v>1527</v>
      </c>
      <c r="C139" s="256" t="s">
        <v>7</v>
      </c>
      <c r="D139" s="56" t="s">
        <v>1523</v>
      </c>
      <c r="E139" s="56" t="s">
        <v>1514</v>
      </c>
      <c r="F139" s="367" t="s">
        <v>1515</v>
      </c>
      <c r="G139" s="509" t="s">
        <v>1529</v>
      </c>
    </row>
    <row r="140" spans="1:7" ht="22.2" customHeight="1" thickBot="1">
      <c r="B140" s="366"/>
      <c r="C140" s="134" t="s">
        <v>7</v>
      </c>
      <c r="D140" s="133" t="s">
        <v>1523</v>
      </c>
      <c r="E140" s="133" t="s">
        <v>1516</v>
      </c>
      <c r="F140" s="368"/>
      <c r="G140" s="526"/>
    </row>
  </sheetData>
  <mergeCells count="184">
    <mergeCell ref="B139:B140"/>
    <mergeCell ref="F139:F140"/>
    <mergeCell ref="G139:G140"/>
    <mergeCell ref="B13:B15"/>
    <mergeCell ref="F13:F15"/>
    <mergeCell ref="G13:G15"/>
    <mergeCell ref="C14:C15"/>
    <mergeCell ref="B133:B134"/>
    <mergeCell ref="F133:F134"/>
    <mergeCell ref="G133:G134"/>
    <mergeCell ref="B137:B138"/>
    <mergeCell ref="C137:C138"/>
    <mergeCell ref="D137:D138"/>
    <mergeCell ref="F137:F138"/>
    <mergeCell ref="G137:G138"/>
    <mergeCell ref="B21:B22"/>
    <mergeCell ref="F21:F22"/>
    <mergeCell ref="B23:B24"/>
    <mergeCell ref="F23:F24"/>
    <mergeCell ref="G25:G26"/>
    <mergeCell ref="G27:G28"/>
    <mergeCell ref="G5:G6"/>
    <mergeCell ref="F3:F6"/>
    <mergeCell ref="B3:B6"/>
    <mergeCell ref="C3:C6"/>
    <mergeCell ref="D3:D6"/>
    <mergeCell ref="E3:E6"/>
    <mergeCell ref="G23:G24"/>
    <mergeCell ref="G18:G20"/>
    <mergeCell ref="G21:G22"/>
    <mergeCell ref="B11:B12"/>
    <mergeCell ref="F11:F12"/>
    <mergeCell ref="G11:G12"/>
    <mergeCell ref="B9:B10"/>
    <mergeCell ref="F9:F10"/>
    <mergeCell ref="G9:G10"/>
    <mergeCell ref="B7:B8"/>
    <mergeCell ref="F7:F8"/>
    <mergeCell ref="G7:G8"/>
    <mergeCell ref="F65:F66"/>
    <mergeCell ref="B63:B64"/>
    <mergeCell ref="F63:F64"/>
    <mergeCell ref="B57:B59"/>
    <mergeCell ref="F57:F59"/>
    <mergeCell ref="C58:C59"/>
    <mergeCell ref="B16:B17"/>
    <mergeCell ref="F16:F17"/>
    <mergeCell ref="G16:G17"/>
    <mergeCell ref="B29:B31"/>
    <mergeCell ref="F29:F31"/>
    <mergeCell ref="C30:C31"/>
    <mergeCell ref="B45:B46"/>
    <mergeCell ref="F45:F46"/>
    <mergeCell ref="B47:B49"/>
    <mergeCell ref="F47:F49"/>
    <mergeCell ref="C48:C49"/>
    <mergeCell ref="B25:B26"/>
    <mergeCell ref="F25:F26"/>
    <mergeCell ref="B27:B28"/>
    <mergeCell ref="F27:F28"/>
    <mergeCell ref="B18:B20"/>
    <mergeCell ref="F18:F20"/>
    <mergeCell ref="C19:C20"/>
    <mergeCell ref="G29:G31"/>
    <mergeCell ref="G45:G46"/>
    <mergeCell ref="G67:G68"/>
    <mergeCell ref="G65:G66"/>
    <mergeCell ref="G81:G83"/>
    <mergeCell ref="G75:G77"/>
    <mergeCell ref="G78:G80"/>
    <mergeCell ref="G63:G64"/>
    <mergeCell ref="G57:G59"/>
    <mergeCell ref="G60:G62"/>
    <mergeCell ref="G72:G74"/>
    <mergeCell ref="B110:B111"/>
    <mergeCell ref="F110:F111"/>
    <mergeCell ref="B112:B113"/>
    <mergeCell ref="F112:F113"/>
    <mergeCell ref="G108:G109"/>
    <mergeCell ref="B43:B44"/>
    <mergeCell ref="F43:F44"/>
    <mergeCell ref="G43:G44"/>
    <mergeCell ref="B34:B35"/>
    <mergeCell ref="F34:F35"/>
    <mergeCell ref="G34:G35"/>
    <mergeCell ref="B36:B37"/>
    <mergeCell ref="F36:F37"/>
    <mergeCell ref="G36:G37"/>
    <mergeCell ref="C39:C40"/>
    <mergeCell ref="B38:B40"/>
    <mergeCell ref="F38:F40"/>
    <mergeCell ref="G38:G40"/>
    <mergeCell ref="G47:G49"/>
    <mergeCell ref="G54:G56"/>
    <mergeCell ref="F78:F80"/>
    <mergeCell ref="C79:C80"/>
    <mergeCell ref="C76:C77"/>
    <mergeCell ref="C82:C83"/>
    <mergeCell ref="D103:D104"/>
    <mergeCell ref="B108:B109"/>
    <mergeCell ref="F108:F109"/>
    <mergeCell ref="B32:B33"/>
    <mergeCell ref="F32:F33"/>
    <mergeCell ref="G32:G33"/>
    <mergeCell ref="B41:B42"/>
    <mergeCell ref="F41:F42"/>
    <mergeCell ref="G41:G42"/>
    <mergeCell ref="B69:B71"/>
    <mergeCell ref="F69:F71"/>
    <mergeCell ref="C70:C71"/>
    <mergeCell ref="B72:B74"/>
    <mergeCell ref="F72:F74"/>
    <mergeCell ref="C73:C74"/>
    <mergeCell ref="B54:B56"/>
    <mergeCell ref="F54:F56"/>
    <mergeCell ref="C55:C56"/>
    <mergeCell ref="B60:B62"/>
    <mergeCell ref="F60:F62"/>
    <mergeCell ref="C61:C62"/>
    <mergeCell ref="B67:B68"/>
    <mergeCell ref="F67:F68"/>
    <mergeCell ref="B65:B66"/>
    <mergeCell ref="B102:B104"/>
    <mergeCell ref="F102:F104"/>
    <mergeCell ref="G102:G104"/>
    <mergeCell ref="B114:B115"/>
    <mergeCell ref="C114:C115"/>
    <mergeCell ref="F114:F115"/>
    <mergeCell ref="G114:G115"/>
    <mergeCell ref="B50:B51"/>
    <mergeCell ref="F50:F51"/>
    <mergeCell ref="G50:G51"/>
    <mergeCell ref="B52:B53"/>
    <mergeCell ref="F52:F53"/>
    <mergeCell ref="G52:G53"/>
    <mergeCell ref="G69:G71"/>
    <mergeCell ref="G84:G86"/>
    <mergeCell ref="B84:B86"/>
    <mergeCell ref="F84:F86"/>
    <mergeCell ref="C85:C86"/>
    <mergeCell ref="B81:B83"/>
    <mergeCell ref="F81:F83"/>
    <mergeCell ref="B75:B77"/>
    <mergeCell ref="F75:F77"/>
    <mergeCell ref="B78:B80"/>
    <mergeCell ref="C103:C104"/>
    <mergeCell ref="B96:B98"/>
    <mergeCell ref="F96:F98"/>
    <mergeCell ref="G96:G98"/>
    <mergeCell ref="C97:C98"/>
    <mergeCell ref="D97:D98"/>
    <mergeCell ref="B99:B101"/>
    <mergeCell ref="F99:F101"/>
    <mergeCell ref="G99:G101"/>
    <mergeCell ref="C100:C101"/>
    <mergeCell ref="D100:D101"/>
    <mergeCell ref="B87:B89"/>
    <mergeCell ref="F87:F89"/>
    <mergeCell ref="G87:G95"/>
    <mergeCell ref="C88:C89"/>
    <mergeCell ref="D88:D89"/>
    <mergeCell ref="B90:B92"/>
    <mergeCell ref="C90:C92"/>
    <mergeCell ref="F90:F92"/>
    <mergeCell ref="B93:B94"/>
    <mergeCell ref="F93:F94"/>
    <mergeCell ref="B118:B120"/>
    <mergeCell ref="F118:F120"/>
    <mergeCell ref="G118:G120"/>
    <mergeCell ref="B121:B123"/>
    <mergeCell ref="F121:F123"/>
    <mergeCell ref="G121:G123"/>
    <mergeCell ref="B124:B126"/>
    <mergeCell ref="F124:F126"/>
    <mergeCell ref="G124:G126"/>
    <mergeCell ref="B127:B129"/>
    <mergeCell ref="F127:F129"/>
    <mergeCell ref="G127:G129"/>
    <mergeCell ref="B130:B132"/>
    <mergeCell ref="C130:C131"/>
    <mergeCell ref="D130:D131"/>
    <mergeCell ref="E130:E131"/>
    <mergeCell ref="F130:F132"/>
    <mergeCell ref="G130:G132"/>
  </mergeCells>
  <phoneticPr fontId="1"/>
  <printOptions horizontalCentered="1"/>
  <pageMargins left="0.23622047244094491" right="0.23622047244094491" top="0.74803149606299213" bottom="0.74803149606299213" header="0.31496062992125984" footer="0.31496062992125984"/>
  <pageSetup paperSize="8" scale="67" orientation="portrait" r:id="rId1"/>
  <headerFooter>
    <oddHeader>&amp;R様式1-6 &amp;P／&amp;N</oddHeader>
  </headerFooter>
  <rowBreaks count="1" manualBreakCount="1">
    <brk id="86" min="1"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C000"/>
  </sheetPr>
  <dimension ref="A2:H139"/>
  <sheetViews>
    <sheetView view="pageBreakPreview" zoomScale="70" zoomScaleNormal="85" zoomScaleSheetLayoutView="70" workbookViewId="0">
      <pane ySplit="6" topLeftCell="A130" activePane="bottomLeft" state="frozen"/>
      <selection activeCell="I59" sqref="I59:I62"/>
      <selection pane="bottomLeft" activeCell="E98" sqref="E98"/>
    </sheetView>
  </sheetViews>
  <sheetFormatPr defaultColWidth="9" defaultRowHeight="14.4"/>
  <cols>
    <col min="1" max="1" width="9" style="8"/>
    <col min="2" max="2" width="26.44140625" style="7" bestFit="1" customWidth="1"/>
    <col min="3" max="3" width="8.21875" style="9" bestFit="1" customWidth="1"/>
    <col min="4" max="4" width="19.6640625" style="7" bestFit="1" customWidth="1"/>
    <col min="5" max="5" width="36.33203125" style="7" customWidth="1"/>
    <col min="6" max="6" width="34.88671875" style="7" customWidth="1"/>
    <col min="7" max="7" width="43.21875" style="10" customWidth="1"/>
    <col min="8" max="16384" width="9" style="8"/>
  </cols>
  <sheetData>
    <row r="2" spans="2:7" ht="19.2" thickBot="1">
      <c r="B2" s="359" t="s">
        <v>229</v>
      </c>
      <c r="C2" s="359"/>
      <c r="D2" s="359"/>
      <c r="E2" s="359"/>
      <c r="F2" s="359"/>
      <c r="G2" s="359"/>
    </row>
    <row r="3" spans="2:7">
      <c r="B3" s="522" t="s">
        <v>63</v>
      </c>
      <c r="C3" s="390" t="s">
        <v>1790</v>
      </c>
      <c r="D3" s="390" t="s">
        <v>123</v>
      </c>
      <c r="E3" s="390" t="s">
        <v>1</v>
      </c>
      <c r="F3" s="352" t="s">
        <v>80</v>
      </c>
      <c r="G3" s="231" t="s">
        <v>81</v>
      </c>
    </row>
    <row r="4" spans="2:7" ht="12">
      <c r="B4" s="523"/>
      <c r="C4" s="391"/>
      <c r="D4" s="391"/>
      <c r="E4" s="391"/>
      <c r="F4" s="353"/>
      <c r="G4" s="534" t="s">
        <v>1766</v>
      </c>
    </row>
    <row r="5" spans="2:7" ht="14.25" customHeight="1">
      <c r="B5" s="523"/>
      <c r="C5" s="391"/>
      <c r="D5" s="391"/>
      <c r="E5" s="391"/>
      <c r="F5" s="353"/>
      <c r="G5" s="553"/>
    </row>
    <row r="6" spans="2:7" ht="97.2" customHeight="1" thickBot="1">
      <c r="B6" s="524"/>
      <c r="C6" s="392"/>
      <c r="D6" s="392"/>
      <c r="E6" s="392"/>
      <c r="F6" s="393"/>
      <c r="G6" s="554"/>
    </row>
    <row r="7" spans="2:7" ht="28.5" customHeight="1">
      <c r="B7" s="324" t="s">
        <v>399</v>
      </c>
      <c r="C7" s="91" t="s">
        <v>65</v>
      </c>
      <c r="D7" s="44" t="s">
        <v>409</v>
      </c>
      <c r="E7" s="42" t="s">
        <v>1779</v>
      </c>
      <c r="F7" s="394" t="s">
        <v>1600</v>
      </c>
      <c r="G7" s="521" t="s">
        <v>415</v>
      </c>
    </row>
    <row r="8" spans="2:7" ht="28.5" customHeight="1">
      <c r="B8" s="324"/>
      <c r="C8" s="91" t="s">
        <v>7</v>
      </c>
      <c r="D8" s="44" t="s">
        <v>409</v>
      </c>
      <c r="E8" s="42" t="s">
        <v>1777</v>
      </c>
      <c r="F8" s="361"/>
      <c r="G8" s="521"/>
    </row>
    <row r="9" spans="2:7" ht="28.5" customHeight="1">
      <c r="B9" s="324" t="s">
        <v>266</v>
      </c>
      <c r="C9" s="91" t="s">
        <v>65</v>
      </c>
      <c r="D9" s="44" t="s">
        <v>409</v>
      </c>
      <c r="E9" s="42" t="s">
        <v>337</v>
      </c>
      <c r="F9" s="290"/>
      <c r="G9" s="521" t="s">
        <v>415</v>
      </c>
    </row>
    <row r="10" spans="2:7" ht="28.5" customHeight="1">
      <c r="B10" s="324"/>
      <c r="C10" s="91" t="s">
        <v>7</v>
      </c>
      <c r="D10" s="44" t="s">
        <v>409</v>
      </c>
      <c r="E10" s="42" t="s">
        <v>1777</v>
      </c>
      <c r="F10" s="290"/>
      <c r="G10" s="521"/>
    </row>
    <row r="11" spans="2:7" ht="28.5" customHeight="1">
      <c r="B11" s="324" t="s">
        <v>267</v>
      </c>
      <c r="C11" s="91" t="s">
        <v>65</v>
      </c>
      <c r="D11" s="44" t="s">
        <v>409</v>
      </c>
      <c r="E11" s="42" t="s">
        <v>337</v>
      </c>
      <c r="F11" s="290"/>
      <c r="G11" s="521" t="s">
        <v>415</v>
      </c>
    </row>
    <row r="12" spans="2:7" ht="28.5" customHeight="1">
      <c r="B12" s="324"/>
      <c r="C12" s="91" t="s">
        <v>7</v>
      </c>
      <c r="D12" s="44" t="s">
        <v>409</v>
      </c>
      <c r="E12" s="42" t="s">
        <v>1777</v>
      </c>
      <c r="F12" s="290"/>
      <c r="G12" s="521"/>
    </row>
    <row r="13" spans="2:7" ht="29.25" customHeight="1">
      <c r="B13" s="324" t="s">
        <v>112</v>
      </c>
      <c r="C13" s="91" t="s">
        <v>65</v>
      </c>
      <c r="D13" s="44" t="s">
        <v>409</v>
      </c>
      <c r="E13" s="42" t="s">
        <v>337</v>
      </c>
      <c r="F13" s="290"/>
      <c r="G13" s="521" t="s">
        <v>416</v>
      </c>
    </row>
    <row r="14" spans="2:7" ht="29.25" customHeight="1">
      <c r="B14" s="324"/>
      <c r="C14" s="341" t="s">
        <v>7</v>
      </c>
      <c r="D14" s="44" t="s">
        <v>409</v>
      </c>
      <c r="E14" s="42" t="s">
        <v>1777</v>
      </c>
      <c r="F14" s="290"/>
      <c r="G14" s="521"/>
    </row>
    <row r="15" spans="2:7" ht="29.25" customHeight="1">
      <c r="B15" s="335"/>
      <c r="C15" s="341"/>
      <c r="D15" s="44" t="s">
        <v>410</v>
      </c>
      <c r="E15" s="42" t="s">
        <v>333</v>
      </c>
      <c r="F15" s="290"/>
      <c r="G15" s="521"/>
    </row>
    <row r="16" spans="2:7" ht="28.5" customHeight="1">
      <c r="B16" s="324" t="s">
        <v>400</v>
      </c>
      <c r="C16" s="91" t="s">
        <v>65</v>
      </c>
      <c r="D16" s="44" t="s">
        <v>409</v>
      </c>
      <c r="E16" s="42" t="s">
        <v>337</v>
      </c>
      <c r="F16" s="290"/>
      <c r="G16" s="521" t="s">
        <v>417</v>
      </c>
    </row>
    <row r="17" spans="2:7" ht="28.5" customHeight="1">
      <c r="B17" s="324"/>
      <c r="C17" s="91" t="s">
        <v>7</v>
      </c>
      <c r="D17" s="44" t="s">
        <v>409</v>
      </c>
      <c r="E17" s="42" t="s">
        <v>1778</v>
      </c>
      <c r="F17" s="290"/>
      <c r="G17" s="521"/>
    </row>
    <row r="18" spans="2:7" ht="28.5" customHeight="1">
      <c r="B18" s="324" t="s">
        <v>401</v>
      </c>
      <c r="C18" s="91" t="s">
        <v>65</v>
      </c>
      <c r="D18" s="44" t="s">
        <v>409</v>
      </c>
      <c r="E18" s="42" t="s">
        <v>337</v>
      </c>
      <c r="F18" s="290"/>
      <c r="G18" s="521" t="s">
        <v>416</v>
      </c>
    </row>
    <row r="19" spans="2:7" ht="28.5" customHeight="1">
      <c r="B19" s="324"/>
      <c r="C19" s="341" t="s">
        <v>7</v>
      </c>
      <c r="D19" s="44" t="s">
        <v>409</v>
      </c>
      <c r="E19" s="42" t="s">
        <v>1778</v>
      </c>
      <c r="F19" s="290"/>
      <c r="G19" s="521"/>
    </row>
    <row r="20" spans="2:7" ht="28.5" customHeight="1">
      <c r="B20" s="335"/>
      <c r="C20" s="341"/>
      <c r="D20" s="44" t="s">
        <v>410</v>
      </c>
      <c r="E20" s="42" t="s">
        <v>110</v>
      </c>
      <c r="F20" s="290"/>
      <c r="G20" s="521"/>
    </row>
    <row r="21" spans="2:7" ht="28.5" customHeight="1">
      <c r="B21" s="324" t="s">
        <v>268</v>
      </c>
      <c r="C21" s="91" t="s">
        <v>65</v>
      </c>
      <c r="D21" s="44" t="s">
        <v>409</v>
      </c>
      <c r="E21" s="42" t="s">
        <v>1779</v>
      </c>
      <c r="F21" s="290"/>
      <c r="G21" s="521" t="s">
        <v>415</v>
      </c>
    </row>
    <row r="22" spans="2:7" ht="28.5" customHeight="1">
      <c r="B22" s="324"/>
      <c r="C22" s="91" t="s">
        <v>7</v>
      </c>
      <c r="D22" s="44" t="s">
        <v>409</v>
      </c>
      <c r="E22" s="42" t="s">
        <v>1780</v>
      </c>
      <c r="F22" s="290"/>
      <c r="G22" s="521"/>
    </row>
    <row r="23" spans="2:7" ht="28.5" customHeight="1">
      <c r="B23" s="324" t="s">
        <v>269</v>
      </c>
      <c r="C23" s="91" t="s">
        <v>65</v>
      </c>
      <c r="D23" s="44" t="s">
        <v>409</v>
      </c>
      <c r="E23" s="42" t="s">
        <v>1779</v>
      </c>
      <c r="F23" s="290"/>
      <c r="G23" s="521" t="s">
        <v>415</v>
      </c>
    </row>
    <row r="24" spans="2:7" ht="28.5" customHeight="1">
      <c r="B24" s="324"/>
      <c r="C24" s="91" t="s">
        <v>7</v>
      </c>
      <c r="D24" s="44" t="s">
        <v>409</v>
      </c>
      <c r="E24" s="42" t="s">
        <v>1780</v>
      </c>
      <c r="F24" s="290"/>
      <c r="G24" s="521"/>
    </row>
    <row r="25" spans="2:7" ht="29.25" customHeight="1">
      <c r="B25" s="324" t="s">
        <v>402</v>
      </c>
      <c r="C25" s="91" t="s">
        <v>65</v>
      </c>
      <c r="D25" s="44" t="s">
        <v>409</v>
      </c>
      <c r="E25" s="42" t="s">
        <v>337</v>
      </c>
      <c r="F25" s="290"/>
      <c r="G25" s="521" t="s">
        <v>415</v>
      </c>
    </row>
    <row r="26" spans="2:7" ht="29.25" customHeight="1">
      <c r="B26" s="324"/>
      <c r="C26" s="91" t="s">
        <v>7</v>
      </c>
      <c r="D26" s="44" t="s">
        <v>409</v>
      </c>
      <c r="E26" s="42" t="s">
        <v>1777</v>
      </c>
      <c r="F26" s="290"/>
      <c r="G26" s="521"/>
    </row>
    <row r="27" spans="2:7" ht="29.25" customHeight="1">
      <c r="B27" s="324" t="s">
        <v>113</v>
      </c>
      <c r="C27" s="91" t="s">
        <v>65</v>
      </c>
      <c r="D27" s="44" t="s">
        <v>409</v>
      </c>
      <c r="E27" s="42" t="s">
        <v>337</v>
      </c>
      <c r="F27" s="290"/>
      <c r="G27" s="521" t="s">
        <v>415</v>
      </c>
    </row>
    <row r="28" spans="2:7" ht="29.25" customHeight="1">
      <c r="B28" s="324"/>
      <c r="C28" s="91" t="s">
        <v>7</v>
      </c>
      <c r="D28" s="44" t="s">
        <v>409</v>
      </c>
      <c r="E28" s="42" t="s">
        <v>1777</v>
      </c>
      <c r="F28" s="290"/>
      <c r="G28" s="521"/>
    </row>
    <row r="29" spans="2:7" ht="29.25" customHeight="1">
      <c r="B29" s="324" t="s">
        <v>114</v>
      </c>
      <c r="C29" s="91" t="s">
        <v>65</v>
      </c>
      <c r="D29" s="44" t="s">
        <v>409</v>
      </c>
      <c r="E29" s="42" t="s">
        <v>337</v>
      </c>
      <c r="F29" s="290"/>
      <c r="G29" s="521" t="s">
        <v>416</v>
      </c>
    </row>
    <row r="30" spans="2:7" ht="29.25" customHeight="1">
      <c r="B30" s="324"/>
      <c r="C30" s="341" t="s">
        <v>7</v>
      </c>
      <c r="D30" s="44" t="s">
        <v>409</v>
      </c>
      <c r="E30" s="42" t="s">
        <v>1777</v>
      </c>
      <c r="F30" s="290"/>
      <c r="G30" s="521"/>
    </row>
    <row r="31" spans="2:7" ht="29.25" customHeight="1">
      <c r="B31" s="335"/>
      <c r="C31" s="341"/>
      <c r="D31" s="44" t="s">
        <v>411</v>
      </c>
      <c r="E31" s="42" t="s">
        <v>333</v>
      </c>
      <c r="F31" s="290"/>
      <c r="G31" s="521"/>
    </row>
    <row r="32" spans="2:7" ht="29.25" customHeight="1">
      <c r="B32" s="324" t="s">
        <v>403</v>
      </c>
      <c r="C32" s="91" t="s">
        <v>65</v>
      </c>
      <c r="D32" s="44" t="s">
        <v>409</v>
      </c>
      <c r="E32" s="42" t="s">
        <v>337</v>
      </c>
      <c r="F32" s="290"/>
      <c r="G32" s="521" t="s">
        <v>415</v>
      </c>
    </row>
    <row r="33" spans="2:7" ht="29.25" customHeight="1">
      <c r="B33" s="324"/>
      <c r="C33" s="91" t="s">
        <v>7</v>
      </c>
      <c r="D33" s="44" t="s">
        <v>409</v>
      </c>
      <c r="E33" s="42" t="s">
        <v>1777</v>
      </c>
      <c r="F33" s="290"/>
      <c r="G33" s="521"/>
    </row>
    <row r="34" spans="2:7" ht="28.5" customHeight="1">
      <c r="B34" s="324" t="s">
        <v>270</v>
      </c>
      <c r="C34" s="91" t="s">
        <v>65</v>
      </c>
      <c r="D34" s="44" t="s">
        <v>219</v>
      </c>
      <c r="E34" s="42" t="s">
        <v>109</v>
      </c>
      <c r="F34" s="290"/>
      <c r="G34" s="521" t="s">
        <v>415</v>
      </c>
    </row>
    <row r="35" spans="2:7" ht="28.5" customHeight="1">
      <c r="B35" s="324"/>
      <c r="C35" s="91" t="s">
        <v>7</v>
      </c>
      <c r="D35" s="44" t="s">
        <v>409</v>
      </c>
      <c r="E35" s="42" t="s">
        <v>1780</v>
      </c>
      <c r="F35" s="290"/>
      <c r="G35" s="521"/>
    </row>
    <row r="36" spans="2:7" ht="28.5" customHeight="1">
      <c r="B36" s="324" t="s">
        <v>271</v>
      </c>
      <c r="C36" s="91" t="s">
        <v>65</v>
      </c>
      <c r="D36" s="44" t="s">
        <v>219</v>
      </c>
      <c r="E36" s="42" t="s">
        <v>109</v>
      </c>
      <c r="F36" s="290"/>
      <c r="G36" s="521" t="s">
        <v>415</v>
      </c>
    </row>
    <row r="37" spans="2:7" ht="28.5" customHeight="1">
      <c r="B37" s="324"/>
      <c r="C37" s="91" t="s">
        <v>7</v>
      </c>
      <c r="D37" s="44" t="s">
        <v>219</v>
      </c>
      <c r="E37" s="42" t="s">
        <v>1780</v>
      </c>
      <c r="F37" s="290"/>
      <c r="G37" s="521"/>
    </row>
    <row r="38" spans="2:7" ht="28.5" customHeight="1">
      <c r="B38" s="324" t="s">
        <v>272</v>
      </c>
      <c r="C38" s="91" t="s">
        <v>65</v>
      </c>
      <c r="D38" s="44" t="s">
        <v>409</v>
      </c>
      <c r="E38" s="42" t="s">
        <v>109</v>
      </c>
      <c r="F38" s="290"/>
      <c r="G38" s="521" t="s">
        <v>416</v>
      </c>
    </row>
    <row r="39" spans="2:7" ht="28.5" customHeight="1">
      <c r="B39" s="324"/>
      <c r="C39" s="341" t="s">
        <v>7</v>
      </c>
      <c r="D39" s="44" t="s">
        <v>409</v>
      </c>
      <c r="E39" s="42" t="s">
        <v>1780</v>
      </c>
      <c r="F39" s="290"/>
      <c r="G39" s="521"/>
    </row>
    <row r="40" spans="2:7" ht="28.5" customHeight="1">
      <c r="B40" s="324"/>
      <c r="C40" s="341"/>
      <c r="D40" s="44" t="s">
        <v>410</v>
      </c>
      <c r="E40" s="42" t="s">
        <v>333</v>
      </c>
      <c r="F40" s="290"/>
      <c r="G40" s="521"/>
    </row>
    <row r="41" spans="2:7" ht="28.5" customHeight="1">
      <c r="B41" s="324" t="s">
        <v>273</v>
      </c>
      <c r="C41" s="91" t="s">
        <v>65</v>
      </c>
      <c r="D41" s="44" t="s">
        <v>219</v>
      </c>
      <c r="E41" s="42" t="s">
        <v>109</v>
      </c>
      <c r="F41" s="290"/>
      <c r="G41" s="521" t="s">
        <v>415</v>
      </c>
    </row>
    <row r="42" spans="2:7" ht="28.5" customHeight="1">
      <c r="B42" s="324"/>
      <c r="C42" s="91" t="s">
        <v>7</v>
      </c>
      <c r="D42" s="44" t="s">
        <v>219</v>
      </c>
      <c r="E42" s="42" t="s">
        <v>1780</v>
      </c>
      <c r="F42" s="290"/>
      <c r="G42" s="521"/>
    </row>
    <row r="43" spans="2:7" ht="28.5" customHeight="1">
      <c r="B43" s="324" t="s">
        <v>274</v>
      </c>
      <c r="C43" s="91" t="s">
        <v>65</v>
      </c>
      <c r="D43" s="44" t="s">
        <v>219</v>
      </c>
      <c r="E43" s="42" t="s">
        <v>109</v>
      </c>
      <c r="F43" s="290"/>
      <c r="G43" s="521" t="s">
        <v>415</v>
      </c>
    </row>
    <row r="44" spans="2:7" ht="28.5" customHeight="1">
      <c r="B44" s="324"/>
      <c r="C44" s="91" t="s">
        <v>7</v>
      </c>
      <c r="D44" s="44" t="s">
        <v>219</v>
      </c>
      <c r="E44" s="42" t="s">
        <v>1780</v>
      </c>
      <c r="F44" s="290"/>
      <c r="G44" s="521"/>
    </row>
    <row r="45" spans="2:7" ht="28.5" customHeight="1">
      <c r="B45" s="324" t="s">
        <v>115</v>
      </c>
      <c r="C45" s="91" t="s">
        <v>65</v>
      </c>
      <c r="D45" s="44" t="s">
        <v>409</v>
      </c>
      <c r="E45" s="42" t="s">
        <v>337</v>
      </c>
      <c r="F45" s="290"/>
      <c r="G45" s="521" t="s">
        <v>415</v>
      </c>
    </row>
    <row r="46" spans="2:7" ht="28.5" customHeight="1">
      <c r="B46" s="324"/>
      <c r="C46" s="91" t="s">
        <v>7</v>
      </c>
      <c r="D46" s="44" t="s">
        <v>409</v>
      </c>
      <c r="E46" s="42" t="s">
        <v>1777</v>
      </c>
      <c r="F46" s="290"/>
      <c r="G46" s="521"/>
    </row>
    <row r="47" spans="2:7" ht="28.5" customHeight="1">
      <c r="B47" s="324" t="s">
        <v>116</v>
      </c>
      <c r="C47" s="91" t="s">
        <v>65</v>
      </c>
      <c r="D47" s="44" t="s">
        <v>409</v>
      </c>
      <c r="E47" s="42" t="s">
        <v>337</v>
      </c>
      <c r="F47" s="290"/>
      <c r="G47" s="521" t="s">
        <v>416</v>
      </c>
    </row>
    <row r="48" spans="2:7" ht="28.5" customHeight="1">
      <c r="B48" s="324"/>
      <c r="C48" s="341" t="s">
        <v>7</v>
      </c>
      <c r="D48" s="44" t="s">
        <v>409</v>
      </c>
      <c r="E48" s="42" t="s">
        <v>1777</v>
      </c>
      <c r="F48" s="290"/>
      <c r="G48" s="521"/>
    </row>
    <row r="49" spans="2:7" ht="28.5" customHeight="1">
      <c r="B49" s="335"/>
      <c r="C49" s="341"/>
      <c r="D49" s="44" t="s">
        <v>410</v>
      </c>
      <c r="E49" s="42" t="s">
        <v>340</v>
      </c>
      <c r="F49" s="290"/>
      <c r="G49" s="521"/>
    </row>
    <row r="50" spans="2:7" ht="28.5" customHeight="1">
      <c r="B50" s="324" t="s">
        <v>275</v>
      </c>
      <c r="C50" s="91" t="s">
        <v>65</v>
      </c>
      <c r="D50" s="44" t="s">
        <v>409</v>
      </c>
      <c r="E50" s="42" t="s">
        <v>109</v>
      </c>
      <c r="F50" s="290"/>
      <c r="G50" s="521" t="s">
        <v>415</v>
      </c>
    </row>
    <row r="51" spans="2:7" ht="28.5" customHeight="1">
      <c r="B51" s="324"/>
      <c r="C51" s="91" t="s">
        <v>7</v>
      </c>
      <c r="D51" s="44" t="s">
        <v>409</v>
      </c>
      <c r="E51" s="42" t="s">
        <v>334</v>
      </c>
      <c r="F51" s="290"/>
      <c r="G51" s="521"/>
    </row>
    <row r="52" spans="2:7" ht="28.5" customHeight="1">
      <c r="B52" s="324" t="s">
        <v>276</v>
      </c>
      <c r="C52" s="91" t="s">
        <v>65</v>
      </c>
      <c r="D52" s="44" t="s">
        <v>219</v>
      </c>
      <c r="E52" s="42" t="s">
        <v>109</v>
      </c>
      <c r="F52" s="290"/>
      <c r="G52" s="521" t="s">
        <v>415</v>
      </c>
    </row>
    <row r="53" spans="2:7" ht="28.5" customHeight="1">
      <c r="B53" s="324"/>
      <c r="C53" s="91" t="s">
        <v>7</v>
      </c>
      <c r="D53" s="44" t="s">
        <v>219</v>
      </c>
      <c r="E53" s="42" t="s">
        <v>1780</v>
      </c>
      <c r="F53" s="290"/>
      <c r="G53" s="521"/>
    </row>
    <row r="54" spans="2:7" ht="28.5" customHeight="1">
      <c r="B54" s="324" t="s">
        <v>404</v>
      </c>
      <c r="C54" s="91" t="s">
        <v>65</v>
      </c>
      <c r="D54" s="44" t="s">
        <v>409</v>
      </c>
      <c r="E54" s="42" t="s">
        <v>337</v>
      </c>
      <c r="F54" s="290"/>
      <c r="G54" s="521" t="s">
        <v>416</v>
      </c>
    </row>
    <row r="55" spans="2:7" ht="28.5" customHeight="1">
      <c r="B55" s="324"/>
      <c r="C55" s="341" t="s">
        <v>7</v>
      </c>
      <c r="D55" s="44" t="s">
        <v>409</v>
      </c>
      <c r="E55" s="42" t="s">
        <v>1777</v>
      </c>
      <c r="F55" s="290"/>
      <c r="G55" s="521"/>
    </row>
    <row r="56" spans="2:7" ht="28.5" customHeight="1">
      <c r="B56" s="335"/>
      <c r="C56" s="341"/>
      <c r="D56" s="44" t="s">
        <v>410</v>
      </c>
      <c r="E56" s="42" t="s">
        <v>340</v>
      </c>
      <c r="F56" s="290"/>
      <c r="G56" s="521"/>
    </row>
    <row r="57" spans="2:7" ht="28.5" customHeight="1">
      <c r="B57" s="324" t="s">
        <v>277</v>
      </c>
      <c r="C57" s="91" t="s">
        <v>65</v>
      </c>
      <c r="D57" s="44" t="s">
        <v>409</v>
      </c>
      <c r="E57" s="42" t="s">
        <v>109</v>
      </c>
      <c r="F57" s="290"/>
      <c r="G57" s="521" t="s">
        <v>416</v>
      </c>
    </row>
    <row r="58" spans="2:7" ht="28.5" customHeight="1">
      <c r="B58" s="324"/>
      <c r="C58" s="341" t="s">
        <v>7</v>
      </c>
      <c r="D58" s="44" t="s">
        <v>409</v>
      </c>
      <c r="E58" s="42" t="s">
        <v>1780</v>
      </c>
      <c r="F58" s="290"/>
      <c r="G58" s="521"/>
    </row>
    <row r="59" spans="2:7" ht="28.5" customHeight="1">
      <c r="B59" s="324"/>
      <c r="C59" s="341"/>
      <c r="D59" s="44" t="s">
        <v>410</v>
      </c>
      <c r="E59" s="42" t="s">
        <v>964</v>
      </c>
      <c r="F59" s="290"/>
      <c r="G59" s="521"/>
    </row>
    <row r="60" spans="2:7" ht="28.5" customHeight="1">
      <c r="B60" s="324" t="s">
        <v>398</v>
      </c>
      <c r="C60" s="91" t="s">
        <v>65</v>
      </c>
      <c r="D60" s="44" t="s">
        <v>409</v>
      </c>
      <c r="E60" s="42" t="s">
        <v>337</v>
      </c>
      <c r="F60" s="290"/>
      <c r="G60" s="521" t="s">
        <v>416</v>
      </c>
    </row>
    <row r="61" spans="2:7" ht="28.5" customHeight="1">
      <c r="B61" s="324"/>
      <c r="C61" s="341" t="s">
        <v>7</v>
      </c>
      <c r="D61" s="44" t="s">
        <v>409</v>
      </c>
      <c r="E61" s="42" t="s">
        <v>1777</v>
      </c>
      <c r="F61" s="290"/>
      <c r="G61" s="521"/>
    </row>
    <row r="62" spans="2:7" ht="28.5" customHeight="1">
      <c r="B62" s="335"/>
      <c r="C62" s="341"/>
      <c r="D62" s="44" t="s">
        <v>410</v>
      </c>
      <c r="E62" s="42" t="s">
        <v>341</v>
      </c>
      <c r="F62" s="290"/>
      <c r="G62" s="521"/>
    </row>
    <row r="63" spans="2:7" ht="28.5" customHeight="1">
      <c r="B63" s="324" t="s">
        <v>408</v>
      </c>
      <c r="C63" s="91" t="s">
        <v>65</v>
      </c>
      <c r="D63" s="44" t="s">
        <v>409</v>
      </c>
      <c r="E63" s="42" t="s">
        <v>337</v>
      </c>
      <c r="F63" s="290"/>
      <c r="G63" s="521" t="s">
        <v>415</v>
      </c>
    </row>
    <row r="64" spans="2:7" ht="28.5" customHeight="1">
      <c r="B64" s="324"/>
      <c r="C64" s="91" t="s">
        <v>7</v>
      </c>
      <c r="D64" s="44" t="s">
        <v>409</v>
      </c>
      <c r="E64" s="42" t="s">
        <v>1777</v>
      </c>
      <c r="F64" s="290"/>
      <c r="G64" s="521"/>
    </row>
    <row r="65" spans="2:7" ht="28.5" customHeight="1">
      <c r="B65" s="324" t="s">
        <v>278</v>
      </c>
      <c r="C65" s="91" t="s">
        <v>65</v>
      </c>
      <c r="D65" s="44" t="s">
        <v>409</v>
      </c>
      <c r="E65" s="42" t="s">
        <v>109</v>
      </c>
      <c r="F65" s="290"/>
      <c r="G65" s="521" t="s">
        <v>415</v>
      </c>
    </row>
    <row r="66" spans="2:7" ht="28.5" customHeight="1">
      <c r="B66" s="324"/>
      <c r="C66" s="91" t="s">
        <v>7</v>
      </c>
      <c r="D66" s="44" t="s">
        <v>409</v>
      </c>
      <c r="E66" s="42" t="s">
        <v>1782</v>
      </c>
      <c r="F66" s="290"/>
      <c r="G66" s="521"/>
    </row>
    <row r="67" spans="2:7" ht="28.5" customHeight="1">
      <c r="B67" s="324" t="s">
        <v>279</v>
      </c>
      <c r="C67" s="91" t="s">
        <v>65</v>
      </c>
      <c r="D67" s="44" t="s">
        <v>219</v>
      </c>
      <c r="E67" s="42" t="s">
        <v>109</v>
      </c>
      <c r="F67" s="290"/>
      <c r="G67" s="521" t="s">
        <v>417</v>
      </c>
    </row>
    <row r="68" spans="2:7" ht="28.5" customHeight="1">
      <c r="B68" s="324"/>
      <c r="C68" s="91" t="s">
        <v>7</v>
      </c>
      <c r="D68" s="44" t="s">
        <v>219</v>
      </c>
      <c r="E68" s="42" t="s">
        <v>1780</v>
      </c>
      <c r="F68" s="290"/>
      <c r="G68" s="521"/>
    </row>
    <row r="69" spans="2:7" ht="28.5" customHeight="1">
      <c r="B69" s="324" t="s">
        <v>117</v>
      </c>
      <c r="C69" s="91" t="s">
        <v>65</v>
      </c>
      <c r="D69" s="44" t="s">
        <v>409</v>
      </c>
      <c r="E69" s="42" t="s">
        <v>337</v>
      </c>
      <c r="F69" s="290"/>
      <c r="G69" s="521" t="s">
        <v>416</v>
      </c>
    </row>
    <row r="70" spans="2:7" ht="28.5" customHeight="1">
      <c r="B70" s="324"/>
      <c r="C70" s="341" t="s">
        <v>7</v>
      </c>
      <c r="D70" s="44" t="s">
        <v>409</v>
      </c>
      <c r="E70" s="42" t="s">
        <v>1777</v>
      </c>
      <c r="F70" s="290"/>
      <c r="G70" s="521"/>
    </row>
    <row r="71" spans="2:7" ht="28.5" customHeight="1">
      <c r="B71" s="335"/>
      <c r="C71" s="341"/>
      <c r="D71" s="44" t="s">
        <v>410</v>
      </c>
      <c r="E71" s="42" t="s">
        <v>341</v>
      </c>
      <c r="F71" s="290"/>
      <c r="G71" s="521"/>
    </row>
    <row r="72" spans="2:7" ht="28.5" customHeight="1">
      <c r="B72" s="324" t="s">
        <v>406</v>
      </c>
      <c r="C72" s="91" t="s">
        <v>65</v>
      </c>
      <c r="D72" s="44" t="s">
        <v>409</v>
      </c>
      <c r="E72" s="42" t="s">
        <v>337</v>
      </c>
      <c r="F72" s="290"/>
      <c r="G72" s="521" t="s">
        <v>416</v>
      </c>
    </row>
    <row r="73" spans="2:7" ht="28.5" customHeight="1">
      <c r="B73" s="324"/>
      <c r="C73" s="341" t="s">
        <v>7</v>
      </c>
      <c r="D73" s="44" t="s">
        <v>409</v>
      </c>
      <c r="E73" s="42" t="s">
        <v>1777</v>
      </c>
      <c r="F73" s="290"/>
      <c r="G73" s="521"/>
    </row>
    <row r="74" spans="2:7" ht="28.5" customHeight="1">
      <c r="B74" s="335"/>
      <c r="C74" s="341"/>
      <c r="D74" s="44" t="s">
        <v>410</v>
      </c>
      <c r="E74" s="42" t="s">
        <v>341</v>
      </c>
      <c r="F74" s="290"/>
      <c r="G74" s="521"/>
    </row>
    <row r="75" spans="2:7" ht="28.5" customHeight="1">
      <c r="B75" s="324" t="s">
        <v>280</v>
      </c>
      <c r="C75" s="91" t="s">
        <v>65</v>
      </c>
      <c r="D75" s="44" t="s">
        <v>409</v>
      </c>
      <c r="E75" s="42" t="s">
        <v>109</v>
      </c>
      <c r="F75" s="290"/>
      <c r="G75" s="521" t="s">
        <v>416</v>
      </c>
    </row>
    <row r="76" spans="2:7" ht="28.5" customHeight="1">
      <c r="B76" s="324"/>
      <c r="C76" s="341" t="s">
        <v>7</v>
      </c>
      <c r="D76" s="44" t="s">
        <v>409</v>
      </c>
      <c r="E76" s="42" t="s">
        <v>1780</v>
      </c>
      <c r="F76" s="290"/>
      <c r="G76" s="521"/>
    </row>
    <row r="77" spans="2:7" ht="28.5" customHeight="1">
      <c r="B77" s="324"/>
      <c r="C77" s="341"/>
      <c r="D77" s="44" t="s">
        <v>410</v>
      </c>
      <c r="E77" s="42" t="s">
        <v>1785</v>
      </c>
      <c r="F77" s="290"/>
      <c r="G77" s="521"/>
    </row>
    <row r="78" spans="2:7" ht="28.5" customHeight="1">
      <c r="B78" s="324" t="s">
        <v>119</v>
      </c>
      <c r="C78" s="91" t="s">
        <v>65</v>
      </c>
      <c r="D78" s="44" t="s">
        <v>409</v>
      </c>
      <c r="E78" s="42" t="s">
        <v>337</v>
      </c>
      <c r="F78" s="290"/>
      <c r="G78" s="521" t="s">
        <v>416</v>
      </c>
    </row>
    <row r="79" spans="2:7" ht="28.5" customHeight="1">
      <c r="B79" s="324"/>
      <c r="C79" s="341" t="s">
        <v>7</v>
      </c>
      <c r="D79" s="44" t="s">
        <v>409</v>
      </c>
      <c r="E79" s="42" t="s">
        <v>1777</v>
      </c>
      <c r="F79" s="290"/>
      <c r="G79" s="521"/>
    </row>
    <row r="80" spans="2:7" ht="28.5" customHeight="1">
      <c r="B80" s="335"/>
      <c r="C80" s="341"/>
      <c r="D80" s="44" t="s">
        <v>410</v>
      </c>
      <c r="E80" s="42" t="s">
        <v>341</v>
      </c>
      <c r="F80" s="290"/>
      <c r="G80" s="521"/>
    </row>
    <row r="81" spans="2:7" ht="28.5" customHeight="1">
      <c r="B81" s="324" t="s">
        <v>281</v>
      </c>
      <c r="C81" s="91" t="s">
        <v>65</v>
      </c>
      <c r="D81" s="44" t="s">
        <v>409</v>
      </c>
      <c r="E81" s="42" t="s">
        <v>109</v>
      </c>
      <c r="F81" s="290"/>
      <c r="G81" s="521" t="s">
        <v>416</v>
      </c>
    </row>
    <row r="82" spans="2:7" ht="28.5" customHeight="1">
      <c r="B82" s="324"/>
      <c r="C82" s="341" t="s">
        <v>7</v>
      </c>
      <c r="D82" s="44" t="s">
        <v>409</v>
      </c>
      <c r="E82" s="42" t="s">
        <v>1780</v>
      </c>
      <c r="F82" s="290"/>
      <c r="G82" s="521"/>
    </row>
    <row r="83" spans="2:7" ht="28.5" customHeight="1">
      <c r="B83" s="324"/>
      <c r="C83" s="341"/>
      <c r="D83" s="44" t="s">
        <v>410</v>
      </c>
      <c r="E83" s="42" t="s">
        <v>1783</v>
      </c>
      <c r="F83" s="290"/>
      <c r="G83" s="521"/>
    </row>
    <row r="84" spans="2:7" ht="28.5" customHeight="1">
      <c r="B84" s="324" t="s">
        <v>118</v>
      </c>
      <c r="C84" s="91" t="s">
        <v>65</v>
      </c>
      <c r="D84" s="44" t="s">
        <v>409</v>
      </c>
      <c r="E84" s="42" t="s">
        <v>337</v>
      </c>
      <c r="F84" s="290"/>
      <c r="G84" s="521" t="s">
        <v>416</v>
      </c>
    </row>
    <row r="85" spans="2:7" ht="28.5" customHeight="1">
      <c r="B85" s="324"/>
      <c r="C85" s="341" t="s">
        <v>7</v>
      </c>
      <c r="D85" s="44" t="s">
        <v>409</v>
      </c>
      <c r="E85" s="42" t="s">
        <v>1777</v>
      </c>
      <c r="F85" s="290"/>
      <c r="G85" s="521"/>
    </row>
    <row r="86" spans="2:7" ht="28.5" customHeight="1">
      <c r="B86" s="335"/>
      <c r="C86" s="341"/>
      <c r="D86" s="44" t="s">
        <v>410</v>
      </c>
      <c r="E86" s="42" t="s">
        <v>341</v>
      </c>
      <c r="F86" s="291"/>
      <c r="G86" s="521"/>
    </row>
    <row r="87" spans="2:7" ht="39.6" customHeight="1">
      <c r="B87" s="325" t="s">
        <v>1175</v>
      </c>
      <c r="C87" s="50" t="s">
        <v>7</v>
      </c>
      <c r="D87" s="51" t="s">
        <v>959</v>
      </c>
      <c r="E87" s="62" t="s">
        <v>960</v>
      </c>
      <c r="F87" s="327" t="s">
        <v>1125</v>
      </c>
      <c r="G87" s="66" t="s">
        <v>1204</v>
      </c>
    </row>
    <row r="88" spans="2:7" ht="24" customHeight="1">
      <c r="B88" s="326"/>
      <c r="C88" s="328" t="s">
        <v>7</v>
      </c>
      <c r="D88" s="331" t="s">
        <v>983</v>
      </c>
      <c r="E88" s="55" t="s">
        <v>964</v>
      </c>
      <c r="F88" s="327"/>
      <c r="G88" s="440" t="s">
        <v>1205</v>
      </c>
    </row>
    <row r="89" spans="2:7">
      <c r="B89" s="326"/>
      <c r="C89" s="328"/>
      <c r="D89" s="331"/>
      <c r="E89" s="62" t="s">
        <v>1127</v>
      </c>
      <c r="F89" s="327"/>
      <c r="G89" s="440"/>
    </row>
    <row r="90" spans="2:7" ht="32.700000000000003" customHeight="1">
      <c r="B90" s="325" t="s">
        <v>1178</v>
      </c>
      <c r="C90" s="330" t="s">
        <v>7</v>
      </c>
      <c r="D90" s="55" t="s">
        <v>959</v>
      </c>
      <c r="E90" s="55" t="s">
        <v>960</v>
      </c>
      <c r="F90" s="331" t="s">
        <v>1131</v>
      </c>
      <c r="G90" s="224" t="s">
        <v>1206</v>
      </c>
    </row>
    <row r="91" spans="2:7" ht="18" customHeight="1">
      <c r="B91" s="325"/>
      <c r="C91" s="330"/>
      <c r="D91" s="55" t="s">
        <v>1180</v>
      </c>
      <c r="E91" s="55" t="s">
        <v>964</v>
      </c>
      <c r="F91" s="331"/>
      <c r="G91" s="520" t="s">
        <v>1207</v>
      </c>
    </row>
    <row r="92" spans="2:7" ht="21.6" customHeight="1">
      <c r="B92" s="326"/>
      <c r="C92" s="330"/>
      <c r="D92" s="55" t="s">
        <v>983</v>
      </c>
      <c r="E92" s="55" t="s">
        <v>1133</v>
      </c>
      <c r="F92" s="331"/>
      <c r="G92" s="520"/>
    </row>
    <row r="93" spans="2:7" ht="30.45" customHeight="1">
      <c r="B93" s="325" t="s">
        <v>1182</v>
      </c>
      <c r="C93" s="50" t="s">
        <v>7</v>
      </c>
      <c r="D93" s="51" t="s">
        <v>959</v>
      </c>
      <c r="E93" s="62" t="s">
        <v>1135</v>
      </c>
      <c r="F93" s="327" t="s">
        <v>1136</v>
      </c>
      <c r="G93" s="66" t="s">
        <v>1208</v>
      </c>
    </row>
    <row r="94" spans="2:7" ht="31.95" customHeight="1">
      <c r="B94" s="325"/>
      <c r="C94" s="50" t="s">
        <v>7</v>
      </c>
      <c r="D94" s="55" t="s">
        <v>983</v>
      </c>
      <c r="E94" s="55" t="s">
        <v>964</v>
      </c>
      <c r="F94" s="327"/>
      <c r="G94" s="66" t="s">
        <v>1209</v>
      </c>
    </row>
    <row r="95" spans="2:7" ht="33.450000000000003" customHeight="1">
      <c r="B95" s="60" t="s">
        <v>1184</v>
      </c>
      <c r="C95" s="50" t="s">
        <v>7</v>
      </c>
      <c r="D95" s="55" t="s">
        <v>983</v>
      </c>
      <c r="E95" s="62" t="s">
        <v>1139</v>
      </c>
      <c r="F95" s="51" t="s">
        <v>1140</v>
      </c>
      <c r="G95" s="66" t="s">
        <v>1210</v>
      </c>
    </row>
    <row r="96" spans="2:7" ht="19.95" customHeight="1">
      <c r="B96" s="325" t="s">
        <v>1187</v>
      </c>
      <c r="C96" s="50" t="s">
        <v>7</v>
      </c>
      <c r="D96" s="55" t="s">
        <v>959</v>
      </c>
      <c r="E96" s="55" t="s">
        <v>960</v>
      </c>
      <c r="F96" s="327" t="s">
        <v>1143</v>
      </c>
      <c r="G96" s="520" t="s">
        <v>1211</v>
      </c>
    </row>
    <row r="97" spans="2:7" ht="19.95" customHeight="1">
      <c r="B97" s="325"/>
      <c r="C97" s="328" t="s">
        <v>7</v>
      </c>
      <c r="D97" s="331" t="s">
        <v>983</v>
      </c>
      <c r="E97" s="55" t="s">
        <v>1146</v>
      </c>
      <c r="F97" s="327"/>
      <c r="G97" s="520"/>
    </row>
    <row r="98" spans="2:7" ht="19.95" customHeight="1">
      <c r="B98" s="325"/>
      <c r="C98" s="328"/>
      <c r="D98" s="331"/>
      <c r="E98" s="62" t="s">
        <v>1148</v>
      </c>
      <c r="F98" s="327"/>
      <c r="G98" s="520"/>
    </row>
    <row r="99" spans="2:7" ht="19.95" customHeight="1">
      <c r="B99" s="325" t="s">
        <v>1188</v>
      </c>
      <c r="C99" s="50" t="s">
        <v>7</v>
      </c>
      <c r="D99" s="55" t="s">
        <v>959</v>
      </c>
      <c r="E99" s="55" t="s">
        <v>960</v>
      </c>
      <c r="F99" s="327" t="s">
        <v>1151</v>
      </c>
      <c r="G99" s="520" t="s">
        <v>1211</v>
      </c>
    </row>
    <row r="100" spans="2:7" ht="19.95" customHeight="1">
      <c r="B100" s="325"/>
      <c r="C100" s="328" t="s">
        <v>7</v>
      </c>
      <c r="D100" s="331" t="s">
        <v>983</v>
      </c>
      <c r="E100" s="55" t="s">
        <v>1146</v>
      </c>
      <c r="F100" s="327"/>
      <c r="G100" s="520"/>
    </row>
    <row r="101" spans="2:7" ht="19.95" customHeight="1">
      <c r="B101" s="325"/>
      <c r="C101" s="328"/>
      <c r="D101" s="331"/>
      <c r="E101" s="62" t="s">
        <v>1148</v>
      </c>
      <c r="F101" s="327"/>
      <c r="G101" s="520"/>
    </row>
    <row r="102" spans="2:7" ht="18" customHeight="1">
      <c r="B102" s="325" t="s">
        <v>1189</v>
      </c>
      <c r="C102" s="50" t="s">
        <v>7</v>
      </c>
      <c r="D102" s="55" t="s">
        <v>959</v>
      </c>
      <c r="E102" s="55" t="s">
        <v>960</v>
      </c>
      <c r="F102" s="327" t="s">
        <v>1143</v>
      </c>
      <c r="G102" s="520" t="s">
        <v>1211</v>
      </c>
    </row>
    <row r="103" spans="2:7" ht="23.4" customHeight="1">
      <c r="B103" s="325"/>
      <c r="C103" s="328" t="s">
        <v>7</v>
      </c>
      <c r="D103" s="331" t="s">
        <v>983</v>
      </c>
      <c r="E103" s="55" t="s">
        <v>1146</v>
      </c>
      <c r="F103" s="327"/>
      <c r="G103" s="520"/>
    </row>
    <row r="104" spans="2:7" ht="23.4" customHeight="1">
      <c r="B104" s="325"/>
      <c r="C104" s="328"/>
      <c r="D104" s="331"/>
      <c r="E104" s="62" t="s">
        <v>1148</v>
      </c>
      <c r="F104" s="327"/>
      <c r="G104" s="520"/>
    </row>
    <row r="105" spans="2:7" ht="28.8">
      <c r="B105" s="60" t="s">
        <v>1190</v>
      </c>
      <c r="C105" s="50" t="s">
        <v>7</v>
      </c>
      <c r="D105" s="55" t="s">
        <v>983</v>
      </c>
      <c r="E105" s="62" t="s">
        <v>1139</v>
      </c>
      <c r="F105" s="51" t="s">
        <v>1156</v>
      </c>
      <c r="G105" s="63" t="s">
        <v>1212</v>
      </c>
    </row>
    <row r="106" spans="2:7" ht="30" customHeight="1">
      <c r="B106" s="60" t="s">
        <v>1191</v>
      </c>
      <c r="C106" s="50" t="s">
        <v>7</v>
      </c>
      <c r="D106" s="55" t="s">
        <v>983</v>
      </c>
      <c r="E106" s="55" t="s">
        <v>964</v>
      </c>
      <c r="F106" s="51" t="s">
        <v>1160</v>
      </c>
      <c r="G106" s="66" t="s">
        <v>1210</v>
      </c>
    </row>
    <row r="107" spans="2:7" ht="32.4" customHeight="1">
      <c r="B107" s="60" t="s">
        <v>1192</v>
      </c>
      <c r="C107" s="50" t="s">
        <v>7</v>
      </c>
      <c r="D107" s="55" t="s">
        <v>983</v>
      </c>
      <c r="E107" s="55" t="s">
        <v>964</v>
      </c>
      <c r="F107" s="51" t="s">
        <v>1163</v>
      </c>
      <c r="G107" s="66" t="s">
        <v>1210</v>
      </c>
    </row>
    <row r="108" spans="2:7" ht="19.2" customHeight="1">
      <c r="B108" s="325" t="s">
        <v>1165</v>
      </c>
      <c r="C108" s="54" t="s">
        <v>7</v>
      </c>
      <c r="D108" s="55" t="s">
        <v>1180</v>
      </c>
      <c r="E108" s="55" t="s">
        <v>1166</v>
      </c>
      <c r="F108" s="331" t="s">
        <v>1167</v>
      </c>
      <c r="G108" s="520" t="s">
        <v>1210</v>
      </c>
    </row>
    <row r="109" spans="2:7" ht="18.600000000000001" customHeight="1">
      <c r="B109" s="326"/>
      <c r="C109" s="54" t="s">
        <v>7</v>
      </c>
      <c r="D109" s="55" t="s">
        <v>983</v>
      </c>
      <c r="E109" s="55" t="s">
        <v>964</v>
      </c>
      <c r="F109" s="331"/>
      <c r="G109" s="520"/>
    </row>
    <row r="110" spans="2:7" ht="34.799999999999997" customHeight="1">
      <c r="B110" s="396" t="s">
        <v>958</v>
      </c>
      <c r="C110" s="50" t="s">
        <v>7</v>
      </c>
      <c r="D110" s="51" t="s">
        <v>959</v>
      </c>
      <c r="E110" s="62" t="s">
        <v>960</v>
      </c>
      <c r="F110" s="327" t="s">
        <v>961</v>
      </c>
      <c r="G110" s="66" t="s">
        <v>1021</v>
      </c>
    </row>
    <row r="111" spans="2:7" ht="48.6" customHeight="1">
      <c r="B111" s="396"/>
      <c r="C111" s="50" t="s">
        <v>7</v>
      </c>
      <c r="D111" s="55" t="s">
        <v>983</v>
      </c>
      <c r="E111" s="55" t="s">
        <v>964</v>
      </c>
      <c r="F111" s="327"/>
      <c r="G111" s="67" t="s">
        <v>1022</v>
      </c>
    </row>
    <row r="112" spans="2:7" ht="25.2" customHeight="1">
      <c r="B112" s="396" t="s">
        <v>965</v>
      </c>
      <c r="C112" s="50" t="s">
        <v>7</v>
      </c>
      <c r="D112" s="51" t="s">
        <v>959</v>
      </c>
      <c r="E112" s="62" t="s">
        <v>960</v>
      </c>
      <c r="F112" s="478" t="s">
        <v>966</v>
      </c>
      <c r="G112" s="66" t="s">
        <v>1023</v>
      </c>
    </row>
    <row r="113" spans="2:7" ht="45" customHeight="1">
      <c r="B113" s="396"/>
      <c r="C113" s="50" t="s">
        <v>7</v>
      </c>
      <c r="D113" s="55" t="s">
        <v>983</v>
      </c>
      <c r="E113" s="55" t="s">
        <v>964</v>
      </c>
      <c r="F113" s="479"/>
      <c r="G113" s="67" t="s">
        <v>1024</v>
      </c>
    </row>
    <row r="114" spans="2:7" ht="21" customHeight="1">
      <c r="B114" s="325" t="s">
        <v>1025</v>
      </c>
      <c r="C114" s="330" t="s">
        <v>7</v>
      </c>
      <c r="D114" s="55" t="s">
        <v>959</v>
      </c>
      <c r="E114" s="55" t="s">
        <v>968</v>
      </c>
      <c r="F114" s="331" t="s">
        <v>990</v>
      </c>
      <c r="G114" s="68" t="s">
        <v>1026</v>
      </c>
    </row>
    <row r="115" spans="2:7" ht="118.2" customHeight="1">
      <c r="B115" s="325"/>
      <c r="C115" s="330"/>
      <c r="D115" s="59" t="s">
        <v>971</v>
      </c>
      <c r="E115" s="55" t="s">
        <v>992</v>
      </c>
      <c r="F115" s="480"/>
      <c r="G115" s="67" t="s">
        <v>1027</v>
      </c>
    </row>
    <row r="116" spans="2:7" ht="50.4" customHeight="1">
      <c r="B116" s="60" t="s">
        <v>1028</v>
      </c>
      <c r="C116" s="54" t="s">
        <v>7</v>
      </c>
      <c r="D116" s="59" t="s">
        <v>971</v>
      </c>
      <c r="E116" s="55" t="s">
        <v>964</v>
      </c>
      <c r="F116" s="55" t="s">
        <v>975</v>
      </c>
      <c r="G116" s="67" t="s">
        <v>1029</v>
      </c>
    </row>
    <row r="117" spans="2:7" ht="50.4" customHeight="1">
      <c r="B117" s="60" t="s">
        <v>1030</v>
      </c>
      <c r="C117" s="54" t="s">
        <v>7</v>
      </c>
      <c r="D117" s="59" t="s">
        <v>971</v>
      </c>
      <c r="E117" s="55" t="s">
        <v>960</v>
      </c>
      <c r="F117" s="59" t="s">
        <v>979</v>
      </c>
      <c r="G117" s="67" t="s">
        <v>1031</v>
      </c>
    </row>
    <row r="118" spans="2:7" ht="50.4" customHeight="1">
      <c r="B118" s="295" t="s">
        <v>1317</v>
      </c>
      <c r="C118" s="54" t="s">
        <v>7</v>
      </c>
      <c r="D118" s="59" t="s">
        <v>1349</v>
      </c>
      <c r="E118" s="55" t="s">
        <v>964</v>
      </c>
      <c r="F118" s="398" t="s">
        <v>1801</v>
      </c>
      <c r="G118" s="520" t="s">
        <v>1804</v>
      </c>
    </row>
    <row r="119" spans="2:7" ht="28.8">
      <c r="B119" s="461"/>
      <c r="C119" s="54" t="s">
        <v>7</v>
      </c>
      <c r="D119" s="59" t="s">
        <v>1350</v>
      </c>
      <c r="E119" s="55" t="s">
        <v>1323</v>
      </c>
      <c r="F119" s="327"/>
      <c r="G119" s="520"/>
    </row>
    <row r="120" spans="2:7" ht="21" customHeight="1">
      <c r="B120" s="462"/>
      <c r="C120" s="54" t="s">
        <v>1325</v>
      </c>
      <c r="D120" s="59" t="s">
        <v>1350</v>
      </c>
      <c r="E120" s="59" t="s">
        <v>1133</v>
      </c>
      <c r="F120" s="327"/>
      <c r="G120" s="520"/>
    </row>
    <row r="121" spans="2:7" ht="25.2" customHeight="1">
      <c r="B121" s="303" t="s">
        <v>1327</v>
      </c>
      <c r="C121" s="256" t="s">
        <v>7</v>
      </c>
      <c r="D121" s="59" t="s">
        <v>1322</v>
      </c>
      <c r="E121" s="55" t="s">
        <v>964</v>
      </c>
      <c r="F121" s="327" t="s">
        <v>1328</v>
      </c>
      <c r="G121" s="520" t="s">
        <v>1760</v>
      </c>
    </row>
    <row r="122" spans="2:7" ht="28.95" customHeight="1">
      <c r="B122" s="303"/>
      <c r="C122" s="256" t="s">
        <v>7</v>
      </c>
      <c r="D122" s="59" t="s">
        <v>1322</v>
      </c>
      <c r="E122" s="55" t="s">
        <v>1329</v>
      </c>
      <c r="F122" s="327"/>
      <c r="G122" s="520"/>
    </row>
    <row r="123" spans="2:7" ht="40.200000000000003" customHeight="1">
      <c r="B123" s="303"/>
      <c r="C123" s="256" t="s">
        <v>1325</v>
      </c>
      <c r="D123" s="55" t="s">
        <v>1331</v>
      </c>
      <c r="E123" s="55" t="s">
        <v>1133</v>
      </c>
      <c r="F123" s="327"/>
      <c r="G123" s="520"/>
    </row>
    <row r="124" spans="2:7" ht="21" customHeight="1">
      <c r="B124" s="295" t="s">
        <v>1333</v>
      </c>
      <c r="C124" s="94" t="s">
        <v>7</v>
      </c>
      <c r="D124" s="55" t="s">
        <v>1350</v>
      </c>
      <c r="E124" s="55" t="s">
        <v>964</v>
      </c>
      <c r="F124" s="297" t="s">
        <v>1802</v>
      </c>
      <c r="G124" s="509" t="s">
        <v>1366</v>
      </c>
    </row>
    <row r="125" spans="2:7" ht="32.4" customHeight="1">
      <c r="B125" s="306"/>
      <c r="C125" s="94" t="s">
        <v>7</v>
      </c>
      <c r="D125" s="55" t="s">
        <v>1350</v>
      </c>
      <c r="E125" s="55" t="s">
        <v>1335</v>
      </c>
      <c r="F125" s="307"/>
      <c r="G125" s="529"/>
    </row>
    <row r="126" spans="2:7" ht="19.8" customHeight="1">
      <c r="B126" s="296"/>
      <c r="C126" s="94" t="s">
        <v>1325</v>
      </c>
      <c r="D126" s="55" t="s">
        <v>1350</v>
      </c>
      <c r="E126" s="55" t="s">
        <v>1133</v>
      </c>
      <c r="F126" s="308"/>
      <c r="G126" s="530"/>
    </row>
    <row r="127" spans="2:7" ht="19.8" customHeight="1">
      <c r="B127" s="295" t="s">
        <v>1338</v>
      </c>
      <c r="C127" s="94" t="s">
        <v>7</v>
      </c>
      <c r="D127" s="55" t="s">
        <v>1350</v>
      </c>
      <c r="E127" s="55" t="s">
        <v>964</v>
      </c>
      <c r="F127" s="297" t="s">
        <v>1800</v>
      </c>
      <c r="G127" s="509" t="s">
        <v>1367</v>
      </c>
    </row>
    <row r="128" spans="2:7" ht="28.8">
      <c r="B128" s="306"/>
      <c r="C128" s="94" t="s">
        <v>7</v>
      </c>
      <c r="D128" s="55" t="s">
        <v>1350</v>
      </c>
      <c r="E128" s="55" t="s">
        <v>1341</v>
      </c>
      <c r="F128" s="307"/>
      <c r="G128" s="529"/>
    </row>
    <row r="129" spans="1:8" ht="20.399999999999999" customHeight="1">
      <c r="B129" s="296"/>
      <c r="C129" s="94" t="s">
        <v>1325</v>
      </c>
      <c r="D129" s="55" t="s">
        <v>1350</v>
      </c>
      <c r="E129" s="55" t="s">
        <v>1133</v>
      </c>
      <c r="F129" s="308"/>
      <c r="G129" s="530"/>
    </row>
    <row r="130" spans="1:8" ht="18.600000000000001" customHeight="1">
      <c r="A130" s="192"/>
      <c r="B130" s="362" t="s">
        <v>1344</v>
      </c>
      <c r="C130" s="256" t="s">
        <v>7</v>
      </c>
      <c r="D130" s="55" t="s">
        <v>1353</v>
      </c>
      <c r="E130" s="55" t="s">
        <v>1346</v>
      </c>
      <c r="F130" s="367" t="s">
        <v>1798</v>
      </c>
      <c r="G130" s="509" t="s">
        <v>1368</v>
      </c>
      <c r="H130" s="192"/>
    </row>
    <row r="131" spans="1:8" ht="49.95" customHeight="1">
      <c r="A131" s="192"/>
      <c r="B131" s="420"/>
      <c r="C131" s="256" t="s">
        <v>1325</v>
      </c>
      <c r="D131" s="55" t="s">
        <v>1353</v>
      </c>
      <c r="E131" s="55" t="s">
        <v>1133</v>
      </c>
      <c r="F131" s="369"/>
      <c r="G131" s="530"/>
      <c r="H131" s="192"/>
    </row>
    <row r="132" spans="1:8" ht="28.8">
      <c r="A132" s="192"/>
      <c r="B132" s="396" t="s">
        <v>1475</v>
      </c>
      <c r="C132" s="256" t="s">
        <v>1465</v>
      </c>
      <c r="D132" s="55" t="s">
        <v>1466</v>
      </c>
      <c r="E132" s="55" t="s">
        <v>1467</v>
      </c>
      <c r="F132" s="398" t="s">
        <v>1761</v>
      </c>
      <c r="G132" s="224" t="s">
        <v>1476</v>
      </c>
      <c r="H132" s="192"/>
    </row>
    <row r="133" spans="1:8" ht="27" customHeight="1">
      <c r="A133" s="192"/>
      <c r="B133" s="397"/>
      <c r="C133" s="256" t="s">
        <v>1470</v>
      </c>
      <c r="D133" s="55" t="s">
        <v>1466</v>
      </c>
      <c r="E133" s="55" t="s">
        <v>1471</v>
      </c>
      <c r="F133" s="399"/>
      <c r="G133" s="224" t="s">
        <v>1476</v>
      </c>
      <c r="H133" s="192"/>
    </row>
    <row r="134" spans="1:8" ht="28.8">
      <c r="A134" s="192"/>
      <c r="B134" s="60" t="s">
        <v>1518</v>
      </c>
      <c r="C134" s="50" t="s">
        <v>1501</v>
      </c>
      <c r="D134" s="62" t="s">
        <v>1528</v>
      </c>
      <c r="E134" s="51" t="s">
        <v>1346</v>
      </c>
      <c r="F134" s="51" t="s">
        <v>1328</v>
      </c>
      <c r="G134" s="63" t="s">
        <v>1530</v>
      </c>
      <c r="H134" s="192"/>
    </row>
    <row r="135" spans="1:8" ht="28.8">
      <c r="A135" s="192"/>
      <c r="B135" s="60" t="s">
        <v>1519</v>
      </c>
      <c r="C135" s="50" t="s">
        <v>1501</v>
      </c>
      <c r="D135" s="62" t="s">
        <v>1528</v>
      </c>
      <c r="E135" s="51" t="s">
        <v>1346</v>
      </c>
      <c r="F135" s="51" t="s">
        <v>1764</v>
      </c>
      <c r="G135" s="63" t="s">
        <v>1530</v>
      </c>
      <c r="H135" s="192"/>
    </row>
    <row r="136" spans="1:8">
      <c r="A136" s="192"/>
      <c r="B136" s="325" t="s">
        <v>1795</v>
      </c>
      <c r="C136" s="328" t="s">
        <v>7</v>
      </c>
      <c r="D136" s="398" t="s">
        <v>1528</v>
      </c>
      <c r="E136" s="51" t="s">
        <v>1509</v>
      </c>
      <c r="F136" s="327" t="s">
        <v>1763</v>
      </c>
      <c r="G136" s="555" t="s">
        <v>1531</v>
      </c>
      <c r="H136" s="192"/>
    </row>
    <row r="137" spans="1:8">
      <c r="A137" s="192"/>
      <c r="B137" s="326"/>
      <c r="C137" s="328"/>
      <c r="D137" s="398"/>
      <c r="E137" s="51" t="s">
        <v>1346</v>
      </c>
      <c r="F137" s="327"/>
      <c r="G137" s="440"/>
      <c r="H137" s="192"/>
    </row>
    <row r="138" spans="1:8" ht="24" customHeight="1">
      <c r="B138" s="396" t="s">
        <v>1527</v>
      </c>
      <c r="C138" s="256" t="s">
        <v>7</v>
      </c>
      <c r="D138" s="55" t="s">
        <v>1523</v>
      </c>
      <c r="E138" s="56" t="s">
        <v>1514</v>
      </c>
      <c r="F138" s="327" t="s">
        <v>1762</v>
      </c>
      <c r="G138" s="233" t="s">
        <v>1532</v>
      </c>
    </row>
    <row r="139" spans="1:8" ht="22.5" customHeight="1" thickBot="1">
      <c r="B139" s="556"/>
      <c r="C139" s="134" t="s">
        <v>7</v>
      </c>
      <c r="D139" s="146" t="s">
        <v>1523</v>
      </c>
      <c r="E139" s="133" t="s">
        <v>1516</v>
      </c>
      <c r="F139" s="557"/>
      <c r="G139" s="234" t="s">
        <v>1532</v>
      </c>
    </row>
  </sheetData>
  <mergeCells count="180">
    <mergeCell ref="B132:B133"/>
    <mergeCell ref="F132:F133"/>
    <mergeCell ref="B136:B137"/>
    <mergeCell ref="C136:C137"/>
    <mergeCell ref="D136:D137"/>
    <mergeCell ref="F136:F137"/>
    <mergeCell ref="G136:G137"/>
    <mergeCell ref="B138:B139"/>
    <mergeCell ref="F138:F139"/>
    <mergeCell ref="G29:G31"/>
    <mergeCell ref="B2:G2"/>
    <mergeCell ref="G54:G56"/>
    <mergeCell ref="G60:G62"/>
    <mergeCell ref="G16:G17"/>
    <mergeCell ref="B63:B64"/>
    <mergeCell ref="B32:B33"/>
    <mergeCell ref="F32:F33"/>
    <mergeCell ref="G32:G33"/>
    <mergeCell ref="B34:B35"/>
    <mergeCell ref="F34:F35"/>
    <mergeCell ref="G34:G35"/>
    <mergeCell ref="B36:B37"/>
    <mergeCell ref="F36:F37"/>
    <mergeCell ref="B38:B40"/>
    <mergeCell ref="F38:F40"/>
    <mergeCell ref="G38:G40"/>
    <mergeCell ref="B43:B44"/>
    <mergeCell ref="B41:B42"/>
    <mergeCell ref="G7:G8"/>
    <mergeCell ref="B11:B12"/>
    <mergeCell ref="F11:F12"/>
    <mergeCell ref="G11:G12"/>
    <mergeCell ref="B9:B10"/>
    <mergeCell ref="G36:G37"/>
    <mergeCell ref="B25:B26"/>
    <mergeCell ref="F25:F26"/>
    <mergeCell ref="B27:B28"/>
    <mergeCell ref="F27:F28"/>
    <mergeCell ref="B3:B6"/>
    <mergeCell ref="C3:C6"/>
    <mergeCell ref="D3:D6"/>
    <mergeCell ref="E3:E6"/>
    <mergeCell ref="F3:F6"/>
    <mergeCell ref="F29:F31"/>
    <mergeCell ref="C30:C31"/>
    <mergeCell ref="B29:B31"/>
    <mergeCell ref="B7:B8"/>
    <mergeCell ref="F7:F8"/>
    <mergeCell ref="B16:B17"/>
    <mergeCell ref="F16:F17"/>
    <mergeCell ref="F9:F10"/>
    <mergeCell ref="G9:G10"/>
    <mergeCell ref="B13:B15"/>
    <mergeCell ref="F13:F15"/>
    <mergeCell ref="G13:G15"/>
    <mergeCell ref="C14:C15"/>
    <mergeCell ref="G27:G28"/>
    <mergeCell ref="G75:G77"/>
    <mergeCell ref="G78:G80"/>
    <mergeCell ref="G81:G83"/>
    <mergeCell ref="G57:G59"/>
    <mergeCell ref="C55:C56"/>
    <mergeCell ref="G52:G53"/>
    <mergeCell ref="G41:G42"/>
    <mergeCell ref="G45:G46"/>
    <mergeCell ref="G47:G49"/>
    <mergeCell ref="F63:F64"/>
    <mergeCell ref="G63:G64"/>
    <mergeCell ref="G43:G44"/>
    <mergeCell ref="G69:G71"/>
    <mergeCell ref="G72:G74"/>
    <mergeCell ref="F67:F68"/>
    <mergeCell ref="G67:G68"/>
    <mergeCell ref="F45:F46"/>
    <mergeCell ref="F54:F56"/>
    <mergeCell ref="F43:F44"/>
    <mergeCell ref="F41:F42"/>
    <mergeCell ref="F47:F49"/>
    <mergeCell ref="C48:C49"/>
    <mergeCell ref="C58:C59"/>
    <mergeCell ref="F72:F74"/>
    <mergeCell ref="G84:G86"/>
    <mergeCell ref="G4:G6"/>
    <mergeCell ref="G18:G20"/>
    <mergeCell ref="G21:G22"/>
    <mergeCell ref="G23:G24"/>
    <mergeCell ref="G25:G26"/>
    <mergeCell ref="B84:B86"/>
    <mergeCell ref="F84:F86"/>
    <mergeCell ref="C85:C86"/>
    <mergeCell ref="B60:B62"/>
    <mergeCell ref="F60:F62"/>
    <mergeCell ref="C61:C62"/>
    <mergeCell ref="B69:B71"/>
    <mergeCell ref="F69:F71"/>
    <mergeCell ref="C70:C71"/>
    <mergeCell ref="B75:B77"/>
    <mergeCell ref="F75:F77"/>
    <mergeCell ref="G50:G51"/>
    <mergeCell ref="B52:B53"/>
    <mergeCell ref="F52:F53"/>
    <mergeCell ref="B67:B68"/>
    <mergeCell ref="B65:B66"/>
    <mergeCell ref="F65:F66"/>
    <mergeCell ref="G65:G66"/>
    <mergeCell ref="B18:B20"/>
    <mergeCell ref="F18:F20"/>
    <mergeCell ref="C19:C20"/>
    <mergeCell ref="B78:B80"/>
    <mergeCell ref="F78:F80"/>
    <mergeCell ref="C79:C80"/>
    <mergeCell ref="B81:B83"/>
    <mergeCell ref="F81:F83"/>
    <mergeCell ref="B57:B59"/>
    <mergeCell ref="F57:F59"/>
    <mergeCell ref="B21:B22"/>
    <mergeCell ref="F21:F22"/>
    <mergeCell ref="B23:B24"/>
    <mergeCell ref="F23:F24"/>
    <mergeCell ref="B45:B46"/>
    <mergeCell ref="B47:B49"/>
    <mergeCell ref="C39:C40"/>
    <mergeCell ref="B72:B74"/>
    <mergeCell ref="C73:C74"/>
    <mergeCell ref="C82:C83"/>
    <mergeCell ref="C76:C77"/>
    <mergeCell ref="B50:B51"/>
    <mergeCell ref="F50:F51"/>
    <mergeCell ref="B54:B56"/>
    <mergeCell ref="F99:F101"/>
    <mergeCell ref="B87:B89"/>
    <mergeCell ref="F87:F89"/>
    <mergeCell ref="C88:C89"/>
    <mergeCell ref="D88:D89"/>
    <mergeCell ref="B99:B101"/>
    <mergeCell ref="F108:F109"/>
    <mergeCell ref="G88:G89"/>
    <mergeCell ref="B90:B92"/>
    <mergeCell ref="C90:C92"/>
    <mergeCell ref="F90:F92"/>
    <mergeCell ref="G91:G92"/>
    <mergeCell ref="B93:B94"/>
    <mergeCell ref="F93:F94"/>
    <mergeCell ref="B96:B98"/>
    <mergeCell ref="F96:F98"/>
    <mergeCell ref="G96:G98"/>
    <mergeCell ref="C97:C98"/>
    <mergeCell ref="D97:D98"/>
    <mergeCell ref="G99:G101"/>
    <mergeCell ref="C100:C101"/>
    <mergeCell ref="D100:D101"/>
    <mergeCell ref="B102:B104"/>
    <mergeCell ref="F102:F104"/>
    <mergeCell ref="G102:G104"/>
    <mergeCell ref="C103:C104"/>
    <mergeCell ref="D103:D104"/>
    <mergeCell ref="B108:B109"/>
    <mergeCell ref="G108:G109"/>
    <mergeCell ref="B114:B115"/>
    <mergeCell ref="C114:C115"/>
    <mergeCell ref="F114:F115"/>
    <mergeCell ref="B110:B111"/>
    <mergeCell ref="B127:B129"/>
    <mergeCell ref="F127:F129"/>
    <mergeCell ref="G127:G129"/>
    <mergeCell ref="B130:B131"/>
    <mergeCell ref="F130:F131"/>
    <mergeCell ref="G130:G131"/>
    <mergeCell ref="B118:B120"/>
    <mergeCell ref="F118:F120"/>
    <mergeCell ref="G118:G120"/>
    <mergeCell ref="B121:B123"/>
    <mergeCell ref="F121:F123"/>
    <mergeCell ref="G121:G123"/>
    <mergeCell ref="B124:B126"/>
    <mergeCell ref="F124:F126"/>
    <mergeCell ref="G124:G126"/>
    <mergeCell ref="F110:F111"/>
    <mergeCell ref="B112:B113"/>
    <mergeCell ref="F112:F113"/>
  </mergeCells>
  <phoneticPr fontId="1"/>
  <printOptions horizontalCentered="1"/>
  <pageMargins left="0.23622047244094491" right="0.23622047244094491" top="0.39370078740157483" bottom="0.39370078740157483" header="0" footer="0"/>
  <pageSetup paperSize="8" scale="77" fitToHeight="0" orientation="portrait" r:id="rId1"/>
  <headerFooter>
    <oddHeader>&amp;R様式1-7 &amp;P／&amp;N</oddHeader>
  </headerFooter>
  <rowBreaks count="1" manualBreakCount="1">
    <brk id="53" min="1"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C000"/>
  </sheetPr>
  <dimension ref="A2:S75"/>
  <sheetViews>
    <sheetView view="pageBreakPreview" zoomScale="55" zoomScaleNormal="70" zoomScaleSheetLayoutView="55" workbookViewId="0">
      <pane ySplit="5" topLeftCell="A45" activePane="bottomLeft" state="frozen"/>
      <selection activeCell="I59" sqref="I59:I62"/>
      <selection pane="bottomLeft" activeCell="C7" sqref="C7"/>
    </sheetView>
  </sheetViews>
  <sheetFormatPr defaultColWidth="9" defaultRowHeight="14.4"/>
  <cols>
    <col min="1" max="1" width="9" style="6"/>
    <col min="2" max="2" width="15.21875" style="6" customWidth="1"/>
    <col min="3" max="3" width="14.109375" style="6" customWidth="1"/>
    <col min="4" max="4" width="16.77734375" style="6" customWidth="1"/>
    <col min="5" max="5" width="11.88671875" style="6" customWidth="1"/>
    <col min="6" max="6" width="46" style="6" customWidth="1"/>
    <col min="7" max="7" width="18" style="6" customWidth="1"/>
    <col min="8" max="8" width="11.77734375" style="6" customWidth="1"/>
    <col min="9" max="9" width="24.33203125" style="6" customWidth="1"/>
    <col min="10" max="10" width="28.33203125" style="6" customWidth="1"/>
    <col min="11" max="16384" width="9" style="6"/>
  </cols>
  <sheetData>
    <row r="2" spans="2:10" ht="16.8" thickBot="1">
      <c r="B2" s="558" t="s">
        <v>230</v>
      </c>
      <c r="C2" s="558"/>
      <c r="D2" s="558"/>
      <c r="E2" s="558"/>
      <c r="F2" s="558"/>
      <c r="G2" s="558"/>
      <c r="H2" s="558"/>
      <c r="I2" s="558"/>
      <c r="J2" s="558"/>
    </row>
    <row r="3" spans="2:10">
      <c r="B3" s="483" t="s">
        <v>22</v>
      </c>
      <c r="C3" s="486"/>
      <c r="D3" s="486"/>
      <c r="E3" s="269" t="s">
        <v>25</v>
      </c>
      <c r="F3" s="269"/>
      <c r="G3" s="269"/>
      <c r="H3" s="269"/>
      <c r="I3" s="269"/>
      <c r="J3" s="162"/>
    </row>
    <row r="4" spans="2:10">
      <c r="B4" s="163" t="s">
        <v>21</v>
      </c>
      <c r="C4" s="69" t="s">
        <v>20</v>
      </c>
      <c r="D4" s="69" t="s">
        <v>23</v>
      </c>
      <c r="E4" s="302" t="s">
        <v>18</v>
      </c>
      <c r="F4" s="302"/>
      <c r="G4" s="302"/>
      <c r="H4" s="302" t="s">
        <v>17</v>
      </c>
      <c r="I4" s="302"/>
      <c r="J4" s="559" t="s">
        <v>264</v>
      </c>
    </row>
    <row r="5" spans="2:10" ht="67.95" customHeight="1" thickBot="1">
      <c r="B5" s="268" t="s">
        <v>263</v>
      </c>
      <c r="C5" s="487" t="s">
        <v>19</v>
      </c>
      <c r="D5" s="487"/>
      <c r="E5" s="161" t="s">
        <v>31</v>
      </c>
      <c r="F5" s="270" t="s">
        <v>211</v>
      </c>
      <c r="G5" s="161" t="s">
        <v>30</v>
      </c>
      <c r="H5" s="161" t="s">
        <v>31</v>
      </c>
      <c r="I5" s="270" t="s">
        <v>16</v>
      </c>
      <c r="J5" s="560"/>
    </row>
    <row r="6" spans="2:10" ht="28.8">
      <c r="B6" s="35" t="s">
        <v>89</v>
      </c>
      <c r="C6" s="36" t="s">
        <v>325</v>
      </c>
      <c r="D6" s="36" t="s">
        <v>170</v>
      </c>
      <c r="E6" s="36" t="s">
        <v>24</v>
      </c>
      <c r="F6" s="36" t="s">
        <v>171</v>
      </c>
      <c r="G6" s="36"/>
      <c r="H6" s="36" t="s">
        <v>24</v>
      </c>
      <c r="I6" s="36"/>
      <c r="J6" s="57" t="s">
        <v>172</v>
      </c>
    </row>
    <row r="7" spans="2:10" ht="28.8">
      <c r="B7" s="35" t="s">
        <v>89</v>
      </c>
      <c r="C7" s="36" t="s">
        <v>282</v>
      </c>
      <c r="D7" s="36" t="s">
        <v>318</v>
      </c>
      <c r="E7" s="36" t="s">
        <v>24</v>
      </c>
      <c r="F7" s="36" t="s">
        <v>171</v>
      </c>
      <c r="G7" s="36"/>
      <c r="H7" s="36" t="s">
        <v>24</v>
      </c>
      <c r="I7" s="36"/>
      <c r="J7" s="57" t="s">
        <v>172</v>
      </c>
    </row>
    <row r="8" spans="2:10" ht="28.8">
      <c r="B8" s="35" t="s">
        <v>89</v>
      </c>
      <c r="C8" s="36" t="s">
        <v>283</v>
      </c>
      <c r="D8" s="36" t="s">
        <v>318</v>
      </c>
      <c r="E8" s="36" t="s">
        <v>24</v>
      </c>
      <c r="F8" s="36" t="s">
        <v>171</v>
      </c>
      <c r="G8" s="36"/>
      <c r="H8" s="36" t="s">
        <v>24</v>
      </c>
      <c r="I8" s="36"/>
      <c r="J8" s="57" t="s">
        <v>172</v>
      </c>
    </row>
    <row r="9" spans="2:10" ht="28.8">
      <c r="B9" s="35" t="s">
        <v>89</v>
      </c>
      <c r="C9" s="36" t="s">
        <v>99</v>
      </c>
      <c r="D9" s="36" t="s">
        <v>163</v>
      </c>
      <c r="E9" s="36" t="s">
        <v>24</v>
      </c>
      <c r="F9" s="36" t="s">
        <v>171</v>
      </c>
      <c r="G9" s="36"/>
      <c r="H9" s="36" t="s">
        <v>24</v>
      </c>
      <c r="I9" s="36"/>
      <c r="J9" s="57" t="s">
        <v>172</v>
      </c>
    </row>
    <row r="10" spans="2:10" ht="42" customHeight="1">
      <c r="B10" s="35" t="s">
        <v>89</v>
      </c>
      <c r="C10" s="36" t="s">
        <v>162</v>
      </c>
      <c r="D10" s="69" t="s">
        <v>163</v>
      </c>
      <c r="E10" s="69" t="s">
        <v>24</v>
      </c>
      <c r="F10" s="69" t="s">
        <v>164</v>
      </c>
      <c r="G10" s="69" t="s">
        <v>159</v>
      </c>
      <c r="H10" s="69" t="s">
        <v>24</v>
      </c>
      <c r="I10" s="69" t="s">
        <v>161</v>
      </c>
      <c r="J10" s="57" t="s">
        <v>165</v>
      </c>
    </row>
    <row r="11" spans="2:10" ht="132" customHeight="1">
      <c r="B11" s="35" t="s">
        <v>89</v>
      </c>
      <c r="C11" s="36" t="s">
        <v>162</v>
      </c>
      <c r="D11" s="69" t="s">
        <v>166</v>
      </c>
      <c r="E11" s="36" t="s">
        <v>231</v>
      </c>
      <c r="F11" s="36" t="s">
        <v>167</v>
      </c>
      <c r="G11" s="36" t="s">
        <v>159</v>
      </c>
      <c r="H11" s="36" t="s">
        <v>160</v>
      </c>
      <c r="I11" s="36" t="s">
        <v>168</v>
      </c>
      <c r="J11" s="57" t="s">
        <v>169</v>
      </c>
    </row>
    <row r="12" spans="2:10" ht="30" customHeight="1">
      <c r="B12" s="35" t="s">
        <v>89</v>
      </c>
      <c r="C12" s="36" t="s">
        <v>284</v>
      </c>
      <c r="D12" s="36" t="s">
        <v>163</v>
      </c>
      <c r="E12" s="36" t="s">
        <v>24</v>
      </c>
      <c r="F12" s="36" t="s">
        <v>171</v>
      </c>
      <c r="G12" s="36"/>
      <c r="H12" s="36" t="s">
        <v>24</v>
      </c>
      <c r="I12" s="36"/>
      <c r="J12" s="57" t="s">
        <v>172</v>
      </c>
    </row>
    <row r="13" spans="2:10" ht="30" customHeight="1">
      <c r="B13" s="35" t="s">
        <v>89</v>
      </c>
      <c r="C13" s="36" t="s">
        <v>299</v>
      </c>
      <c r="D13" s="36" t="s">
        <v>319</v>
      </c>
      <c r="E13" s="36" t="s">
        <v>24</v>
      </c>
      <c r="F13" s="36" t="s">
        <v>171</v>
      </c>
      <c r="G13" s="36"/>
      <c r="H13" s="36" t="s">
        <v>24</v>
      </c>
      <c r="I13" s="36"/>
      <c r="J13" s="57" t="s">
        <v>172</v>
      </c>
    </row>
    <row r="14" spans="2:10" ht="30" customHeight="1">
      <c r="B14" s="35" t="s">
        <v>89</v>
      </c>
      <c r="C14" s="36" t="s">
        <v>317</v>
      </c>
      <c r="D14" s="36" t="s">
        <v>173</v>
      </c>
      <c r="E14" s="36" t="s">
        <v>24</v>
      </c>
      <c r="F14" s="36" t="s">
        <v>171</v>
      </c>
      <c r="G14" s="36"/>
      <c r="H14" s="36" t="s">
        <v>24</v>
      </c>
      <c r="I14" s="36"/>
      <c r="J14" s="57" t="s">
        <v>172</v>
      </c>
    </row>
    <row r="15" spans="2:10" ht="30" customHeight="1">
      <c r="B15" s="35" t="s">
        <v>89</v>
      </c>
      <c r="C15" s="36" t="s">
        <v>100</v>
      </c>
      <c r="D15" s="36" t="s">
        <v>174</v>
      </c>
      <c r="E15" s="36" t="s">
        <v>24</v>
      </c>
      <c r="F15" s="36" t="s">
        <v>171</v>
      </c>
      <c r="G15" s="36"/>
      <c r="H15" s="36" t="s">
        <v>24</v>
      </c>
      <c r="I15" s="36"/>
      <c r="J15" s="57" t="s">
        <v>172</v>
      </c>
    </row>
    <row r="16" spans="2:10" ht="30" customHeight="1">
      <c r="B16" s="35" t="s">
        <v>89</v>
      </c>
      <c r="C16" s="36" t="s">
        <v>101</v>
      </c>
      <c r="D16" s="36" t="s">
        <v>175</v>
      </c>
      <c r="E16" s="36" t="s">
        <v>24</v>
      </c>
      <c r="F16" s="36" t="s">
        <v>171</v>
      </c>
      <c r="G16" s="36"/>
      <c r="H16" s="36" t="s">
        <v>24</v>
      </c>
      <c r="I16" s="36"/>
      <c r="J16" s="57" t="s">
        <v>172</v>
      </c>
    </row>
    <row r="17" spans="2:10" ht="30" customHeight="1">
      <c r="B17" s="35" t="s">
        <v>89</v>
      </c>
      <c r="C17" s="36" t="s">
        <v>326</v>
      </c>
      <c r="D17" s="36" t="s">
        <v>173</v>
      </c>
      <c r="E17" s="36" t="s">
        <v>24</v>
      </c>
      <c r="F17" s="36" t="s">
        <v>171</v>
      </c>
      <c r="G17" s="36"/>
      <c r="H17" s="36" t="s">
        <v>24</v>
      </c>
      <c r="I17" s="36"/>
      <c r="J17" s="57" t="s">
        <v>172</v>
      </c>
    </row>
    <row r="18" spans="2:10" ht="50.4" customHeight="1">
      <c r="B18" s="35" t="s">
        <v>89</v>
      </c>
      <c r="C18" s="36" t="s">
        <v>285</v>
      </c>
      <c r="D18" s="36" t="s">
        <v>320</v>
      </c>
      <c r="E18" s="36" t="s">
        <v>24</v>
      </c>
      <c r="F18" s="36" t="s">
        <v>171</v>
      </c>
      <c r="G18" s="36"/>
      <c r="H18" s="36" t="s">
        <v>24</v>
      </c>
      <c r="I18" s="36"/>
      <c r="J18" s="57" t="s">
        <v>172</v>
      </c>
    </row>
    <row r="19" spans="2:10" ht="28.8">
      <c r="B19" s="35" t="s">
        <v>89</v>
      </c>
      <c r="C19" s="36" t="s">
        <v>286</v>
      </c>
      <c r="D19" s="36" t="s">
        <v>308</v>
      </c>
      <c r="E19" s="36" t="s">
        <v>24</v>
      </c>
      <c r="F19" s="36" t="s">
        <v>171</v>
      </c>
      <c r="G19" s="36"/>
      <c r="H19" s="36" t="s">
        <v>24</v>
      </c>
      <c r="I19" s="36"/>
      <c r="J19" s="57" t="s">
        <v>172</v>
      </c>
    </row>
    <row r="20" spans="2:10" ht="28.8">
      <c r="B20" s="35" t="s">
        <v>89</v>
      </c>
      <c r="C20" s="36" t="s">
        <v>287</v>
      </c>
      <c r="D20" s="36" t="s">
        <v>163</v>
      </c>
      <c r="E20" s="36" t="s">
        <v>24</v>
      </c>
      <c r="F20" s="36" t="s">
        <v>171</v>
      </c>
      <c r="G20" s="36"/>
      <c r="H20" s="36" t="s">
        <v>24</v>
      </c>
      <c r="I20" s="36"/>
      <c r="J20" s="57" t="s">
        <v>172</v>
      </c>
    </row>
    <row r="21" spans="2:10" ht="30" customHeight="1">
      <c r="B21" s="35" t="s">
        <v>89</v>
      </c>
      <c r="C21" s="36" t="s">
        <v>288</v>
      </c>
      <c r="D21" s="36" t="s">
        <v>308</v>
      </c>
      <c r="E21" s="36" t="s">
        <v>24</v>
      </c>
      <c r="F21" s="36" t="s">
        <v>171</v>
      </c>
      <c r="G21" s="36"/>
      <c r="H21" s="36" t="s">
        <v>24</v>
      </c>
      <c r="I21" s="36"/>
      <c r="J21" s="57" t="s">
        <v>172</v>
      </c>
    </row>
    <row r="22" spans="2:10" ht="30" customHeight="1">
      <c r="B22" s="35" t="s">
        <v>89</v>
      </c>
      <c r="C22" s="36" t="s">
        <v>289</v>
      </c>
      <c r="D22" s="36" t="s">
        <v>321</v>
      </c>
      <c r="E22" s="36" t="s">
        <v>24</v>
      </c>
      <c r="F22" s="36" t="s">
        <v>171</v>
      </c>
      <c r="G22" s="36"/>
      <c r="H22" s="36" t="s">
        <v>24</v>
      </c>
      <c r="I22" s="36"/>
      <c r="J22" s="57" t="s">
        <v>172</v>
      </c>
    </row>
    <row r="23" spans="2:10" ht="30" customHeight="1">
      <c r="B23" s="35" t="s">
        <v>89</v>
      </c>
      <c r="C23" s="36" t="s">
        <v>102</v>
      </c>
      <c r="D23" s="36" t="s">
        <v>173</v>
      </c>
      <c r="E23" s="36" t="s">
        <v>24</v>
      </c>
      <c r="F23" s="36" t="s">
        <v>171</v>
      </c>
      <c r="G23" s="36"/>
      <c r="H23" s="36" t="s">
        <v>24</v>
      </c>
      <c r="I23" s="36"/>
      <c r="J23" s="57" t="s">
        <v>172</v>
      </c>
    </row>
    <row r="24" spans="2:10" ht="30" customHeight="1">
      <c r="B24" s="35" t="s">
        <v>89</v>
      </c>
      <c r="C24" s="36" t="s">
        <v>103</v>
      </c>
      <c r="D24" s="36" t="s">
        <v>176</v>
      </c>
      <c r="E24" s="36" t="s">
        <v>24</v>
      </c>
      <c r="F24" s="36" t="s">
        <v>171</v>
      </c>
      <c r="G24" s="36"/>
      <c r="H24" s="36" t="s">
        <v>24</v>
      </c>
      <c r="I24" s="36"/>
      <c r="J24" s="57" t="s">
        <v>172</v>
      </c>
    </row>
    <row r="25" spans="2:10" ht="30" customHeight="1">
      <c r="B25" s="35" t="s">
        <v>89</v>
      </c>
      <c r="C25" s="36" t="s">
        <v>290</v>
      </c>
      <c r="D25" s="36" t="s">
        <v>309</v>
      </c>
      <c r="E25" s="36" t="s">
        <v>24</v>
      </c>
      <c r="F25" s="36" t="s">
        <v>171</v>
      </c>
      <c r="G25" s="36"/>
      <c r="H25" s="36" t="s">
        <v>24</v>
      </c>
      <c r="I25" s="36"/>
      <c r="J25" s="57" t="s">
        <v>172</v>
      </c>
    </row>
    <row r="26" spans="2:10" ht="30" customHeight="1">
      <c r="B26" s="35" t="s">
        <v>89</v>
      </c>
      <c r="C26" s="36" t="s">
        <v>291</v>
      </c>
      <c r="D26" s="36" t="s">
        <v>310</v>
      </c>
      <c r="E26" s="36" t="s">
        <v>24</v>
      </c>
      <c r="F26" s="36" t="s">
        <v>171</v>
      </c>
      <c r="G26" s="36"/>
      <c r="H26" s="36" t="s">
        <v>24</v>
      </c>
      <c r="I26" s="36"/>
      <c r="J26" s="57" t="s">
        <v>172</v>
      </c>
    </row>
    <row r="27" spans="2:10" ht="30" customHeight="1">
      <c r="B27" s="35" t="s">
        <v>89</v>
      </c>
      <c r="C27" s="36" t="s">
        <v>327</v>
      </c>
      <c r="D27" s="36" t="s">
        <v>177</v>
      </c>
      <c r="E27" s="36" t="s">
        <v>24</v>
      </c>
      <c r="F27" s="36" t="s">
        <v>171</v>
      </c>
      <c r="G27" s="36"/>
      <c r="H27" s="36" t="s">
        <v>24</v>
      </c>
      <c r="I27" s="36"/>
      <c r="J27" s="57" t="s">
        <v>172</v>
      </c>
    </row>
    <row r="28" spans="2:10" ht="30" customHeight="1">
      <c r="B28" s="35" t="s">
        <v>89</v>
      </c>
      <c r="C28" s="36" t="s">
        <v>292</v>
      </c>
      <c r="D28" s="36" t="s">
        <v>295</v>
      </c>
      <c r="E28" s="36" t="s">
        <v>24</v>
      </c>
      <c r="F28" s="36" t="s">
        <v>171</v>
      </c>
      <c r="G28" s="36"/>
      <c r="H28" s="36" t="s">
        <v>24</v>
      </c>
      <c r="I28" s="36"/>
      <c r="J28" s="57" t="s">
        <v>172</v>
      </c>
    </row>
    <row r="29" spans="2:10" ht="30" customHeight="1">
      <c r="B29" s="35" t="s">
        <v>89</v>
      </c>
      <c r="C29" s="36" t="s">
        <v>324</v>
      </c>
      <c r="D29" s="36" t="s">
        <v>178</v>
      </c>
      <c r="E29" s="36" t="s">
        <v>24</v>
      </c>
      <c r="F29" s="36" t="s">
        <v>171</v>
      </c>
      <c r="G29" s="36"/>
      <c r="H29" s="36" t="s">
        <v>24</v>
      </c>
      <c r="I29" s="36"/>
      <c r="J29" s="57" t="s">
        <v>172</v>
      </c>
    </row>
    <row r="30" spans="2:10" ht="30" customHeight="1">
      <c r="B30" s="35" t="s">
        <v>89</v>
      </c>
      <c r="C30" s="36" t="s">
        <v>328</v>
      </c>
      <c r="D30" s="36" t="s">
        <v>323</v>
      </c>
      <c r="E30" s="36" t="s">
        <v>24</v>
      </c>
      <c r="F30" s="36" t="s">
        <v>171</v>
      </c>
      <c r="G30" s="36"/>
      <c r="H30" s="36" t="s">
        <v>24</v>
      </c>
      <c r="I30" s="36"/>
      <c r="J30" s="57" t="s">
        <v>172</v>
      </c>
    </row>
    <row r="31" spans="2:10" ht="30" customHeight="1">
      <c r="B31" s="35" t="s">
        <v>89</v>
      </c>
      <c r="C31" s="36" t="s">
        <v>293</v>
      </c>
      <c r="D31" s="36" t="s">
        <v>296</v>
      </c>
      <c r="E31" s="36" t="s">
        <v>24</v>
      </c>
      <c r="F31" s="36" t="s">
        <v>171</v>
      </c>
      <c r="G31" s="36"/>
      <c r="H31" s="36" t="s">
        <v>24</v>
      </c>
      <c r="I31" s="36"/>
      <c r="J31" s="57" t="s">
        <v>172</v>
      </c>
    </row>
    <row r="32" spans="2:10" ht="30" customHeight="1">
      <c r="B32" s="35" t="s">
        <v>89</v>
      </c>
      <c r="C32" s="36" t="s">
        <v>294</v>
      </c>
      <c r="D32" s="36" t="s">
        <v>311</v>
      </c>
      <c r="E32" s="36" t="s">
        <v>24</v>
      </c>
      <c r="F32" s="36" t="s">
        <v>171</v>
      </c>
      <c r="G32" s="36"/>
      <c r="H32" s="36" t="s">
        <v>24</v>
      </c>
      <c r="I32" s="36"/>
      <c r="J32" s="57" t="s">
        <v>172</v>
      </c>
    </row>
    <row r="33" spans="2:10" ht="30" customHeight="1">
      <c r="B33" s="35" t="s">
        <v>89</v>
      </c>
      <c r="C33" s="36" t="s">
        <v>104</v>
      </c>
      <c r="D33" s="36" t="s">
        <v>179</v>
      </c>
      <c r="E33" s="36" t="s">
        <v>180</v>
      </c>
      <c r="F33" s="36" t="s">
        <v>181</v>
      </c>
      <c r="G33" s="36"/>
      <c r="H33" s="36" t="s">
        <v>180</v>
      </c>
      <c r="I33" s="36"/>
      <c r="J33" s="57" t="s">
        <v>182</v>
      </c>
    </row>
    <row r="34" spans="2:10" ht="30" customHeight="1">
      <c r="B34" s="35" t="s">
        <v>89</v>
      </c>
      <c r="C34" s="36" t="s">
        <v>107</v>
      </c>
      <c r="D34" s="36" t="s">
        <v>183</v>
      </c>
      <c r="E34" s="36" t="s">
        <v>180</v>
      </c>
      <c r="F34" s="36" t="s">
        <v>181</v>
      </c>
      <c r="G34" s="36"/>
      <c r="H34" s="36" t="s">
        <v>180</v>
      </c>
      <c r="I34" s="36"/>
      <c r="J34" s="57" t="s">
        <v>182</v>
      </c>
    </row>
    <row r="35" spans="2:10" ht="30" customHeight="1">
      <c r="B35" s="35" t="s">
        <v>89</v>
      </c>
      <c r="C35" s="36" t="s">
        <v>297</v>
      </c>
      <c r="D35" s="36" t="s">
        <v>312</v>
      </c>
      <c r="E35" s="36" t="s">
        <v>180</v>
      </c>
      <c r="F35" s="36" t="s">
        <v>181</v>
      </c>
      <c r="G35" s="36"/>
      <c r="H35" s="36" t="s">
        <v>180</v>
      </c>
      <c r="I35" s="36"/>
      <c r="J35" s="57" t="s">
        <v>182</v>
      </c>
    </row>
    <row r="36" spans="2:10" ht="30" customHeight="1">
      <c r="B36" s="35" t="s">
        <v>89</v>
      </c>
      <c r="C36" s="36" t="s">
        <v>106</v>
      </c>
      <c r="D36" s="36" t="s">
        <v>255</v>
      </c>
      <c r="E36" s="36" t="s">
        <v>180</v>
      </c>
      <c r="F36" s="36" t="s">
        <v>181</v>
      </c>
      <c r="G36" s="36"/>
      <c r="H36" s="36" t="s">
        <v>180</v>
      </c>
      <c r="I36" s="36"/>
      <c r="J36" s="57" t="s">
        <v>182</v>
      </c>
    </row>
    <row r="37" spans="2:10" ht="30" customHeight="1">
      <c r="B37" s="35" t="s">
        <v>89</v>
      </c>
      <c r="C37" s="36" t="s">
        <v>298</v>
      </c>
      <c r="D37" s="36" t="s">
        <v>313</v>
      </c>
      <c r="E37" s="36" t="s">
        <v>180</v>
      </c>
      <c r="F37" s="36" t="s">
        <v>181</v>
      </c>
      <c r="G37" s="36"/>
      <c r="H37" s="36" t="s">
        <v>180</v>
      </c>
      <c r="I37" s="36"/>
      <c r="J37" s="57" t="s">
        <v>182</v>
      </c>
    </row>
    <row r="38" spans="2:10" ht="30" customHeight="1">
      <c r="B38" s="35" t="s">
        <v>89</v>
      </c>
      <c r="C38" s="36" t="s">
        <v>105</v>
      </c>
      <c r="D38" s="36" t="s">
        <v>184</v>
      </c>
      <c r="E38" s="36" t="s">
        <v>180</v>
      </c>
      <c r="F38" s="36" t="s">
        <v>181</v>
      </c>
      <c r="G38" s="36"/>
      <c r="H38" s="36" t="s">
        <v>180</v>
      </c>
      <c r="I38" s="36"/>
      <c r="J38" s="57" t="s">
        <v>182</v>
      </c>
    </row>
    <row r="39" spans="2:10" ht="28.5" customHeight="1">
      <c r="B39" s="326" t="s">
        <v>1213</v>
      </c>
      <c r="C39" s="398" t="s">
        <v>1033</v>
      </c>
      <c r="D39" s="53" t="s">
        <v>1034</v>
      </c>
      <c r="E39" s="69" t="s">
        <v>24</v>
      </c>
      <c r="F39" s="36" t="s">
        <v>1214</v>
      </c>
      <c r="G39" s="69" t="s">
        <v>1215</v>
      </c>
      <c r="H39" s="53" t="s">
        <v>1037</v>
      </c>
      <c r="I39" s="52" t="s">
        <v>1216</v>
      </c>
      <c r="J39" s="70" t="s">
        <v>1217</v>
      </c>
    </row>
    <row r="40" spans="2:10" ht="28.8">
      <c r="B40" s="326"/>
      <c r="C40" s="398"/>
      <c r="D40" s="53" t="s">
        <v>1040</v>
      </c>
      <c r="E40" s="69" t="s">
        <v>24</v>
      </c>
      <c r="F40" s="36" t="s">
        <v>1218</v>
      </c>
      <c r="G40" s="69" t="s">
        <v>159</v>
      </c>
      <c r="H40" s="53" t="s">
        <v>24</v>
      </c>
      <c r="I40" s="53" t="s">
        <v>1042</v>
      </c>
      <c r="J40" s="70" t="s">
        <v>1217</v>
      </c>
    </row>
    <row r="41" spans="2:10" ht="28.8">
      <c r="B41" s="326" t="s">
        <v>1213</v>
      </c>
      <c r="C41" s="398" t="s">
        <v>1046</v>
      </c>
      <c r="D41" s="53" t="s">
        <v>163</v>
      </c>
      <c r="E41" s="69" t="s">
        <v>24</v>
      </c>
      <c r="F41" s="36" t="s">
        <v>1218</v>
      </c>
      <c r="G41" s="69" t="s">
        <v>159</v>
      </c>
      <c r="H41" s="53" t="s">
        <v>24</v>
      </c>
      <c r="I41" s="52" t="s">
        <v>1219</v>
      </c>
      <c r="J41" s="70" t="s">
        <v>1217</v>
      </c>
    </row>
    <row r="42" spans="2:10" ht="33.6" customHeight="1">
      <c r="B42" s="326"/>
      <c r="C42" s="398"/>
      <c r="D42" s="53" t="s">
        <v>166</v>
      </c>
      <c r="E42" s="36" t="s">
        <v>24</v>
      </c>
      <c r="F42" s="36" t="s">
        <v>1220</v>
      </c>
      <c r="G42" s="36" t="s">
        <v>159</v>
      </c>
      <c r="H42" s="52" t="s">
        <v>160</v>
      </c>
      <c r="I42" s="53" t="s">
        <v>1042</v>
      </c>
      <c r="J42" s="70" t="s">
        <v>1217</v>
      </c>
    </row>
    <row r="43" spans="2:10" ht="33.6" customHeight="1">
      <c r="B43" s="82" t="s">
        <v>1213</v>
      </c>
      <c r="C43" s="62" t="s">
        <v>1043</v>
      </c>
      <c r="D43" s="53" t="s">
        <v>1221</v>
      </c>
      <c r="E43" s="36" t="s">
        <v>24</v>
      </c>
      <c r="F43" s="36" t="s">
        <v>1222</v>
      </c>
      <c r="G43" s="36" t="s">
        <v>159</v>
      </c>
      <c r="H43" s="52" t="s">
        <v>24</v>
      </c>
      <c r="I43" s="53" t="s">
        <v>1042</v>
      </c>
      <c r="J43" s="70" t="s">
        <v>1217</v>
      </c>
    </row>
    <row r="44" spans="2:10" ht="35.4" customHeight="1">
      <c r="B44" s="82" t="s">
        <v>1213</v>
      </c>
      <c r="C44" s="62" t="s">
        <v>1223</v>
      </c>
      <c r="D44" s="53" t="s">
        <v>1221</v>
      </c>
      <c r="E44" s="36" t="s">
        <v>24</v>
      </c>
      <c r="F44" s="36" t="s">
        <v>1224</v>
      </c>
      <c r="G44" s="36" t="s">
        <v>159</v>
      </c>
      <c r="H44" s="52" t="s">
        <v>24</v>
      </c>
      <c r="I44" s="53" t="s">
        <v>1042</v>
      </c>
      <c r="J44" s="70" t="s">
        <v>1217</v>
      </c>
    </row>
    <row r="45" spans="2:10" ht="28.8">
      <c r="B45" s="82" t="s">
        <v>1213</v>
      </c>
      <c r="C45" s="62" t="s">
        <v>104</v>
      </c>
      <c r="D45" s="53" t="s">
        <v>179</v>
      </c>
      <c r="E45" s="36" t="s">
        <v>1050</v>
      </c>
      <c r="F45" s="36" t="s">
        <v>1225</v>
      </c>
      <c r="G45" s="36" t="s">
        <v>1226</v>
      </c>
      <c r="H45" s="52" t="s">
        <v>1050</v>
      </c>
      <c r="I45" s="52" t="s">
        <v>1227</v>
      </c>
      <c r="J45" s="70" t="s">
        <v>1228</v>
      </c>
    </row>
    <row r="46" spans="2:10" ht="28.8">
      <c r="B46" s="82" t="s">
        <v>1213</v>
      </c>
      <c r="C46" s="62" t="s">
        <v>107</v>
      </c>
      <c r="D46" s="53" t="s">
        <v>183</v>
      </c>
      <c r="E46" s="36" t="s">
        <v>1050</v>
      </c>
      <c r="F46" s="36" t="s">
        <v>1225</v>
      </c>
      <c r="G46" s="36" t="s">
        <v>1226</v>
      </c>
      <c r="H46" s="52" t="s">
        <v>1050</v>
      </c>
      <c r="I46" s="52" t="s">
        <v>1227</v>
      </c>
      <c r="J46" s="70" t="s">
        <v>1228</v>
      </c>
    </row>
    <row r="47" spans="2:10" ht="28.8">
      <c r="B47" s="82" t="s">
        <v>1213</v>
      </c>
      <c r="C47" s="62" t="s">
        <v>105</v>
      </c>
      <c r="D47" s="53" t="s">
        <v>1229</v>
      </c>
      <c r="E47" s="36" t="s">
        <v>1050</v>
      </c>
      <c r="F47" s="36" t="s">
        <v>1225</v>
      </c>
      <c r="G47" s="36" t="s">
        <v>1226</v>
      </c>
      <c r="H47" s="52" t="s">
        <v>1050</v>
      </c>
      <c r="I47" s="52" t="s">
        <v>1227</v>
      </c>
      <c r="J47" s="70" t="s">
        <v>1228</v>
      </c>
    </row>
    <row r="48" spans="2:10" ht="28.8">
      <c r="B48" s="82" t="s">
        <v>1213</v>
      </c>
      <c r="C48" s="62" t="s">
        <v>1230</v>
      </c>
      <c r="D48" s="53" t="s">
        <v>1229</v>
      </c>
      <c r="E48" s="36" t="s">
        <v>1050</v>
      </c>
      <c r="F48" s="36" t="s">
        <v>1225</v>
      </c>
      <c r="G48" s="36" t="s">
        <v>1226</v>
      </c>
      <c r="H48" s="52" t="s">
        <v>1050</v>
      </c>
      <c r="I48" s="52" t="s">
        <v>1227</v>
      </c>
      <c r="J48" s="70" t="s">
        <v>1228</v>
      </c>
    </row>
    <row r="49" spans="1:19" ht="28.8">
      <c r="B49" s="82" t="s">
        <v>1213</v>
      </c>
      <c r="C49" s="62" t="s">
        <v>1231</v>
      </c>
      <c r="D49" s="53" t="s">
        <v>184</v>
      </c>
      <c r="E49" s="36" t="s">
        <v>1050</v>
      </c>
      <c r="F49" s="36" t="s">
        <v>1225</v>
      </c>
      <c r="G49" s="36" t="s">
        <v>1226</v>
      </c>
      <c r="H49" s="52" t="s">
        <v>1050</v>
      </c>
      <c r="I49" s="52" t="s">
        <v>1227</v>
      </c>
      <c r="J49" s="70" t="s">
        <v>1228</v>
      </c>
    </row>
    <row r="50" spans="1:19" ht="28.8">
      <c r="B50" s="82" t="s">
        <v>1213</v>
      </c>
      <c r="C50" s="62" t="s">
        <v>1232</v>
      </c>
      <c r="D50" s="53" t="s">
        <v>1229</v>
      </c>
      <c r="E50" s="36" t="s">
        <v>1050</v>
      </c>
      <c r="F50" s="36" t="s">
        <v>1225</v>
      </c>
      <c r="G50" s="36" t="s">
        <v>1226</v>
      </c>
      <c r="H50" s="52" t="s">
        <v>1050</v>
      </c>
      <c r="I50" s="52" t="s">
        <v>1227</v>
      </c>
      <c r="J50" s="70" t="s">
        <v>1228</v>
      </c>
    </row>
    <row r="51" spans="1:19" ht="28.8">
      <c r="B51" s="82" t="s">
        <v>1213</v>
      </c>
      <c r="C51" s="62" t="s">
        <v>1052</v>
      </c>
      <c r="D51" s="53" t="s">
        <v>1233</v>
      </c>
      <c r="E51" s="36" t="s">
        <v>1045</v>
      </c>
      <c r="F51" s="36" t="s">
        <v>1234</v>
      </c>
      <c r="G51" s="36" t="s">
        <v>159</v>
      </c>
      <c r="H51" s="52" t="s">
        <v>24</v>
      </c>
      <c r="I51" s="52" t="s">
        <v>1227</v>
      </c>
      <c r="J51" s="70" t="s">
        <v>1228</v>
      </c>
    </row>
    <row r="52" spans="1:19" ht="28.8">
      <c r="B52" s="325" t="s">
        <v>1032</v>
      </c>
      <c r="C52" s="398" t="s">
        <v>1033</v>
      </c>
      <c r="D52" s="53" t="s">
        <v>1034</v>
      </c>
      <c r="E52" s="69" t="s">
        <v>24</v>
      </c>
      <c r="F52" s="36" t="s">
        <v>1035</v>
      </c>
      <c r="G52" s="69" t="s">
        <v>1036</v>
      </c>
      <c r="H52" s="53" t="s">
        <v>1037</v>
      </c>
      <c r="I52" s="53" t="s">
        <v>1038</v>
      </c>
      <c r="J52" s="70" t="s">
        <v>1039</v>
      </c>
    </row>
    <row r="53" spans="1:19" ht="19.95" customHeight="1">
      <c r="B53" s="326"/>
      <c r="C53" s="398"/>
      <c r="D53" s="53" t="s">
        <v>1040</v>
      </c>
      <c r="E53" s="53" t="s">
        <v>24</v>
      </c>
      <c r="F53" s="53" t="s">
        <v>1041</v>
      </c>
      <c r="G53" s="53" t="s">
        <v>159</v>
      </c>
      <c r="H53" s="53" t="s">
        <v>24</v>
      </c>
      <c r="I53" s="53" t="s">
        <v>1042</v>
      </c>
      <c r="J53" s="70"/>
    </row>
    <row r="54" spans="1:19" ht="19.95" customHeight="1">
      <c r="B54" s="60" t="s">
        <v>1032</v>
      </c>
      <c r="C54" s="62" t="s">
        <v>1043</v>
      </c>
      <c r="D54" s="53" t="s">
        <v>1034</v>
      </c>
      <c r="E54" s="53" t="s">
        <v>24</v>
      </c>
      <c r="F54" s="52" t="s">
        <v>1044</v>
      </c>
      <c r="G54" s="53" t="s">
        <v>1036</v>
      </c>
      <c r="H54" s="53" t="s">
        <v>1045</v>
      </c>
      <c r="I54" s="53" t="s">
        <v>1038</v>
      </c>
      <c r="J54" s="70" t="s">
        <v>1039</v>
      </c>
    </row>
    <row r="55" spans="1:19" ht="19.95" customHeight="1">
      <c r="B55" s="325" t="s">
        <v>1032</v>
      </c>
      <c r="C55" s="398" t="s">
        <v>1046</v>
      </c>
      <c r="D55" s="53" t="s">
        <v>1047</v>
      </c>
      <c r="E55" s="53" t="s">
        <v>1045</v>
      </c>
      <c r="F55" s="52" t="s">
        <v>1044</v>
      </c>
      <c r="G55" s="53" t="s">
        <v>1048</v>
      </c>
      <c r="H55" s="53" t="s">
        <v>1045</v>
      </c>
      <c r="I55" s="53" t="s">
        <v>161</v>
      </c>
      <c r="J55" s="70" t="s">
        <v>1039</v>
      </c>
    </row>
    <row r="56" spans="1:19" ht="28.8">
      <c r="B56" s="326"/>
      <c r="C56" s="398"/>
      <c r="D56" s="53" t="s">
        <v>166</v>
      </c>
      <c r="E56" s="53" t="s">
        <v>1045</v>
      </c>
      <c r="F56" s="52" t="s">
        <v>1044</v>
      </c>
      <c r="G56" s="53" t="s">
        <v>1048</v>
      </c>
      <c r="H56" s="52" t="s">
        <v>160</v>
      </c>
      <c r="I56" s="53" t="s">
        <v>161</v>
      </c>
      <c r="J56" s="70" t="s">
        <v>1039</v>
      </c>
    </row>
    <row r="57" spans="1:19" ht="16.2" customHeight="1">
      <c r="B57" s="60" t="s">
        <v>1032</v>
      </c>
      <c r="C57" s="62" t="s">
        <v>1049</v>
      </c>
      <c r="D57" s="53" t="s">
        <v>1049</v>
      </c>
      <c r="E57" s="53" t="s">
        <v>1050</v>
      </c>
      <c r="F57" s="52" t="s">
        <v>1044</v>
      </c>
      <c r="G57" s="53" t="s">
        <v>159</v>
      </c>
      <c r="H57" s="53" t="s">
        <v>1050</v>
      </c>
      <c r="I57" s="53" t="s">
        <v>1051</v>
      </c>
      <c r="J57" s="70"/>
    </row>
    <row r="58" spans="1:19" ht="16.2" customHeight="1">
      <c r="B58" s="60" t="s">
        <v>1032</v>
      </c>
      <c r="C58" s="62" t="s">
        <v>1052</v>
      </c>
      <c r="D58" s="53" t="s">
        <v>1053</v>
      </c>
      <c r="E58" s="53" t="s">
        <v>1050</v>
      </c>
      <c r="F58" s="52" t="s">
        <v>1044</v>
      </c>
      <c r="G58" s="53" t="s">
        <v>159</v>
      </c>
      <c r="H58" s="53" t="s">
        <v>1050</v>
      </c>
      <c r="I58" s="53" t="s">
        <v>1051</v>
      </c>
      <c r="J58" s="70"/>
    </row>
    <row r="59" spans="1:19" ht="22.8" customHeight="1">
      <c r="B59" s="74" t="s">
        <v>1369</v>
      </c>
      <c r="C59" s="52" t="s">
        <v>1370</v>
      </c>
      <c r="D59" s="53" t="s">
        <v>1047</v>
      </c>
      <c r="E59" s="53" t="s">
        <v>1050</v>
      </c>
      <c r="F59" s="52" t="s">
        <v>1371</v>
      </c>
      <c r="G59" s="52" t="s">
        <v>1226</v>
      </c>
      <c r="H59" s="53" t="s">
        <v>1050</v>
      </c>
      <c r="I59" s="53" t="s">
        <v>1051</v>
      </c>
      <c r="J59" s="70" t="s">
        <v>40</v>
      </c>
    </row>
    <row r="60" spans="1:19" ht="31.8" customHeight="1">
      <c r="B60" s="74" t="s">
        <v>1369</v>
      </c>
      <c r="C60" s="52" t="s">
        <v>1372</v>
      </c>
      <c r="D60" s="53" t="s">
        <v>1373</v>
      </c>
      <c r="E60" s="53" t="s">
        <v>1050</v>
      </c>
      <c r="F60" s="52" t="s">
        <v>1371</v>
      </c>
      <c r="G60" s="53" t="s">
        <v>1226</v>
      </c>
      <c r="H60" s="53" t="s">
        <v>1050</v>
      </c>
      <c r="I60" s="53" t="s">
        <v>1051</v>
      </c>
      <c r="J60" s="70" t="s">
        <v>1202</v>
      </c>
    </row>
    <row r="61" spans="1:19" ht="28.8">
      <c r="B61" s="74" t="s">
        <v>1369</v>
      </c>
      <c r="C61" s="52" t="s">
        <v>1374</v>
      </c>
      <c r="D61" s="53" t="s">
        <v>179</v>
      </c>
      <c r="E61" s="53" t="s">
        <v>1050</v>
      </c>
      <c r="F61" s="52" t="s">
        <v>1371</v>
      </c>
      <c r="G61" s="53" t="s">
        <v>1226</v>
      </c>
      <c r="H61" s="53" t="s">
        <v>1050</v>
      </c>
      <c r="I61" s="52" t="s">
        <v>1375</v>
      </c>
      <c r="J61" s="70" t="s">
        <v>1376</v>
      </c>
    </row>
    <row r="62" spans="1:19" ht="28.8">
      <c r="B62" s="74" t="s">
        <v>1369</v>
      </c>
      <c r="C62" s="52" t="s">
        <v>1377</v>
      </c>
      <c r="D62" s="52" t="s">
        <v>183</v>
      </c>
      <c r="E62" s="53" t="s">
        <v>1050</v>
      </c>
      <c r="F62" s="52" t="s">
        <v>1378</v>
      </c>
      <c r="G62" s="53" t="s">
        <v>1226</v>
      </c>
      <c r="H62" s="53" t="s">
        <v>1050</v>
      </c>
      <c r="I62" s="52" t="s">
        <v>1375</v>
      </c>
      <c r="J62" s="70" t="s">
        <v>1379</v>
      </c>
    </row>
    <row r="63" spans="1:19" ht="28.8">
      <c r="A63" s="13"/>
      <c r="B63" s="74" t="s">
        <v>1369</v>
      </c>
      <c r="C63" s="52" t="s">
        <v>1380</v>
      </c>
      <c r="D63" s="53" t="s">
        <v>1381</v>
      </c>
      <c r="E63" s="53" t="s">
        <v>1050</v>
      </c>
      <c r="F63" s="52" t="s">
        <v>1378</v>
      </c>
      <c r="G63" s="53" t="s">
        <v>1382</v>
      </c>
      <c r="H63" s="53" t="s">
        <v>1383</v>
      </c>
      <c r="I63" s="52" t="s">
        <v>1375</v>
      </c>
      <c r="J63" s="70" t="s">
        <v>1384</v>
      </c>
      <c r="K63" s="13"/>
      <c r="L63" s="13"/>
      <c r="M63" s="13"/>
      <c r="N63" s="13"/>
      <c r="O63" s="13"/>
      <c r="P63" s="13"/>
      <c r="Q63" s="13"/>
      <c r="R63" s="13"/>
      <c r="S63" s="13"/>
    </row>
    <row r="64" spans="1:19" ht="43.2">
      <c r="A64" s="13"/>
      <c r="B64" s="74" t="s">
        <v>1477</v>
      </c>
      <c r="C64" s="52" t="s">
        <v>1052</v>
      </c>
      <c r="D64" s="53"/>
      <c r="E64" s="53" t="s">
        <v>1478</v>
      </c>
      <c r="F64" s="52" t="s">
        <v>1479</v>
      </c>
      <c r="G64" s="52" t="s">
        <v>1480</v>
      </c>
      <c r="H64" s="53" t="s">
        <v>1045</v>
      </c>
      <c r="I64" s="52" t="s">
        <v>1481</v>
      </c>
      <c r="J64" s="70" t="s">
        <v>1482</v>
      </c>
      <c r="K64" s="13"/>
      <c r="L64" s="13"/>
      <c r="M64" s="13"/>
      <c r="N64" s="13"/>
      <c r="O64" s="13"/>
      <c r="P64" s="13"/>
      <c r="Q64" s="13"/>
      <c r="R64" s="13"/>
      <c r="S64" s="13"/>
    </row>
    <row r="65" spans="1:19" ht="28.2" customHeight="1">
      <c r="A65" s="13"/>
      <c r="B65" s="74" t="s">
        <v>1533</v>
      </c>
      <c r="C65" s="52" t="s">
        <v>1534</v>
      </c>
      <c r="D65" s="53" t="s">
        <v>1534</v>
      </c>
      <c r="E65" s="53" t="s">
        <v>1478</v>
      </c>
      <c r="F65" s="52" t="s">
        <v>1536</v>
      </c>
      <c r="G65" s="53" t="s">
        <v>1226</v>
      </c>
      <c r="H65" s="53" t="s">
        <v>24</v>
      </c>
      <c r="I65" s="53"/>
      <c r="J65" s="70"/>
      <c r="K65" s="13"/>
      <c r="L65" s="13"/>
      <c r="M65" s="13"/>
      <c r="N65" s="13"/>
      <c r="O65" s="13"/>
      <c r="P65" s="13"/>
      <c r="Q65" s="13"/>
      <c r="R65" s="13"/>
      <c r="S65" s="13"/>
    </row>
    <row r="66" spans="1:19" ht="28.2" customHeight="1">
      <c r="A66" s="13"/>
      <c r="B66" s="74" t="s">
        <v>1533</v>
      </c>
      <c r="C66" s="52" t="s">
        <v>1537</v>
      </c>
      <c r="D66" s="53" t="s">
        <v>1793</v>
      </c>
      <c r="E66" s="53" t="s">
        <v>1050</v>
      </c>
      <c r="F66" s="52" t="s">
        <v>1371</v>
      </c>
      <c r="G66" s="53" t="s">
        <v>1226</v>
      </c>
      <c r="H66" s="53" t="s">
        <v>1050</v>
      </c>
      <c r="I66" s="53" t="s">
        <v>1051</v>
      </c>
      <c r="J66" s="70" t="s">
        <v>40</v>
      </c>
      <c r="K66" s="13"/>
      <c r="L66" s="13"/>
      <c r="M66" s="13"/>
      <c r="N66" s="13"/>
      <c r="O66" s="13"/>
      <c r="P66" s="13"/>
      <c r="Q66" s="13"/>
      <c r="R66" s="13"/>
      <c r="S66" s="13"/>
    </row>
    <row r="67" spans="1:19" ht="28.2" customHeight="1">
      <c r="A67" s="13"/>
      <c r="B67" s="147" t="s">
        <v>1533</v>
      </c>
      <c r="C67" s="88" t="s">
        <v>1049</v>
      </c>
      <c r="D67" s="97" t="s">
        <v>104</v>
      </c>
      <c r="E67" s="97" t="s">
        <v>1050</v>
      </c>
      <c r="F67" s="88" t="s">
        <v>1371</v>
      </c>
      <c r="G67" s="97" t="s">
        <v>1226</v>
      </c>
      <c r="H67" s="97" t="s">
        <v>1050</v>
      </c>
      <c r="I67" s="97" t="s">
        <v>1051</v>
      </c>
      <c r="J67" s="128" t="s">
        <v>40</v>
      </c>
      <c r="K67" s="13"/>
      <c r="L67" s="13"/>
      <c r="M67" s="13"/>
      <c r="N67" s="13"/>
      <c r="O67" s="13"/>
      <c r="P67" s="13"/>
      <c r="Q67" s="13"/>
      <c r="R67" s="13"/>
      <c r="S67" s="13"/>
    </row>
    <row r="68" spans="1:19" ht="28.2" customHeight="1" thickBot="1">
      <c r="A68" s="13"/>
      <c r="B68" s="148" t="s">
        <v>1533</v>
      </c>
      <c r="C68" s="113" t="s">
        <v>1377</v>
      </c>
      <c r="D68" s="113" t="s">
        <v>183</v>
      </c>
      <c r="E68" s="143" t="s">
        <v>1050</v>
      </c>
      <c r="F68" s="113" t="s">
        <v>1371</v>
      </c>
      <c r="G68" s="143" t="s">
        <v>1226</v>
      </c>
      <c r="H68" s="143" t="s">
        <v>1050</v>
      </c>
      <c r="I68" s="143" t="s">
        <v>1051</v>
      </c>
      <c r="J68" s="117" t="s">
        <v>40</v>
      </c>
      <c r="K68" s="13"/>
      <c r="L68" s="13"/>
      <c r="M68" s="13"/>
      <c r="N68" s="13"/>
      <c r="O68" s="13"/>
      <c r="P68" s="13"/>
      <c r="Q68" s="13"/>
      <c r="R68" s="13"/>
      <c r="S68" s="13"/>
    </row>
    <row r="69" spans="1:19">
      <c r="A69" s="13"/>
      <c r="B69" s="13"/>
      <c r="C69" s="13"/>
      <c r="D69" s="13"/>
      <c r="E69" s="13"/>
      <c r="F69" s="13"/>
      <c r="G69" s="13"/>
      <c r="H69" s="13"/>
      <c r="I69" s="13"/>
      <c r="J69" s="13"/>
      <c r="K69" s="13"/>
      <c r="L69" s="13"/>
      <c r="M69" s="13"/>
      <c r="N69" s="13"/>
      <c r="O69" s="13"/>
      <c r="P69" s="13"/>
      <c r="Q69" s="13"/>
      <c r="R69" s="13"/>
      <c r="S69" s="13"/>
    </row>
    <row r="70" spans="1:19">
      <c r="A70" s="13"/>
      <c r="B70" s="13"/>
      <c r="C70" s="13"/>
      <c r="D70" s="13"/>
      <c r="E70" s="13"/>
      <c r="F70" s="13"/>
      <c r="G70" s="13"/>
      <c r="H70" s="13"/>
      <c r="I70" s="13"/>
      <c r="J70" s="13"/>
      <c r="K70" s="13"/>
      <c r="L70" s="13"/>
      <c r="M70" s="13"/>
      <c r="N70" s="13"/>
      <c r="O70" s="13"/>
      <c r="P70" s="13"/>
      <c r="Q70" s="13"/>
      <c r="R70" s="13"/>
      <c r="S70" s="13"/>
    </row>
    <row r="71" spans="1:19">
      <c r="A71" s="13"/>
      <c r="B71" s="13"/>
      <c r="C71" s="13"/>
      <c r="D71" s="13"/>
      <c r="E71" s="13"/>
      <c r="F71" s="13"/>
      <c r="G71" s="13"/>
      <c r="H71" s="13"/>
      <c r="I71" s="13"/>
      <c r="J71" s="13"/>
      <c r="K71" s="13"/>
      <c r="L71" s="13"/>
      <c r="M71" s="13"/>
      <c r="N71" s="13"/>
      <c r="O71" s="13"/>
      <c r="P71" s="13"/>
      <c r="Q71" s="13"/>
      <c r="R71" s="13"/>
      <c r="S71" s="13"/>
    </row>
    <row r="72" spans="1:19">
      <c r="A72" s="13"/>
      <c r="B72" s="13"/>
      <c r="C72" s="13"/>
      <c r="D72" s="13"/>
      <c r="E72" s="13"/>
      <c r="F72" s="13"/>
      <c r="G72" s="13"/>
      <c r="H72" s="13"/>
      <c r="I72" s="13"/>
      <c r="J72" s="13"/>
      <c r="K72" s="13"/>
      <c r="L72" s="13"/>
      <c r="M72" s="13"/>
      <c r="N72" s="13"/>
      <c r="O72" s="13"/>
      <c r="P72" s="13"/>
      <c r="Q72" s="13"/>
      <c r="R72" s="13"/>
      <c r="S72" s="13"/>
    </row>
    <row r="73" spans="1:19">
      <c r="A73" s="13"/>
      <c r="B73" s="13"/>
      <c r="C73" s="13"/>
      <c r="D73" s="13"/>
      <c r="E73" s="13"/>
      <c r="F73" s="13"/>
      <c r="G73" s="13"/>
      <c r="H73" s="13"/>
      <c r="I73" s="13"/>
      <c r="J73" s="13"/>
      <c r="K73" s="13"/>
      <c r="L73" s="13"/>
      <c r="M73" s="13"/>
      <c r="N73" s="13"/>
      <c r="O73" s="13"/>
      <c r="P73" s="13"/>
      <c r="Q73" s="13"/>
      <c r="R73" s="13"/>
      <c r="S73" s="13"/>
    </row>
    <row r="74" spans="1:19">
      <c r="A74" s="13"/>
      <c r="B74" s="13"/>
      <c r="C74" s="13"/>
      <c r="D74" s="13"/>
      <c r="E74" s="13"/>
      <c r="F74" s="13"/>
      <c r="G74" s="13"/>
      <c r="H74" s="13"/>
      <c r="I74" s="13"/>
      <c r="J74" s="13"/>
      <c r="K74" s="13"/>
      <c r="L74" s="13"/>
      <c r="M74" s="13"/>
      <c r="N74" s="13"/>
      <c r="O74" s="13"/>
      <c r="P74" s="13"/>
      <c r="Q74" s="13"/>
      <c r="R74" s="13"/>
      <c r="S74" s="13"/>
    </row>
    <row r="75" spans="1:19">
      <c r="A75" s="13"/>
      <c r="B75" s="13"/>
      <c r="C75" s="13"/>
      <c r="D75" s="13"/>
      <c r="E75" s="13"/>
      <c r="F75" s="13"/>
      <c r="G75" s="13"/>
      <c r="H75" s="13"/>
      <c r="I75" s="13"/>
      <c r="J75" s="13"/>
      <c r="K75" s="13"/>
      <c r="L75" s="13"/>
      <c r="M75" s="13"/>
      <c r="N75" s="13"/>
      <c r="O75" s="13"/>
      <c r="P75" s="13"/>
      <c r="Q75" s="13"/>
      <c r="R75" s="13"/>
      <c r="S75" s="13"/>
    </row>
  </sheetData>
  <mergeCells count="14">
    <mergeCell ref="B55:B56"/>
    <mergeCell ref="C55:C56"/>
    <mergeCell ref="B2:J2"/>
    <mergeCell ref="J4:J5"/>
    <mergeCell ref="B3:D3"/>
    <mergeCell ref="E4:G4"/>
    <mergeCell ref="H4:I4"/>
    <mergeCell ref="C5:D5"/>
    <mergeCell ref="B39:B40"/>
    <mergeCell ref="C39:C40"/>
    <mergeCell ref="B41:B42"/>
    <mergeCell ref="C41:C42"/>
    <mergeCell ref="B52:B53"/>
    <mergeCell ref="C52:C53"/>
  </mergeCells>
  <phoneticPr fontId="1"/>
  <printOptions horizontalCentered="1"/>
  <pageMargins left="0.43307086614173229" right="0.43307086614173229" top="0.74803149606299213" bottom="0.74803149606299213" header="0.31496062992125984" footer="0.31496062992125984"/>
  <pageSetup paperSize="8" scale="75" fitToHeight="0" orientation="portrait" r:id="rId1"/>
  <headerFooter>
    <oddHeader>&amp;R様式2 &amp;P／&amp;N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392AD875449443AAA7829C2473F989" ma:contentTypeVersion="3" ma:contentTypeDescription="新しいドキュメントを作成します。" ma:contentTypeScope="" ma:versionID="302711bd8cb62e8c937d0b65462d69e6">
  <xsd:schema xmlns:xsd="http://www.w3.org/2001/XMLSchema" xmlns:xs="http://www.w3.org/2001/XMLSchema" xmlns:p="http://schemas.microsoft.com/office/2006/metadata/properties" xmlns:ns2="60b12527-e226-4614-b792-74ec134ea487" targetNamespace="http://schemas.microsoft.com/office/2006/metadata/properties" ma:root="true" ma:fieldsID="8e29ad473b0ef1f8c9140aff6bf289a9" ns2:_="">
    <xsd:import namespace="60b12527-e226-4614-b792-74ec134ea487"/>
    <xsd:element name="properties">
      <xsd:complexType>
        <xsd:sequence>
          <xsd:element name="documentManagement">
            <xsd:complexType>
              <xsd:all>
                <xsd:element ref="ns2:MediaServiceMetadata" minOccurs="0"/>
                <xsd:element ref="ns2:MediaServiceFastMetadata"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b12527-e226-4614-b792-74ec134ea4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E5AA9F-B747-4811-A8E7-BBD886D5048A}">
  <ds:schemaRefs>
    <ds:schemaRef ds:uri="http://schemas.microsoft.com/sharepoint/v3/contenttype/forms"/>
  </ds:schemaRefs>
</ds:datastoreItem>
</file>

<file path=customXml/itemProps2.xml><?xml version="1.0" encoding="utf-8"?>
<ds:datastoreItem xmlns:ds="http://schemas.openxmlformats.org/officeDocument/2006/customXml" ds:itemID="{E50107A0-8912-4AED-ADB3-B8DC7409ABF3}">
  <ds:schemaRefs>
    <ds:schemaRef ds:uri="http://purl.org/dc/dcmitype/"/>
    <ds:schemaRef ds:uri="4e21aece-359b-4e6f-8f54-c70e1e237c6a"/>
    <ds:schemaRef ds:uri="http://schemas.openxmlformats.org/package/2006/metadata/core-properties"/>
    <ds:schemaRef ds:uri="http://schemas.microsoft.com/office/2006/documentManagement/types"/>
    <ds:schemaRef ds:uri="http://www.w3.org/XML/1998/namespace"/>
    <ds:schemaRef ds:uri="http://purl.org/dc/elements/1.1/"/>
    <ds:schemaRef ds:uri="http://schemas.microsoft.com/sharepoint/v3"/>
    <ds:schemaRef ds:uri="http://purl.org/dc/term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E1FE42F5-BF7F-405E-AF8C-E4EE73684BC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27</vt:i4>
      </vt:variant>
    </vt:vector>
  </HeadingPairs>
  <TitlesOfParts>
    <vt:vector size="41" baseType="lpstr">
      <vt:lpstr>表紙</vt:lpstr>
      <vt:lpstr>様式1-1致命的な不具合</vt:lpstr>
      <vt:lpstr>様式1-2効率的・効果的な点検</vt:lpstr>
      <vt:lpstr>様式1-3データ蓄積･活用・管理</vt:lpstr>
      <vt:lpstr>様式1-4点検の重点化</vt:lpstr>
      <vt:lpstr>様式1-5府民協働</vt:lpstr>
      <vt:lpstr>様式1-6　現場での課題</vt:lpstr>
      <vt:lpstr>様式1-7　点検員</vt:lpstr>
      <vt:lpstr>様式2　現在の維持管理手法</vt:lpstr>
      <vt:lpstr>様式ー３重点化指標</vt:lpstr>
      <vt:lpstr>様式ー４　更新時期の見極め</vt:lpstr>
      <vt:lpstr>様式5-1更新要因について</vt:lpstr>
      <vt:lpstr>様式5-2見極め要因</vt:lpstr>
      <vt:lpstr>様式5-3寿命の考え方</vt:lpstr>
      <vt:lpstr>表紙!Print_Area</vt:lpstr>
      <vt:lpstr>'様式1-1致命的な不具合'!Print_Area</vt:lpstr>
      <vt:lpstr>'様式1-2効率的・効果的な点検'!Print_Area</vt:lpstr>
      <vt:lpstr>'様式1-3データ蓄積･活用・管理'!Print_Area</vt:lpstr>
      <vt:lpstr>'様式1-4点検の重点化'!Print_Area</vt:lpstr>
      <vt:lpstr>'様式1-5府民協働'!Print_Area</vt:lpstr>
      <vt:lpstr>'様式1-6　現場での課題'!Print_Area</vt:lpstr>
      <vt:lpstr>'様式1-7　点検員'!Print_Area</vt:lpstr>
      <vt:lpstr>'様式2　現在の維持管理手法'!Print_Area</vt:lpstr>
      <vt:lpstr>'様式5-1更新要因について'!Print_Area</vt:lpstr>
      <vt:lpstr>'様式5-2見極め要因'!Print_Area</vt:lpstr>
      <vt:lpstr>'様式5-3寿命の考え方'!Print_Area</vt:lpstr>
      <vt:lpstr>様式ー３重点化指標!Print_Area</vt:lpstr>
      <vt:lpstr>'様式ー４　更新時期の見極め'!Print_Area</vt:lpstr>
      <vt:lpstr>'様式1-1致命的な不具合'!Print_Titles</vt:lpstr>
      <vt:lpstr>'様式1-2効率的・効果的な点検'!Print_Titles</vt:lpstr>
      <vt:lpstr>'様式1-3データ蓄積･活用・管理'!Print_Titles</vt:lpstr>
      <vt:lpstr>'様式1-4点検の重点化'!Print_Titles</vt:lpstr>
      <vt:lpstr>'様式1-5府民協働'!Print_Titles</vt:lpstr>
      <vt:lpstr>'様式1-6　現場での課題'!Print_Titles</vt:lpstr>
      <vt:lpstr>'様式1-7　点検員'!Print_Titles</vt:lpstr>
      <vt:lpstr>'様式2　現在の維持管理手法'!Print_Titles</vt:lpstr>
      <vt:lpstr>'様式5-1更新要因について'!Print_Titles</vt:lpstr>
      <vt:lpstr>'様式5-2見極め要因'!Print_Titles</vt:lpstr>
      <vt:lpstr>'様式5-3寿命の考え方'!Print_Titles</vt:lpstr>
      <vt:lpstr>様式ー３重点化指標!Print_Titles</vt:lpstr>
      <vt:lpstr>'様式ー４　更新時期の見極め'!Print_Titles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田村　寧啓</cp:lastModifiedBy>
  <cp:lastPrinted>2024-03-14T06:29:25Z</cp:lastPrinted>
  <dcterms:created xsi:type="dcterms:W3CDTF">2013-12-18T08:04:06Z</dcterms:created>
  <dcterms:modified xsi:type="dcterms:W3CDTF">2024-03-14T06:30:13Z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0x0101004A392AD875449443AAA7829C2473F989</vt:lpwstr>
  </property>
</Properties>
</file>