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7_アップロード　大浦作業中\02_アップロードデータ（分析表）\01-2_アップ前準備\"/>
    </mc:Choice>
  </mc:AlternateContent>
  <xr:revisionPtr revIDLastSave="0" documentId="13_ncr:1_{5BC40C6E-4B96-49CD-A7CA-274360FFFF35}" xr6:coauthVersionLast="47" xr6:coauthVersionMax="47" xr10:uidLastSave="{00000000-0000-0000-0000-000000000000}"/>
  <workbookProtection workbookAlgorithmName="SHA-512" workbookHashValue="y9pVkGS+iF4kHgiQsGCGyndpyHnvASGH0YccSXWjSafL79T/W8UO+yn0G+v1vQy4xwIBSgDFB95WfyrBrWsBiQ==" workbookSaltValue="qx/imx9sCNcn/EAmy2heXg==" workbookSpinCount="100000" lockStructure="1"/>
  <bookViews>
    <workbookView xWindow="-108" yWindow="-108" windowWidth="23256" windowHeight="14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AL10" i="4"/>
  <c r="P10" i="4"/>
  <c r="I10" i="4"/>
</calcChain>
</file>

<file path=xl/sharedStrings.xml><?xml version="1.0" encoding="utf-8"?>
<sst xmlns="http://schemas.openxmlformats.org/spreadsheetml/2006/main" count="241" uniqueCount="122">
  <si>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</si>
  <si>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</si>
  <si>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</si>
  <si>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</si>
  <si>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</si>
  <si>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</si>
  <si>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</si>
  <si>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</si>
  <si>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</si>
  <si>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</si>
  <si>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</si>
  <si>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</si>
  <si>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</si>
  <si>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</si>
  <si>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</si>
  <si>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</si>
  <si>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</si>
  <si>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</si>
  <si>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</si>
  <si>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</si>
  <si>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</si>
  <si>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</si>
  <si>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</si>
  <si>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</si>
  <si>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</si>
  <si>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</si>
  <si>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</si>
  <si>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</si>
  <si>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</si>
  <si>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</si>
  <si>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</si>
  <si>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</si>
  <si>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</si>
  <si>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</si>
  <si>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</si>
  <si>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</si>
  <si>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</si>
  <si>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</si>
  <si>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</si>
  <si>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</si>
  <si>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</si>
  <si>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</si>
  <si>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</si>
  <si>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</si>
  <si>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</si>
  <si>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</si>
  <si>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</si>
  <si>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</si>
  <si>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</si>
  <si>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</si>
  <si>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</si>
  <si>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</si>
  <si>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</si>
  <si>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</si>
  <si>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</si>
  <si>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</si>
  <si>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</si>
  <si>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</si>
  <si>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</si>
  <si>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</si>
  <si>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</si>
  <si>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</si>
  <si>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</si>
  <si>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</si>
  <si>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</si>
  <si>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</si>
  <si>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</si>
  <si>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</si>
  <si>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</si>
  <si>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</si>
  <si>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</si>
  <si>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</si>
  <si>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</si>
  <si>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</si>
  <si>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</si>
  <si>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</si>
  <si>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</si>
  <si>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</si>
  <si>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</si>
  <si>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</si>
  <si>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</si>
  <si>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</si>
  <si>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</si>
  <si>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</si>
  <si>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</si>
  <si>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</si>
  <si>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</si>
  <si>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</si>
  <si>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</si>
  <si>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</si>
  <si>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</si>
  <si>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</si>
  <si>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</si>
  <si>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</si>
  <si>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</si>
  <si>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</si>
  <si>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</si>
  <si>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</si>
  <si>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</si>
  <si>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千早赤阪村</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</si>
  <si>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</si>
  <si>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</si>
  <si>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</si>
  <si>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</si>
  <si>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</si>
  <si>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</si>
  <si>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</si>
  <si>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</si>
  <si>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</si>
  <si>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</si>
  <si>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</si>
  <si>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</si>
  <si>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</si>
  <si>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</si>
  <si>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</si>
  <si>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</si>
  <si>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</si>
  <si>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</si>
  <si>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</si>
  <si>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本村の下水道施設のほとんどは、整備後20年程度と比較的新しいが、開発団地から公共下水道へ引き継いだ施設については、40年以上経過している為、今後の改築更新に向けて、計画策定を実施しました。</t>
    <rPh sb="60" eb="63">
      <t>ネンイジョウ</t>
    </rPh>
    <rPh sb="63" eb="65">
      <t>ケイカ</t>
    </rPh>
    <rPh sb="69" eb="70">
      <t>タメ</t>
    </rPh>
    <rPh sb="71" eb="73">
      <t>コンゴ</t>
    </rPh>
    <rPh sb="74" eb="76">
      <t>カイチク</t>
    </rPh>
    <rPh sb="76" eb="78">
      <t>コウシン</t>
    </rPh>
    <rPh sb="79" eb="80">
      <t>ム</t>
    </rPh>
    <rPh sb="83" eb="85">
      <t>ケイカク</t>
    </rPh>
    <rPh sb="85" eb="87">
      <t>サクテイ</t>
    </rPh>
    <rPh sb="88" eb="90">
      <t>ジッシ</t>
    </rPh>
    <phoneticPr fontId="4"/>
  </si>
  <si>
    <t>　本村の下水道事業は平成6年度から工事着手し、平成9年度から供用を開始しました。下水道整備について、近隣市町に比べて遅れた事もあり、事業開始直後から平成16年度までは、多額の事業費を投入し整備を進めました。その財源には企業債を充てている事から地方債に係る償還金も年々増加し下水道事業特別会計を圧迫しているため、企業債残高対事業規模比率については類似団体平均値を上回っている状況にあります。平成17年度から事業費を抑制し、地方債の借入額を減らしたため、平成30年度は一時的に増加しましたが、緩やかな減少傾向にあります。
　人口減少の影響もあり、収益的収支比率は100%を下回っています。また水洗化率及び経費回収率は低下傾向にあります。経費回収率については、他市町とともに流域下水道処理場で汚水の処理を行う事から処理場を管理・運営している大阪府への負担金などの維持管理経費が増加傾向にある事も要因の一つであると考えられます。
　また、汚水処理原価についても他項目と同様に、類似団体平均値を大きく上回っています。
　水洗化率向上に向けた取組として、広報紙での啓発や工事施工時の個別説明を継続的に行っています。</t>
    <rPh sb="265" eb="267">
      <t>エイキョウ</t>
    </rPh>
    <rPh sb="271" eb="276">
      <t>シュウエキテキシュウシ</t>
    </rPh>
    <rPh sb="276" eb="278">
      <t>ヒリツ</t>
    </rPh>
    <rPh sb="284" eb="286">
      <t>シタマワ</t>
    </rPh>
    <phoneticPr fontId="4"/>
  </si>
  <si>
    <t xml:space="preserve"> 下水道事業として、現在までに「事業費の抑制」「人件費の削減(特別会計に係る職員の削減)」などを行ってきましたが、人口減少に伴う使用料の減収、地方債償還金の増加などが要因となって、一般会計からの繰入金に依存する状態です。今後は施設の老朽化などの維持管理費も増大する事が予測される事から使用料の見直しも必要となります。
　使用料の見直しについては、令和6年度から地方公営企業会計の法適用化を行うことにより、損益情報・ストック情報の把握による適切な経営戦略の策定を令和7年度に実施し、その後適切な使用料の検討を行う予定です。
　老朽化した施設への対策として令和元年度に策定したストックマネジメント計画を基に、令和2年度より継続的に点検・調査行い、順次計画的に改築更新を実施していく予定です。
　各指標が類似団体平均値を下回っている状況について、平成29年度から引き続き使用料の徴収業務を大阪広域水道企業団に委託し、企業団と連携しながら滞納対策の強化など徴収率や住民サービスの向上を図り、今後も自主財源の確保に努めてまいります。また、継続的に未水洗化世帯への広報活動を行い下水道事業の経営安定化を図ります。</t>
    <rPh sb="160" eb="163">
      <t>シヨウリョウ</t>
    </rPh>
    <rPh sb="164" eb="166">
      <t>ミナオ</t>
    </rPh>
    <rPh sb="192" eb="193">
      <t>カ</t>
    </rPh>
    <rPh sb="194" eb="195">
      <t>オコナ</t>
    </rPh>
    <rPh sb="202" eb="206">
      <t>ソンエキジョウホウ</t>
    </rPh>
    <rPh sb="211" eb="213">
      <t>ジョウホウ</t>
    </rPh>
    <rPh sb="214" eb="216">
      <t>ハアク</t>
    </rPh>
    <rPh sb="219" eb="221">
      <t>テキセツ</t>
    </rPh>
    <rPh sb="222" eb="224">
      <t>ケイエイ</t>
    </rPh>
    <rPh sb="224" eb="226">
      <t>センリャク</t>
    </rPh>
    <rPh sb="227" eb="229">
      <t>サクテイ</t>
    </rPh>
    <rPh sb="230" eb="232">
      <t>レイワ</t>
    </rPh>
    <rPh sb="233" eb="234">
      <t>ネン</t>
    </rPh>
    <rPh sb="234" eb="235">
      <t>ド</t>
    </rPh>
    <rPh sb="236" eb="238">
      <t>ジッシ</t>
    </rPh>
    <rPh sb="242" eb="243">
      <t>ゴ</t>
    </rPh>
    <rPh sb="243" eb="245">
      <t>テキセツ</t>
    </rPh>
    <rPh sb="246" eb="249">
      <t>シヨウリョウ</t>
    </rPh>
    <rPh sb="250" eb="252">
      <t>ケントウ</t>
    </rPh>
    <rPh sb="253" eb="254">
      <t>オコナ</t>
    </rPh>
    <rPh sb="255" eb="257">
      <t>ヨテイ</t>
    </rPh>
    <rPh sb="299" eb="300">
      <t>モト</t>
    </rPh>
    <rPh sb="302" eb="304">
      <t>レイワ</t>
    </rPh>
    <rPh sb="305" eb="307">
      <t>ネンド</t>
    </rPh>
    <rPh sb="309" eb="312">
      <t>ケイゾクテキ</t>
    </rPh>
    <rPh sb="313" eb="315">
      <t>テンケン</t>
    </rPh>
    <rPh sb="316" eb="318">
      <t>チョウサ</t>
    </rPh>
    <rPh sb="318" eb="319">
      <t>オコナ</t>
    </rPh>
    <rPh sb="321" eb="323">
      <t>ジュンジ</t>
    </rPh>
    <rPh sb="323" eb="326">
      <t>ケイカクテキ</t>
    </rPh>
    <rPh sb="327" eb="329">
      <t>カイチク</t>
    </rPh>
    <rPh sb="329" eb="331">
      <t>コウシン</t>
    </rPh>
    <rPh sb="332" eb="334">
      <t>ジッシ</t>
    </rPh>
    <rPh sb="338" eb="34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</si>
</sst>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8D-4CBB-8705-56BA8CF8225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0.32</c:v>
                </c:pt>
                <c:pt idx="3">
                  <c:v>0.1</c:v>
                </c:pt>
                <c:pt idx="4">
                  <c:v>0.09</c:v>
                </c:pt>
              </c:numCache>
            </c:numRef>
          </c:val>
          <c:smooth val="0"/>
          <c:extLst>
            <c:ext xmlns:c16="http://schemas.microsoft.com/office/drawing/2014/chart" uri="{C3380CC4-5D6E-409C-BE32-E72D297353CC}">
              <c16:uniqueId val="{00000001-FA8D-4CBB-8705-56BA8CF8225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29-4788-8F24-3A4132F8A44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49.27</c:v>
                </c:pt>
                <c:pt idx="2">
                  <c:v>49.47</c:v>
                </c:pt>
                <c:pt idx="3">
                  <c:v>48.19</c:v>
                </c:pt>
                <c:pt idx="4">
                  <c:v>47.32</c:v>
                </c:pt>
              </c:numCache>
            </c:numRef>
          </c:val>
          <c:smooth val="0"/>
          <c:extLst>
            <c:ext xmlns:c16="http://schemas.microsoft.com/office/drawing/2014/chart" uri="{C3380CC4-5D6E-409C-BE32-E72D297353CC}">
              <c16:uniqueId val="{00000001-7B29-4788-8F24-3A4132F8A44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85.97</c:v>
                </c:pt>
                <c:pt idx="1">
                  <c:v>85.81</c:v>
                </c:pt>
                <c:pt idx="2">
                  <c:v>85.63</c:v>
                </c:pt>
                <c:pt idx="3">
                  <c:v>87.27</c:v>
                </c:pt>
                <c:pt idx="4">
                  <c:v>87.35</c:v>
                </c:pt>
              </c:numCache>
            </c:numRef>
          </c:val>
          <c:extLst>
            <c:ext xmlns:c16="http://schemas.microsoft.com/office/drawing/2014/chart" uri="{C3380CC4-5D6E-409C-BE32-E72D297353CC}">
              <c16:uniqueId val="{00000000-EA3E-4A01-8FA8-12CCEF340FD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83.16</c:v>
                </c:pt>
                <c:pt idx="2">
                  <c:v>82.06</c:v>
                </c:pt>
                <c:pt idx="3">
                  <c:v>82.26</c:v>
                </c:pt>
                <c:pt idx="4">
                  <c:v>81.33</c:v>
                </c:pt>
              </c:numCache>
            </c:numRef>
          </c:val>
          <c:smooth val="0"/>
          <c:extLst>
            <c:ext xmlns:c16="http://schemas.microsoft.com/office/drawing/2014/chart" uri="{C3380CC4-5D6E-409C-BE32-E72D297353CC}">
              <c16:uniqueId val="{00000001-EA3E-4A01-8FA8-12CCEF340FD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46.71</c:v>
                </c:pt>
                <c:pt idx="1">
                  <c:v>47.73</c:v>
                </c:pt>
                <c:pt idx="2">
                  <c:v>54.6</c:v>
                </c:pt>
                <c:pt idx="3">
                  <c:v>56.31</c:v>
                </c:pt>
                <c:pt idx="4">
                  <c:v>49.72</c:v>
                </c:pt>
              </c:numCache>
            </c:numRef>
          </c:val>
          <c:extLst>
            <c:ext xmlns:c16="http://schemas.microsoft.com/office/drawing/2014/chart" uri="{C3380CC4-5D6E-409C-BE32-E72D297353CC}">
              <c16:uniqueId val="{00000000-D01C-4708-8F01-4207CB8064D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1C-4708-8F01-4207CB8064D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A5-4A00-8F90-4F1BC3A8D32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A5-4A00-8F90-4F1BC3A8D32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4D-4A5A-B267-A1539B3D0F1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4D-4A5A-B267-A1539B3D0F1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A8-41E5-9D95-C4DFC3E3628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A8-41E5-9D95-C4DFC3E3628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CA-402E-87A2-0E7CC9F2DB7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CA-402E-87A2-0E7CC9F2DB7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2126.84</c:v>
                </c:pt>
                <c:pt idx="1">
                  <c:v>1930.34</c:v>
                </c:pt>
                <c:pt idx="2">
                  <c:v>1713.83</c:v>
                </c:pt>
                <c:pt idx="3">
                  <c:v>1679.05</c:v>
                </c:pt>
                <c:pt idx="4">
                  <c:v>1763.1</c:v>
                </c:pt>
              </c:numCache>
            </c:numRef>
          </c:val>
          <c:extLst>
            <c:ext xmlns:c16="http://schemas.microsoft.com/office/drawing/2014/chart" uri="{C3380CC4-5D6E-409C-BE32-E72D297353CC}">
              <c16:uniqueId val="{00000000-EA5A-4C31-BE24-111A026642A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1130.42</c:v>
                </c:pt>
                <c:pt idx="2">
                  <c:v>1245.0999999999999</c:v>
                </c:pt>
                <c:pt idx="3">
                  <c:v>1108.8</c:v>
                </c:pt>
                <c:pt idx="4">
                  <c:v>1194.56</c:v>
                </c:pt>
              </c:numCache>
            </c:numRef>
          </c:val>
          <c:smooth val="0"/>
          <c:extLst>
            <c:ext xmlns:c16="http://schemas.microsoft.com/office/drawing/2014/chart" uri="{C3380CC4-5D6E-409C-BE32-E72D297353CC}">
              <c16:uniqueId val="{00000001-EA5A-4C31-BE24-111A026642A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38.18</c:v>
                </c:pt>
                <c:pt idx="1">
                  <c:v>35.1</c:v>
                </c:pt>
                <c:pt idx="2">
                  <c:v>29.13</c:v>
                </c:pt>
                <c:pt idx="3">
                  <c:v>31.8</c:v>
                </c:pt>
                <c:pt idx="4">
                  <c:v>32.75</c:v>
                </c:pt>
              </c:numCache>
            </c:numRef>
          </c:val>
          <c:extLst>
            <c:ext xmlns:c16="http://schemas.microsoft.com/office/drawing/2014/chart" uri="{C3380CC4-5D6E-409C-BE32-E72D297353CC}">
              <c16:uniqueId val="{00000000-C14D-4AE1-A1B8-BF5445ECE78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74.17</c:v>
                </c:pt>
                <c:pt idx="2">
                  <c:v>79.77</c:v>
                </c:pt>
                <c:pt idx="3">
                  <c:v>79.63</c:v>
                </c:pt>
                <c:pt idx="4">
                  <c:v>76.78</c:v>
                </c:pt>
              </c:numCache>
            </c:numRef>
          </c:val>
          <c:smooth val="0"/>
          <c:extLst>
            <c:ext xmlns:c16="http://schemas.microsoft.com/office/drawing/2014/chart" uri="{C3380CC4-5D6E-409C-BE32-E72D297353CC}">
              <c16:uniqueId val="{00000001-C14D-4AE1-A1B8-BF5445ECE78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358.26</c:v>
                </c:pt>
                <c:pt idx="1">
                  <c:v>387.27</c:v>
                </c:pt>
                <c:pt idx="2">
                  <c:v>483.4</c:v>
                </c:pt>
                <c:pt idx="3">
                  <c:v>437.81</c:v>
                </c:pt>
                <c:pt idx="4">
                  <c:v>428.34</c:v>
                </c:pt>
              </c:numCache>
            </c:numRef>
          </c:val>
          <c:extLst>
            <c:ext xmlns:c16="http://schemas.microsoft.com/office/drawing/2014/chart" uri="{C3380CC4-5D6E-409C-BE32-E72D297353CC}">
              <c16:uniqueId val="{00000000-234A-4B34-B21B-442AF8CC9E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230.95</c:v>
                </c:pt>
                <c:pt idx="2">
                  <c:v>214.56</c:v>
                </c:pt>
                <c:pt idx="3">
                  <c:v>213.66</c:v>
                </c:pt>
                <c:pt idx="4">
                  <c:v>224.31</c:v>
                </c:pt>
              </c:numCache>
            </c:numRef>
          </c:val>
          <c:smooth val="0"/>
          <c:extLst>
            <c:ext xmlns:c16="http://schemas.microsoft.com/office/drawing/2014/chart" uri="{C3380CC4-5D6E-409C-BE32-E72D297353CC}">
              <c16:uniqueId val="{00000001-234A-4B34-B21B-442AF8CC9E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X1" zoomScaleNormal="100" workbookViewId="0">
      <selection activeCell="BI88" sqref="BI88"/>
    </sheetView>
  </sheetViews>
  <sheetFormatPr defaultColWidth="2.6640625" defaultRowHeight="13.2" x14ac:dyDescent="0.2"/>
  <cols>
    <col min="1" max="1" width="2.6640625" customWidth="1"/>
    <col min="2" max="62" width="3.77734375" customWidth="1"/>
    <col min="64" max="78" width="3.664062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千早赤阪村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4893</v>
      </c>
      <c r="AM8" s="42"/>
      <c r="AN8" s="42"/>
      <c r="AO8" s="42"/>
      <c r="AP8" s="42"/>
      <c r="AQ8" s="42"/>
      <c r="AR8" s="42"/>
      <c r="AS8" s="42"/>
      <c r="AT8" s="35">
        <f>データ!T6</f>
        <v>37.299999999999997</v>
      </c>
      <c r="AU8" s="35"/>
      <c r="AV8" s="35"/>
      <c r="AW8" s="35"/>
      <c r="AX8" s="35"/>
      <c r="AY8" s="35"/>
      <c r="AZ8" s="35"/>
      <c r="BA8" s="35"/>
      <c r="BB8" s="35">
        <f>データ!U6</f>
        <v>131.18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79.53</v>
      </c>
      <c r="Q10" s="35"/>
      <c r="R10" s="35"/>
      <c r="S10" s="35"/>
      <c r="T10" s="35"/>
      <c r="U10" s="35"/>
      <c r="V10" s="35"/>
      <c r="W10" s="35">
        <f>データ!Q6</f>
        <v>97.81</v>
      </c>
      <c r="X10" s="35"/>
      <c r="Y10" s="35"/>
      <c r="Z10" s="35"/>
      <c r="AA10" s="35"/>
      <c r="AB10" s="35"/>
      <c r="AC10" s="35"/>
      <c r="AD10" s="42">
        <f>データ!R6</f>
        <v>2442</v>
      </c>
      <c r="AE10" s="42"/>
      <c r="AF10" s="42"/>
      <c r="AG10" s="42"/>
      <c r="AH10" s="42"/>
      <c r="AI10" s="42"/>
      <c r="AJ10" s="42"/>
      <c r="AK10" s="2"/>
      <c r="AL10" s="42">
        <f>データ!V6</f>
        <v>3851</v>
      </c>
      <c r="AM10" s="42"/>
      <c r="AN10" s="42"/>
      <c r="AO10" s="42"/>
      <c r="AP10" s="42"/>
      <c r="AQ10" s="42"/>
      <c r="AR10" s="42"/>
      <c r="AS10" s="42"/>
      <c r="AT10" s="35">
        <f>データ!W6</f>
        <v>2.0099999999999998</v>
      </c>
      <c r="AU10" s="35"/>
      <c r="AV10" s="35"/>
      <c r="AW10" s="35"/>
      <c r="AX10" s="35"/>
      <c r="AY10" s="35"/>
      <c r="AZ10" s="35"/>
      <c r="BA10" s="35"/>
      <c r="BB10" s="35">
        <f>データ!X6</f>
        <v>1915.92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26</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120</v>
      </c>
      <c r="BM16" s="72"/>
      <c r="BN16" s="72"/>
      <c r="BO16" s="72"/>
      <c r="BP16" s="72"/>
      <c r="BQ16" s="72"/>
      <c r="BR16" s="72"/>
      <c r="BS16" s="72"/>
      <c r="BT16" s="72"/>
      <c r="BU16" s="72"/>
      <c r="BV16" s="72"/>
      <c r="BW16" s="72"/>
      <c r="BX16" s="72"/>
      <c r="BY16" s="72"/>
      <c r="BZ16" s="7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1"/>
      <c r="BM17" s="72"/>
      <c r="BN17" s="72"/>
      <c r="BO17" s="72"/>
      <c r="BP17" s="72"/>
      <c r="BQ17" s="72"/>
      <c r="BR17" s="72"/>
      <c r="BS17" s="72"/>
      <c r="BT17" s="72"/>
      <c r="BU17" s="72"/>
      <c r="BV17" s="72"/>
      <c r="BW17" s="72"/>
      <c r="BX17" s="72"/>
      <c r="BY17" s="72"/>
      <c r="BZ17" s="7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1"/>
      <c r="BM18" s="72"/>
      <c r="BN18" s="72"/>
      <c r="BO18" s="72"/>
      <c r="BP18" s="72"/>
      <c r="BQ18" s="72"/>
      <c r="BR18" s="72"/>
      <c r="BS18" s="72"/>
      <c r="BT18" s="72"/>
      <c r="BU18" s="72"/>
      <c r="BV18" s="72"/>
      <c r="BW18" s="72"/>
      <c r="BX18" s="72"/>
      <c r="BY18" s="72"/>
      <c r="BZ18" s="7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1"/>
      <c r="BM19" s="72"/>
      <c r="BN19" s="72"/>
      <c r="BO19" s="72"/>
      <c r="BP19" s="72"/>
      <c r="BQ19" s="72"/>
      <c r="BR19" s="72"/>
      <c r="BS19" s="72"/>
      <c r="BT19" s="72"/>
      <c r="BU19" s="72"/>
      <c r="BV19" s="72"/>
      <c r="BW19" s="72"/>
      <c r="BX19" s="72"/>
      <c r="BY19" s="72"/>
      <c r="BZ19" s="7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1"/>
      <c r="BM20" s="72"/>
      <c r="BN20" s="72"/>
      <c r="BO20" s="72"/>
      <c r="BP20" s="72"/>
      <c r="BQ20" s="72"/>
      <c r="BR20" s="72"/>
      <c r="BS20" s="72"/>
      <c r="BT20" s="72"/>
      <c r="BU20" s="72"/>
      <c r="BV20" s="72"/>
      <c r="BW20" s="72"/>
      <c r="BX20" s="72"/>
      <c r="BY20" s="72"/>
      <c r="BZ20" s="7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1"/>
      <c r="BM21" s="72"/>
      <c r="BN21" s="72"/>
      <c r="BO21" s="72"/>
      <c r="BP21" s="72"/>
      <c r="BQ21" s="72"/>
      <c r="BR21" s="72"/>
      <c r="BS21" s="72"/>
      <c r="BT21" s="72"/>
      <c r="BU21" s="72"/>
      <c r="BV21" s="72"/>
      <c r="BW21" s="72"/>
      <c r="BX21" s="72"/>
      <c r="BY21" s="72"/>
      <c r="BZ21" s="7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1"/>
      <c r="BM22" s="72"/>
      <c r="BN22" s="72"/>
      <c r="BO22" s="72"/>
      <c r="BP22" s="72"/>
      <c r="BQ22" s="72"/>
      <c r="BR22" s="72"/>
      <c r="BS22" s="72"/>
      <c r="BT22" s="72"/>
      <c r="BU22" s="72"/>
      <c r="BV22" s="72"/>
      <c r="BW22" s="72"/>
      <c r="BX22" s="72"/>
      <c r="BY22" s="72"/>
      <c r="BZ22" s="7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1"/>
      <c r="BM23" s="72"/>
      <c r="BN23" s="72"/>
      <c r="BO23" s="72"/>
      <c r="BP23" s="72"/>
      <c r="BQ23" s="72"/>
      <c r="BR23" s="72"/>
      <c r="BS23" s="72"/>
      <c r="BT23" s="72"/>
      <c r="BU23" s="72"/>
      <c r="BV23" s="72"/>
      <c r="BW23" s="72"/>
      <c r="BX23" s="72"/>
      <c r="BY23" s="72"/>
      <c r="BZ23" s="7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1"/>
      <c r="BM24" s="72"/>
      <c r="BN24" s="72"/>
      <c r="BO24" s="72"/>
      <c r="BP24" s="72"/>
      <c r="BQ24" s="72"/>
      <c r="BR24" s="72"/>
      <c r="BS24" s="72"/>
      <c r="BT24" s="72"/>
      <c r="BU24" s="72"/>
      <c r="BV24" s="72"/>
      <c r="BW24" s="72"/>
      <c r="BX24" s="72"/>
      <c r="BY24" s="72"/>
      <c r="BZ24" s="7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1"/>
      <c r="BM25" s="72"/>
      <c r="BN25" s="72"/>
      <c r="BO25" s="72"/>
      <c r="BP25" s="72"/>
      <c r="BQ25" s="72"/>
      <c r="BR25" s="72"/>
      <c r="BS25" s="72"/>
      <c r="BT25" s="72"/>
      <c r="BU25" s="72"/>
      <c r="BV25" s="72"/>
      <c r="BW25" s="72"/>
      <c r="BX25" s="72"/>
      <c r="BY25" s="72"/>
      <c r="BZ25" s="7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1"/>
      <c r="BM26" s="72"/>
      <c r="BN26" s="72"/>
      <c r="BO26" s="72"/>
      <c r="BP26" s="72"/>
      <c r="BQ26" s="72"/>
      <c r="BR26" s="72"/>
      <c r="BS26" s="72"/>
      <c r="BT26" s="72"/>
      <c r="BU26" s="72"/>
      <c r="BV26" s="72"/>
      <c r="BW26" s="72"/>
      <c r="BX26" s="72"/>
      <c r="BY26" s="72"/>
      <c r="BZ26" s="7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1"/>
      <c r="BM27" s="72"/>
      <c r="BN27" s="72"/>
      <c r="BO27" s="72"/>
      <c r="BP27" s="72"/>
      <c r="BQ27" s="72"/>
      <c r="BR27" s="72"/>
      <c r="BS27" s="72"/>
      <c r="BT27" s="72"/>
      <c r="BU27" s="72"/>
      <c r="BV27" s="72"/>
      <c r="BW27" s="72"/>
      <c r="BX27" s="72"/>
      <c r="BY27" s="72"/>
      <c r="BZ27" s="7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1"/>
      <c r="BM28" s="72"/>
      <c r="BN28" s="72"/>
      <c r="BO28" s="72"/>
      <c r="BP28" s="72"/>
      <c r="BQ28" s="72"/>
      <c r="BR28" s="72"/>
      <c r="BS28" s="72"/>
      <c r="BT28" s="72"/>
      <c r="BU28" s="72"/>
      <c r="BV28" s="72"/>
      <c r="BW28" s="72"/>
      <c r="BX28" s="72"/>
      <c r="BY28" s="72"/>
      <c r="BZ28" s="7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1"/>
      <c r="BM29" s="72"/>
      <c r="BN29" s="72"/>
      <c r="BO29" s="72"/>
      <c r="BP29" s="72"/>
      <c r="BQ29" s="72"/>
      <c r="BR29" s="72"/>
      <c r="BS29" s="72"/>
      <c r="BT29" s="72"/>
      <c r="BU29" s="72"/>
      <c r="BV29" s="72"/>
      <c r="BW29" s="72"/>
      <c r="BX29" s="72"/>
      <c r="BY29" s="72"/>
      <c r="BZ29" s="7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1"/>
      <c r="BM30" s="72"/>
      <c r="BN30" s="72"/>
      <c r="BO30" s="72"/>
      <c r="BP30" s="72"/>
      <c r="BQ30" s="72"/>
      <c r="BR30" s="72"/>
      <c r="BS30" s="72"/>
      <c r="BT30" s="72"/>
      <c r="BU30" s="72"/>
      <c r="BV30" s="72"/>
      <c r="BW30" s="72"/>
      <c r="BX30" s="72"/>
      <c r="BY30" s="72"/>
      <c r="BZ30" s="7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1"/>
      <c r="BM31" s="72"/>
      <c r="BN31" s="72"/>
      <c r="BO31" s="72"/>
      <c r="BP31" s="72"/>
      <c r="BQ31" s="72"/>
      <c r="BR31" s="72"/>
      <c r="BS31" s="72"/>
      <c r="BT31" s="72"/>
      <c r="BU31" s="72"/>
      <c r="BV31" s="72"/>
      <c r="BW31" s="72"/>
      <c r="BX31" s="72"/>
      <c r="BY31" s="72"/>
      <c r="BZ31" s="7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1"/>
      <c r="BM32" s="72"/>
      <c r="BN32" s="72"/>
      <c r="BO32" s="72"/>
      <c r="BP32" s="72"/>
      <c r="BQ32" s="72"/>
      <c r="BR32" s="72"/>
      <c r="BS32" s="72"/>
      <c r="BT32" s="72"/>
      <c r="BU32" s="72"/>
      <c r="BV32" s="72"/>
      <c r="BW32" s="72"/>
      <c r="BX32" s="72"/>
      <c r="BY32" s="72"/>
      <c r="BZ32" s="7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1"/>
      <c r="BM33" s="72"/>
      <c r="BN33" s="72"/>
      <c r="BO33" s="72"/>
      <c r="BP33" s="72"/>
      <c r="BQ33" s="72"/>
      <c r="BR33" s="72"/>
      <c r="BS33" s="72"/>
      <c r="BT33" s="72"/>
      <c r="BU33" s="72"/>
      <c r="BV33" s="72"/>
      <c r="BW33" s="72"/>
      <c r="BX33" s="72"/>
      <c r="BY33" s="72"/>
      <c r="BZ33" s="7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1"/>
      <c r="BM34" s="72"/>
      <c r="BN34" s="72"/>
      <c r="BO34" s="72"/>
      <c r="BP34" s="72"/>
      <c r="BQ34" s="72"/>
      <c r="BR34" s="72"/>
      <c r="BS34" s="72"/>
      <c r="BT34" s="72"/>
      <c r="BU34" s="72"/>
      <c r="BV34" s="72"/>
      <c r="BW34" s="72"/>
      <c r="BX34" s="72"/>
      <c r="BY34" s="72"/>
      <c r="BZ34" s="7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1"/>
      <c r="BM35" s="72"/>
      <c r="BN35" s="72"/>
      <c r="BO35" s="72"/>
      <c r="BP35" s="72"/>
      <c r="BQ35" s="72"/>
      <c r="BR35" s="72"/>
      <c r="BS35" s="72"/>
      <c r="BT35" s="72"/>
      <c r="BU35" s="72"/>
      <c r="BV35" s="72"/>
      <c r="BW35" s="72"/>
      <c r="BX35" s="72"/>
      <c r="BY35" s="72"/>
      <c r="BZ35" s="7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1"/>
      <c r="BM36" s="72"/>
      <c r="BN36" s="72"/>
      <c r="BO36" s="72"/>
      <c r="BP36" s="72"/>
      <c r="BQ36" s="72"/>
      <c r="BR36" s="72"/>
      <c r="BS36" s="72"/>
      <c r="BT36" s="72"/>
      <c r="BU36" s="72"/>
      <c r="BV36" s="72"/>
      <c r="BW36" s="72"/>
      <c r="BX36" s="72"/>
      <c r="BY36" s="72"/>
      <c r="BZ36" s="7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1"/>
      <c r="BM37" s="72"/>
      <c r="BN37" s="72"/>
      <c r="BO37" s="72"/>
      <c r="BP37" s="72"/>
      <c r="BQ37" s="72"/>
      <c r="BR37" s="72"/>
      <c r="BS37" s="72"/>
      <c r="BT37" s="72"/>
      <c r="BU37" s="72"/>
      <c r="BV37" s="72"/>
      <c r="BW37" s="72"/>
      <c r="BX37" s="72"/>
      <c r="BY37" s="72"/>
      <c r="BZ37" s="7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1"/>
      <c r="BM38" s="72"/>
      <c r="BN38" s="72"/>
      <c r="BO38" s="72"/>
      <c r="BP38" s="72"/>
      <c r="BQ38" s="72"/>
      <c r="BR38" s="72"/>
      <c r="BS38" s="72"/>
      <c r="BT38" s="72"/>
      <c r="BU38" s="72"/>
      <c r="BV38" s="72"/>
      <c r="BW38" s="72"/>
      <c r="BX38" s="72"/>
      <c r="BY38" s="72"/>
      <c r="BZ38" s="7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1"/>
      <c r="BM39" s="72"/>
      <c r="BN39" s="72"/>
      <c r="BO39" s="72"/>
      <c r="BP39" s="72"/>
      <c r="BQ39" s="72"/>
      <c r="BR39" s="72"/>
      <c r="BS39" s="72"/>
      <c r="BT39" s="72"/>
      <c r="BU39" s="72"/>
      <c r="BV39" s="72"/>
      <c r="BW39" s="72"/>
      <c r="BX39" s="72"/>
      <c r="BY39" s="72"/>
      <c r="BZ39" s="7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1"/>
      <c r="BM40" s="72"/>
      <c r="BN40" s="72"/>
      <c r="BO40" s="72"/>
      <c r="BP40" s="72"/>
      <c r="BQ40" s="72"/>
      <c r="BR40" s="72"/>
      <c r="BS40" s="72"/>
      <c r="BT40" s="72"/>
      <c r="BU40" s="72"/>
      <c r="BV40" s="72"/>
      <c r="BW40" s="72"/>
      <c r="BX40" s="72"/>
      <c r="BY40" s="72"/>
      <c r="BZ40" s="7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1"/>
      <c r="BM41" s="72"/>
      <c r="BN41" s="72"/>
      <c r="BO41" s="72"/>
      <c r="BP41" s="72"/>
      <c r="BQ41" s="72"/>
      <c r="BR41" s="72"/>
      <c r="BS41" s="72"/>
      <c r="BT41" s="72"/>
      <c r="BU41" s="72"/>
      <c r="BV41" s="72"/>
      <c r="BW41" s="72"/>
      <c r="BX41" s="72"/>
      <c r="BY41" s="72"/>
      <c r="BZ41" s="7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1"/>
      <c r="BM42" s="72"/>
      <c r="BN42" s="72"/>
      <c r="BO42" s="72"/>
      <c r="BP42" s="72"/>
      <c r="BQ42" s="72"/>
      <c r="BR42" s="72"/>
      <c r="BS42" s="72"/>
      <c r="BT42" s="72"/>
      <c r="BU42" s="72"/>
      <c r="BV42" s="72"/>
      <c r="BW42" s="72"/>
      <c r="BX42" s="72"/>
      <c r="BY42" s="72"/>
      <c r="BZ42" s="7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1"/>
      <c r="BM43" s="72"/>
      <c r="BN43" s="72"/>
      <c r="BO43" s="72"/>
      <c r="BP43" s="72"/>
      <c r="BQ43" s="72"/>
      <c r="BR43" s="72"/>
      <c r="BS43" s="72"/>
      <c r="BT43" s="72"/>
      <c r="BU43" s="72"/>
      <c r="BV43" s="72"/>
      <c r="BW43" s="72"/>
      <c r="BX43" s="72"/>
      <c r="BY43" s="72"/>
      <c r="BZ43" s="7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4"/>
      <c r="BM44" s="75"/>
      <c r="BN44" s="75"/>
      <c r="BO44" s="75"/>
      <c r="BP44" s="75"/>
      <c r="BQ44" s="75"/>
      <c r="BR44" s="75"/>
      <c r="BS44" s="75"/>
      <c r="BT44" s="75"/>
      <c r="BU44" s="75"/>
      <c r="BV44" s="75"/>
      <c r="BW44" s="75"/>
      <c r="BX44" s="75"/>
      <c r="BY44" s="75"/>
      <c r="BZ44" s="7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119</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121</v>
      </c>
      <c r="BM66" s="87"/>
      <c r="BN66" s="87"/>
      <c r="BO66" s="87"/>
      <c r="BP66" s="87"/>
      <c r="BQ66" s="87"/>
      <c r="BR66" s="87"/>
      <c r="BS66" s="87"/>
      <c r="BT66" s="87"/>
      <c r="BU66" s="87"/>
      <c r="BV66" s="87"/>
      <c r="BW66" s="87"/>
      <c r="BX66" s="87"/>
      <c r="BY66" s="87"/>
      <c r="BZ66" s="8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45</v>
      </c>
      <c r="O86" s="12" t="str">
        <f>データ!EO6</f>
        <v>【0.23】</v>
      </c>
    </row>
  </sheetData>
  <sheetProtection algorithmName="SHA-512" hashValue="DCW1QVHUF582PsMR/RPBY2b0u9PLlSWyfbOL04qvof919u3DWfrszhLDjMcjq64Y2+3dBkERJwSBusWXkmUrDA==" saltValue="J3mg4wuYmw4oTzgJEzNEB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273830</v>
      </c>
      <c r="D6" s="19">
        <f t="shared" si="3"/>
        <v>47</v>
      </c>
      <c r="E6" s="19">
        <f t="shared" si="3"/>
        <v>17</v>
      </c>
      <c r="F6" s="19">
        <f t="shared" si="3"/>
        <v>1</v>
      </c>
      <c r="G6" s="19">
        <f t="shared" si="3"/>
        <v>0</v>
      </c>
      <c r="H6" s="19" t="str">
        <f t="shared" si="3"/>
        <v>大阪府　千早赤阪村</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79.53</v>
      </c>
      <c r="Q6" s="20">
        <f t="shared" si="3"/>
        <v>97.81</v>
      </c>
      <c r="R6" s="20">
        <f t="shared" si="3"/>
        <v>2442</v>
      </c>
      <c r="S6" s="20">
        <f t="shared" si="3"/>
        <v>4893</v>
      </c>
      <c r="T6" s="20">
        <f t="shared" si="3"/>
        <v>37.299999999999997</v>
      </c>
      <c r="U6" s="20">
        <f t="shared" si="3"/>
        <v>131.18</v>
      </c>
      <c r="V6" s="20">
        <f t="shared" si="3"/>
        <v>3851</v>
      </c>
      <c r="W6" s="20">
        <f t="shared" si="3"/>
        <v>2.0099999999999998</v>
      </c>
      <c r="X6" s="20">
        <f t="shared" si="3"/>
        <v>1915.92</v>
      </c>
      <c r="Y6" s="21">
        <f>IF(Y7="",NA(),Y7)</f>
        <v>46.71</v>
      </c>
      <c r="Z6" s="21">
        <f t="shared" ref="Z6:AH6" si="4">IF(Z7="",NA(),Z7)</f>
        <v>47.73</v>
      </c>
      <c r="AA6" s="21">
        <f t="shared" si="4"/>
        <v>54.6</v>
      </c>
      <c r="AB6" s="21">
        <f t="shared" si="4"/>
        <v>56.31</v>
      </c>
      <c r="AC6" s="21">
        <f t="shared" si="4"/>
        <v>49.72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2126.84</v>
      </c>
      <c r="BG6" s="21">
        <f t="shared" ref="BG6:BO6" si="7">IF(BG7="",NA(),BG7)</f>
        <v>1930.34</v>
      </c>
      <c r="BH6" s="21">
        <f t="shared" si="7"/>
        <v>1713.83</v>
      </c>
      <c r="BI6" s="21">
        <f t="shared" si="7"/>
        <v>1679.05</v>
      </c>
      <c r="BJ6" s="21">
        <f t="shared" si="7"/>
        <v>1763.1</v>
      </c>
      <c r="BK6" s="21">
        <f t="shared" si="7"/>
        <v>958.81</v>
      </c>
      <c r="BL6" s="21">
        <f t="shared" si="7"/>
        <v>1130.42</v>
      </c>
      <c r="BM6" s="21">
        <f t="shared" si="7"/>
        <v>1245.0999999999999</v>
      </c>
      <c r="BN6" s="21">
        <f t="shared" si="7"/>
        <v>1108.8</v>
      </c>
      <c r="BO6" s="21">
        <f t="shared" si="7"/>
        <v>1194.56</v>
      </c>
      <c r="BP6" s="20" t="str">
        <f>IF(BP7="","",IF(BP7="-","【-】","【"&amp;SUBSTITUTE(TEXT(BP7,"#,##0.00"),"-","△")&amp;"】"))</f>
        <v>【652.82】</v>
      </c>
      <c r="BQ6" s="21">
        <f>IF(BQ7="",NA(),BQ7)</f>
        <v>38.18</v>
      </c>
      <c r="BR6" s="21">
        <f t="shared" ref="BR6:BZ6" si="8">IF(BR7="",NA(),BR7)</f>
        <v>35.1</v>
      </c>
      <c r="BS6" s="21">
        <f t="shared" si="8"/>
        <v>29.13</v>
      </c>
      <c r="BT6" s="21">
        <f t="shared" si="8"/>
        <v>31.8</v>
      </c>
      <c r="BU6" s="21">
        <f t="shared" si="8"/>
        <v>32.75</v>
      </c>
      <c r="BV6" s="21">
        <f t="shared" si="8"/>
        <v>82.88</v>
      </c>
      <c r="BW6" s="21">
        <f t="shared" si="8"/>
        <v>74.17</v>
      </c>
      <c r="BX6" s="21">
        <f t="shared" si="8"/>
        <v>79.77</v>
      </c>
      <c r="BY6" s="21">
        <f t="shared" si="8"/>
        <v>79.63</v>
      </c>
      <c r="BZ6" s="21">
        <f t="shared" si="8"/>
        <v>76.78</v>
      </c>
      <c r="CA6" s="20" t="str">
        <f>IF(CA7="","",IF(CA7="-","【-】","【"&amp;SUBSTITUTE(TEXT(CA7,"#,##0.00"),"-","△")&amp;"】"))</f>
        <v>【97.61】</v>
      </c>
      <c r="CB6" s="21">
        <f>IF(CB7="",NA(),CB7)</f>
        <v>358.26</v>
      </c>
      <c r="CC6" s="21">
        <f t="shared" ref="CC6:CK6" si="9">IF(CC7="",NA(),CC7)</f>
        <v>387.27</v>
      </c>
      <c r="CD6" s="21">
        <f t="shared" si="9"/>
        <v>483.4</v>
      </c>
      <c r="CE6" s="21">
        <f t="shared" si="9"/>
        <v>437.81</v>
      </c>
      <c r="CF6" s="21">
        <f t="shared" si="9"/>
        <v>428.34</v>
      </c>
      <c r="CG6" s="21">
        <f t="shared" si="9"/>
        <v>190.99</v>
      </c>
      <c r="CH6" s="21">
        <f t="shared" si="9"/>
        <v>230.95</v>
      </c>
      <c r="CI6" s="21">
        <f t="shared" si="9"/>
        <v>214.56</v>
      </c>
      <c r="CJ6" s="21">
        <f t="shared" si="9"/>
        <v>213.66</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49.27</v>
      </c>
      <c r="CT6" s="21">
        <f t="shared" si="10"/>
        <v>49.47</v>
      </c>
      <c r="CU6" s="21">
        <f t="shared" si="10"/>
        <v>48.19</v>
      </c>
      <c r="CV6" s="21">
        <f t="shared" si="10"/>
        <v>47.32</v>
      </c>
      <c r="CW6" s="20" t="str">
        <f>IF(CW7="","",IF(CW7="-","【-】","【"&amp;SUBSTITUTE(TEXT(CW7,"#,##0.00"),"-","△")&amp;"】"))</f>
        <v>【59.10】</v>
      </c>
      <c r="CX6" s="21">
        <f>IF(CX7="",NA(),CX7)</f>
        <v>85.97</v>
      </c>
      <c r="CY6" s="21">
        <f t="shared" ref="CY6:DG6" si="11">IF(CY7="",NA(),CY7)</f>
        <v>85.81</v>
      </c>
      <c r="CZ6" s="21">
        <f t="shared" si="11"/>
        <v>85.63</v>
      </c>
      <c r="DA6" s="21">
        <f t="shared" si="11"/>
        <v>87.27</v>
      </c>
      <c r="DB6" s="21">
        <f t="shared" si="11"/>
        <v>87.35</v>
      </c>
      <c r="DC6" s="21">
        <f t="shared" si="11"/>
        <v>83.02</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v>
      </c>
      <c r="EL6" s="21">
        <f t="shared" si="14"/>
        <v>0.32</v>
      </c>
      <c r="EM6" s="21">
        <f t="shared" si="14"/>
        <v>0.1</v>
      </c>
      <c r="EN6" s="21">
        <f t="shared" si="14"/>
        <v>0.09</v>
      </c>
      <c r="EO6" s="20" t="str">
        <f>IF(EO7="","",IF(EO7="-","【-】","【"&amp;SUBSTITUTE(TEXT(EO7,"#,##0.00"),"-","△")&amp;"】"))</f>
        <v>【0.23】</v>
      </c>
    </row>
    <row r="7" spans="1:145" s="22" customFormat="1" x14ac:dyDescent="0.2">
      <c r="A7" s="14"/>
      <c r="B7" s="23">
        <v>2022</v>
      </c>
      <c r="C7" s="23">
        <v>273830</v>
      </c>
      <c r="D7" s="23">
        <v>47</v>
      </c>
      <c r="E7" s="23">
        <v>17</v>
      </c>
      <c r="F7" s="23">
        <v>1</v>
      </c>
      <c r="G7" s="23">
        <v>0</v>
      </c>
      <c r="H7" s="23" t="s">
        <v>99</v>
      </c>
      <c r="I7" s="23" t="s">
        <v>100</v>
      </c>
      <c r="J7" s="23" t="s">
        <v>101</v>
      </c>
      <c r="K7" s="23" t="s">
        <v>102</v>
      </c>
      <c r="L7" s="23" t="s">
        <v>103</v>
      </c>
      <c r="M7" s="23" t="s">
        <v>104</v>
      </c>
      <c r="N7" s="24" t="s">
        <v>105</v>
      </c>
      <c r="O7" s="24" t="s">
        <v>106</v>
      </c>
      <c r="P7" s="24">
        <v>79.53</v>
      </c>
      <c r="Q7" s="24">
        <v>97.81</v>
      </c>
      <c r="R7" s="24">
        <v>2442</v>
      </c>
      <c r="S7" s="24">
        <v>4893</v>
      </c>
      <c r="T7" s="24">
        <v>37.299999999999997</v>
      </c>
      <c r="U7" s="24">
        <v>131.18</v>
      </c>
      <c r="V7" s="24">
        <v>3851</v>
      </c>
      <c r="W7" s="24">
        <v>2.0099999999999998</v>
      </c>
      <c r="X7" s="24">
        <v>1915.92</v>
      </c>
      <c r="Y7" s="24">
        <v>46.71</v>
      </c>
      <c r="Z7" s="24">
        <v>47.73</v>
      </c>
      <c r="AA7" s="24">
        <v>54.6</v>
      </c>
      <c r="AB7" s="24">
        <v>56.31</v>
      </c>
      <c r="AC7" s="24">
        <v>49.72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2126.84</v>
      </c>
      <c r="BG7" s="24">
        <v>1930.34</v>
      </c>
      <c r="BH7" s="24">
        <v>1713.83</v>
      </c>
      <c r="BI7" s="24">
        <v>1679.05</v>
      </c>
      <c r="BJ7" s="24">
        <v>1763.1</v>
      </c>
      <c r="BK7" s="24">
        <v>958.81</v>
      </c>
      <c r="BL7" s="24">
        <v>1130.42</v>
      </c>
      <c r="BM7" s="24">
        <v>1245.0999999999999</v>
      </c>
      <c r="BN7" s="24">
        <v>1108.8</v>
      </c>
      <c r="BO7" s="24">
        <v>1194.56</v>
      </c>
      <c r="BP7" s="24">
        <v>652.82000000000005</v>
      </c>
      <c r="BQ7" s="24">
        <v>38.18</v>
      </c>
      <c r="BR7" s="24">
        <v>35.1</v>
      </c>
      <c r="BS7" s="24">
        <v>29.13</v>
      </c>
      <c r="BT7" s="24">
        <v>31.8</v>
      </c>
      <c r="BU7" s="24">
        <v>32.75</v>
      </c>
      <c r="BV7" s="24">
        <v>82.88</v>
      </c>
      <c r="BW7" s="24">
        <v>74.17</v>
      </c>
      <c r="BX7" s="24">
        <v>79.77</v>
      </c>
      <c r="BY7" s="24">
        <v>79.63</v>
      </c>
      <c r="BZ7" s="24">
        <v>76.78</v>
      </c>
      <c r="CA7" s="24">
        <v>97.61</v>
      </c>
      <c r="CB7" s="24">
        <v>358.26</v>
      </c>
      <c r="CC7" s="24">
        <v>387.27</v>
      </c>
      <c r="CD7" s="24">
        <v>483.4</v>
      </c>
      <c r="CE7" s="24">
        <v>437.81</v>
      </c>
      <c r="CF7" s="24">
        <v>428.34</v>
      </c>
      <c r="CG7" s="24">
        <v>190.99</v>
      </c>
      <c r="CH7" s="24">
        <v>230.95</v>
      </c>
      <c r="CI7" s="24">
        <v>214.56</v>
      </c>
      <c r="CJ7" s="24">
        <v>213.66</v>
      </c>
      <c r="CK7" s="24">
        <v>224.31</v>
      </c>
      <c r="CL7" s="24">
        <v>138.29</v>
      </c>
      <c r="CM7" s="24" t="s">
        <v>105</v>
      </c>
      <c r="CN7" s="24" t="s">
        <v>105</v>
      </c>
      <c r="CO7" s="24" t="s">
        <v>105</v>
      </c>
      <c r="CP7" s="24" t="s">
        <v>105</v>
      </c>
      <c r="CQ7" s="24" t="s">
        <v>105</v>
      </c>
      <c r="CR7" s="24">
        <v>52.58</v>
      </c>
      <c r="CS7" s="24">
        <v>49.27</v>
      </c>
      <c r="CT7" s="24">
        <v>49.47</v>
      </c>
      <c r="CU7" s="24">
        <v>48.19</v>
      </c>
      <c r="CV7" s="24">
        <v>47.32</v>
      </c>
      <c r="CW7" s="24">
        <v>59.1</v>
      </c>
      <c r="CX7" s="24">
        <v>85.97</v>
      </c>
      <c r="CY7" s="24">
        <v>85.81</v>
      </c>
      <c r="CZ7" s="24">
        <v>85.63</v>
      </c>
      <c r="DA7" s="24">
        <v>87.27</v>
      </c>
      <c r="DB7" s="24">
        <v>87.35</v>
      </c>
      <c r="DC7" s="24">
        <v>83.02</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v>
      </c>
      <c r="EL7" s="24">
        <v>0.32</v>
      </c>
      <c r="EM7" s="24">
        <v>0.1</v>
      </c>
      <c r="EN7" s="24">
        <v>0.09</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116</v>
      </c>
      <c r="E13" t="s">
        <v>115</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2024-02-21T06:29:29Z</cp:lastPrinted>
  <dcterms:created xsi:type="dcterms:W3CDTF">2023-12-12T02:47:35Z</dcterms:created>
  <dcterms:modified xsi:type="dcterms:W3CDTF">2024-02-21T06:29:31Z</dcterms:modified>
  <cp:category/>
</cp:coreProperties>
</file>