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7_アップロード　大浦作業中\02_アップロードデータ（分析表）\01-2_アップ前準備\"/>
    </mc:Choice>
  </mc:AlternateContent>
  <xr:revisionPtr revIDLastSave="0" documentId="13_ncr:1_{5897BAAC-643E-4AEA-B475-101B5533D647}" xr6:coauthVersionLast="47" xr6:coauthVersionMax="47" xr10:uidLastSave="{00000000-0000-0000-0000-000000000000}"/>
  <workbookProtection workbookAlgorithmName="SHA-512" workbookHashValue="1fhf3GztEY0fTAgaSGMFVQyGzbPo+A0hM2OgxGNzaFBMxU/3+Q2W+yvIz+1EiFvgq084+pu7ceSEknnFSzZnYA==" workbookSaltValue="56XczIlI8mWu+u8rib7yqw=="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AL8" i="4" s="1"/>
  <c r="R6" i="5"/>
  <c r="AD10" i="4" s="1"/>
  <c r="Q6" i="5"/>
  <c r="W10" i="4" s="1"/>
  <c r="P6" i="5"/>
  <c r="P10" i="4" s="1"/>
  <c r="O6" i="5"/>
  <c r="I10" i="4" s="1"/>
  <c r="N6" i="5"/>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K85" i="4"/>
  <c r="I85" i="4"/>
  <c r="H85" i="4"/>
  <c r="E85" i="4"/>
  <c r="AT10" i="4"/>
  <c r="B10" i="4"/>
  <c r="BB8" i="4"/>
  <c r="AT8" i="4"/>
</calcChain>
</file>

<file path=xl/sharedStrings.xml><?xml version="1.0" encoding="utf-8"?>
<sst xmlns="http://schemas.openxmlformats.org/spreadsheetml/2006/main" count="257" uniqueCount="117">
  <si>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</si>
  <si>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</si>
  <si>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</si>
  <si>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</si>
  <si>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</si>
  <si>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</si>
  <si>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</si>
  <si>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</si>
  <si>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</si>
  <si>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</si>
  <si>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</si>
  <si>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</si>
  <si>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</si>
  <si>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</si>
  <si>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</si>
  <si>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</si>
  <si>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</si>
  <si>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</si>
  <si>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</si>
  <si>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</si>
  <si>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</si>
  <si>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</si>
  <si>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</si>
  <si>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</si>
  <si>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</si>
  <si>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</si>
  <si>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</si>
  <si>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</si>
  <si>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</si>
  <si>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</si>
  <si>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</si>
  <si>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</si>
  <si>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</si>
  <si>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</si>
  <si>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</si>
  <si>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</si>
  <si>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</si>
  <si>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</si>
  <si>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</si>
  <si>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</si>
  <si>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</si>
  <si>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</si>
  <si>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</si>
  <si>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</si>
  <si>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</si>
  <si>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</si>
  <si>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</si>
  <si>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</si>
  <si>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</si>
  <si>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</si>
  <si>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</si>
  <si>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</si>
  <si>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</si>
  <si>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</si>
  <si>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</si>
  <si>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</si>
  <si>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</si>
  <si>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</si>
  <si>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</si>
  <si>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</si>
  <si>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</si>
  <si>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</si>
  <si>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</si>
  <si>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</si>
  <si>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</si>
  <si>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</si>
  <si>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</si>
  <si>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</si>
  <si>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</si>
  <si>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</si>
  <si>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</si>
  <si>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</si>
  <si>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</si>
  <si>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</si>
  <si>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</si>
  <si>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</si>
  <si>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</si>
  <si>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</si>
  <si>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</si>
  <si>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</si>
  <si>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</si>
  <si>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</si>
  <si>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</si>
  <si>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</si>
  <si>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</si>
  <si>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</si>
  <si>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</si>
  <si>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</si>
  <si>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</si>
  <si>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</si>
  <si>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</si>
  <si>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</si>
  <si>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</si>
  <si>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</si>
  <si>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</si>
  <si>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</si>
  <si>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河南町</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</si>
  <si>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</si>
  <si>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</si>
  <si>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</si>
  <si>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</si>
  <si>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</si>
  <si>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</si>
  <si>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</si>
  <si>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</si>
  <si>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</si>
  <si>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</si>
  <si>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</si>
  <si>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</si>
  <si>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</si>
  <si>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</si>
  <si>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</si>
  <si>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</si>
  <si>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</si>
  <si>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・本町の下水道整備は概成に近付いており、既存の管渠施設については相当年数が経過している。老朽化する下水道施設については今後も、調査・点検・更新を行っていく。
・下水道事業経営は、流動比率が類似団体平均値を下回っていることから分かるように、令和4年度においても現金の確保に苦慮し、年度末には一時借入金で対応した。令和5年度についても同様の傾向となることが予想される。こうした状況においても、安定した経営を継続していくため、令和2年度に策定した下水道経営戦略を基に、経営の効率化を進めていく。
　</t>
    <rPh sb="1" eb="3">
      <t>ホンチョウ</t>
    </rPh>
    <rPh sb="4" eb="6">
      <t>ゲスイ</t>
    </rPh>
    <rPh sb="6" eb="7">
      <t>ミチ</t>
    </rPh>
    <rPh sb="7" eb="9">
      <t>セイビ</t>
    </rPh>
    <rPh sb="10" eb="12">
      <t>ガイセイ</t>
    </rPh>
    <rPh sb="13" eb="15">
      <t>チカヅ</t>
    </rPh>
    <rPh sb="20" eb="22">
      <t>キゾン</t>
    </rPh>
    <rPh sb="23" eb="25">
      <t>カンキョ</t>
    </rPh>
    <rPh sb="25" eb="27">
      <t>シセツ</t>
    </rPh>
    <rPh sb="32" eb="34">
      <t>ソウトウ</t>
    </rPh>
    <rPh sb="34" eb="36">
      <t>ネンスウ</t>
    </rPh>
    <rPh sb="37" eb="39">
      <t>ケイカ</t>
    </rPh>
    <rPh sb="44" eb="47">
      <t>ロウキュウカ</t>
    </rPh>
    <rPh sb="49" eb="52">
      <t>ゲスイドウ</t>
    </rPh>
    <rPh sb="52" eb="54">
      <t>シセツ</t>
    </rPh>
    <rPh sb="59" eb="61">
      <t>コンゴ</t>
    </rPh>
    <rPh sb="63" eb="65">
      <t>チョウサ</t>
    </rPh>
    <rPh sb="66" eb="68">
      <t>テンケン</t>
    </rPh>
    <rPh sb="69" eb="71">
      <t>コウシン</t>
    </rPh>
    <rPh sb="72" eb="73">
      <t>オコナ</t>
    </rPh>
    <rPh sb="80" eb="83">
      <t>ゲスイドウ</t>
    </rPh>
    <rPh sb="83" eb="85">
      <t>ジギョウ</t>
    </rPh>
    <rPh sb="85" eb="87">
      <t>ケイエイ</t>
    </rPh>
    <rPh sb="89" eb="91">
      <t>リュウドウ</t>
    </rPh>
    <rPh sb="91" eb="93">
      <t>ヒリツ</t>
    </rPh>
    <rPh sb="94" eb="96">
      <t>ルイジ</t>
    </rPh>
    <rPh sb="96" eb="98">
      <t>ダンタイ</t>
    </rPh>
    <rPh sb="98" eb="101">
      <t>ヘイキンチ</t>
    </rPh>
    <rPh sb="102" eb="104">
      <t>シタマワ</t>
    </rPh>
    <rPh sb="112" eb="113">
      <t>ワ</t>
    </rPh>
    <rPh sb="129" eb="131">
      <t>ゲンキン</t>
    </rPh>
    <rPh sb="132" eb="134">
      <t>カクホ</t>
    </rPh>
    <rPh sb="135" eb="137">
      <t>クリョ</t>
    </rPh>
    <rPh sb="139" eb="142">
      <t>ネンドマツ</t>
    </rPh>
    <rPh sb="144" eb="146">
      <t>イチジ</t>
    </rPh>
    <rPh sb="146" eb="148">
      <t>カリイレ</t>
    </rPh>
    <rPh sb="148" eb="149">
      <t>キン</t>
    </rPh>
    <rPh sb="150" eb="152">
      <t>タイオウ</t>
    </rPh>
    <rPh sb="186" eb="188">
      <t>ジョウキョウ</t>
    </rPh>
    <rPh sb="194" eb="196">
      <t>アンテイ</t>
    </rPh>
    <rPh sb="198" eb="200">
      <t>ケイエイ</t>
    </rPh>
    <rPh sb="201" eb="203">
      <t>ケイゾク</t>
    </rPh>
    <rPh sb="210" eb="212">
      <t>レイワ</t>
    </rPh>
    <rPh sb="213" eb="215">
      <t>ネンド</t>
    </rPh>
    <rPh sb="216" eb="218">
      <t>サクテイ</t>
    </rPh>
    <rPh sb="220" eb="223">
      <t>ゲスイドウ</t>
    </rPh>
    <rPh sb="223" eb="225">
      <t>ケイエイ</t>
    </rPh>
    <rPh sb="225" eb="227">
      <t>センリャク</t>
    </rPh>
    <rPh sb="228" eb="229">
      <t>モト</t>
    </rPh>
    <rPh sb="231" eb="233">
      <t>ケイエイ</t>
    </rPh>
    <rPh sb="234" eb="237">
      <t>コウリツカ</t>
    </rPh>
    <rPh sb="238" eb="239">
      <t>スス</t>
    </rPh>
    <phoneticPr fontId="4"/>
  </si>
  <si>
    <t>・有形固定資産減価償却率は、類似団体平均値と比べて低い数値となっている。これは平成31年度より公営企業会計を導入していることから、減価償却類計額を4年分のみ計上しているからであり、今後は下水道施設の老朽化に伴い、上昇する見込みである。
・管渠改善率について、グラフでは1.54%となっているが、精査の結果、本来の値は0%である。理由としては、本町の特定環境保全公共下水道は平成9年度に供用開始後、約25年経過しているが、法定耐用年数が近づくまで時間があり、管渠改善については実施していないためである。</t>
    <rPh sb="1" eb="3">
      <t>ユウケイ</t>
    </rPh>
    <rPh sb="3" eb="5">
      <t>コテイ</t>
    </rPh>
    <rPh sb="5" eb="7">
      <t>シサン</t>
    </rPh>
    <rPh sb="7" eb="9">
      <t>ゲンカ</t>
    </rPh>
    <rPh sb="9" eb="11">
      <t>ショウキャク</t>
    </rPh>
    <rPh sb="11" eb="12">
      <t>リツ</t>
    </rPh>
    <rPh sb="14" eb="16">
      <t>ルイジ</t>
    </rPh>
    <rPh sb="16" eb="18">
      <t>ダンタイ</t>
    </rPh>
    <rPh sb="18" eb="21">
      <t>ヘイキンチ</t>
    </rPh>
    <rPh sb="22" eb="23">
      <t>クラ</t>
    </rPh>
    <rPh sb="25" eb="26">
      <t>ヒク</t>
    </rPh>
    <rPh sb="27" eb="29">
      <t>スウチ</t>
    </rPh>
    <rPh sb="39" eb="41">
      <t>ヘイセイ</t>
    </rPh>
    <rPh sb="43" eb="45">
      <t>ネンド</t>
    </rPh>
    <rPh sb="47" eb="49">
      <t>コウエイ</t>
    </rPh>
    <rPh sb="49" eb="51">
      <t>キギョウ</t>
    </rPh>
    <rPh sb="51" eb="53">
      <t>カイケイ</t>
    </rPh>
    <rPh sb="54" eb="56">
      <t>ドウニュウ</t>
    </rPh>
    <rPh sb="65" eb="67">
      <t>ゲンカ</t>
    </rPh>
    <rPh sb="67" eb="69">
      <t>ショウキャク</t>
    </rPh>
    <rPh sb="69" eb="70">
      <t>ルイ</t>
    </rPh>
    <rPh sb="70" eb="71">
      <t>ケイ</t>
    </rPh>
    <rPh sb="71" eb="72">
      <t>ガク</t>
    </rPh>
    <rPh sb="74" eb="75">
      <t>ネン</t>
    </rPh>
    <rPh sb="75" eb="76">
      <t>ブン</t>
    </rPh>
    <rPh sb="78" eb="80">
      <t>ケイジョウ</t>
    </rPh>
    <rPh sb="90" eb="92">
      <t>コンゴ</t>
    </rPh>
    <rPh sb="93" eb="96">
      <t>ゲスイドウ</t>
    </rPh>
    <rPh sb="96" eb="98">
      <t>シセツ</t>
    </rPh>
    <rPh sb="99" eb="102">
      <t>ロウキュウカ</t>
    </rPh>
    <rPh sb="103" eb="104">
      <t>トモナ</t>
    </rPh>
    <rPh sb="106" eb="108">
      <t>ジョウショウ</t>
    </rPh>
    <rPh sb="110" eb="112">
      <t>ミコ</t>
    </rPh>
    <rPh sb="119" eb="121">
      <t>カンキョ</t>
    </rPh>
    <rPh sb="121" eb="123">
      <t>カイゼン</t>
    </rPh>
    <rPh sb="123" eb="124">
      <t>リツ</t>
    </rPh>
    <rPh sb="147" eb="149">
      <t>セイサ</t>
    </rPh>
    <rPh sb="150" eb="152">
      <t>ケッカ</t>
    </rPh>
    <rPh sb="153" eb="155">
      <t>ホンライ</t>
    </rPh>
    <rPh sb="156" eb="157">
      <t>アタイ</t>
    </rPh>
    <rPh sb="164" eb="166">
      <t>リユウ</t>
    </rPh>
    <rPh sb="171" eb="173">
      <t>ホンチョウ</t>
    </rPh>
    <rPh sb="174" eb="176">
      <t>トクテイ</t>
    </rPh>
    <rPh sb="176" eb="178">
      <t>カンキョウ</t>
    </rPh>
    <rPh sb="178" eb="180">
      <t>ホゼン</t>
    </rPh>
    <rPh sb="180" eb="182">
      <t>コウキョウ</t>
    </rPh>
    <rPh sb="182" eb="185">
      <t>ゲスイドウ</t>
    </rPh>
    <rPh sb="186" eb="188">
      <t>ヘイセイ</t>
    </rPh>
    <rPh sb="189" eb="190">
      <t>ネン</t>
    </rPh>
    <rPh sb="190" eb="191">
      <t>ド</t>
    </rPh>
    <rPh sb="192" eb="194">
      <t>キョウヨウ</t>
    </rPh>
    <rPh sb="194" eb="196">
      <t>カイシ</t>
    </rPh>
    <rPh sb="196" eb="197">
      <t>ゴ</t>
    </rPh>
    <rPh sb="198" eb="199">
      <t>ヤク</t>
    </rPh>
    <rPh sb="201" eb="202">
      <t>ネン</t>
    </rPh>
    <rPh sb="202" eb="204">
      <t>ケイカ</t>
    </rPh>
    <rPh sb="210" eb="212">
      <t>ホウテイ</t>
    </rPh>
    <rPh sb="212" eb="214">
      <t>タイヨウ</t>
    </rPh>
    <rPh sb="214" eb="216">
      <t>ネンスウ</t>
    </rPh>
    <rPh sb="217" eb="218">
      <t>チカ</t>
    </rPh>
    <rPh sb="222" eb="224">
      <t>ジカン</t>
    </rPh>
    <rPh sb="228" eb="230">
      <t>カンキョ</t>
    </rPh>
    <rPh sb="230" eb="232">
      <t>カイゼン</t>
    </rPh>
    <rPh sb="237" eb="239">
      <t>ジッシ</t>
    </rPh>
    <phoneticPr fontId="4"/>
  </si>
  <si>
    <t>・令和4年度の経常収支比率は100％を超えているが、収支不足を補うために一般会計からの繰入金を受け入れていることが主な要因である。
・累積欠損金比率は発生していない。
・流動比率について、過去に実施した下水道整備の投資に対する企業債の返還が大きいことが、類似団体平均値より低い要因である。
・企業債残高対事業規模比率は、類似団体平均値より高い数値であるが、新規下水道事業整備箇所の減少に伴い、企業債の新規発行が抑制されるので、今後は減少していく見通しである。
・経費回収率は資本費の減少に伴い上昇している。使用料収入の増減の影響もあり、70%前後で推移すると考えられるため、使用料の改定を考えていく必要がある。
・汚水処理原価は、本町の下水道は独自の終末処理場を持たない流域関連公共下水道のため、類似団体平均値より低い数値となっている。
・施設利用率について、本町は単独の処理場を持たないため、対象はない。
・水洗化率は、供用開始地区の水洗化促進に伴い、類似団体平均値と比較して高い数値となっている。</t>
    <rPh sb="1" eb="3">
      <t>レイワ</t>
    </rPh>
    <rPh sb="4" eb="6">
      <t>ネンド</t>
    </rPh>
    <rPh sb="7" eb="9">
      <t>ケイジョウ</t>
    </rPh>
    <rPh sb="8" eb="9">
      <t>ツネ</t>
    </rPh>
    <rPh sb="9" eb="11">
      <t>シュウシ</t>
    </rPh>
    <rPh sb="11" eb="13">
      <t>ヒリツ</t>
    </rPh>
    <rPh sb="19" eb="20">
      <t>コ</t>
    </rPh>
    <rPh sb="67" eb="69">
      <t>ルイセキ</t>
    </rPh>
    <rPh sb="69" eb="71">
      <t>ケッソン</t>
    </rPh>
    <rPh sb="71" eb="72">
      <t>キン</t>
    </rPh>
    <rPh sb="72" eb="74">
      <t>ヒリツ</t>
    </rPh>
    <rPh sb="75" eb="77">
      <t>ハッセイ</t>
    </rPh>
    <rPh sb="85" eb="87">
      <t>リュウドウ</t>
    </rPh>
    <rPh sb="87" eb="89">
      <t>ヒリツ</t>
    </rPh>
    <rPh sb="94" eb="96">
      <t>カコ</t>
    </rPh>
    <rPh sb="97" eb="99">
      <t>ジッシ</t>
    </rPh>
    <rPh sb="101" eb="104">
      <t>ゲスイドウ</t>
    </rPh>
    <rPh sb="104" eb="106">
      <t>セイビ</t>
    </rPh>
    <rPh sb="107" eb="109">
      <t>トウシ</t>
    </rPh>
    <rPh sb="110" eb="111">
      <t>タイ</t>
    </rPh>
    <rPh sb="113" eb="115">
      <t>キギョウ</t>
    </rPh>
    <rPh sb="115" eb="116">
      <t>サイ</t>
    </rPh>
    <rPh sb="117" eb="119">
      <t>ヘンカン</t>
    </rPh>
    <rPh sb="120" eb="121">
      <t>オオ</t>
    </rPh>
    <rPh sb="127" eb="129">
      <t>ルイジ</t>
    </rPh>
    <rPh sb="129" eb="131">
      <t>ダンタイ</t>
    </rPh>
    <rPh sb="131" eb="134">
      <t>ヘイキンチ</t>
    </rPh>
    <rPh sb="136" eb="137">
      <t>ヒク</t>
    </rPh>
    <rPh sb="138" eb="140">
      <t>ヨウイン</t>
    </rPh>
    <rPh sb="146" eb="148">
      <t>キギョウ</t>
    </rPh>
    <rPh sb="148" eb="149">
      <t>サイ</t>
    </rPh>
    <rPh sb="149" eb="151">
      <t>ザンダカ</t>
    </rPh>
    <rPh sb="151" eb="152">
      <t>タイ</t>
    </rPh>
    <rPh sb="152" eb="154">
      <t>ジギョウ</t>
    </rPh>
    <rPh sb="154" eb="156">
      <t>キボ</t>
    </rPh>
    <rPh sb="156" eb="158">
      <t>ヒリツ</t>
    </rPh>
    <rPh sb="160" eb="162">
      <t>ルイジ</t>
    </rPh>
    <rPh sb="162" eb="164">
      <t>ダンタイ</t>
    </rPh>
    <rPh sb="164" eb="167">
      <t>ヘイキンチ</t>
    </rPh>
    <rPh sb="169" eb="170">
      <t>タカ</t>
    </rPh>
    <rPh sb="171" eb="173">
      <t>スウチ</t>
    </rPh>
    <rPh sb="178" eb="180">
      <t>シンキ</t>
    </rPh>
    <rPh sb="180" eb="183">
      <t>ゲスイドウ</t>
    </rPh>
    <rPh sb="183" eb="185">
      <t>ジギョウ</t>
    </rPh>
    <rPh sb="185" eb="187">
      <t>セイビ</t>
    </rPh>
    <rPh sb="187" eb="189">
      <t>カショ</t>
    </rPh>
    <rPh sb="190" eb="192">
      <t>ゲンショウ</t>
    </rPh>
    <rPh sb="193" eb="194">
      <t>トモナ</t>
    </rPh>
    <rPh sb="196" eb="198">
      <t>キギョウ</t>
    </rPh>
    <rPh sb="198" eb="199">
      <t>サイ</t>
    </rPh>
    <rPh sb="200" eb="202">
      <t>シンキ</t>
    </rPh>
    <rPh sb="202" eb="204">
      <t>ハッコウ</t>
    </rPh>
    <rPh sb="205" eb="207">
      <t>ヨクセイ</t>
    </rPh>
    <rPh sb="213" eb="215">
      <t>コンゴ</t>
    </rPh>
    <rPh sb="216" eb="218">
      <t>ゲンショウ</t>
    </rPh>
    <rPh sb="222" eb="224">
      <t>ミトオ</t>
    </rPh>
    <rPh sb="231" eb="233">
      <t>ケイヒ</t>
    </rPh>
    <rPh sb="233" eb="235">
      <t>カイシュウ</t>
    </rPh>
    <rPh sb="235" eb="236">
      <t>リツ</t>
    </rPh>
    <rPh sb="237" eb="239">
      <t>シホン</t>
    </rPh>
    <rPh sb="239" eb="240">
      <t>ヒ</t>
    </rPh>
    <rPh sb="241" eb="243">
      <t>ゲンショウ</t>
    </rPh>
    <rPh sb="244" eb="245">
      <t>トモナ</t>
    </rPh>
    <rPh sb="246" eb="248">
      <t>ジョウショウ</t>
    </rPh>
    <rPh sb="253" eb="256">
      <t>シヨウリョウ</t>
    </rPh>
    <rPh sb="256" eb="258">
      <t>シュウニュウ</t>
    </rPh>
    <rPh sb="259" eb="261">
      <t>ゾウゲン</t>
    </rPh>
    <rPh sb="262" eb="264">
      <t>エイキョウ</t>
    </rPh>
    <rPh sb="271" eb="273">
      <t>ゼンゴ</t>
    </rPh>
    <rPh sb="274" eb="276">
      <t>スイイ</t>
    </rPh>
    <rPh sb="279" eb="280">
      <t>カンガ</t>
    </rPh>
    <rPh sb="287" eb="290">
      <t>シヨウリョウ</t>
    </rPh>
    <rPh sb="291" eb="293">
      <t>カイテイ</t>
    </rPh>
    <rPh sb="294" eb="295">
      <t>カンガ</t>
    </rPh>
    <rPh sb="299" eb="301">
      <t>ヒツヨウ</t>
    </rPh>
    <rPh sb="307" eb="309">
      <t>オスイ</t>
    </rPh>
    <rPh sb="309" eb="311">
      <t>ショリ</t>
    </rPh>
    <rPh sb="311" eb="313">
      <t>ゲンカ</t>
    </rPh>
    <rPh sb="315" eb="317">
      <t>ホンチョウ</t>
    </rPh>
    <rPh sb="318" eb="321">
      <t>ゲスイドウ</t>
    </rPh>
    <rPh sb="322" eb="324">
      <t>ドクジ</t>
    </rPh>
    <rPh sb="325" eb="327">
      <t>シュウマツ</t>
    </rPh>
    <rPh sb="327" eb="330">
      <t>ショリジョウ</t>
    </rPh>
    <rPh sb="331" eb="332">
      <t>モ</t>
    </rPh>
    <rPh sb="335" eb="337">
      <t>リュウイキ</t>
    </rPh>
    <rPh sb="337" eb="339">
      <t>カンレン</t>
    </rPh>
    <rPh sb="339" eb="341">
      <t>コウキョウ</t>
    </rPh>
    <rPh sb="341" eb="344">
      <t>ゲスイドウ</t>
    </rPh>
    <rPh sb="348" eb="350">
      <t>ルイジ</t>
    </rPh>
    <rPh sb="350" eb="352">
      <t>ダンタイ</t>
    </rPh>
    <rPh sb="352" eb="355">
      <t>ヘイキンチ</t>
    </rPh>
    <rPh sb="357" eb="358">
      <t>ヒク</t>
    </rPh>
    <rPh sb="359" eb="361">
      <t>スウチ</t>
    </rPh>
    <rPh sb="370" eb="372">
      <t>シセツ</t>
    </rPh>
    <rPh sb="372" eb="374">
      <t>リヨウ</t>
    </rPh>
    <rPh sb="374" eb="375">
      <t>リツ</t>
    </rPh>
    <rPh sb="380" eb="382">
      <t>ホンチョウ</t>
    </rPh>
    <rPh sb="383" eb="385">
      <t>タンドク</t>
    </rPh>
    <rPh sb="386" eb="389">
      <t>ショリジョウ</t>
    </rPh>
    <rPh sb="390" eb="391">
      <t>モ</t>
    </rPh>
    <rPh sb="397" eb="399">
      <t>タイショウ</t>
    </rPh>
    <rPh sb="405" eb="408">
      <t>スイセンカ</t>
    </rPh>
    <rPh sb="408" eb="409">
      <t>リツ</t>
    </rPh>
    <rPh sb="411" eb="413">
      <t>キョウヨウ</t>
    </rPh>
    <rPh sb="413" eb="415">
      <t>カイシ</t>
    </rPh>
    <rPh sb="415" eb="417">
      <t>チク</t>
    </rPh>
    <rPh sb="418" eb="421">
      <t>スイセンカ</t>
    </rPh>
    <rPh sb="421" eb="423">
      <t>ソクシン</t>
    </rPh>
    <rPh sb="424" eb="425">
      <t>トモナ</t>
    </rPh>
    <rPh sb="427" eb="429">
      <t>ルイジ</t>
    </rPh>
    <rPh sb="429" eb="431">
      <t>ダンタイ</t>
    </rPh>
    <rPh sb="431" eb="434">
      <t>ヘイキンチ</t>
    </rPh>
    <rPh sb="435" eb="437">
      <t>ヒカク</t>
    </rPh>
    <rPh sb="439" eb="440">
      <t>タカ</t>
    </rPh>
    <rPh sb="441" eb="44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</si>
</sst>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formatCode="#,##0.00;&quot;△&quot;#,##0.00;&quot;-&quot;">
                  <c:v>1.54</c:v>
                </c:pt>
              </c:numCache>
            </c:numRef>
          </c:val>
          <c:extLst>
            <c:ext xmlns:c16="http://schemas.microsoft.com/office/drawing/2014/chart" uri="{C3380CC4-5D6E-409C-BE32-E72D297353CC}">
              <c16:uniqueId val="{00000000-0225-4441-83D8-844A0CF436EA}"/>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0.36</c:v>
                </c:pt>
                <c:pt idx="2">
                  <c:v>0.39</c:v>
                </c:pt>
                <c:pt idx="3">
                  <c:v>0.1</c:v>
                </c:pt>
                <c:pt idx="4">
                  <c:v>0.08</c:v>
                </c:pt>
              </c:numCache>
            </c:numRef>
          </c:val>
          <c:smooth val="0"/>
          <c:extLst>
            <c:ext xmlns:c16="http://schemas.microsoft.com/office/drawing/2014/chart" uri="{C3380CC4-5D6E-409C-BE32-E72D297353CC}">
              <c16:uniqueId val="{00000001-0225-4441-83D8-844A0CF436EA}"/>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B6-410C-8F19-FC74F46C9DA2}"/>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42.47</c:v>
                </c:pt>
                <c:pt idx="2">
                  <c:v>42.4</c:v>
                </c:pt>
                <c:pt idx="3">
                  <c:v>42.28</c:v>
                </c:pt>
                <c:pt idx="4">
                  <c:v>41.06</c:v>
                </c:pt>
              </c:numCache>
            </c:numRef>
          </c:val>
          <c:smooth val="0"/>
          <c:extLst>
            <c:ext xmlns:c16="http://schemas.microsoft.com/office/drawing/2014/chart" uri="{C3380CC4-5D6E-409C-BE32-E72D297353CC}">
              <c16:uniqueId val="{00000001-87B6-410C-8F19-FC74F46C9DA2}"/>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92.58</c:v>
                </c:pt>
                <c:pt idx="2">
                  <c:v>91.62</c:v>
                </c:pt>
                <c:pt idx="3">
                  <c:v>94</c:v>
                </c:pt>
                <c:pt idx="4">
                  <c:v>92.15</c:v>
                </c:pt>
              </c:numCache>
            </c:numRef>
          </c:val>
          <c:extLst>
            <c:ext xmlns:c16="http://schemas.microsoft.com/office/drawing/2014/chart" uri="{C3380CC4-5D6E-409C-BE32-E72D297353CC}">
              <c16:uniqueId val="{00000000-C4DD-4A09-8DC4-356ADCF9247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83.75</c:v>
                </c:pt>
                <c:pt idx="2">
                  <c:v>84.19</c:v>
                </c:pt>
                <c:pt idx="3">
                  <c:v>84.34</c:v>
                </c:pt>
                <c:pt idx="4">
                  <c:v>84.34</c:v>
                </c:pt>
              </c:numCache>
            </c:numRef>
          </c:val>
          <c:smooth val="0"/>
          <c:extLst>
            <c:ext xmlns:c16="http://schemas.microsoft.com/office/drawing/2014/chart" uri="{C3380CC4-5D6E-409C-BE32-E72D297353CC}">
              <c16:uniqueId val="{00000001-C4DD-4A09-8DC4-356ADCF9247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101.68</c:v>
                </c:pt>
                <c:pt idx="2">
                  <c:v>97.52</c:v>
                </c:pt>
                <c:pt idx="3">
                  <c:v>99.93</c:v>
                </c:pt>
                <c:pt idx="4">
                  <c:v>102.22</c:v>
                </c:pt>
              </c:numCache>
            </c:numRef>
          </c:val>
          <c:extLst>
            <c:ext xmlns:c16="http://schemas.microsoft.com/office/drawing/2014/chart" uri="{C3380CC4-5D6E-409C-BE32-E72D297353CC}">
              <c16:uniqueId val="{00000000-027C-4418-BF88-749DF9FBAE9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102.73</c:v>
                </c:pt>
                <c:pt idx="2">
                  <c:v>105.78</c:v>
                </c:pt>
                <c:pt idx="3">
                  <c:v>106.09</c:v>
                </c:pt>
                <c:pt idx="4">
                  <c:v>106.44</c:v>
                </c:pt>
              </c:numCache>
            </c:numRef>
          </c:val>
          <c:smooth val="0"/>
          <c:extLst>
            <c:ext xmlns:c16="http://schemas.microsoft.com/office/drawing/2014/chart" uri="{C3380CC4-5D6E-409C-BE32-E72D297353CC}">
              <c16:uniqueId val="{00000001-027C-4418-BF88-749DF9FBAE9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3.14</c:v>
                </c:pt>
                <c:pt idx="2">
                  <c:v>6.26</c:v>
                </c:pt>
                <c:pt idx="3">
                  <c:v>9.1</c:v>
                </c:pt>
                <c:pt idx="4">
                  <c:v>11.95</c:v>
                </c:pt>
              </c:numCache>
            </c:numRef>
          </c:val>
          <c:extLst>
            <c:ext xmlns:c16="http://schemas.microsoft.com/office/drawing/2014/chart" uri="{C3380CC4-5D6E-409C-BE32-E72D297353CC}">
              <c16:uniqueId val="{00000000-74F0-4799-BA27-071876BB3FBA}"/>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24.68</c:v>
                </c:pt>
                <c:pt idx="2">
                  <c:v>21.36</c:v>
                </c:pt>
                <c:pt idx="3">
                  <c:v>22.79</c:v>
                </c:pt>
                <c:pt idx="4">
                  <c:v>24.8</c:v>
                </c:pt>
              </c:numCache>
            </c:numRef>
          </c:val>
          <c:smooth val="0"/>
          <c:extLst>
            <c:ext xmlns:c16="http://schemas.microsoft.com/office/drawing/2014/chart" uri="{C3380CC4-5D6E-409C-BE32-E72D297353CC}">
              <c16:uniqueId val="{00000001-74F0-4799-BA27-071876BB3FBA}"/>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DA2-4D7F-A2E6-A74AEF390D4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8.6199999999999992</c:v>
                </c:pt>
                <c:pt idx="2">
                  <c:v>0.01</c:v>
                </c:pt>
                <c:pt idx="3">
                  <c:v>0.01</c:v>
                </c:pt>
                <c:pt idx="4">
                  <c:v>0.02</c:v>
                </c:pt>
              </c:numCache>
            </c:numRef>
          </c:val>
          <c:smooth val="0"/>
          <c:extLst>
            <c:ext xmlns:c16="http://schemas.microsoft.com/office/drawing/2014/chart" uri="{C3380CC4-5D6E-409C-BE32-E72D297353CC}">
              <c16:uniqueId val="{00000001-8DA2-4D7F-A2E6-A74AEF390D4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formatCode="#,##0.00;&quot;△&quot;#,##0.00;&quot;-&quot;">
                  <c:v>2.5</c:v>
                </c:pt>
                <c:pt idx="3" formatCode="#,##0.00;&quot;△&quot;#,##0.00;&quot;-&quot;">
                  <c:v>2.84</c:v>
                </c:pt>
                <c:pt idx="4">
                  <c:v>0</c:v>
                </c:pt>
              </c:numCache>
            </c:numRef>
          </c:val>
          <c:extLst>
            <c:ext xmlns:c16="http://schemas.microsoft.com/office/drawing/2014/chart" uri="{C3380CC4-5D6E-409C-BE32-E72D297353CC}">
              <c16:uniqueId val="{00000000-1F1F-4C27-966B-07CF2FD27DE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94.97</c:v>
                </c:pt>
                <c:pt idx="2">
                  <c:v>63.96</c:v>
                </c:pt>
                <c:pt idx="3">
                  <c:v>69.42</c:v>
                </c:pt>
                <c:pt idx="4">
                  <c:v>72.86</c:v>
                </c:pt>
              </c:numCache>
            </c:numRef>
          </c:val>
          <c:smooth val="0"/>
          <c:extLst>
            <c:ext xmlns:c16="http://schemas.microsoft.com/office/drawing/2014/chart" uri="{C3380CC4-5D6E-409C-BE32-E72D297353CC}">
              <c16:uniqueId val="{00000001-1F1F-4C27-966B-07CF2FD27DE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6.32</c:v>
                </c:pt>
                <c:pt idx="2">
                  <c:v>6.53</c:v>
                </c:pt>
                <c:pt idx="3">
                  <c:v>37.56</c:v>
                </c:pt>
                <c:pt idx="4">
                  <c:v>34.51</c:v>
                </c:pt>
              </c:numCache>
            </c:numRef>
          </c:val>
          <c:extLst>
            <c:ext xmlns:c16="http://schemas.microsoft.com/office/drawing/2014/chart" uri="{C3380CC4-5D6E-409C-BE32-E72D297353CC}">
              <c16:uniqueId val="{00000000-F1F6-498E-A847-D10992CC249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47.72</c:v>
                </c:pt>
                <c:pt idx="2">
                  <c:v>44.24</c:v>
                </c:pt>
                <c:pt idx="3">
                  <c:v>43.07</c:v>
                </c:pt>
                <c:pt idx="4">
                  <c:v>45.42</c:v>
                </c:pt>
              </c:numCache>
            </c:numRef>
          </c:val>
          <c:smooth val="0"/>
          <c:extLst>
            <c:ext xmlns:c16="http://schemas.microsoft.com/office/drawing/2014/chart" uri="{C3380CC4-5D6E-409C-BE32-E72D297353CC}">
              <c16:uniqueId val="{00000001-F1F6-498E-A847-D10992CC249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1616.27</c:v>
                </c:pt>
                <c:pt idx="2">
                  <c:v>3710.85</c:v>
                </c:pt>
                <c:pt idx="3">
                  <c:v>3272.58</c:v>
                </c:pt>
                <c:pt idx="4">
                  <c:v>2970.42</c:v>
                </c:pt>
              </c:numCache>
            </c:numRef>
          </c:val>
          <c:extLst>
            <c:ext xmlns:c16="http://schemas.microsoft.com/office/drawing/2014/chart" uri="{C3380CC4-5D6E-409C-BE32-E72D297353CC}">
              <c16:uniqueId val="{00000000-3A3F-463C-9C10-D2C70EE6266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1206.79</c:v>
                </c:pt>
                <c:pt idx="2">
                  <c:v>1258.43</c:v>
                </c:pt>
                <c:pt idx="3">
                  <c:v>1163.75</c:v>
                </c:pt>
                <c:pt idx="4">
                  <c:v>1195.47</c:v>
                </c:pt>
              </c:numCache>
            </c:numRef>
          </c:val>
          <c:smooth val="0"/>
          <c:extLst>
            <c:ext xmlns:c16="http://schemas.microsoft.com/office/drawing/2014/chart" uri="{C3380CC4-5D6E-409C-BE32-E72D297353CC}">
              <c16:uniqueId val="{00000001-3A3F-463C-9C10-D2C70EE6266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59.57</c:v>
                </c:pt>
                <c:pt idx="2">
                  <c:v>61.68</c:v>
                </c:pt>
                <c:pt idx="3">
                  <c:v>56.52</c:v>
                </c:pt>
                <c:pt idx="4">
                  <c:v>69.319999999999993</c:v>
                </c:pt>
              </c:numCache>
            </c:numRef>
          </c:val>
          <c:extLst>
            <c:ext xmlns:c16="http://schemas.microsoft.com/office/drawing/2014/chart" uri="{C3380CC4-5D6E-409C-BE32-E72D297353CC}">
              <c16:uniqueId val="{00000000-498F-4E5D-9CC1-BE20C58CDE1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98F-4E5D-9CC1-BE20C58CDE1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150</c:v>
                </c:pt>
                <c:pt idx="2">
                  <c:v>150</c:v>
                </c:pt>
                <c:pt idx="3">
                  <c:v>170.94</c:v>
                </c:pt>
                <c:pt idx="4">
                  <c:v>149.81</c:v>
                </c:pt>
              </c:numCache>
            </c:numRef>
          </c:val>
          <c:extLst>
            <c:ext xmlns:c16="http://schemas.microsoft.com/office/drawing/2014/chart" uri="{C3380CC4-5D6E-409C-BE32-E72D297353CC}">
              <c16:uniqueId val="{00000000-320E-40DF-AF69-EF9D3C2E0158}"/>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228.47</c:v>
                </c:pt>
                <c:pt idx="2">
                  <c:v>224.88</c:v>
                </c:pt>
                <c:pt idx="3">
                  <c:v>228.64</c:v>
                </c:pt>
                <c:pt idx="4">
                  <c:v>239.46</c:v>
                </c:pt>
              </c:numCache>
            </c:numRef>
          </c:val>
          <c:smooth val="0"/>
          <c:extLst>
            <c:ext xmlns:c16="http://schemas.microsoft.com/office/drawing/2014/chart" uri="{C3380CC4-5D6E-409C-BE32-E72D297353CC}">
              <c16:uniqueId val="{00000001-320E-40DF-AF69-EF9D3C2E0158}"/>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V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大阪府　河南町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D2</v>
      </c>
      <c r="X8" s="40"/>
      <c r="Y8" s="40"/>
      <c r="Z8" s="40"/>
      <c r="AA8" s="40"/>
      <c r="AB8" s="40"/>
      <c r="AC8" s="40"/>
      <c r="AD8" s="41" t="str">
        <f>データ!$M$6</f>
        <v>非設置</v>
      </c>
      <c r="AE8" s="41"/>
      <c r="AF8" s="41"/>
      <c r="AG8" s="41"/>
      <c r="AH8" s="41"/>
      <c r="AI8" s="41"/>
      <c r="AJ8" s="41"/>
      <c r="AK8" s="3"/>
      <c r="AL8" s="42">
        <f>データ!S6</f>
        <v>14995</v>
      </c>
      <c r="AM8" s="42"/>
      <c r="AN8" s="42"/>
      <c r="AO8" s="42"/>
      <c r="AP8" s="42"/>
      <c r="AQ8" s="42"/>
      <c r="AR8" s="42"/>
      <c r="AS8" s="42"/>
      <c r="AT8" s="35">
        <f>データ!T6</f>
        <v>25.26</v>
      </c>
      <c r="AU8" s="35"/>
      <c r="AV8" s="35"/>
      <c r="AW8" s="35"/>
      <c r="AX8" s="35"/>
      <c r="AY8" s="35"/>
      <c r="AZ8" s="35"/>
      <c r="BA8" s="35"/>
      <c r="BB8" s="35">
        <f>データ!U6</f>
        <v>593.63</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2">
      <c r="A10" s="2"/>
      <c r="B10" s="35" t="str">
        <f>データ!N6</f>
        <v>-</v>
      </c>
      <c r="C10" s="35"/>
      <c r="D10" s="35"/>
      <c r="E10" s="35"/>
      <c r="F10" s="35"/>
      <c r="G10" s="35"/>
      <c r="H10" s="35"/>
      <c r="I10" s="35">
        <f>データ!O6</f>
        <v>40.75</v>
      </c>
      <c r="J10" s="35"/>
      <c r="K10" s="35"/>
      <c r="L10" s="35"/>
      <c r="M10" s="35"/>
      <c r="N10" s="35"/>
      <c r="O10" s="35"/>
      <c r="P10" s="35">
        <f>データ!P6</f>
        <v>12.11</v>
      </c>
      <c r="Q10" s="35"/>
      <c r="R10" s="35"/>
      <c r="S10" s="35"/>
      <c r="T10" s="35"/>
      <c r="U10" s="35"/>
      <c r="V10" s="35"/>
      <c r="W10" s="35">
        <f>データ!Q6</f>
        <v>94.11</v>
      </c>
      <c r="X10" s="35"/>
      <c r="Y10" s="35"/>
      <c r="Z10" s="35"/>
      <c r="AA10" s="35"/>
      <c r="AB10" s="35"/>
      <c r="AC10" s="35"/>
      <c r="AD10" s="42">
        <f>データ!R6</f>
        <v>1826</v>
      </c>
      <c r="AE10" s="42"/>
      <c r="AF10" s="42"/>
      <c r="AG10" s="42"/>
      <c r="AH10" s="42"/>
      <c r="AI10" s="42"/>
      <c r="AJ10" s="42"/>
      <c r="AK10" s="2"/>
      <c r="AL10" s="42">
        <f>データ!V6</f>
        <v>1810</v>
      </c>
      <c r="AM10" s="42"/>
      <c r="AN10" s="42"/>
      <c r="AO10" s="42"/>
      <c r="AP10" s="42"/>
      <c r="AQ10" s="42"/>
      <c r="AR10" s="42"/>
      <c r="AS10" s="42"/>
      <c r="AT10" s="35">
        <f>データ!W6</f>
        <v>0.52</v>
      </c>
      <c r="AU10" s="35"/>
      <c r="AV10" s="35"/>
      <c r="AW10" s="35"/>
      <c r="AX10" s="35"/>
      <c r="AY10" s="35"/>
      <c r="AZ10" s="35"/>
      <c r="BA10" s="35"/>
      <c r="BB10" s="35">
        <f>データ!X6</f>
        <v>3480.77</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2">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2">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115</v>
      </c>
      <c r="BM47" s="62"/>
      <c r="BN47" s="62"/>
      <c r="BO47" s="62"/>
      <c r="BP47" s="62"/>
      <c r="BQ47" s="62"/>
      <c r="BR47" s="62"/>
      <c r="BS47" s="62"/>
      <c r="BT47" s="62"/>
      <c r="BU47" s="62"/>
      <c r="BV47" s="62"/>
      <c r="BW47" s="62"/>
      <c r="BX47" s="62"/>
      <c r="BY47" s="62"/>
      <c r="BZ47" s="63"/>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2">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2">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2">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OGf/KguMTV08JjB16yEFZnWQD9jOFjeCxTAkTxkwKv+6IaG4kW4UzDwodNfingCBTMf0P1acKc84sajWaFw9w==" saltValue="i1/nN3uRZq2V1MQnDU+C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273821</v>
      </c>
      <c r="D6" s="19">
        <f t="shared" si="3"/>
        <v>46</v>
      </c>
      <c r="E6" s="19">
        <f t="shared" si="3"/>
        <v>17</v>
      </c>
      <c r="F6" s="19">
        <f t="shared" si="3"/>
        <v>4</v>
      </c>
      <c r="G6" s="19">
        <f t="shared" si="3"/>
        <v>0</v>
      </c>
      <c r="H6" s="19" t="str">
        <f t="shared" si="3"/>
        <v>大阪府　河南町</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40.75</v>
      </c>
      <c r="P6" s="20">
        <f t="shared" si="3"/>
        <v>12.11</v>
      </c>
      <c r="Q6" s="20">
        <f t="shared" si="3"/>
        <v>94.11</v>
      </c>
      <c r="R6" s="20">
        <f t="shared" si="3"/>
        <v>1826</v>
      </c>
      <c r="S6" s="20">
        <f t="shared" si="3"/>
        <v>14995</v>
      </c>
      <c r="T6" s="20">
        <f t="shared" si="3"/>
        <v>25.26</v>
      </c>
      <c r="U6" s="20">
        <f t="shared" si="3"/>
        <v>593.63</v>
      </c>
      <c r="V6" s="20">
        <f t="shared" si="3"/>
        <v>1810</v>
      </c>
      <c r="W6" s="20">
        <f t="shared" si="3"/>
        <v>0.52</v>
      </c>
      <c r="X6" s="20">
        <f t="shared" si="3"/>
        <v>3480.77</v>
      </c>
      <c r="Y6" s="21" t="str">
        <f>IF(Y7="",NA(),Y7)</f>
        <v>-</v>
      </c>
      <c r="Z6" s="21">
        <f t="shared" ref="Z6:AH6" si="4">IF(Z7="",NA(),Z7)</f>
        <v>101.68</v>
      </c>
      <c r="AA6" s="21">
        <f t="shared" si="4"/>
        <v>97.52</v>
      </c>
      <c r="AB6" s="21">
        <f t="shared" si="4"/>
        <v>99.93</v>
      </c>
      <c r="AC6" s="21">
        <f t="shared" si="4"/>
        <v>102.22</v>
      </c>
      <c r="AD6" s="21" t="str">
        <f t="shared" si="4"/>
        <v>-</v>
      </c>
      <c r="AE6" s="21">
        <f t="shared" si="4"/>
        <v>102.73</v>
      </c>
      <c r="AF6" s="21">
        <f t="shared" si="4"/>
        <v>105.78</v>
      </c>
      <c r="AG6" s="21">
        <f t="shared" si="4"/>
        <v>106.09</v>
      </c>
      <c r="AH6" s="21">
        <f t="shared" si="4"/>
        <v>106.44</v>
      </c>
      <c r="AI6" s="20" t="str">
        <f>IF(AI7="","",IF(AI7="-","【-】","【"&amp;SUBSTITUTE(TEXT(AI7,"#,##0.00"),"-","△")&amp;"】"))</f>
        <v>【104.54】</v>
      </c>
      <c r="AJ6" s="21" t="str">
        <f>IF(AJ7="",NA(),AJ7)</f>
        <v>-</v>
      </c>
      <c r="AK6" s="20">
        <f t="shared" ref="AK6:AS6" si="5">IF(AK7="",NA(),AK7)</f>
        <v>0</v>
      </c>
      <c r="AL6" s="21">
        <f t="shared" si="5"/>
        <v>2.5</v>
      </c>
      <c r="AM6" s="21">
        <f t="shared" si="5"/>
        <v>2.84</v>
      </c>
      <c r="AN6" s="20">
        <f t="shared" si="5"/>
        <v>0</v>
      </c>
      <c r="AO6" s="21" t="str">
        <f t="shared" si="5"/>
        <v>-</v>
      </c>
      <c r="AP6" s="21">
        <f t="shared" si="5"/>
        <v>94.97</v>
      </c>
      <c r="AQ6" s="21">
        <f t="shared" si="5"/>
        <v>63.96</v>
      </c>
      <c r="AR6" s="21">
        <f t="shared" si="5"/>
        <v>69.42</v>
      </c>
      <c r="AS6" s="21">
        <f t="shared" si="5"/>
        <v>72.86</v>
      </c>
      <c r="AT6" s="20" t="str">
        <f>IF(AT7="","",IF(AT7="-","【-】","【"&amp;SUBSTITUTE(TEXT(AT7,"#,##0.00"),"-","△")&amp;"】"))</f>
        <v>【65.93】</v>
      </c>
      <c r="AU6" s="21" t="str">
        <f>IF(AU7="",NA(),AU7)</f>
        <v>-</v>
      </c>
      <c r="AV6" s="21">
        <f t="shared" ref="AV6:BD6" si="6">IF(AV7="",NA(),AV7)</f>
        <v>6.32</v>
      </c>
      <c r="AW6" s="21">
        <f t="shared" si="6"/>
        <v>6.53</v>
      </c>
      <c r="AX6" s="21">
        <f t="shared" si="6"/>
        <v>37.56</v>
      </c>
      <c r="AY6" s="21">
        <f t="shared" si="6"/>
        <v>34.51</v>
      </c>
      <c r="AZ6" s="21" t="str">
        <f t="shared" si="6"/>
        <v>-</v>
      </c>
      <c r="BA6" s="21">
        <f t="shared" si="6"/>
        <v>47.72</v>
      </c>
      <c r="BB6" s="21">
        <f t="shared" si="6"/>
        <v>44.24</v>
      </c>
      <c r="BC6" s="21">
        <f t="shared" si="6"/>
        <v>43.07</v>
      </c>
      <c r="BD6" s="21">
        <f t="shared" si="6"/>
        <v>45.42</v>
      </c>
      <c r="BE6" s="20" t="str">
        <f>IF(BE7="","",IF(BE7="-","【-】","【"&amp;SUBSTITUTE(TEXT(BE7,"#,##0.00"),"-","△")&amp;"】"))</f>
        <v>【44.25】</v>
      </c>
      <c r="BF6" s="21" t="str">
        <f>IF(BF7="",NA(),BF7)</f>
        <v>-</v>
      </c>
      <c r="BG6" s="21">
        <f t="shared" ref="BG6:BO6" si="7">IF(BG7="",NA(),BG7)</f>
        <v>1616.27</v>
      </c>
      <c r="BH6" s="21">
        <f t="shared" si="7"/>
        <v>3710.85</v>
      </c>
      <c r="BI6" s="21">
        <f t="shared" si="7"/>
        <v>3272.58</v>
      </c>
      <c r="BJ6" s="21">
        <f t="shared" si="7"/>
        <v>2970.42</v>
      </c>
      <c r="BK6" s="21" t="str">
        <f t="shared" si="7"/>
        <v>-</v>
      </c>
      <c r="BL6" s="21">
        <f t="shared" si="7"/>
        <v>1206.79</v>
      </c>
      <c r="BM6" s="21">
        <f t="shared" si="7"/>
        <v>1258.43</v>
      </c>
      <c r="BN6" s="21">
        <f t="shared" si="7"/>
        <v>1163.75</v>
      </c>
      <c r="BO6" s="21">
        <f t="shared" si="7"/>
        <v>1195.47</v>
      </c>
      <c r="BP6" s="20" t="str">
        <f>IF(BP7="","",IF(BP7="-","【-】","【"&amp;SUBSTITUTE(TEXT(BP7,"#,##0.00"),"-","△")&amp;"】"))</f>
        <v>【1,182.11】</v>
      </c>
      <c r="BQ6" s="21" t="str">
        <f>IF(BQ7="",NA(),BQ7)</f>
        <v>-</v>
      </c>
      <c r="BR6" s="21">
        <f t="shared" ref="BR6:BZ6" si="8">IF(BR7="",NA(),BR7)</f>
        <v>59.57</v>
      </c>
      <c r="BS6" s="21">
        <f t="shared" si="8"/>
        <v>61.68</v>
      </c>
      <c r="BT6" s="21">
        <f t="shared" si="8"/>
        <v>56.52</v>
      </c>
      <c r="BU6" s="21">
        <f t="shared" si="8"/>
        <v>69.319999999999993</v>
      </c>
      <c r="BV6" s="21" t="str">
        <f t="shared" si="8"/>
        <v>-</v>
      </c>
      <c r="BW6" s="21">
        <f t="shared" si="8"/>
        <v>71.84</v>
      </c>
      <c r="BX6" s="21">
        <f t="shared" si="8"/>
        <v>73.36</v>
      </c>
      <c r="BY6" s="21">
        <f t="shared" si="8"/>
        <v>72.599999999999994</v>
      </c>
      <c r="BZ6" s="21">
        <f t="shared" si="8"/>
        <v>69.430000000000007</v>
      </c>
      <c r="CA6" s="20" t="str">
        <f>IF(CA7="","",IF(CA7="-","【-】","【"&amp;SUBSTITUTE(TEXT(CA7,"#,##0.00"),"-","△")&amp;"】"))</f>
        <v>【73.78】</v>
      </c>
      <c r="CB6" s="21" t="str">
        <f>IF(CB7="",NA(),CB7)</f>
        <v>-</v>
      </c>
      <c r="CC6" s="21">
        <f t="shared" ref="CC6:CK6" si="9">IF(CC7="",NA(),CC7)</f>
        <v>150</v>
      </c>
      <c r="CD6" s="21">
        <f t="shared" si="9"/>
        <v>150</v>
      </c>
      <c r="CE6" s="21">
        <f t="shared" si="9"/>
        <v>170.94</v>
      </c>
      <c r="CF6" s="21">
        <f t="shared" si="9"/>
        <v>149.81</v>
      </c>
      <c r="CG6" s="21" t="str">
        <f t="shared" si="9"/>
        <v>-</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t="str">
        <f t="shared" si="10"/>
        <v>-</v>
      </c>
      <c r="CS6" s="21">
        <f t="shared" si="10"/>
        <v>42.47</v>
      </c>
      <c r="CT6" s="21">
        <f t="shared" si="10"/>
        <v>42.4</v>
      </c>
      <c r="CU6" s="21">
        <f t="shared" si="10"/>
        <v>42.28</v>
      </c>
      <c r="CV6" s="21">
        <f t="shared" si="10"/>
        <v>41.06</v>
      </c>
      <c r="CW6" s="20" t="str">
        <f>IF(CW7="","",IF(CW7="-","【-】","【"&amp;SUBSTITUTE(TEXT(CW7,"#,##0.00"),"-","△")&amp;"】"))</f>
        <v>【42.22】</v>
      </c>
      <c r="CX6" s="21" t="str">
        <f>IF(CX7="",NA(),CX7)</f>
        <v>-</v>
      </c>
      <c r="CY6" s="21">
        <f t="shared" ref="CY6:DG6" si="11">IF(CY7="",NA(),CY7)</f>
        <v>92.58</v>
      </c>
      <c r="CZ6" s="21">
        <f t="shared" si="11"/>
        <v>91.62</v>
      </c>
      <c r="DA6" s="21">
        <f t="shared" si="11"/>
        <v>94</v>
      </c>
      <c r="DB6" s="21">
        <f t="shared" si="11"/>
        <v>92.15</v>
      </c>
      <c r="DC6" s="21" t="str">
        <f t="shared" si="11"/>
        <v>-</v>
      </c>
      <c r="DD6" s="21">
        <f t="shared" si="11"/>
        <v>83.75</v>
      </c>
      <c r="DE6" s="21">
        <f t="shared" si="11"/>
        <v>84.19</v>
      </c>
      <c r="DF6" s="21">
        <f t="shared" si="11"/>
        <v>84.34</v>
      </c>
      <c r="DG6" s="21">
        <f t="shared" si="11"/>
        <v>84.34</v>
      </c>
      <c r="DH6" s="20" t="str">
        <f>IF(DH7="","",IF(DH7="-","【-】","【"&amp;SUBSTITUTE(TEXT(DH7,"#,##0.00"),"-","△")&amp;"】"))</f>
        <v>【85.67】</v>
      </c>
      <c r="DI6" s="21" t="str">
        <f>IF(DI7="",NA(),DI7)</f>
        <v>-</v>
      </c>
      <c r="DJ6" s="21">
        <f t="shared" ref="DJ6:DR6" si="12">IF(DJ7="",NA(),DJ7)</f>
        <v>3.14</v>
      </c>
      <c r="DK6" s="21">
        <f t="shared" si="12"/>
        <v>6.26</v>
      </c>
      <c r="DL6" s="21">
        <f t="shared" si="12"/>
        <v>9.1</v>
      </c>
      <c r="DM6" s="21">
        <f t="shared" si="12"/>
        <v>11.95</v>
      </c>
      <c r="DN6" s="21" t="str">
        <f t="shared" si="12"/>
        <v>-</v>
      </c>
      <c r="DO6" s="21">
        <f t="shared" si="12"/>
        <v>24.68</v>
      </c>
      <c r="DP6" s="21">
        <f t="shared" si="12"/>
        <v>21.36</v>
      </c>
      <c r="DQ6" s="21">
        <f t="shared" si="12"/>
        <v>22.79</v>
      </c>
      <c r="DR6" s="21">
        <f t="shared" si="12"/>
        <v>24.8</v>
      </c>
      <c r="DS6" s="20" t="str">
        <f>IF(DS7="","",IF(DS7="-","【-】","【"&amp;SUBSTITUTE(TEXT(DS7,"#,##0.00"),"-","△")&amp;"】"))</f>
        <v>【28.00】</v>
      </c>
      <c r="DT6" s="21" t="str">
        <f>IF(DT7="",NA(),DT7)</f>
        <v>-</v>
      </c>
      <c r="DU6" s="20">
        <f t="shared" ref="DU6:EC6" si="13">IF(DU7="",NA(),DU7)</f>
        <v>0</v>
      </c>
      <c r="DV6" s="20">
        <f t="shared" si="13"/>
        <v>0</v>
      </c>
      <c r="DW6" s="20">
        <f t="shared" si="13"/>
        <v>0</v>
      </c>
      <c r="DX6" s="20">
        <f t="shared" si="13"/>
        <v>0</v>
      </c>
      <c r="DY6" s="21" t="str">
        <f t="shared" si="13"/>
        <v>-</v>
      </c>
      <c r="DZ6" s="21">
        <f t="shared" si="13"/>
        <v>8.6199999999999992</v>
      </c>
      <c r="EA6" s="21">
        <f t="shared" si="13"/>
        <v>0.01</v>
      </c>
      <c r="EB6" s="21">
        <f t="shared" si="13"/>
        <v>0.01</v>
      </c>
      <c r="EC6" s="21">
        <f t="shared" si="13"/>
        <v>0.02</v>
      </c>
      <c r="ED6" s="20" t="str">
        <f>IF(ED7="","",IF(ED7="-","【-】","【"&amp;SUBSTITUTE(TEXT(ED7,"#,##0.00"),"-","△")&amp;"】"))</f>
        <v>【0.03】</v>
      </c>
      <c r="EE6" s="21" t="str">
        <f>IF(EE7="",NA(),EE7)</f>
        <v>-</v>
      </c>
      <c r="EF6" s="20">
        <f t="shared" ref="EF6:EN6" si="14">IF(EF7="",NA(),EF7)</f>
        <v>0</v>
      </c>
      <c r="EG6" s="20">
        <f t="shared" si="14"/>
        <v>0</v>
      </c>
      <c r="EH6" s="20">
        <f t="shared" si="14"/>
        <v>0</v>
      </c>
      <c r="EI6" s="21">
        <f t="shared" si="14"/>
        <v>1.54</v>
      </c>
      <c r="EJ6" s="21" t="str">
        <f t="shared" si="14"/>
        <v>-</v>
      </c>
      <c r="EK6" s="21">
        <f t="shared" si="14"/>
        <v>0.36</v>
      </c>
      <c r="EL6" s="21">
        <f t="shared" si="14"/>
        <v>0.39</v>
      </c>
      <c r="EM6" s="21">
        <f t="shared" si="14"/>
        <v>0.1</v>
      </c>
      <c r="EN6" s="21">
        <f t="shared" si="14"/>
        <v>0.08</v>
      </c>
      <c r="EO6" s="20" t="str">
        <f>IF(EO7="","",IF(EO7="-","【-】","【"&amp;SUBSTITUTE(TEXT(EO7,"#,##0.00"),"-","△")&amp;"】"))</f>
        <v>【0.13】</v>
      </c>
    </row>
    <row r="7" spans="1:148" s="22" customFormat="1" x14ac:dyDescent="0.2">
      <c r="A7" s="14"/>
      <c r="B7" s="23">
        <v>2022</v>
      </c>
      <c r="C7" s="23">
        <v>273821</v>
      </c>
      <c r="D7" s="23">
        <v>46</v>
      </c>
      <c r="E7" s="23">
        <v>17</v>
      </c>
      <c r="F7" s="23">
        <v>4</v>
      </c>
      <c r="G7" s="23">
        <v>0</v>
      </c>
      <c r="H7" s="23" t="s">
        <v>96</v>
      </c>
      <c r="I7" s="23" t="s">
        <v>97</v>
      </c>
      <c r="J7" s="23" t="s">
        <v>98</v>
      </c>
      <c r="K7" s="23" t="s">
        <v>99</v>
      </c>
      <c r="L7" s="23" t="s">
        <v>100</v>
      </c>
      <c r="M7" s="23" t="s">
        <v>101</v>
      </c>
      <c r="N7" s="24" t="s">
        <v>102</v>
      </c>
      <c r="O7" s="24">
        <v>40.75</v>
      </c>
      <c r="P7" s="24">
        <v>12.11</v>
      </c>
      <c r="Q7" s="24">
        <v>94.11</v>
      </c>
      <c r="R7" s="24">
        <v>1826</v>
      </c>
      <c r="S7" s="24">
        <v>14995</v>
      </c>
      <c r="T7" s="24">
        <v>25.26</v>
      </c>
      <c r="U7" s="24">
        <v>593.63</v>
      </c>
      <c r="V7" s="24">
        <v>1810</v>
      </c>
      <c r="W7" s="24">
        <v>0.52</v>
      </c>
      <c r="X7" s="24">
        <v>3480.77</v>
      </c>
      <c r="Y7" s="24" t="s">
        <v>102</v>
      </c>
      <c r="Z7" s="24">
        <v>101.68</v>
      </c>
      <c r="AA7" s="24">
        <v>97.52</v>
      </c>
      <c r="AB7" s="24">
        <v>99.93</v>
      </c>
      <c r="AC7" s="24">
        <v>102.22</v>
      </c>
      <c r="AD7" s="24" t="s">
        <v>102</v>
      </c>
      <c r="AE7" s="24">
        <v>102.73</v>
      </c>
      <c r="AF7" s="24">
        <v>105.78</v>
      </c>
      <c r="AG7" s="24">
        <v>106.09</v>
      </c>
      <c r="AH7" s="24">
        <v>106.44</v>
      </c>
      <c r="AI7" s="24">
        <v>104.54</v>
      </c>
      <c r="AJ7" s="24" t="s">
        <v>102</v>
      </c>
      <c r="AK7" s="24">
        <v>0</v>
      </c>
      <c r="AL7" s="24">
        <v>2.5</v>
      </c>
      <c r="AM7" s="24">
        <v>2.84</v>
      </c>
      <c r="AN7" s="24">
        <v>0</v>
      </c>
      <c r="AO7" s="24" t="s">
        <v>102</v>
      </c>
      <c r="AP7" s="24">
        <v>94.97</v>
      </c>
      <c r="AQ7" s="24">
        <v>63.96</v>
      </c>
      <c r="AR7" s="24">
        <v>69.42</v>
      </c>
      <c r="AS7" s="24">
        <v>72.86</v>
      </c>
      <c r="AT7" s="24">
        <v>65.930000000000007</v>
      </c>
      <c r="AU7" s="24" t="s">
        <v>102</v>
      </c>
      <c r="AV7" s="24">
        <v>6.32</v>
      </c>
      <c r="AW7" s="24">
        <v>6.53</v>
      </c>
      <c r="AX7" s="24">
        <v>37.56</v>
      </c>
      <c r="AY7" s="24">
        <v>34.51</v>
      </c>
      <c r="AZ7" s="24" t="s">
        <v>102</v>
      </c>
      <c r="BA7" s="24">
        <v>47.72</v>
      </c>
      <c r="BB7" s="24">
        <v>44.24</v>
      </c>
      <c r="BC7" s="24">
        <v>43.07</v>
      </c>
      <c r="BD7" s="24">
        <v>45.42</v>
      </c>
      <c r="BE7" s="24">
        <v>44.25</v>
      </c>
      <c r="BF7" s="24" t="s">
        <v>102</v>
      </c>
      <c r="BG7" s="24">
        <v>1616.27</v>
      </c>
      <c r="BH7" s="24">
        <v>3710.85</v>
      </c>
      <c r="BI7" s="24">
        <v>3272.58</v>
      </c>
      <c r="BJ7" s="24">
        <v>2970.42</v>
      </c>
      <c r="BK7" s="24" t="s">
        <v>102</v>
      </c>
      <c r="BL7" s="24">
        <v>1206.79</v>
      </c>
      <c r="BM7" s="24">
        <v>1258.43</v>
      </c>
      <c r="BN7" s="24">
        <v>1163.75</v>
      </c>
      <c r="BO7" s="24">
        <v>1195.47</v>
      </c>
      <c r="BP7" s="24">
        <v>1182.1099999999999</v>
      </c>
      <c r="BQ7" s="24" t="s">
        <v>102</v>
      </c>
      <c r="BR7" s="24">
        <v>59.57</v>
      </c>
      <c r="BS7" s="24">
        <v>61.68</v>
      </c>
      <c r="BT7" s="24">
        <v>56.52</v>
      </c>
      <c r="BU7" s="24">
        <v>69.319999999999993</v>
      </c>
      <c r="BV7" s="24" t="s">
        <v>102</v>
      </c>
      <c r="BW7" s="24">
        <v>71.84</v>
      </c>
      <c r="BX7" s="24">
        <v>73.36</v>
      </c>
      <c r="BY7" s="24">
        <v>72.599999999999994</v>
      </c>
      <c r="BZ7" s="24">
        <v>69.430000000000007</v>
      </c>
      <c r="CA7" s="24">
        <v>73.78</v>
      </c>
      <c r="CB7" s="24" t="s">
        <v>102</v>
      </c>
      <c r="CC7" s="24">
        <v>150</v>
      </c>
      <c r="CD7" s="24">
        <v>150</v>
      </c>
      <c r="CE7" s="24">
        <v>170.94</v>
      </c>
      <c r="CF7" s="24">
        <v>149.81</v>
      </c>
      <c r="CG7" s="24" t="s">
        <v>102</v>
      </c>
      <c r="CH7" s="24">
        <v>228.47</v>
      </c>
      <c r="CI7" s="24">
        <v>224.88</v>
      </c>
      <c r="CJ7" s="24">
        <v>228.64</v>
      </c>
      <c r="CK7" s="24">
        <v>239.46</v>
      </c>
      <c r="CL7" s="24">
        <v>220.62</v>
      </c>
      <c r="CM7" s="24" t="s">
        <v>102</v>
      </c>
      <c r="CN7" s="24" t="s">
        <v>102</v>
      </c>
      <c r="CO7" s="24" t="s">
        <v>102</v>
      </c>
      <c r="CP7" s="24" t="s">
        <v>102</v>
      </c>
      <c r="CQ7" s="24" t="s">
        <v>102</v>
      </c>
      <c r="CR7" s="24" t="s">
        <v>102</v>
      </c>
      <c r="CS7" s="24">
        <v>42.47</v>
      </c>
      <c r="CT7" s="24">
        <v>42.4</v>
      </c>
      <c r="CU7" s="24">
        <v>42.28</v>
      </c>
      <c r="CV7" s="24">
        <v>41.06</v>
      </c>
      <c r="CW7" s="24">
        <v>42.22</v>
      </c>
      <c r="CX7" s="24" t="s">
        <v>102</v>
      </c>
      <c r="CY7" s="24">
        <v>92.58</v>
      </c>
      <c r="CZ7" s="24">
        <v>91.62</v>
      </c>
      <c r="DA7" s="24">
        <v>94</v>
      </c>
      <c r="DB7" s="24">
        <v>92.15</v>
      </c>
      <c r="DC7" s="24" t="s">
        <v>102</v>
      </c>
      <c r="DD7" s="24">
        <v>83.75</v>
      </c>
      <c r="DE7" s="24">
        <v>84.19</v>
      </c>
      <c r="DF7" s="24">
        <v>84.34</v>
      </c>
      <c r="DG7" s="24">
        <v>84.34</v>
      </c>
      <c r="DH7" s="24">
        <v>85.67</v>
      </c>
      <c r="DI7" s="24" t="s">
        <v>102</v>
      </c>
      <c r="DJ7" s="24">
        <v>3.14</v>
      </c>
      <c r="DK7" s="24">
        <v>6.26</v>
      </c>
      <c r="DL7" s="24">
        <v>9.1</v>
      </c>
      <c r="DM7" s="24">
        <v>11.95</v>
      </c>
      <c r="DN7" s="24" t="s">
        <v>102</v>
      </c>
      <c r="DO7" s="24">
        <v>24.68</v>
      </c>
      <c r="DP7" s="24">
        <v>21.36</v>
      </c>
      <c r="DQ7" s="24">
        <v>22.79</v>
      </c>
      <c r="DR7" s="24">
        <v>24.8</v>
      </c>
      <c r="DS7" s="24">
        <v>28</v>
      </c>
      <c r="DT7" s="24" t="s">
        <v>102</v>
      </c>
      <c r="DU7" s="24">
        <v>0</v>
      </c>
      <c r="DV7" s="24">
        <v>0</v>
      </c>
      <c r="DW7" s="24">
        <v>0</v>
      </c>
      <c r="DX7" s="24">
        <v>0</v>
      </c>
      <c r="DY7" s="24" t="s">
        <v>102</v>
      </c>
      <c r="DZ7" s="24">
        <v>8.6199999999999992</v>
      </c>
      <c r="EA7" s="24">
        <v>0.01</v>
      </c>
      <c r="EB7" s="24">
        <v>0.01</v>
      </c>
      <c r="EC7" s="24">
        <v>0.02</v>
      </c>
      <c r="ED7" s="24">
        <v>0.03</v>
      </c>
      <c r="EE7" s="24" t="s">
        <v>102</v>
      </c>
      <c r="EF7" s="24">
        <v>0</v>
      </c>
      <c r="EG7" s="24">
        <v>0</v>
      </c>
      <c r="EH7" s="24">
        <v>0</v>
      </c>
      <c r="EI7" s="24">
        <v>1.54</v>
      </c>
      <c r="EJ7" s="24" t="s">
        <v>102</v>
      </c>
      <c r="EK7" s="24">
        <v>0.36</v>
      </c>
      <c r="EL7" s="24">
        <v>0.39</v>
      </c>
      <c r="EM7" s="24">
        <v>0.1</v>
      </c>
      <c r="EN7" s="24">
        <v>0.08</v>
      </c>
      <c r="EO7" s="24">
        <v>0.13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112</v>
      </c>
      <c r="E13" t="s">
        <v>111</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2024-02-09T02:55:30Z</cp:lastPrinted>
  <dcterms:created xsi:type="dcterms:W3CDTF">2023-12-12T00:57:07Z</dcterms:created>
  <dcterms:modified xsi:type="dcterms:W3CDTF">2024-02-27T03:17:40Z</dcterms:modified>
  <cp:category/>
</cp:coreProperties>
</file>