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D9AB4091-11A5-41DE-90F1-D86242071F23}" xr6:coauthVersionLast="47" xr6:coauthVersionMax="47" xr10:uidLastSave="{00000000-0000-0000-0000-000000000000}"/>
  <workbookProtection workbookAlgorithmName="SHA-512" workbookHashValue="sKHbedQNOaVpAzIzdYjcOFc/1WN0ZJ9CHq7OvgM8kb5tpqwjdp4e22tRaTzhXNLMzKOkkKMwU8ASbIPv1+RhOA==" workbookSaltValue="7VsH4dnPWo3zh5rKnhQl9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<sst xmlns="http://schemas.openxmlformats.org/spreadsheetml/2006/main" count="257" uniqueCount="117">
  <si>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</si>
  <si>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</si>
  <si>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</si>
  <si>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</si>
  <si>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</si>
  <si>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</si>
  <si>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</si>
  <si>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</si>
  <si>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</si>
  <si>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</si>
  <si>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</si>
  <si>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</si>
  <si>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</si>
  <si>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</si>
  <si>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</si>
  <si>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</si>
  <si>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</si>
  <si>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</si>
  <si>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</si>
  <si>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</si>
  <si>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</si>
  <si>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</si>
  <si>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</si>
  <si>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</si>
  <si>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</si>
  <si>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</si>
  <si>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</si>
  <si>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</si>
  <si>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</si>
  <si>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</si>
  <si>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</si>
  <si>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</si>
  <si>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</si>
  <si>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</si>
  <si>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</si>
  <si>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</si>
  <si>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</si>
  <si>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</si>
  <si>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</si>
  <si>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</si>
  <si>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</si>
  <si>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</si>
  <si>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</si>
  <si>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</si>
  <si>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</si>
  <si>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</si>
  <si>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</si>
  <si>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</si>
  <si>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</si>
  <si>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</si>
  <si>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</si>
  <si>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</si>
  <si>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</si>
  <si>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</si>
  <si>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</si>
  <si>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</si>
  <si>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</si>
  <si>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</si>
  <si>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</si>
  <si>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</si>
  <si>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</si>
  <si>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</si>
  <si>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</si>
  <si>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</si>
  <si>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</si>
  <si>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</si>
  <si>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</si>
  <si>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</si>
  <si>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</si>
  <si>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</si>
  <si>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</si>
  <si>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</si>
  <si>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</si>
  <si>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</si>
  <si>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</si>
  <si>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</si>
  <si>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</si>
  <si>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</si>
  <si>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</si>
  <si>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</si>
  <si>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</si>
  <si>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</si>
  <si>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</si>
  <si>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</si>
  <si>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</si>
  <si>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</si>
  <si>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</si>
  <si>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</si>
  <si>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</si>
  <si>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</si>
  <si>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</si>
  <si>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</si>
  <si>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</si>
  <si>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</si>
  <si>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</si>
  <si>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</si>
  <si>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</si>
  <si>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</si>
  <si>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</si>
  <si>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</si>
  <si>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</si>
  <si>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</si>
  <si>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</si>
  <si>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</si>
  <si>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</si>
  <si>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</si>
  <si>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</si>
  <si>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</si>
  <si>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</si>
  <si>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</si>
  <si>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</si>
  <si>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</si>
  <si>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</si>
  <si>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</si>
  <si>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令和4年度においても現金の確保に苦慮し、年度末には一時借入金で対応した。令和5年度についても同様の傾向となることが予想される。こうした状況においても、安定した経営を継続していくため、令和2年度に策定した下水道経営戦略を基に、経営の効率化を進めていく。
　</t>
    <rPh sb="1" eb="3">
      <t>ホンチョウ</t>
    </rPh>
    <rPh sb="4" eb="6">
      <t>ゲスイ</t>
    </rPh>
    <rPh sb="6" eb="7">
      <t>ミチ</t>
    </rPh>
    <rPh sb="7" eb="9">
      <t>セイビ</t>
    </rPh>
    <rPh sb="10" eb="12">
      <t>ガイセイ</t>
    </rPh>
    <rPh sb="13" eb="15">
      <t>チカヅ</t>
    </rPh>
    <rPh sb="20" eb="22">
      <t>キゾン</t>
    </rPh>
    <rPh sb="23" eb="25">
      <t>カンキョ</t>
    </rPh>
    <rPh sb="25" eb="27">
      <t>シセツ</t>
    </rPh>
    <rPh sb="32" eb="34">
      <t>ソウトウ</t>
    </rPh>
    <rPh sb="34" eb="36">
      <t>ネンスウ</t>
    </rPh>
    <rPh sb="37" eb="39">
      <t>ケイカ</t>
    </rPh>
    <rPh sb="44" eb="47">
      <t>ロウキュウカ</t>
    </rPh>
    <rPh sb="49" eb="52">
      <t>ゲスイドウ</t>
    </rPh>
    <rPh sb="52" eb="54">
      <t>シセツ</t>
    </rPh>
    <rPh sb="59" eb="61">
      <t>コンゴ</t>
    </rPh>
    <rPh sb="63" eb="65">
      <t>チョウサ</t>
    </rPh>
    <rPh sb="66" eb="68">
      <t>テンケン</t>
    </rPh>
    <rPh sb="69" eb="71">
      <t>コウシン</t>
    </rPh>
    <rPh sb="72" eb="73">
      <t>オコナ</t>
    </rPh>
    <rPh sb="80" eb="83">
      <t>ゲスイドウ</t>
    </rPh>
    <rPh sb="83" eb="85">
      <t>ジギョウ</t>
    </rPh>
    <rPh sb="85" eb="87">
      <t>ケイエイ</t>
    </rPh>
    <rPh sb="89" eb="91">
      <t>リュウドウ</t>
    </rPh>
    <rPh sb="91" eb="93">
      <t>ヒリツ</t>
    </rPh>
    <rPh sb="94" eb="96">
      <t>ルイジ</t>
    </rPh>
    <rPh sb="96" eb="98">
      <t>ダンタイ</t>
    </rPh>
    <rPh sb="98" eb="101">
      <t>ヘイキンチ</t>
    </rPh>
    <rPh sb="102" eb="104">
      <t>シタマワ</t>
    </rPh>
    <rPh sb="112" eb="113">
      <t>ワ</t>
    </rPh>
    <rPh sb="129" eb="131">
      <t>ゲンキン</t>
    </rPh>
    <rPh sb="132" eb="134">
      <t>カクホ</t>
    </rPh>
    <rPh sb="135" eb="137">
      <t>クリョ</t>
    </rPh>
    <rPh sb="139" eb="142">
      <t>ネンドマツ</t>
    </rPh>
    <rPh sb="144" eb="146">
      <t>イチジ</t>
    </rPh>
    <rPh sb="146" eb="148">
      <t>カリイレ</t>
    </rPh>
    <rPh sb="148" eb="149">
      <t>キン</t>
    </rPh>
    <rPh sb="150" eb="152">
      <t>タイオウ</t>
    </rPh>
    <rPh sb="155" eb="157">
      <t>レイワ</t>
    </rPh>
    <rPh sb="158" eb="159">
      <t>ネン</t>
    </rPh>
    <rPh sb="159" eb="160">
      <t>ド</t>
    </rPh>
    <rPh sb="165" eb="167">
      <t>ドウヨウ</t>
    </rPh>
    <rPh sb="168" eb="170">
      <t>ケイコウ</t>
    </rPh>
    <rPh sb="176" eb="178">
      <t>ヨソウ</t>
    </rPh>
    <rPh sb="186" eb="188">
      <t>ジョウキョウ</t>
    </rPh>
    <rPh sb="194" eb="196">
      <t>アンテイ</t>
    </rPh>
    <rPh sb="198" eb="200">
      <t>ケイエイ</t>
    </rPh>
    <rPh sb="201" eb="203">
      <t>ケイゾク</t>
    </rPh>
    <rPh sb="210" eb="212">
      <t>レイワ</t>
    </rPh>
    <rPh sb="213" eb="215">
      <t>ネンド</t>
    </rPh>
    <rPh sb="216" eb="218">
      <t>サクテイ</t>
    </rPh>
    <rPh sb="220" eb="223">
      <t>ゲスイドウ</t>
    </rPh>
    <rPh sb="223" eb="225">
      <t>ケイエイ</t>
    </rPh>
    <rPh sb="225" eb="227">
      <t>センリャク</t>
    </rPh>
    <rPh sb="228" eb="229">
      <t>モト</t>
    </rPh>
    <rPh sb="231" eb="233">
      <t>ケイエイ</t>
    </rPh>
    <rPh sb="234" eb="237">
      <t>コウリツカ</t>
    </rPh>
    <rPh sb="238" eb="239">
      <t>スス</t>
    </rPh>
    <phoneticPr fontId="4"/>
  </si>
  <si>
    <t>・有形固定資産減価償却率は、類似団体平均値と比べて低い数値となっている。これは平成31年度より公営企業会計を導入していることから、減価償却類計額を4年分のみ計上しているからであり、今後は下水道施設の老朽化に伴い、上昇する見込みである。
・管渠改善率は、長寿命化計画の終了に伴い、類似団体平均値より低い数値となっている。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9" eb="41">
      <t>ヘイセイ</t>
    </rPh>
    <rPh sb="43" eb="45">
      <t>ネンド</t>
    </rPh>
    <rPh sb="47" eb="49">
      <t>コウエイ</t>
    </rPh>
    <rPh sb="49" eb="51">
      <t>キギョウ</t>
    </rPh>
    <rPh sb="51" eb="53">
      <t>カイケイ</t>
    </rPh>
    <rPh sb="54" eb="56">
      <t>ドウニュウ</t>
    </rPh>
    <rPh sb="65" eb="67">
      <t>ゲンカ</t>
    </rPh>
    <rPh sb="67" eb="69">
      <t>ショウキャク</t>
    </rPh>
    <rPh sb="69" eb="70">
      <t>ルイ</t>
    </rPh>
    <rPh sb="70" eb="71">
      <t>ケイ</t>
    </rPh>
    <rPh sb="71" eb="72">
      <t>ガク</t>
    </rPh>
    <rPh sb="74" eb="75">
      <t>ネン</t>
    </rPh>
    <rPh sb="75" eb="76">
      <t>ブン</t>
    </rPh>
    <rPh sb="78" eb="80">
      <t>ケイジョウ</t>
    </rPh>
    <rPh sb="90" eb="92">
      <t>コンゴ</t>
    </rPh>
    <rPh sb="93" eb="96">
      <t>ゲスイドウ</t>
    </rPh>
    <rPh sb="96" eb="98">
      <t>シセツ</t>
    </rPh>
    <rPh sb="99" eb="102">
      <t>ロウキュウカ</t>
    </rPh>
    <rPh sb="103" eb="104">
      <t>トモナ</t>
    </rPh>
    <rPh sb="106" eb="108">
      <t>ジョウショウ</t>
    </rPh>
    <rPh sb="110" eb="112">
      <t>ミコ</t>
    </rPh>
    <rPh sb="119" eb="121">
      <t>カンキョ</t>
    </rPh>
    <rPh sb="121" eb="123">
      <t>カイゼン</t>
    </rPh>
    <rPh sb="123" eb="124">
      <t>リツ</t>
    </rPh>
    <rPh sb="126" eb="130">
      <t>チョウジュミョウカ</t>
    </rPh>
    <rPh sb="130" eb="132">
      <t>ケイカク</t>
    </rPh>
    <rPh sb="133" eb="135">
      <t>シュウリョウ</t>
    </rPh>
    <rPh sb="136" eb="137">
      <t>トモナ</t>
    </rPh>
    <rPh sb="139" eb="141">
      <t>ルイジ</t>
    </rPh>
    <rPh sb="141" eb="143">
      <t>ダンタイ</t>
    </rPh>
    <rPh sb="143" eb="146">
      <t>ヘイキンチ</t>
    </rPh>
    <rPh sb="148" eb="149">
      <t>ヒク</t>
    </rPh>
    <rPh sb="150" eb="152">
      <t>スウチ</t>
    </rPh>
    <phoneticPr fontId="4"/>
  </si>
  <si>
    <t>・令和4年度の経常収支比率は100％に近い値であるが、収支不足を補うために一般会計からの繰入金を受け入れていることが主な要因である。
・累積欠損金比率は発生していない。
・流動比率について、過去に実施した下水道整備の投資に対する企業債の返還が大きいことが、類似団体平均値より低い要因である。
・企業債残高対事業規模比率は、類似団体平均値より高い数値であるが、新規下水道事業整備箇所の減少に伴い、企業債の新規発行が抑制されるので、今後は減少していく見通しである。
・経費回収率は類似団体平均値より低い数値であり、使用料の改定を考えていく必要がある。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Ph sb="1" eb="3">
      <t>レイワ</t>
    </rPh>
    <rPh sb="4" eb="6">
      <t>ネンド</t>
    </rPh>
    <rPh sb="7" eb="9">
      <t>ケイジョウ</t>
    </rPh>
    <rPh sb="8" eb="9">
      <t>ツネ</t>
    </rPh>
    <rPh sb="9" eb="11">
      <t>シュウシ</t>
    </rPh>
    <rPh sb="11" eb="13">
      <t>ヒリツ</t>
    </rPh>
    <rPh sb="19" eb="20">
      <t>チカ</t>
    </rPh>
    <rPh sb="21" eb="22">
      <t>アタイ</t>
    </rPh>
    <rPh sb="68" eb="70">
      <t>ルイセキ</t>
    </rPh>
    <rPh sb="70" eb="72">
      <t>ケッソン</t>
    </rPh>
    <rPh sb="72" eb="73">
      <t>キン</t>
    </rPh>
    <rPh sb="73" eb="75">
      <t>ヒリツ</t>
    </rPh>
    <rPh sb="76" eb="78">
      <t>ハッセイ</t>
    </rPh>
    <rPh sb="86" eb="88">
      <t>リュウドウ</t>
    </rPh>
    <rPh sb="88" eb="90">
      <t>ヒリツ</t>
    </rPh>
    <rPh sb="95" eb="97">
      <t>カコ</t>
    </rPh>
    <rPh sb="98" eb="100">
      <t>ジッシ</t>
    </rPh>
    <rPh sb="102" eb="105">
      <t>ゲスイドウ</t>
    </rPh>
    <rPh sb="105" eb="107">
      <t>セイビ</t>
    </rPh>
    <rPh sb="108" eb="110">
      <t>トウシ</t>
    </rPh>
    <rPh sb="111" eb="112">
      <t>タイ</t>
    </rPh>
    <rPh sb="114" eb="116">
      <t>キギョウ</t>
    </rPh>
    <rPh sb="116" eb="117">
      <t>サイ</t>
    </rPh>
    <rPh sb="118" eb="120">
      <t>ヘンカン</t>
    </rPh>
    <rPh sb="121" eb="122">
      <t>オオ</t>
    </rPh>
    <rPh sb="128" eb="130">
      <t>ルイジ</t>
    </rPh>
    <rPh sb="130" eb="132">
      <t>ダンタイ</t>
    </rPh>
    <rPh sb="132" eb="135">
      <t>ヘイキンチ</t>
    </rPh>
    <rPh sb="137" eb="138">
      <t>ヒク</t>
    </rPh>
    <rPh sb="139" eb="141">
      <t>ヨウイン</t>
    </rPh>
    <rPh sb="147" eb="149">
      <t>キギョウ</t>
    </rPh>
    <rPh sb="149" eb="150">
      <t>サイ</t>
    </rPh>
    <rPh sb="150" eb="152">
      <t>ザンダカ</t>
    </rPh>
    <rPh sb="152" eb="153">
      <t>タイ</t>
    </rPh>
    <rPh sb="153" eb="155">
      <t>ジギョウ</t>
    </rPh>
    <rPh sb="155" eb="157">
      <t>キボ</t>
    </rPh>
    <rPh sb="157" eb="159">
      <t>ヒリツ</t>
    </rPh>
    <rPh sb="161" eb="163">
      <t>ルイジ</t>
    </rPh>
    <rPh sb="163" eb="165">
      <t>ダンタイ</t>
    </rPh>
    <rPh sb="165" eb="168">
      <t>ヘイキンチ</t>
    </rPh>
    <rPh sb="170" eb="171">
      <t>タカ</t>
    </rPh>
    <rPh sb="172" eb="174">
      <t>スウチ</t>
    </rPh>
    <rPh sb="179" eb="181">
      <t>シンキ</t>
    </rPh>
    <rPh sb="181" eb="184">
      <t>ゲスイドウ</t>
    </rPh>
    <rPh sb="184" eb="186">
      <t>ジギョウ</t>
    </rPh>
    <rPh sb="186" eb="188">
      <t>セイビ</t>
    </rPh>
    <rPh sb="188" eb="190">
      <t>カショ</t>
    </rPh>
    <rPh sb="191" eb="193">
      <t>ゲンショウ</t>
    </rPh>
    <rPh sb="194" eb="195">
      <t>トモナ</t>
    </rPh>
    <rPh sb="197" eb="199">
      <t>キギョウ</t>
    </rPh>
    <rPh sb="199" eb="200">
      <t>サイ</t>
    </rPh>
    <rPh sb="201" eb="203">
      <t>シンキ</t>
    </rPh>
    <rPh sb="203" eb="205">
      <t>ハッコウ</t>
    </rPh>
    <rPh sb="206" eb="208">
      <t>ヨクセイ</t>
    </rPh>
    <rPh sb="214" eb="216">
      <t>コンゴ</t>
    </rPh>
    <rPh sb="217" eb="219">
      <t>ゲンショウ</t>
    </rPh>
    <rPh sb="223" eb="225">
      <t>ミトオ</t>
    </rPh>
    <rPh sb="232" eb="234">
      <t>ケイヒ</t>
    </rPh>
    <rPh sb="234" eb="236">
      <t>カイシュウ</t>
    </rPh>
    <rPh sb="236" eb="237">
      <t>リツ</t>
    </rPh>
    <rPh sb="238" eb="240">
      <t>ルイジ</t>
    </rPh>
    <rPh sb="240" eb="242">
      <t>ダンタイ</t>
    </rPh>
    <rPh sb="242" eb="245">
      <t>ヘイキンチ</t>
    </rPh>
    <rPh sb="247" eb="248">
      <t>ヒク</t>
    </rPh>
    <rPh sb="249" eb="251">
      <t>スウチ</t>
    </rPh>
    <rPh sb="255" eb="258">
      <t>シヨウリョウ</t>
    </rPh>
    <rPh sb="259" eb="261">
      <t>カイテイ</t>
    </rPh>
    <rPh sb="262" eb="263">
      <t>カンガ</t>
    </rPh>
    <rPh sb="267" eb="269">
      <t>ヒツヨウ</t>
    </rPh>
    <rPh sb="275" eb="277">
      <t>オスイ</t>
    </rPh>
    <rPh sb="277" eb="279">
      <t>ショリ</t>
    </rPh>
    <rPh sb="279" eb="281">
      <t>ゲンカ</t>
    </rPh>
    <rPh sb="283" eb="285">
      <t>ホンチョウ</t>
    </rPh>
    <rPh sb="286" eb="289">
      <t>ゲスイドウ</t>
    </rPh>
    <rPh sb="290" eb="292">
      <t>ドクジ</t>
    </rPh>
    <rPh sb="293" eb="295">
      <t>シュウマツ</t>
    </rPh>
    <rPh sb="295" eb="298">
      <t>ショリジョウ</t>
    </rPh>
    <rPh sb="299" eb="300">
      <t>モ</t>
    </rPh>
    <rPh sb="303" eb="305">
      <t>リュウイキ</t>
    </rPh>
    <rPh sb="305" eb="307">
      <t>カンレン</t>
    </rPh>
    <rPh sb="307" eb="309">
      <t>コウキョウ</t>
    </rPh>
    <rPh sb="309" eb="312">
      <t>ゲスイドウ</t>
    </rPh>
    <rPh sb="316" eb="318">
      <t>ルイジ</t>
    </rPh>
    <rPh sb="318" eb="320">
      <t>ダンタイ</t>
    </rPh>
    <rPh sb="320" eb="323">
      <t>ヘイキンチ</t>
    </rPh>
    <rPh sb="325" eb="326">
      <t>ヒク</t>
    </rPh>
    <rPh sb="327" eb="329">
      <t>スウチ</t>
    </rPh>
    <rPh sb="338" eb="340">
      <t>シセツ</t>
    </rPh>
    <rPh sb="340" eb="342">
      <t>リヨウ</t>
    </rPh>
    <rPh sb="342" eb="343">
      <t>リツ</t>
    </rPh>
    <rPh sb="348" eb="350">
      <t>ホンチョウ</t>
    </rPh>
    <rPh sb="351" eb="353">
      <t>タンドク</t>
    </rPh>
    <rPh sb="354" eb="357">
      <t>ショリジョウ</t>
    </rPh>
    <rPh sb="358" eb="359">
      <t>モ</t>
    </rPh>
    <rPh sb="365" eb="367">
      <t>タイショウ</t>
    </rPh>
    <rPh sb="373" eb="376">
      <t>スイセンカ</t>
    </rPh>
    <rPh sb="376" eb="377">
      <t>リツ</t>
    </rPh>
    <rPh sb="379" eb="381">
      <t>キョウヨウ</t>
    </rPh>
    <rPh sb="381" eb="383">
      <t>カイシ</t>
    </rPh>
    <rPh sb="383" eb="385">
      <t>チク</t>
    </rPh>
    <rPh sb="386" eb="389">
      <t>スイセンカ</t>
    </rPh>
    <rPh sb="389" eb="391">
      <t>ソクシン</t>
    </rPh>
    <rPh sb="392" eb="393">
      <t>トモナ</t>
    </rPh>
    <rPh sb="395" eb="397">
      <t>ルイジ</t>
    </rPh>
    <rPh sb="397" eb="399">
      <t>ダンタイ</t>
    </rPh>
    <rPh sb="399" eb="402">
      <t>ヘイキンチ</t>
    </rPh>
    <rPh sb="403" eb="405">
      <t>ヒカク</t>
    </rPh>
    <rPh sb="407" eb="408">
      <t>タカ</t>
    </rPh>
    <rPh sb="409" eb="41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</si>
</sst>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0.7</c:v>
                </c:pt>
                <c:pt idx="2">
                  <c:v>0.1</c:v>
                </c:pt>
                <c:pt idx="3">
                  <c:v>0.02</c:v>
                </c:pt>
                <c:pt idx="4">
                  <c:v>0.04</c:v>
                </c:pt>
              </c:numCache>
            </c:numRef>
          </c:val>
          <c:extLst>
            <c:ext xmlns:c16="http://schemas.microsoft.com/office/drawing/2014/chart" uri="{C3380CC4-5D6E-409C-BE32-E72D297353CC}">
              <c16:uniqueId val="{00000000-0E76-4329-8535-0154106AFC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0E76-4329-8535-0154106AFC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C-4526-A26F-02AF65DBB2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3E2C-4526-A26F-02AF65DBB2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95.28</c:v>
                </c:pt>
                <c:pt idx="2">
                  <c:v>95.33</c:v>
                </c:pt>
                <c:pt idx="3">
                  <c:v>95.72</c:v>
                </c:pt>
                <c:pt idx="4">
                  <c:v>95.61</c:v>
                </c:pt>
              </c:numCache>
            </c:numRef>
          </c:val>
          <c:extLst>
            <c:ext xmlns:c16="http://schemas.microsoft.com/office/drawing/2014/chart" uri="{C3380CC4-5D6E-409C-BE32-E72D297353CC}">
              <c16:uniqueId val="{00000000-1D76-4383-8C45-EAA55E292F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1D76-4383-8C45-EAA55E292F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100.94</c:v>
                </c:pt>
                <c:pt idx="2">
                  <c:v>99.72</c:v>
                </c:pt>
                <c:pt idx="3">
                  <c:v>100.02</c:v>
                </c:pt>
                <c:pt idx="4">
                  <c:v>99.71</c:v>
                </c:pt>
              </c:numCache>
            </c:numRef>
          </c:val>
          <c:extLst>
            <c:ext xmlns:c16="http://schemas.microsoft.com/office/drawing/2014/chart" uri="{C3380CC4-5D6E-409C-BE32-E72D297353CC}">
              <c16:uniqueId val="{00000000-DF8A-4662-A91A-A420E54715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DF8A-4662-A91A-A420E54715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3.59</c:v>
                </c:pt>
                <c:pt idx="2">
                  <c:v>7.13</c:v>
                </c:pt>
                <c:pt idx="3">
                  <c:v>10.220000000000001</c:v>
                </c:pt>
                <c:pt idx="4">
                  <c:v>13.2</c:v>
                </c:pt>
              </c:numCache>
            </c:numRef>
          </c:val>
          <c:extLst>
            <c:ext xmlns:c16="http://schemas.microsoft.com/office/drawing/2014/chart" uri="{C3380CC4-5D6E-409C-BE32-E72D297353CC}">
              <c16:uniqueId val="{00000000-B591-4459-A6E5-001F1DF60F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B591-4459-A6E5-001F1DF60F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BC-4221-8F07-A4E0E4534F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E5BC-4221-8F07-A4E0E4534F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22-487B-A790-A9D38E00F8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5F22-487B-A790-A9D38E00F8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16.55</c:v>
                </c:pt>
                <c:pt idx="2">
                  <c:v>22.5</c:v>
                </c:pt>
                <c:pt idx="3">
                  <c:v>26.14</c:v>
                </c:pt>
                <c:pt idx="4">
                  <c:v>18.920000000000002</c:v>
                </c:pt>
              </c:numCache>
            </c:numRef>
          </c:val>
          <c:extLst>
            <c:ext xmlns:c16="http://schemas.microsoft.com/office/drawing/2014/chart" uri="{C3380CC4-5D6E-409C-BE32-E72D297353CC}">
              <c16:uniqueId val="{00000000-6623-4D5C-940E-4FB7B6BF9E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6623-4D5C-940E-4FB7B6BF9E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1552.84</c:v>
                </c:pt>
                <c:pt idx="2">
                  <c:v>1775.68</c:v>
                </c:pt>
                <c:pt idx="3">
                  <c:v>1579.34</c:v>
                </c:pt>
                <c:pt idx="4">
                  <c:v>1536.79</c:v>
                </c:pt>
              </c:numCache>
            </c:numRef>
          </c:val>
          <c:extLst>
            <c:ext xmlns:c16="http://schemas.microsoft.com/office/drawing/2014/chart" uri="{C3380CC4-5D6E-409C-BE32-E72D297353CC}">
              <c16:uniqueId val="{00000000-46DA-4771-993B-1F4C89F8CF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46DA-4771-993B-1F4C89F8CF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68.38</c:v>
                </c:pt>
                <c:pt idx="2">
                  <c:v>66.38</c:v>
                </c:pt>
                <c:pt idx="3">
                  <c:v>64.14</c:v>
                </c:pt>
                <c:pt idx="4">
                  <c:v>65.97</c:v>
                </c:pt>
              </c:numCache>
            </c:numRef>
          </c:val>
          <c:extLst>
            <c:ext xmlns:c16="http://schemas.microsoft.com/office/drawing/2014/chart" uri="{C3380CC4-5D6E-409C-BE32-E72D297353CC}">
              <c16:uniqueId val="{00000000-0B17-450E-A1C4-4D72B198B1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0B17-450E-A1C4-4D72B198B1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155.58000000000001</c:v>
                </c:pt>
                <c:pt idx="4">
                  <c:v>150.57</c:v>
                </c:pt>
              </c:numCache>
            </c:numRef>
          </c:val>
          <c:extLst>
            <c:ext xmlns:c16="http://schemas.microsoft.com/office/drawing/2014/chart" uri="{C3380CC4-5D6E-409C-BE32-E72D297353CC}">
              <c16:uniqueId val="{00000000-6293-4D1B-B9B3-9105B08EEA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6293-4D1B-B9B3-9105B08EEA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河南町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14995</v>
      </c>
      <c r="AM8" s="45"/>
      <c r="AN8" s="45"/>
      <c r="AO8" s="45"/>
      <c r="AP8" s="45"/>
      <c r="AQ8" s="45"/>
      <c r="AR8" s="45"/>
      <c r="AS8" s="45"/>
      <c r="AT8" s="46">
        <f>データ!T6</f>
        <v>25.26</v>
      </c>
      <c r="AU8" s="46"/>
      <c r="AV8" s="46"/>
      <c r="AW8" s="46"/>
      <c r="AX8" s="46"/>
      <c r="AY8" s="46"/>
      <c r="AZ8" s="46"/>
      <c r="BA8" s="46"/>
      <c r="BB8" s="46">
        <f>データ!U6</f>
        <v>593.63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62.92</v>
      </c>
      <c r="J10" s="46"/>
      <c r="K10" s="46"/>
      <c r="L10" s="46"/>
      <c r="M10" s="46"/>
      <c r="N10" s="46"/>
      <c r="O10" s="46"/>
      <c r="P10" s="46">
        <f>データ!P6</f>
        <v>81.89</v>
      </c>
      <c r="Q10" s="46"/>
      <c r="R10" s="46"/>
      <c r="S10" s="46"/>
      <c r="T10" s="46"/>
      <c r="U10" s="46"/>
      <c r="V10" s="46"/>
      <c r="W10" s="46">
        <f>データ!Q6</f>
        <v>98.39</v>
      </c>
      <c r="X10" s="46"/>
      <c r="Y10" s="46"/>
      <c r="Z10" s="46"/>
      <c r="AA10" s="46"/>
      <c r="AB10" s="46"/>
      <c r="AC10" s="46"/>
      <c r="AD10" s="45">
        <f>データ!R6</f>
        <v>1826</v>
      </c>
      <c r="AE10" s="45"/>
      <c r="AF10" s="45"/>
      <c r="AG10" s="45"/>
      <c r="AH10" s="45"/>
      <c r="AI10" s="45"/>
      <c r="AJ10" s="45"/>
      <c r="AK10" s="2"/>
      <c r="AL10" s="45">
        <f>データ!V6</f>
        <v>12238</v>
      </c>
      <c r="AM10" s="45"/>
      <c r="AN10" s="45"/>
      <c r="AO10" s="45"/>
      <c r="AP10" s="45"/>
      <c r="AQ10" s="45"/>
      <c r="AR10" s="45"/>
      <c r="AS10" s="45"/>
      <c r="AT10" s="46">
        <f>データ!W6</f>
        <v>3.42</v>
      </c>
      <c r="AU10" s="46"/>
      <c r="AV10" s="46"/>
      <c r="AW10" s="46"/>
      <c r="AX10" s="46"/>
      <c r="AY10" s="46"/>
      <c r="AZ10" s="46"/>
      <c r="BA10" s="46"/>
      <c r="BB10" s="46">
        <f>データ!X6</f>
        <v>3578.36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enMx+1JsviJql4+tf0emyh96Kn7lIpXjs7ozEF7Vb08tx3GrlXAKxo6tBloVIF+TkC5Z618QwXL2/3CVRG+Og==" saltValue="OMjhJKZgT+SEDA+z5BQe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273821</v>
      </c>
      <c r="D6" s="19">
        <f t="shared" si="3"/>
        <v>46</v>
      </c>
      <c r="E6" s="19">
        <f t="shared" si="3"/>
        <v>17</v>
      </c>
      <c r="F6" s="19">
        <f t="shared" si="3"/>
        <v>1</v>
      </c>
      <c r="G6" s="19">
        <f t="shared" si="3"/>
        <v>0</v>
      </c>
      <c r="H6" s="19" t="str">
        <f t="shared" si="3"/>
        <v>大阪府　河南町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62.92</v>
      </c>
      <c r="P6" s="20">
        <f t="shared" si="3"/>
        <v>81.89</v>
      </c>
      <c r="Q6" s="20">
        <f t="shared" si="3"/>
        <v>98.39</v>
      </c>
      <c r="R6" s="20">
        <f t="shared" si="3"/>
        <v>1826</v>
      </c>
      <c r="S6" s="20">
        <f t="shared" si="3"/>
        <v>14995</v>
      </c>
      <c r="T6" s="20">
        <f t="shared" si="3"/>
        <v>25.26</v>
      </c>
      <c r="U6" s="20">
        <f t="shared" si="3"/>
        <v>593.63</v>
      </c>
      <c r="V6" s="20">
        <f t="shared" si="3"/>
        <v>12238</v>
      </c>
      <c r="W6" s="20">
        <f t="shared" si="3"/>
        <v>3.42</v>
      </c>
      <c r="X6" s="20">
        <f t="shared" si="3"/>
        <v>3578.36</v>
      </c>
      <c r="Y6" s="21" t="str">
        <f>IF(Y7="",NA(),Y7)</f>
        <v>-</v>
      </c>
      <c r="Z6" s="21">
        <f t="shared" ref="Z6:AH6" si="4">IF(Z7="",NA(),Z7)</f>
        <v>100.94</v>
      </c>
      <c r="AA6" s="21">
        <f t="shared" si="4"/>
        <v>99.72</v>
      </c>
      <c r="AB6" s="21">
        <f t="shared" si="4"/>
        <v>100.02</v>
      </c>
      <c r="AC6" s="21">
        <f t="shared" si="4"/>
        <v>99.71</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16.55</v>
      </c>
      <c r="AW6" s="21">
        <f t="shared" si="6"/>
        <v>22.5</v>
      </c>
      <c r="AX6" s="21">
        <f t="shared" si="6"/>
        <v>26.14</v>
      </c>
      <c r="AY6" s="21">
        <f t="shared" si="6"/>
        <v>18.920000000000002</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1552.84</v>
      </c>
      <c r="BH6" s="21">
        <f t="shared" si="7"/>
        <v>1775.68</v>
      </c>
      <c r="BI6" s="21">
        <f t="shared" si="7"/>
        <v>1579.34</v>
      </c>
      <c r="BJ6" s="21">
        <f t="shared" si="7"/>
        <v>1536.79</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68.38</v>
      </c>
      <c r="BS6" s="21">
        <f t="shared" si="8"/>
        <v>66.38</v>
      </c>
      <c r="BT6" s="21">
        <f t="shared" si="8"/>
        <v>64.14</v>
      </c>
      <c r="BU6" s="21">
        <f t="shared" si="8"/>
        <v>65.97</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150</v>
      </c>
      <c r="CD6" s="21">
        <f t="shared" si="9"/>
        <v>150</v>
      </c>
      <c r="CE6" s="21">
        <f t="shared" si="9"/>
        <v>155.58000000000001</v>
      </c>
      <c r="CF6" s="21">
        <f t="shared" si="9"/>
        <v>150.57</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95.28</v>
      </c>
      <c r="CZ6" s="21">
        <f t="shared" si="11"/>
        <v>95.33</v>
      </c>
      <c r="DA6" s="21">
        <f t="shared" si="11"/>
        <v>95.72</v>
      </c>
      <c r="DB6" s="21">
        <f t="shared" si="11"/>
        <v>95.61</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3.59</v>
      </c>
      <c r="DK6" s="21">
        <f t="shared" si="12"/>
        <v>7.13</v>
      </c>
      <c r="DL6" s="21">
        <f t="shared" si="12"/>
        <v>10.220000000000001</v>
      </c>
      <c r="DM6" s="21">
        <f t="shared" si="12"/>
        <v>13.2</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0.1</v>
      </c>
      <c r="EC6" s="21">
        <f t="shared" si="13"/>
        <v>0.17</v>
      </c>
      <c r="ED6" s="20" t="str">
        <f>IF(ED7="","",IF(ED7="-","【-】","【"&amp;SUBSTITUTE(TEXT(ED7,"#,##0.00"),"-","△")&amp;"】"))</f>
        <v>【7.62】</v>
      </c>
      <c r="EE6" s="21" t="str">
        <f>IF(EE7="",NA(),EE7)</f>
        <v>-</v>
      </c>
      <c r="EF6" s="21">
        <f t="shared" ref="EF6:EN6" si="14">IF(EF7="",NA(),EF7)</f>
        <v>0.7</v>
      </c>
      <c r="EG6" s="21">
        <f t="shared" si="14"/>
        <v>0.1</v>
      </c>
      <c r="EH6" s="21">
        <f t="shared" si="14"/>
        <v>0.02</v>
      </c>
      <c r="EI6" s="21">
        <f t="shared" si="14"/>
        <v>0.04</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273821</v>
      </c>
      <c r="D7" s="23">
        <v>46</v>
      </c>
      <c r="E7" s="23">
        <v>17</v>
      </c>
      <c r="F7" s="23">
        <v>1</v>
      </c>
      <c r="G7" s="23">
        <v>0</v>
      </c>
      <c r="H7" s="23" t="s">
        <v>96</v>
      </c>
      <c r="I7" s="23" t="s">
        <v>97</v>
      </c>
      <c r="J7" s="23" t="s">
        <v>98</v>
      </c>
      <c r="K7" s="23" t="s">
        <v>99</v>
      </c>
      <c r="L7" s="23" t="s">
        <v>100</v>
      </c>
      <c r="M7" s="23" t="s">
        <v>101</v>
      </c>
      <c r="N7" s="24" t="s">
        <v>102</v>
      </c>
      <c r="O7" s="24">
        <v>62.92</v>
      </c>
      <c r="P7" s="24">
        <v>81.89</v>
      </c>
      <c r="Q7" s="24">
        <v>98.39</v>
      </c>
      <c r="R7" s="24">
        <v>1826</v>
      </c>
      <c r="S7" s="24">
        <v>14995</v>
      </c>
      <c r="T7" s="24">
        <v>25.26</v>
      </c>
      <c r="U7" s="24">
        <v>593.63</v>
      </c>
      <c r="V7" s="24">
        <v>12238</v>
      </c>
      <c r="W7" s="24">
        <v>3.42</v>
      </c>
      <c r="X7" s="24">
        <v>3578.36</v>
      </c>
      <c r="Y7" s="24" t="s">
        <v>102</v>
      </c>
      <c r="Z7" s="24">
        <v>100.94</v>
      </c>
      <c r="AA7" s="24">
        <v>99.72</v>
      </c>
      <c r="AB7" s="24">
        <v>100.02</v>
      </c>
      <c r="AC7" s="24">
        <v>99.71</v>
      </c>
      <c r="AD7" s="24" t="s">
        <v>102</v>
      </c>
      <c r="AE7" s="24">
        <v>106.57</v>
      </c>
      <c r="AF7" s="24">
        <v>107.21</v>
      </c>
      <c r="AG7" s="24">
        <v>107.08</v>
      </c>
      <c r="AH7" s="24">
        <v>106.08</v>
      </c>
      <c r="AI7" s="24">
        <v>106.11</v>
      </c>
      <c r="AJ7" s="24" t="s">
        <v>102</v>
      </c>
      <c r="AK7" s="24">
        <v>0</v>
      </c>
      <c r="AL7" s="24">
        <v>0</v>
      </c>
      <c r="AM7" s="24">
        <v>0</v>
      </c>
      <c r="AN7" s="24">
        <v>0</v>
      </c>
      <c r="AO7" s="24" t="s">
        <v>102</v>
      </c>
      <c r="AP7" s="24">
        <v>53.44</v>
      </c>
      <c r="AQ7" s="24">
        <v>43.71</v>
      </c>
      <c r="AR7" s="24">
        <v>45.94</v>
      </c>
      <c r="AS7" s="24">
        <v>29.34</v>
      </c>
      <c r="AT7" s="24">
        <v>3.15</v>
      </c>
      <c r="AU7" s="24" t="s">
        <v>102</v>
      </c>
      <c r="AV7" s="24">
        <v>16.55</v>
      </c>
      <c r="AW7" s="24">
        <v>22.5</v>
      </c>
      <c r="AX7" s="24">
        <v>26.14</v>
      </c>
      <c r="AY7" s="24">
        <v>18.920000000000002</v>
      </c>
      <c r="AZ7" s="24" t="s">
        <v>102</v>
      </c>
      <c r="BA7" s="24">
        <v>47.03</v>
      </c>
      <c r="BB7" s="24">
        <v>40.67</v>
      </c>
      <c r="BC7" s="24">
        <v>47.7</v>
      </c>
      <c r="BD7" s="24">
        <v>50.59</v>
      </c>
      <c r="BE7" s="24">
        <v>73.44</v>
      </c>
      <c r="BF7" s="24" t="s">
        <v>102</v>
      </c>
      <c r="BG7" s="24">
        <v>1552.84</v>
      </c>
      <c r="BH7" s="24">
        <v>1775.68</v>
      </c>
      <c r="BI7" s="24">
        <v>1579.34</v>
      </c>
      <c r="BJ7" s="24">
        <v>1536.79</v>
      </c>
      <c r="BK7" s="24" t="s">
        <v>102</v>
      </c>
      <c r="BL7" s="24">
        <v>1001.3</v>
      </c>
      <c r="BM7" s="24">
        <v>1050.51</v>
      </c>
      <c r="BN7" s="24">
        <v>1102.01</v>
      </c>
      <c r="BO7" s="24">
        <v>987.36</v>
      </c>
      <c r="BP7" s="24">
        <v>652.82000000000005</v>
      </c>
      <c r="BQ7" s="24" t="s">
        <v>102</v>
      </c>
      <c r="BR7" s="24">
        <v>68.38</v>
      </c>
      <c r="BS7" s="24">
        <v>66.38</v>
      </c>
      <c r="BT7" s="24">
        <v>64.14</v>
      </c>
      <c r="BU7" s="24">
        <v>65.97</v>
      </c>
      <c r="BV7" s="24" t="s">
        <v>102</v>
      </c>
      <c r="BW7" s="24">
        <v>81.88</v>
      </c>
      <c r="BX7" s="24">
        <v>82.65</v>
      </c>
      <c r="BY7" s="24">
        <v>82.55</v>
      </c>
      <c r="BZ7" s="24">
        <v>83.55</v>
      </c>
      <c r="CA7" s="24">
        <v>97.61</v>
      </c>
      <c r="CB7" s="24" t="s">
        <v>102</v>
      </c>
      <c r="CC7" s="24">
        <v>150</v>
      </c>
      <c r="CD7" s="24">
        <v>150</v>
      </c>
      <c r="CE7" s="24">
        <v>155.58000000000001</v>
      </c>
      <c r="CF7" s="24">
        <v>150.57</v>
      </c>
      <c r="CG7" s="24" t="s">
        <v>102</v>
      </c>
      <c r="CH7" s="24">
        <v>187.55</v>
      </c>
      <c r="CI7" s="24">
        <v>186.3</v>
      </c>
      <c r="CJ7" s="24">
        <v>188.38</v>
      </c>
      <c r="CK7" s="24">
        <v>185.98</v>
      </c>
      <c r="CL7" s="24">
        <v>138.29</v>
      </c>
      <c r="CM7" s="24" t="s">
        <v>102</v>
      </c>
      <c r="CN7" s="24" t="s">
        <v>102</v>
      </c>
      <c r="CO7" s="24" t="s">
        <v>102</v>
      </c>
      <c r="CP7" s="24" t="s">
        <v>102</v>
      </c>
      <c r="CQ7" s="24" t="s">
        <v>102</v>
      </c>
      <c r="CR7" s="24" t="s">
        <v>102</v>
      </c>
      <c r="CS7" s="24">
        <v>50.94</v>
      </c>
      <c r="CT7" s="24">
        <v>50.53</v>
      </c>
      <c r="CU7" s="24">
        <v>51.42</v>
      </c>
      <c r="CV7" s="24">
        <v>48.95</v>
      </c>
      <c r="CW7" s="24">
        <v>59.1</v>
      </c>
      <c r="CX7" s="24" t="s">
        <v>102</v>
      </c>
      <c r="CY7" s="24">
        <v>95.28</v>
      </c>
      <c r="CZ7" s="24">
        <v>95.33</v>
      </c>
      <c r="DA7" s="24">
        <v>95.72</v>
      </c>
      <c r="DB7" s="24">
        <v>95.61</v>
      </c>
      <c r="DC7" s="24" t="s">
        <v>102</v>
      </c>
      <c r="DD7" s="24">
        <v>82.55</v>
      </c>
      <c r="DE7" s="24">
        <v>82.08</v>
      </c>
      <c r="DF7" s="24">
        <v>81.34</v>
      </c>
      <c r="DG7" s="24">
        <v>81.14</v>
      </c>
      <c r="DH7" s="24">
        <v>95.82</v>
      </c>
      <c r="DI7" s="24" t="s">
        <v>102</v>
      </c>
      <c r="DJ7" s="24">
        <v>3.59</v>
      </c>
      <c r="DK7" s="24">
        <v>7.13</v>
      </c>
      <c r="DL7" s="24">
        <v>10.220000000000001</v>
      </c>
      <c r="DM7" s="24">
        <v>13.2</v>
      </c>
      <c r="DN7" s="24" t="s">
        <v>102</v>
      </c>
      <c r="DO7" s="24">
        <v>15.85</v>
      </c>
      <c r="DP7" s="24">
        <v>12.7</v>
      </c>
      <c r="DQ7" s="24">
        <v>14.65</v>
      </c>
      <c r="DR7" s="24">
        <v>16.11</v>
      </c>
      <c r="DS7" s="24">
        <v>39.74</v>
      </c>
      <c r="DT7" s="24" t="s">
        <v>102</v>
      </c>
      <c r="DU7" s="24">
        <v>0</v>
      </c>
      <c r="DV7" s="24">
        <v>0</v>
      </c>
      <c r="DW7" s="24">
        <v>0</v>
      </c>
      <c r="DX7" s="24">
        <v>0</v>
      </c>
      <c r="DY7" s="24" t="s">
        <v>102</v>
      </c>
      <c r="DZ7" s="24">
        <v>0</v>
      </c>
      <c r="EA7" s="24">
        <v>0</v>
      </c>
      <c r="EB7" s="24">
        <v>0.1</v>
      </c>
      <c r="EC7" s="24">
        <v>0.17</v>
      </c>
      <c r="ED7" s="24">
        <v>7.62</v>
      </c>
      <c r="EE7" s="24" t="s">
        <v>102</v>
      </c>
      <c r="EF7" s="24">
        <v>0.7</v>
      </c>
      <c r="EG7" s="24">
        <v>0.1</v>
      </c>
      <c r="EH7" s="24">
        <v>0.02</v>
      </c>
      <c r="EI7" s="24">
        <v>0.04</v>
      </c>
      <c r="EJ7" s="24" t="s">
        <v>102</v>
      </c>
      <c r="EK7" s="24">
        <v>0.15</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2024-02-26T00:55:32Z</cp:lastPrinted>
  <dcterms:created xsi:type="dcterms:W3CDTF">2023-12-12T00:49:09Z</dcterms:created>
  <dcterms:modified xsi:type="dcterms:W3CDTF">2024-02-27T03:16:50Z</dcterms:modified>
  <cp:category/>
</cp:coreProperties>
</file>