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E:\2.土木下水（照会回答）\"/>
    </mc:Choice>
  </mc:AlternateContent>
  <xr:revisionPtr revIDLastSave="0" documentId="8_{1C6F8727-7EBE-45D9-BF1A-A8E1EDF14BA7}" xr6:coauthVersionLast="36" xr6:coauthVersionMax="36" xr10:uidLastSave="{00000000-0000-0000-0000-000000000000}"/>
  <workbookProtection workbookAlgorithmName="SHA-512" workbookHashValue="+G8IzsQjNhjS4bY3haAKbYIfryHEL+1ZzWoW666Vkh4lWzpjUR3U7QZLy0B/x2GY44uDIajqzZj6aqnKmIKnJA==" workbookSaltValue="UfQFZ0b235FiGv1jmbVUd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P8" i="4"/>
  <c r="B6"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<sst xmlns="http://schemas.openxmlformats.org/spreadsheetml/2006/main" count="241" uniqueCount="121">
  <si>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</si>
  <si>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</si>
  <si>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</si>
  <si>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</si>
  <si>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</si>
  <si>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</si>
  <si>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</si>
  <si>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</si>
  <si>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</si>
  <si>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</si>
  <si>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</si>
  <si>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</si>
  <si>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</si>
  <si>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</si>
  <si>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</si>
  <si>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</si>
  <si>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</si>
  <si>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</si>
  <si>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</si>
  <si>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</si>
  <si>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</si>
  <si>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</si>
  <si>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</si>
  <si>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</si>
  <si>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</si>
  <si>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</si>
  <si>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</si>
  <si>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</si>
  <si>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</si>
  <si>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</si>
  <si>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</si>
  <si>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</si>
  <si>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</si>
  <si>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</si>
  <si>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</si>
  <si>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</si>
  <si>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</si>
  <si>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</si>
  <si>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</si>
  <si>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</si>
  <si>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</si>
  <si>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</si>
  <si>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</si>
  <si>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</si>
  <si>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</si>
  <si>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</si>
  <si>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</si>
  <si>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</si>
  <si>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</si>
  <si>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</si>
  <si>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</si>
  <si>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</si>
  <si>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</si>
  <si>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</si>
  <si>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</si>
  <si>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</si>
  <si>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</si>
  <si>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</si>
  <si>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</si>
  <si>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</si>
  <si>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</si>
  <si>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</si>
  <si>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</si>
  <si>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</si>
  <si>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</si>
  <si>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</si>
  <si>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</si>
  <si>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</si>
  <si>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</si>
  <si>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</si>
  <si>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</si>
  <si>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</si>
  <si>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</si>
  <si>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</si>
  <si>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</si>
  <si>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</si>
  <si>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</si>
  <si>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</si>
  <si>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</si>
  <si>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</si>
  <si>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</si>
  <si>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</si>
  <si>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</si>
  <si>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</si>
  <si>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</si>
  <si>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</si>
  <si>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</si>
  <si>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</si>
  <si>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</si>
  <si>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</si>
  <si>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</si>
  <si>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</si>
  <si>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</si>
  <si>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</si>
  <si>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</si>
  <si>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</si>
  <si>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</si>
  <si>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</si>
  <si>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田尻町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</si>
  <si>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</si>
  <si>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</si>
  <si>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</si>
  <si>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</si>
  <si>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</si>
  <si>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</si>
  <si>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</si>
  <si>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</si>
  <si>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</si>
  <si>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</si>
  <si>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</si>
  <si>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</si>
  <si>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</si>
  <si>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</si>
  <si>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</si>
  <si>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</si>
  <si>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</si>
  <si>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</si>
  <si>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</si>
  <si>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今後、ストックマネジメント計画の策定や経営戦略の検証、地方公営企業法適用を進めるなかで、適正な下水道使用料の設定や管渠更新について検討していく。</t>
    <phoneticPr fontId="4"/>
  </si>
  <si>
    <t>管渠は、供用開始（平成5年4月）から30年の経過であり、更新は行っていない。</t>
    <phoneticPr fontId="4"/>
  </si>
  <si>
    <t>本町では、関西国際空港の周辺整備に伴い、下水道施設整備を急速かつ集中的に行ったことにより、多額の企業債を発行した。その残債は、毎年の償還により年々減少しており、未だに多額であるが、④企業債残高対事業規模比率が類似団体平均値に比べ、昨年度同様低くなった。
　平成29年度から国の通知に基づき分流式下水道等に要する経費について、公費で負担すべき汚水資本費を基準内の繰入金としたことにより従前の数値から大きく変化している。
　他会計繰入金の増に伴い①収益的収支比率は前年度と比較し3.87ポイント増加し、⑥汚水処理原価が類似団体平均値に比べやや低くなっている。
　さらに下水道使用料は20㎥(立方メートル）あたり1,830円（消費税率10％）と府内平均（2,319円）に比して低額であるものの、汚水処理費の減に伴い⑤経費回収率は類似団体平均値に比べてやや高くなっている。
　なお、⑦施設利用率は、単独処理場を設置していないため、当該値を計上していない。</t>
    <rPh sb="230" eb="233">
      <t>ゼンネンド</t>
    </rPh>
    <rPh sb="234" eb="236">
      <t>ヒカク</t>
    </rPh>
    <rPh sb="245" eb="24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</si>
</sst>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B7-42D2-8F2D-65626BA626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0.04</c:v>
                </c:pt>
                <c:pt idx="3">
                  <c:v>0.06</c:v>
                </c:pt>
                <c:pt idx="4">
                  <c:v>0.01</c:v>
                </c:pt>
              </c:numCache>
            </c:numRef>
          </c:val>
          <c:smooth val="0"/>
          <c:extLst>
            <c:ext xmlns:c16="http://schemas.microsoft.com/office/drawing/2014/chart" uri="{C3380CC4-5D6E-409C-BE32-E72D297353CC}">
              <c16:uniqueId val="{00000001-25B7-42D2-8F2D-65626BA626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2-47E8-A217-EBE9C116E8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46.3</c:v>
                </c:pt>
                <c:pt idx="3">
                  <c:v>47.23</c:v>
                </c:pt>
                <c:pt idx="4">
                  <c:v>54.22</c:v>
                </c:pt>
              </c:numCache>
            </c:numRef>
          </c:val>
          <c:smooth val="0"/>
          <c:extLst>
            <c:ext xmlns:c16="http://schemas.microsoft.com/office/drawing/2014/chart" uri="{C3380CC4-5D6E-409C-BE32-E72D297353CC}">
              <c16:uniqueId val="{00000001-9642-47E8-A217-EBE9C116E8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87.87</c:v>
                </c:pt>
                <c:pt idx="1">
                  <c:v>87.88</c:v>
                </c:pt>
                <c:pt idx="2">
                  <c:v>88.53</c:v>
                </c:pt>
                <c:pt idx="3">
                  <c:v>88.97</c:v>
                </c:pt>
                <c:pt idx="4">
                  <c:v>88.27</c:v>
                </c:pt>
              </c:numCache>
            </c:numRef>
          </c:val>
          <c:extLst>
            <c:ext xmlns:c16="http://schemas.microsoft.com/office/drawing/2014/chart" uri="{C3380CC4-5D6E-409C-BE32-E72D297353CC}">
              <c16:uniqueId val="{00000000-D1A1-4E9C-9C4A-7DE6B10CE0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85.01</c:v>
                </c:pt>
                <c:pt idx="3">
                  <c:v>85.55</c:v>
                </c:pt>
                <c:pt idx="4">
                  <c:v>85.22</c:v>
                </c:pt>
              </c:numCache>
            </c:numRef>
          </c:val>
          <c:smooth val="0"/>
          <c:extLst>
            <c:ext xmlns:c16="http://schemas.microsoft.com/office/drawing/2014/chart" uri="{C3380CC4-5D6E-409C-BE32-E72D297353CC}">
              <c16:uniqueId val="{00000001-D1A1-4E9C-9C4A-7DE6B10CE0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90.18</c:v>
                </c:pt>
                <c:pt idx="1">
                  <c:v>88.97</c:v>
                </c:pt>
                <c:pt idx="2">
                  <c:v>89.46</c:v>
                </c:pt>
                <c:pt idx="3">
                  <c:v>89.85</c:v>
                </c:pt>
                <c:pt idx="4">
                  <c:v>93.72</c:v>
                </c:pt>
              </c:numCache>
            </c:numRef>
          </c:val>
          <c:extLst>
            <c:ext xmlns:c16="http://schemas.microsoft.com/office/drawing/2014/chart" uri="{C3380CC4-5D6E-409C-BE32-E72D297353CC}">
              <c16:uniqueId val="{00000000-CF05-4923-8FB3-CE9C89006B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5-4923-8FB3-CE9C89006B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5-4AC0-9039-33300FD03C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5-4AC0-9039-33300FD03C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4-42FF-B03E-895110DFD9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4-42FF-B03E-895110DFD9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A-4556-BA3A-F50AFF7A1B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A-4556-BA3A-F50AFF7A1B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86-4A85-B2DD-8E39F31D2D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6-4A85-B2DD-8E39F31D2D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1006.05</c:v>
                </c:pt>
                <c:pt idx="1">
                  <c:v>887.23</c:v>
                </c:pt>
                <c:pt idx="2">
                  <c:v>798.66</c:v>
                </c:pt>
                <c:pt idx="3">
                  <c:v>716.41</c:v>
                </c:pt>
                <c:pt idx="4">
                  <c:v>584.96</c:v>
                </c:pt>
              </c:numCache>
            </c:numRef>
          </c:val>
          <c:extLst>
            <c:ext xmlns:c16="http://schemas.microsoft.com/office/drawing/2014/chart" uri="{C3380CC4-5D6E-409C-BE32-E72D297353CC}">
              <c16:uniqueId val="{00000000-B119-448C-802E-BEA53470AA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1303.55</c:v>
                </c:pt>
                <c:pt idx="3">
                  <c:v>1172.21</c:v>
                </c:pt>
                <c:pt idx="4">
                  <c:v>1122.71</c:v>
                </c:pt>
              </c:numCache>
            </c:numRef>
          </c:val>
          <c:smooth val="0"/>
          <c:extLst>
            <c:ext xmlns:c16="http://schemas.microsoft.com/office/drawing/2014/chart" uri="{C3380CC4-5D6E-409C-BE32-E72D297353CC}">
              <c16:uniqueId val="{00000001-B119-448C-802E-BEA53470AA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c:v>
                </c:pt>
                <c:pt idx="1">
                  <c:v>90.32</c:v>
                </c:pt>
                <c:pt idx="2">
                  <c:v>88.77</c:v>
                </c:pt>
                <c:pt idx="3">
                  <c:v>87.11</c:v>
                </c:pt>
                <c:pt idx="4">
                  <c:v>102.84</c:v>
                </c:pt>
              </c:numCache>
            </c:numRef>
          </c:val>
          <c:extLst>
            <c:ext xmlns:c16="http://schemas.microsoft.com/office/drawing/2014/chart" uri="{C3380CC4-5D6E-409C-BE32-E72D297353CC}">
              <c16:uniqueId val="{00000000-31E9-4142-A217-66D44633DF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78.510000000000005</c:v>
                </c:pt>
                <c:pt idx="3">
                  <c:v>79.55</c:v>
                </c:pt>
                <c:pt idx="4">
                  <c:v>76.87</c:v>
                </c:pt>
              </c:numCache>
            </c:numRef>
          </c:val>
          <c:smooth val="0"/>
          <c:extLst>
            <c:ext xmlns:c16="http://schemas.microsoft.com/office/drawing/2014/chart" uri="{C3380CC4-5D6E-409C-BE32-E72D297353CC}">
              <c16:uniqueId val="{00000001-31E9-4142-A217-66D44633DF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153.03</c:v>
                </c:pt>
                <c:pt idx="1">
                  <c:v>150</c:v>
                </c:pt>
                <c:pt idx="2">
                  <c:v>150</c:v>
                </c:pt>
                <c:pt idx="3">
                  <c:v>150</c:v>
                </c:pt>
                <c:pt idx="4">
                  <c:v>129.9</c:v>
                </c:pt>
              </c:numCache>
            </c:numRef>
          </c:val>
          <c:extLst>
            <c:ext xmlns:c16="http://schemas.microsoft.com/office/drawing/2014/chart" uri="{C3380CC4-5D6E-409C-BE32-E72D297353CC}">
              <c16:uniqueId val="{00000000-4D45-4CA7-A37C-3F15F1722E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160.44999999999999</c:v>
                </c:pt>
                <c:pt idx="3">
                  <c:v>161.13</c:v>
                </c:pt>
                <c:pt idx="4">
                  <c:v>161.19999999999999</c:v>
                </c:pt>
              </c:numCache>
            </c:numRef>
          </c:val>
          <c:smooth val="0"/>
          <c:extLst>
            <c:ext xmlns:c16="http://schemas.microsoft.com/office/drawing/2014/chart" uri="{C3380CC4-5D6E-409C-BE32-E72D297353CC}">
              <c16:uniqueId val="{00000001-4D45-4CA7-A37C-3F15F1722E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田尻町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8498</v>
      </c>
      <c r="AM8" s="37"/>
      <c r="AN8" s="37"/>
      <c r="AO8" s="37"/>
      <c r="AP8" s="37"/>
      <c r="AQ8" s="37"/>
      <c r="AR8" s="37"/>
      <c r="AS8" s="37"/>
      <c r="AT8" s="38">
        <f>データ!T6</f>
        <v>5.62</v>
      </c>
      <c r="AU8" s="38"/>
      <c r="AV8" s="38"/>
      <c r="AW8" s="38"/>
      <c r="AX8" s="38"/>
      <c r="AY8" s="38"/>
      <c r="AZ8" s="38"/>
      <c r="BA8" s="38"/>
      <c r="BB8" s="38">
        <f>データ!U6</f>
        <v>1512.1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97.28</v>
      </c>
      <c r="Q10" s="38"/>
      <c r="R10" s="38"/>
      <c r="S10" s="38"/>
      <c r="T10" s="38"/>
      <c r="U10" s="38"/>
      <c r="V10" s="38"/>
      <c r="W10" s="38">
        <f>データ!Q6</f>
        <v>97.84</v>
      </c>
      <c r="X10" s="38"/>
      <c r="Y10" s="38"/>
      <c r="Z10" s="38"/>
      <c r="AA10" s="38"/>
      <c r="AB10" s="38"/>
      <c r="AC10" s="38"/>
      <c r="AD10" s="37">
        <f>データ!R6</f>
        <v>1830</v>
      </c>
      <c r="AE10" s="37"/>
      <c r="AF10" s="37"/>
      <c r="AG10" s="37"/>
      <c r="AH10" s="37"/>
      <c r="AI10" s="37"/>
      <c r="AJ10" s="37"/>
      <c r="AK10" s="2"/>
      <c r="AL10" s="37">
        <f>データ!V6</f>
        <v>8016</v>
      </c>
      <c r="AM10" s="37"/>
      <c r="AN10" s="37"/>
      <c r="AO10" s="37"/>
      <c r="AP10" s="37"/>
      <c r="AQ10" s="37"/>
      <c r="AR10" s="37"/>
      <c r="AS10" s="37"/>
      <c r="AT10" s="38">
        <f>データ!W6</f>
        <v>1.45</v>
      </c>
      <c r="AU10" s="38"/>
      <c r="AV10" s="38"/>
      <c r="AW10" s="38"/>
      <c r="AX10" s="38"/>
      <c r="AY10" s="38"/>
      <c r="AZ10" s="38"/>
      <c r="BA10" s="38"/>
      <c r="BB10" s="38">
        <f>データ!X6</f>
        <v>5528.28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3e9fS4mI7jQ+AVz0QWhUbRbTrXsLNg5BVm95Bb2c840EmF+uI4dhKZwTXwxnJtN8xu0zIX1hDJNb+fC7JWJjbQ==" saltValue="7aj0EGD+eNoDfhiO0Xzr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273627</v>
      </c>
      <c r="D6" s="19">
        <f t="shared" si="3"/>
        <v>47</v>
      </c>
      <c r="E6" s="19">
        <f t="shared" si="3"/>
        <v>17</v>
      </c>
      <c r="F6" s="19">
        <f t="shared" si="3"/>
        <v>1</v>
      </c>
      <c r="G6" s="19">
        <f t="shared" si="3"/>
        <v>0</v>
      </c>
      <c r="H6" s="19" t="str">
        <f t="shared" si="3"/>
        <v>大阪府　田尻町</v>
      </c>
      <c r="I6" s="19" t="str">
        <f t="shared" si="3"/>
        <v>法非適用</v>
      </c>
      <c r="J6" s="19" t="str">
        <f t="shared" si="3"/>
        <v>下水道事業</v>
      </c>
      <c r="K6" s="19" t="str">
        <f t="shared" si="3"/>
        <v>公共下水道</v>
      </c>
      <c r="L6" s="19" t="str">
        <f t="shared" si="3"/>
        <v>Cb2</v>
      </c>
      <c r="M6" s="19" t="str">
        <f t="shared" si="3"/>
        <v>非設置</v>
      </c>
      <c r="N6" s="20" t="str">
        <f t="shared" si="3"/>
        <v>-</v>
      </c>
      <c r="O6" s="20" t="str">
        <f t="shared" si="3"/>
        <v>該当数値なし</v>
      </c>
      <c r="P6" s="20">
        <f t="shared" si="3"/>
        <v>97.28</v>
      </c>
      <c r="Q6" s="20">
        <f t="shared" si="3"/>
        <v>97.84</v>
      </c>
      <c r="R6" s="20">
        <f t="shared" si="3"/>
        <v>1830</v>
      </c>
      <c r="S6" s="20">
        <f t="shared" si="3"/>
        <v>8498</v>
      </c>
      <c r="T6" s="20">
        <f t="shared" si="3"/>
        <v>5.62</v>
      </c>
      <c r="U6" s="20">
        <f t="shared" si="3"/>
        <v>1512.1</v>
      </c>
      <c r="V6" s="20">
        <f t="shared" si="3"/>
        <v>8016</v>
      </c>
      <c r="W6" s="20">
        <f t="shared" si="3"/>
        <v>1.45</v>
      </c>
      <c r="X6" s="20">
        <f t="shared" si="3"/>
        <v>5528.28</v>
      </c>
      <c r="Y6" s="21">
        <f>IF(Y7="",NA(),Y7)</f>
        <v>90.18</v>
      </c>
      <c r="Z6" s="21">
        <f t="shared" ref="Z6:AH6" si="4">IF(Z7="",NA(),Z7)</f>
        <v>88.97</v>
      </c>
      <c r="AA6" s="21">
        <f t="shared" si="4"/>
        <v>89.46</v>
      </c>
      <c r="AB6" s="21">
        <f t="shared" si="4"/>
        <v>89.85</v>
      </c>
      <c r="AC6" s="21">
        <f t="shared" si="4"/>
        <v>93.72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1006.05</v>
      </c>
      <c r="BG6" s="21">
        <f t="shared" ref="BG6:BO6" si="7">IF(BG7="",NA(),BG7)</f>
        <v>887.23</v>
      </c>
      <c r="BH6" s="21">
        <f t="shared" si="7"/>
        <v>798.66</v>
      </c>
      <c r="BI6" s="21">
        <f t="shared" si="7"/>
        <v>716.41</v>
      </c>
      <c r="BJ6" s="21">
        <f t="shared" si="7"/>
        <v>584.96</v>
      </c>
      <c r="BK6" s="21">
        <f t="shared" si="7"/>
        <v>948.07</v>
      </c>
      <c r="BL6" s="21">
        <f t="shared" si="7"/>
        <v>1105.9100000000001</v>
      </c>
      <c r="BM6" s="21">
        <f t="shared" si="7"/>
        <v>1303.55</v>
      </c>
      <c r="BN6" s="21">
        <f t="shared" si="7"/>
        <v>1172.21</v>
      </c>
      <c r="BO6" s="21">
        <f t="shared" si="7"/>
        <v>1122.71</v>
      </c>
      <c r="BP6" s="20" t="str">
        <f>IF(BP7="","",IF(BP7="-","【-】","【"&amp;SUBSTITUTE(TEXT(BP7,"#,##0.00"),"-","△")&amp;"】"))</f>
        <v>【652.82】</v>
      </c>
      <c r="BQ6" s="21">
        <f>IF(BQ7="",NA(),BQ7)</f>
        <v>89</v>
      </c>
      <c r="BR6" s="21">
        <f t="shared" ref="BR6:BZ6" si="8">IF(BR7="",NA(),BR7)</f>
        <v>90.32</v>
      </c>
      <c r="BS6" s="21">
        <f t="shared" si="8"/>
        <v>88.77</v>
      </c>
      <c r="BT6" s="21">
        <f t="shared" si="8"/>
        <v>87.11</v>
      </c>
      <c r="BU6" s="21">
        <f t="shared" si="8"/>
        <v>102.84</v>
      </c>
      <c r="BV6" s="21">
        <f t="shared" si="8"/>
        <v>83.31</v>
      </c>
      <c r="BW6" s="21">
        <f t="shared" si="8"/>
        <v>76.319999999999993</v>
      </c>
      <c r="BX6" s="21">
        <f t="shared" si="8"/>
        <v>78.510000000000005</v>
      </c>
      <c r="BY6" s="21">
        <f t="shared" si="8"/>
        <v>79.55</v>
      </c>
      <c r="BZ6" s="21">
        <f t="shared" si="8"/>
        <v>76.87</v>
      </c>
      <c r="CA6" s="20" t="str">
        <f>IF(CA7="","",IF(CA7="-","【-】","【"&amp;SUBSTITUTE(TEXT(CA7,"#,##0.00"),"-","△")&amp;"】"))</f>
        <v>【97.61】</v>
      </c>
      <c r="CB6" s="21">
        <f>IF(CB7="",NA(),CB7)</f>
        <v>153.03</v>
      </c>
      <c r="CC6" s="21">
        <f t="shared" ref="CC6:CK6" si="9">IF(CC7="",NA(),CC7)</f>
        <v>150</v>
      </c>
      <c r="CD6" s="21">
        <f t="shared" si="9"/>
        <v>150</v>
      </c>
      <c r="CE6" s="21">
        <f t="shared" si="9"/>
        <v>150</v>
      </c>
      <c r="CF6" s="21">
        <f t="shared" si="9"/>
        <v>129.9</v>
      </c>
      <c r="CG6" s="21">
        <f t="shared" si="9"/>
        <v>160.62</v>
      </c>
      <c r="CH6" s="21">
        <f t="shared" si="9"/>
        <v>171.08</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49.98</v>
      </c>
      <c r="CS6" s="21">
        <f t="shared" si="10"/>
        <v>50.06</v>
      </c>
      <c r="CT6" s="21">
        <f t="shared" si="10"/>
        <v>46.3</v>
      </c>
      <c r="CU6" s="21">
        <f t="shared" si="10"/>
        <v>47.23</v>
      </c>
      <c r="CV6" s="21">
        <f t="shared" si="10"/>
        <v>54.22</v>
      </c>
      <c r="CW6" s="20" t="str">
        <f>IF(CW7="","",IF(CW7="-","【-】","【"&amp;SUBSTITUTE(TEXT(CW7,"#,##0.00"),"-","△")&amp;"】"))</f>
        <v>【59.10】</v>
      </c>
      <c r="CX6" s="21">
        <f>IF(CX7="",NA(),CX7)</f>
        <v>87.87</v>
      </c>
      <c r="CY6" s="21">
        <f t="shared" ref="CY6:DG6" si="11">IF(CY7="",NA(),CY7)</f>
        <v>87.88</v>
      </c>
      <c r="CZ6" s="21">
        <f t="shared" si="11"/>
        <v>88.53</v>
      </c>
      <c r="DA6" s="21">
        <f t="shared" si="11"/>
        <v>88.97</v>
      </c>
      <c r="DB6" s="21">
        <f t="shared" si="11"/>
        <v>88.27</v>
      </c>
      <c r="DC6" s="21">
        <f t="shared" si="11"/>
        <v>87.09</v>
      </c>
      <c r="DD6" s="21">
        <f t="shared" si="11"/>
        <v>85.79</v>
      </c>
      <c r="DE6" s="21">
        <f t="shared" si="11"/>
        <v>85.01</v>
      </c>
      <c r="DF6" s="21">
        <f t="shared" si="11"/>
        <v>85.55</v>
      </c>
      <c r="DG6" s="21">
        <f t="shared" si="11"/>
        <v>85.22</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v>
      </c>
      <c r="EK6" s="21">
        <f t="shared" si="14"/>
        <v>0.34</v>
      </c>
      <c r="EL6" s="21">
        <f t="shared" si="14"/>
        <v>0.04</v>
      </c>
      <c r="EM6" s="21">
        <f t="shared" si="14"/>
        <v>0.06</v>
      </c>
      <c r="EN6" s="21">
        <f t="shared" si="14"/>
        <v>0.01</v>
      </c>
      <c r="EO6" s="20" t="str">
        <f>IF(EO7="","",IF(EO7="-","【-】","【"&amp;SUBSTITUTE(TEXT(EO7,"#,##0.00"),"-","△")&amp;"】"))</f>
        <v>【0.23】</v>
      </c>
    </row>
    <row r="7" spans="1:145" s="22" customFormat="1" x14ac:dyDescent="0.15">
      <c r="A7" s="14"/>
      <c r="B7" s="23">
        <v>2022</v>
      </c>
      <c r="C7" s="23">
        <v>273627</v>
      </c>
      <c r="D7" s="23">
        <v>47</v>
      </c>
      <c r="E7" s="23">
        <v>17</v>
      </c>
      <c r="F7" s="23">
        <v>1</v>
      </c>
      <c r="G7" s="23">
        <v>0</v>
      </c>
      <c r="H7" s="23" t="s">
        <v>98</v>
      </c>
      <c r="I7" s="23" t="s">
        <v>99</v>
      </c>
      <c r="J7" s="23" t="s">
        <v>100</v>
      </c>
      <c r="K7" s="23" t="s">
        <v>101</v>
      </c>
      <c r="L7" s="23" t="s">
        <v>102</v>
      </c>
      <c r="M7" s="23" t="s">
        <v>103</v>
      </c>
      <c r="N7" s="24" t="s">
        <v>104</v>
      </c>
      <c r="O7" s="24" t="s">
        <v>105</v>
      </c>
      <c r="P7" s="24">
        <v>97.28</v>
      </c>
      <c r="Q7" s="24">
        <v>97.84</v>
      </c>
      <c r="R7" s="24">
        <v>1830</v>
      </c>
      <c r="S7" s="24">
        <v>8498</v>
      </c>
      <c r="T7" s="24">
        <v>5.62</v>
      </c>
      <c r="U7" s="24">
        <v>1512.1</v>
      </c>
      <c r="V7" s="24">
        <v>8016</v>
      </c>
      <c r="W7" s="24">
        <v>1.45</v>
      </c>
      <c r="X7" s="24">
        <v>5528.28</v>
      </c>
      <c r="Y7" s="24">
        <v>90.18</v>
      </c>
      <c r="Z7" s="24">
        <v>88.97</v>
      </c>
      <c r="AA7" s="24">
        <v>89.46</v>
      </c>
      <c r="AB7" s="24">
        <v>89.85</v>
      </c>
      <c r="AC7" s="24">
        <v>93.72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1006.05</v>
      </c>
      <c r="BG7" s="24">
        <v>887.23</v>
      </c>
      <c r="BH7" s="24">
        <v>798.66</v>
      </c>
      <c r="BI7" s="24">
        <v>716.41</v>
      </c>
      <c r="BJ7" s="24">
        <v>584.96</v>
      </c>
      <c r="BK7" s="24">
        <v>948.07</v>
      </c>
      <c r="BL7" s="24">
        <v>1105.9100000000001</v>
      </c>
      <c r="BM7" s="24">
        <v>1303.55</v>
      </c>
      <c r="BN7" s="24">
        <v>1172.21</v>
      </c>
      <c r="BO7" s="24">
        <v>1122.71</v>
      </c>
      <c r="BP7" s="24">
        <v>652.82000000000005</v>
      </c>
      <c r="BQ7" s="24">
        <v>89</v>
      </c>
      <c r="BR7" s="24">
        <v>90.32</v>
      </c>
      <c r="BS7" s="24">
        <v>88.77</v>
      </c>
      <c r="BT7" s="24">
        <v>87.11</v>
      </c>
      <c r="BU7" s="24">
        <v>102.84</v>
      </c>
      <c r="BV7" s="24">
        <v>83.31</v>
      </c>
      <c r="BW7" s="24">
        <v>76.319999999999993</v>
      </c>
      <c r="BX7" s="24">
        <v>78.510000000000005</v>
      </c>
      <c r="BY7" s="24">
        <v>79.55</v>
      </c>
      <c r="BZ7" s="24">
        <v>76.87</v>
      </c>
      <c r="CA7" s="24">
        <v>97.61</v>
      </c>
      <c r="CB7" s="24">
        <v>153.03</v>
      </c>
      <c r="CC7" s="24">
        <v>150</v>
      </c>
      <c r="CD7" s="24">
        <v>150</v>
      </c>
      <c r="CE7" s="24">
        <v>150</v>
      </c>
      <c r="CF7" s="24">
        <v>129.9</v>
      </c>
      <c r="CG7" s="24">
        <v>160.62</v>
      </c>
      <c r="CH7" s="24">
        <v>171.08</v>
      </c>
      <c r="CI7" s="24">
        <v>160.44999999999999</v>
      </c>
      <c r="CJ7" s="24">
        <v>161.13</v>
      </c>
      <c r="CK7" s="24">
        <v>161.19999999999999</v>
      </c>
      <c r="CL7" s="24">
        <v>138.29</v>
      </c>
      <c r="CM7" s="24" t="s">
        <v>104</v>
      </c>
      <c r="CN7" s="24" t="s">
        <v>104</v>
      </c>
      <c r="CO7" s="24" t="s">
        <v>104</v>
      </c>
      <c r="CP7" s="24" t="s">
        <v>104</v>
      </c>
      <c r="CQ7" s="24" t="s">
        <v>104</v>
      </c>
      <c r="CR7" s="24">
        <v>49.98</v>
      </c>
      <c r="CS7" s="24">
        <v>50.06</v>
      </c>
      <c r="CT7" s="24">
        <v>46.3</v>
      </c>
      <c r="CU7" s="24">
        <v>47.23</v>
      </c>
      <c r="CV7" s="24">
        <v>54.22</v>
      </c>
      <c r="CW7" s="24">
        <v>59.1</v>
      </c>
      <c r="CX7" s="24">
        <v>87.87</v>
      </c>
      <c r="CY7" s="24">
        <v>87.88</v>
      </c>
      <c r="CZ7" s="24">
        <v>88.53</v>
      </c>
      <c r="DA7" s="24">
        <v>88.97</v>
      </c>
      <c r="DB7" s="24">
        <v>88.27</v>
      </c>
      <c r="DC7" s="24">
        <v>87.09</v>
      </c>
      <c r="DD7" s="24">
        <v>85.79</v>
      </c>
      <c r="DE7" s="24">
        <v>85.01</v>
      </c>
      <c r="DF7" s="24">
        <v>85.55</v>
      </c>
      <c r="DG7" s="24">
        <v>85.22</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v>
      </c>
      <c r="EK7" s="24">
        <v>0.34</v>
      </c>
      <c r="EL7" s="24">
        <v>0.04</v>
      </c>
      <c r="EM7" s="24">
        <v>0.06</v>
      </c>
      <c r="EN7" s="24">
        <v>0.01</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2024-02-14T08:55:03Z</cp:lastPrinted>
  <dcterms:created xsi:type="dcterms:W3CDTF">2023-12-12T02:47:34Z</dcterms:created>
  <dcterms:modified xsi:type="dcterms:W3CDTF">2024-02-14T08:56:19Z</dcterms:modified>
  <cp:category/>
</cp:coreProperties>
</file>