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38 熊取町○【大浦】修正依頼中\"/>
    </mc:Choice>
  </mc:AlternateContent>
  <xr:revisionPtr revIDLastSave="0" documentId="13_ncr:1_{DBE5F40C-7FCD-477F-8C74-1B5E1CDF02B4}" xr6:coauthVersionLast="47" xr6:coauthVersionMax="47" xr10:uidLastSave="{00000000-0000-0000-0000-000000000000}"/>
  <workbookProtection workbookAlgorithmName="SHA-512" workbookHashValue="gjUMrRdEpOYNoilwaS7X75TULkiDNRev1T0FkO0hO4Yb8P8DLXAPRZkxsIWiFG6RS8+88GMJqA9+0Nz+ZtKrnw==" workbookSaltValue="wVmeCq2VQ27eAKnLfTszXg=="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W10" i="4" s="1"/>
  <c r="P6" i="5"/>
  <c r="O6" i="5"/>
  <c r="I10" i="4" s="1"/>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BB10" i="4"/>
  <c r="AT10" i="4"/>
  <c r="AL10" i="4"/>
  <c r="P10" i="4"/>
  <c r="AD8" i="4"/>
  <c r="W8" i="4"/>
  <c r="P8" i="4"/>
  <c r="B6" i="4"/>
</calcChain>
</file>

<file path=xl/sharedStrings.xml><?xml version="1.0" encoding="utf-8"?>
<sst xmlns="http://schemas.openxmlformats.org/spreadsheetml/2006/main" count="236" uniqueCount="115">
  <si>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</si>
  <si>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</si>
  <si>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</si>
  <si>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</si>
  <si>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</si>
  <si>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</si>
  <si>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</si>
  <si>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</si>
  <si>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</si>
  <si>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</si>
  <si>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</si>
  <si>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</si>
  <si>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</si>
  <si>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</si>
  <si>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</si>
  <si>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</si>
  <si>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</si>
  <si>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</si>
  <si>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</si>
  <si>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</si>
  <si>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</si>
  <si>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</si>
  <si>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</si>
  <si>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</si>
  <si>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大阪府　熊取町</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</si>
  <si>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</si>
  <si>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</si>
  <si>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</si>
  <si>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</si>
  <si>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</si>
  <si>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</si>
  <si>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</si>
  <si>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</si>
  <si>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</si>
  <si>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</si>
  <si>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</si>
  <si>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</si>
  <si>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</si>
  <si>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</si>
  <si>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</si>
  <si>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</si>
  <si>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</si>
  <si>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</si>
  <si>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</si>
  <si>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</si>
  <si>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</si>
  <si>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</si>
  <si>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</si>
  <si>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</si>
  <si>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</si>
  <si>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</si>
  <si>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</si>
  <si>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</si>
  <si>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</si>
  <si>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</si>
  <si>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</si>
  <si>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</si>
  <si>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</si>
  <si>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</si>
  <si>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</si>
  <si>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</si>
  <si>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</si>
  <si>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</si>
  <si>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</si>
  <si>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</si>
  <si>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</si>
  <si>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</si>
  <si>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</si>
  <si>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</si>
  <si>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</si>
  <si>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</si>
  <si>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</si>
  <si>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</si>
  <si>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</si>
  <si>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</si>
  <si>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</si>
  <si>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</si>
  <si>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</si>
  <si>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</si>
  <si>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</si>
  <si>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</si>
  <si>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</si>
  <si>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</si>
  <si>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</si>
  <si>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</si>
  <si>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</si>
  <si>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</si>
  <si>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</si>
  <si>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</si>
  <si>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</si>
  <si>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</si>
  <si>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</si>
  <si>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</si>
  <si>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</si>
  <si>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</si>
  <si>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</si>
  <si>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</si>
  <si>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下水道事業</t>
  </si>
  <si>
    <t>公共下水道</t>
  </si>
  <si>
    <t>Bc1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</si>
  <si>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</si>
  <si>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</si>
  <si>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</si>
  <si>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</si>
  <si>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</si>
  <si>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</si>
  <si>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</si>
  <si>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</si>
  <si>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</si>
  <si>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</si>
  <si>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</si>
  <si>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</si>
  <si>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①経常収支比率は、昨年に比べ使用料収入が微減したため減少し、現在の使用料水準では人口減少とともに悪化すると予想されています。
　②累積欠損金は発生しておりません。
　③建設改良費に充てられた企業債償還額が多額であるため、100％を下回っていますが、現金預金が増加しているため、比率が増加傾向となっています。
　④企業債残高対事業規模比率は、減少傾向となっています。整備計画に基づき重要な財源である企業債の、計画的な借り入れを継続します。
　⑤経費回収率は、類似団体平均値より高く、⑥汚水処理原価は、類似団体平均値より安価な水準となっています。人口密度の高い下流区域からの整備や、民間開発による施設整備を推進したことに加え、一般会計からの制度上の公費負担分も多いことにより、良好な数値となっています。
　⑦本町においては、単独の終末処理場がないため、「-」と表示しています。
　⑧水洗化率は、住民の下水道への理解が高いこともあり、高水準となっています。今後もこの水準を維持すべく、改造費用に必要な助成金や水洗化PRを継続します。
</t>
    <phoneticPr fontId="1"/>
  </si>
  <si>
    <t>　①下水道整備を推進しているため、有形固定資産減価償却率は増加していますが、類似団体平均値に比べ低い数値となっています。これは、公営企業会計を導入して5年目であることから、減価償却累計額を5年分しか計上していない数値となっています。
　②管渠老朽化率に必要なデータ整理の準備に取り組んでいる状況のため、数値として現れていません。
　③管渠については、リスク評価に基づく点検調査を3年度から2カ年で調査の結果、緊急に対策が必要な管路は確認されませんでした。</t>
    <phoneticPr fontId="1"/>
  </si>
  <si>
    <t xml:space="preserve">  今年度においても、類似団体との比較においては、概ね良好な事業運営が出来ていることが確認できました。しかし、今後も整備が必要な区域が多く、長い年月と多くの投資が必要なことに加え、マンホールポンプ施設の更新や、開発事業により無償譲渡された法定耐用年数を超える管路において、劣化による修繕が増加しており、維持管理に必要な費用も増加傾向となっております。
　令和4年度において、中期的で国の示す新たな算定基準での下水道使用料の見直しを実施し、値上げを令和6年4月より実施いたしますが、近年の燃料・資材高騰など、下水道事業を取り巻く状況は厳しい見込みであり、定期的な検証や見直しが重要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</si>
</sst>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01-4669-A31B-86981FC8AF9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0.09</c:v>
                </c:pt>
                <c:pt idx="3">
                  <c:v>0.24</c:v>
                </c:pt>
                <c:pt idx="4">
                  <c:v>0.14000000000000001</c:v>
                </c:pt>
              </c:numCache>
            </c:numRef>
          </c:val>
          <c:smooth val="0"/>
          <c:extLst>
            <c:ext xmlns:c16="http://schemas.microsoft.com/office/drawing/2014/chart" uri="{C3380CC4-5D6E-409C-BE32-E72D297353CC}">
              <c16:uniqueId val="{00000001-6601-4669-A31B-86981FC8AF9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103.03</c:v>
                </c:pt>
                <c:pt idx="1">
                  <c:v>103.58</c:v>
                </c:pt>
                <c:pt idx="2">
                  <c:v>105.81</c:v>
                </c:pt>
                <c:pt idx="3">
                  <c:v>108.5</c:v>
                </c:pt>
                <c:pt idx="4">
                  <c:v>107.5</c:v>
                </c:pt>
              </c:numCache>
            </c:numRef>
          </c:val>
          <c:extLst>
            <c:ext xmlns:c16="http://schemas.microsoft.com/office/drawing/2014/chart" uri="{C3380CC4-5D6E-409C-BE32-E72D297353CC}">
              <c16:uniqueId val="{00000000-B3B5-4171-AECE-6C836AE65E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106.25</c:v>
                </c:pt>
                <c:pt idx="1">
                  <c:v>105.89</c:v>
                </c:pt>
                <c:pt idx="2">
                  <c:v>104.59</c:v>
                </c:pt>
                <c:pt idx="3">
                  <c:v>106.9</c:v>
                </c:pt>
                <c:pt idx="4">
                  <c:v>106.74</c:v>
                </c:pt>
              </c:numCache>
            </c:numRef>
          </c:val>
          <c:smooth val="0"/>
          <c:extLst>
            <c:ext xmlns:c16="http://schemas.microsoft.com/office/drawing/2014/chart" uri="{C3380CC4-5D6E-409C-BE32-E72D297353CC}">
              <c16:uniqueId val="{00000001-B3B5-4171-AECE-6C836AE65EB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3.55</c:v>
                </c:pt>
                <c:pt idx="1">
                  <c:v>6.73</c:v>
                </c:pt>
                <c:pt idx="2">
                  <c:v>9.8800000000000008</c:v>
                </c:pt>
                <c:pt idx="3">
                  <c:v>13.01</c:v>
                </c:pt>
                <c:pt idx="4">
                  <c:v>15.7</c:v>
                </c:pt>
              </c:numCache>
            </c:numRef>
          </c:val>
          <c:extLst>
            <c:ext xmlns:c16="http://schemas.microsoft.com/office/drawing/2014/chart" uri="{C3380CC4-5D6E-409C-BE32-E72D297353CC}">
              <c16:uniqueId val="{00000000-12B4-41D7-AA9C-FF300A859B7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14.75</c:v>
                </c:pt>
                <c:pt idx="1">
                  <c:v>19.78</c:v>
                </c:pt>
                <c:pt idx="2">
                  <c:v>14.8</c:v>
                </c:pt>
                <c:pt idx="3">
                  <c:v>25.2</c:v>
                </c:pt>
                <c:pt idx="4">
                  <c:v>27.42</c:v>
                </c:pt>
              </c:numCache>
            </c:numRef>
          </c:val>
          <c:smooth val="0"/>
          <c:extLst>
            <c:ext xmlns:c16="http://schemas.microsoft.com/office/drawing/2014/chart" uri="{C3380CC4-5D6E-409C-BE32-E72D297353CC}">
              <c16:uniqueId val="{00000001-12B4-41D7-AA9C-FF300A859B7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10-4866-8CEE-6C13633F7AE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0.25</c:v>
                </c:pt>
                <c:pt idx="1">
                  <c:v>0.44</c:v>
                </c:pt>
                <c:pt idx="2">
                  <c:v>0.1</c:v>
                </c:pt>
                <c:pt idx="3">
                  <c:v>2.02</c:v>
                </c:pt>
                <c:pt idx="4">
                  <c:v>2.67</c:v>
                </c:pt>
              </c:numCache>
            </c:numRef>
          </c:val>
          <c:smooth val="0"/>
          <c:extLst>
            <c:ext xmlns:c16="http://schemas.microsoft.com/office/drawing/2014/chart" uri="{C3380CC4-5D6E-409C-BE32-E72D297353CC}">
              <c16:uniqueId val="{00000001-2410-4866-8CEE-6C13633F7AE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08-4495-95FE-0438122D7C7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0.78</c:v>
                </c:pt>
                <c:pt idx="1">
                  <c:v>0.83</c:v>
                </c:pt>
                <c:pt idx="2">
                  <c:v>0.83</c:v>
                </c:pt>
                <c:pt idx="3">
                  <c:v>5.3</c:v>
                </c:pt>
                <c:pt idx="4">
                  <c:v>6.49</c:v>
                </c:pt>
              </c:numCache>
            </c:numRef>
          </c:val>
          <c:smooth val="0"/>
          <c:extLst>
            <c:ext xmlns:c16="http://schemas.microsoft.com/office/drawing/2014/chart" uri="{C3380CC4-5D6E-409C-BE32-E72D297353CC}">
              <c16:uniqueId val="{00000001-E008-4495-95FE-0438122D7C7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34.35</c:v>
                </c:pt>
                <c:pt idx="1">
                  <c:v>36.880000000000003</c:v>
                </c:pt>
                <c:pt idx="2">
                  <c:v>55.39</c:v>
                </c:pt>
                <c:pt idx="3">
                  <c:v>60.84</c:v>
                </c:pt>
                <c:pt idx="4">
                  <c:v>77.13</c:v>
                </c:pt>
              </c:numCache>
            </c:numRef>
          </c:val>
          <c:extLst>
            <c:ext xmlns:c16="http://schemas.microsoft.com/office/drawing/2014/chart" uri="{C3380CC4-5D6E-409C-BE32-E72D297353CC}">
              <c16:uniqueId val="{00000000-CF07-4895-947B-C448AAD4808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67.2</c:v>
                </c:pt>
                <c:pt idx="1">
                  <c:v>61.2</c:v>
                </c:pt>
                <c:pt idx="2">
                  <c:v>57.6</c:v>
                </c:pt>
                <c:pt idx="3">
                  <c:v>72.92</c:v>
                </c:pt>
                <c:pt idx="4">
                  <c:v>81.19</c:v>
                </c:pt>
              </c:numCache>
            </c:numRef>
          </c:val>
          <c:smooth val="0"/>
          <c:extLst>
            <c:ext xmlns:c16="http://schemas.microsoft.com/office/drawing/2014/chart" uri="{C3380CC4-5D6E-409C-BE32-E72D297353CC}">
              <c16:uniqueId val="{00000001-CF07-4895-947B-C448AAD4808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721.96</c:v>
                </c:pt>
                <c:pt idx="1">
                  <c:v>712.45</c:v>
                </c:pt>
                <c:pt idx="2">
                  <c:v>677.75</c:v>
                </c:pt>
                <c:pt idx="3">
                  <c:v>679.22</c:v>
                </c:pt>
                <c:pt idx="4">
                  <c:v>533.38</c:v>
                </c:pt>
              </c:numCache>
            </c:numRef>
          </c:val>
          <c:extLst>
            <c:ext xmlns:c16="http://schemas.microsoft.com/office/drawing/2014/chart" uri="{C3380CC4-5D6E-409C-BE32-E72D297353CC}">
              <c16:uniqueId val="{00000000-206C-4705-B277-B735496776F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1023.34</c:v>
                </c:pt>
                <c:pt idx="1">
                  <c:v>1033.5999999999999</c:v>
                </c:pt>
                <c:pt idx="2">
                  <c:v>1008.36</c:v>
                </c:pt>
                <c:pt idx="3">
                  <c:v>734.47</c:v>
                </c:pt>
                <c:pt idx="4">
                  <c:v>720.89</c:v>
                </c:pt>
              </c:numCache>
            </c:numRef>
          </c:val>
          <c:smooth val="0"/>
          <c:extLst>
            <c:ext xmlns:c16="http://schemas.microsoft.com/office/drawing/2014/chart" uri="{C3380CC4-5D6E-409C-BE32-E72D297353CC}">
              <c16:uniqueId val="{00000001-206C-4705-B277-B735496776F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130.84</c:v>
                </c:pt>
                <c:pt idx="1">
                  <c:v>124.79</c:v>
                </c:pt>
                <c:pt idx="2">
                  <c:v>127.53</c:v>
                </c:pt>
                <c:pt idx="3">
                  <c:v>139.68</c:v>
                </c:pt>
                <c:pt idx="4">
                  <c:v>139.15</c:v>
                </c:pt>
              </c:numCache>
            </c:numRef>
          </c:val>
          <c:extLst>
            <c:ext xmlns:c16="http://schemas.microsoft.com/office/drawing/2014/chart" uri="{C3380CC4-5D6E-409C-BE32-E72D297353CC}">
              <c16:uniqueId val="{00000000-3158-4D77-B0C7-349319770D6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82.26</c:v>
                </c:pt>
                <c:pt idx="1">
                  <c:v>85.39</c:v>
                </c:pt>
                <c:pt idx="2">
                  <c:v>85.67</c:v>
                </c:pt>
                <c:pt idx="3">
                  <c:v>90.69</c:v>
                </c:pt>
                <c:pt idx="4">
                  <c:v>90.5</c:v>
                </c:pt>
              </c:numCache>
            </c:numRef>
          </c:val>
          <c:smooth val="0"/>
          <c:extLst>
            <c:ext xmlns:c16="http://schemas.microsoft.com/office/drawing/2014/chart" uri="{C3380CC4-5D6E-409C-BE32-E72D297353CC}">
              <c16:uniqueId val="{00000001-3158-4D77-B0C7-349319770D6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107.35</c:v>
                </c:pt>
                <c:pt idx="1">
                  <c:v>112.2</c:v>
                </c:pt>
                <c:pt idx="2">
                  <c:v>109.04</c:v>
                </c:pt>
                <c:pt idx="3">
                  <c:v>99.28</c:v>
                </c:pt>
                <c:pt idx="4">
                  <c:v>99.91</c:v>
                </c:pt>
              </c:numCache>
            </c:numRef>
          </c:val>
          <c:extLst>
            <c:ext xmlns:c16="http://schemas.microsoft.com/office/drawing/2014/chart" uri="{C3380CC4-5D6E-409C-BE32-E72D297353CC}">
              <c16:uniqueId val="{00000000-5758-4E0C-9104-01FE1984127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154.25</c:v>
                </c:pt>
                <c:pt idx="1">
                  <c:v>150.96</c:v>
                </c:pt>
                <c:pt idx="2">
                  <c:v>146.12</c:v>
                </c:pt>
                <c:pt idx="3">
                  <c:v>138.52000000000001</c:v>
                </c:pt>
                <c:pt idx="4">
                  <c:v>138.66999999999999</c:v>
                </c:pt>
              </c:numCache>
            </c:numRef>
          </c:val>
          <c:smooth val="0"/>
          <c:extLst>
            <c:ext xmlns:c16="http://schemas.microsoft.com/office/drawing/2014/chart" uri="{C3380CC4-5D6E-409C-BE32-E72D297353CC}">
              <c16:uniqueId val="{00000001-5758-4E0C-9104-01FE1984127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1D-429A-9D20-E1B35674E6B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64.510000000000005</c:v>
                </c:pt>
                <c:pt idx="1">
                  <c:v>66.180000000000007</c:v>
                </c:pt>
                <c:pt idx="2">
                  <c:v>56.39</c:v>
                </c:pt>
                <c:pt idx="3">
                  <c:v>59.96</c:v>
                </c:pt>
                <c:pt idx="4">
                  <c:v>59.9</c:v>
                </c:pt>
              </c:numCache>
            </c:numRef>
          </c:val>
          <c:smooth val="0"/>
          <c:extLst>
            <c:ext xmlns:c16="http://schemas.microsoft.com/office/drawing/2014/chart" uri="{C3380CC4-5D6E-409C-BE32-E72D297353CC}">
              <c16:uniqueId val="{00000001-1A1D-429A-9D20-E1B35674E6B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94.31</c:v>
                </c:pt>
                <c:pt idx="1">
                  <c:v>94.81</c:v>
                </c:pt>
                <c:pt idx="2">
                  <c:v>94.97</c:v>
                </c:pt>
                <c:pt idx="3">
                  <c:v>95.08</c:v>
                </c:pt>
                <c:pt idx="4">
                  <c:v>95.07</c:v>
                </c:pt>
              </c:numCache>
            </c:numRef>
          </c:val>
          <c:extLst>
            <c:ext xmlns:c16="http://schemas.microsoft.com/office/drawing/2014/chart" uri="{C3380CC4-5D6E-409C-BE32-E72D297353CC}">
              <c16:uniqueId val="{00000000-3C03-4E05-89EB-BCA21AC18C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91.62</c:v>
                </c:pt>
                <c:pt idx="1">
                  <c:v>91.87</c:v>
                </c:pt>
                <c:pt idx="2">
                  <c:v>91.45</c:v>
                </c:pt>
                <c:pt idx="3">
                  <c:v>94.27</c:v>
                </c:pt>
                <c:pt idx="4">
                  <c:v>94.46</c:v>
                </c:pt>
              </c:numCache>
            </c:numRef>
          </c:val>
          <c:smooth val="0"/>
          <c:extLst>
            <c:ext xmlns:c16="http://schemas.microsoft.com/office/drawing/2014/chart" uri="{C3380CC4-5D6E-409C-BE32-E72D297353CC}">
              <c16:uniqueId val="{00000001-3C03-4E05-89EB-BCA21AC18C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【106.11】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【73.44】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【652.82】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【59.10】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【138.29】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【97.61】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【39.74】</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【7.62】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大阪府　熊取町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2</v>
      </c>
      <c r="C7" s="30"/>
      <c r="D7" s="30"/>
      <c r="E7" s="30"/>
      <c r="F7" s="30"/>
      <c r="G7" s="30"/>
      <c r="H7" s="30"/>
      <c r="I7" s="30" t="s">
        <v>11</v>
      </c>
      <c r="J7" s="30"/>
      <c r="K7" s="30"/>
      <c r="L7" s="30"/>
      <c r="M7" s="30"/>
      <c r="N7" s="30"/>
      <c r="O7" s="30"/>
      <c r="P7" s="30" t="s">
        <v>3</v>
      </c>
      <c r="Q7" s="30"/>
      <c r="R7" s="30"/>
      <c r="S7" s="30"/>
      <c r="T7" s="30"/>
      <c r="U7" s="30"/>
      <c r="V7" s="30"/>
      <c r="W7" s="30" t="s">
        <v>13</v>
      </c>
      <c r="X7" s="30"/>
      <c r="Y7" s="30"/>
      <c r="Z7" s="30"/>
      <c r="AA7" s="30"/>
      <c r="AB7" s="30"/>
      <c r="AC7" s="30"/>
      <c r="AD7" s="30" t="s">
        <v>6</v>
      </c>
      <c r="AE7" s="30"/>
      <c r="AF7" s="30"/>
      <c r="AG7" s="30"/>
      <c r="AH7" s="30"/>
      <c r="AI7" s="30"/>
      <c r="AJ7" s="30"/>
      <c r="AK7" s="3"/>
      <c r="AL7" s="30" t="s">
        <v>1</v>
      </c>
      <c r="AM7" s="30"/>
      <c r="AN7" s="30"/>
      <c r="AO7" s="30"/>
      <c r="AP7" s="30"/>
      <c r="AQ7" s="30"/>
      <c r="AR7" s="30"/>
      <c r="AS7" s="30"/>
      <c r="AT7" s="30" t="s">
        <v>8</v>
      </c>
      <c r="AU7" s="30"/>
      <c r="AV7" s="30"/>
      <c r="AW7" s="30"/>
      <c r="AX7" s="30"/>
      <c r="AY7" s="30"/>
      <c r="AZ7" s="30"/>
      <c r="BA7" s="30"/>
      <c r="BB7" s="30" t="s">
        <v>15</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Bc1</v>
      </c>
      <c r="X8" s="34"/>
      <c r="Y8" s="34"/>
      <c r="Z8" s="34"/>
      <c r="AA8" s="34"/>
      <c r="AB8" s="34"/>
      <c r="AC8" s="34"/>
      <c r="AD8" s="35" t="str">
        <f>データ!$M$6</f>
        <v>非設置</v>
      </c>
      <c r="AE8" s="35"/>
      <c r="AF8" s="35"/>
      <c r="AG8" s="35"/>
      <c r="AH8" s="35"/>
      <c r="AI8" s="35"/>
      <c r="AJ8" s="35"/>
      <c r="AK8" s="3"/>
      <c r="AL8" s="36">
        <f>データ!S6</f>
        <v>43013</v>
      </c>
      <c r="AM8" s="36"/>
      <c r="AN8" s="36"/>
      <c r="AO8" s="36"/>
      <c r="AP8" s="36"/>
      <c r="AQ8" s="36"/>
      <c r="AR8" s="36"/>
      <c r="AS8" s="36"/>
      <c r="AT8" s="37">
        <f>データ!T6</f>
        <v>17.239999999999998</v>
      </c>
      <c r="AU8" s="37"/>
      <c r="AV8" s="37"/>
      <c r="AW8" s="37"/>
      <c r="AX8" s="37"/>
      <c r="AY8" s="37"/>
      <c r="AZ8" s="37"/>
      <c r="BA8" s="37"/>
      <c r="BB8" s="37">
        <f>データ!U6</f>
        <v>2494.9499999999998</v>
      </c>
      <c r="BC8" s="37"/>
      <c r="BD8" s="37"/>
      <c r="BE8" s="37"/>
      <c r="BF8" s="37"/>
      <c r="BG8" s="37"/>
      <c r="BH8" s="37"/>
      <c r="BI8" s="37"/>
      <c r="BJ8" s="3"/>
      <c r="BK8" s="3"/>
      <c r="BL8" s="38" t="s">
        <v>12</v>
      </c>
      <c r="BM8" s="39"/>
      <c r="BN8" s="40" t="s">
        <v>19</v>
      </c>
      <c r="BO8" s="40"/>
      <c r="BP8" s="40"/>
      <c r="BQ8" s="40"/>
      <c r="BR8" s="40"/>
      <c r="BS8" s="40"/>
      <c r="BT8" s="40"/>
      <c r="BU8" s="40"/>
      <c r="BV8" s="40"/>
      <c r="BW8" s="40"/>
      <c r="BX8" s="40"/>
      <c r="BY8" s="41"/>
    </row>
    <row r="9" spans="1:78" ht="18.75" customHeight="1" x14ac:dyDescent="0.2">
      <c r="A9" s="2"/>
      <c r="B9" s="30" t="s">
        <v>20</v>
      </c>
      <c r="C9" s="30"/>
      <c r="D9" s="30"/>
      <c r="E9" s="30"/>
      <c r="F9" s="30"/>
      <c r="G9" s="30"/>
      <c r="H9" s="30"/>
      <c r="I9" s="30" t="s">
        <v>22</v>
      </c>
      <c r="J9" s="30"/>
      <c r="K9" s="30"/>
      <c r="L9" s="30"/>
      <c r="M9" s="30"/>
      <c r="N9" s="30"/>
      <c r="O9" s="30"/>
      <c r="P9" s="30" t="s">
        <v>23</v>
      </c>
      <c r="Q9" s="30"/>
      <c r="R9" s="30"/>
      <c r="S9" s="30"/>
      <c r="T9" s="30"/>
      <c r="U9" s="30"/>
      <c r="V9" s="30"/>
      <c r="W9" s="30" t="s">
        <v>27</v>
      </c>
      <c r="X9" s="30"/>
      <c r="Y9" s="30"/>
      <c r="Z9" s="30"/>
      <c r="AA9" s="30"/>
      <c r="AB9" s="30"/>
      <c r="AC9" s="30"/>
      <c r="AD9" s="30" t="s">
        <v>21</v>
      </c>
      <c r="AE9" s="30"/>
      <c r="AF9" s="30"/>
      <c r="AG9" s="30"/>
      <c r="AH9" s="30"/>
      <c r="AI9" s="30"/>
      <c r="AJ9" s="30"/>
      <c r="AK9" s="3"/>
      <c r="AL9" s="30" t="s">
        <v>29</v>
      </c>
      <c r="AM9" s="30"/>
      <c r="AN9" s="30"/>
      <c r="AO9" s="30"/>
      <c r="AP9" s="30"/>
      <c r="AQ9" s="30"/>
      <c r="AR9" s="30"/>
      <c r="AS9" s="30"/>
      <c r="AT9" s="30" t="s">
        <v>30</v>
      </c>
      <c r="AU9" s="30"/>
      <c r="AV9" s="30"/>
      <c r="AW9" s="30"/>
      <c r="AX9" s="30"/>
      <c r="AY9" s="30"/>
      <c r="AZ9" s="30"/>
      <c r="BA9" s="30"/>
      <c r="BB9" s="30" t="s">
        <v>31</v>
      </c>
      <c r="BC9" s="30"/>
      <c r="BD9" s="30"/>
      <c r="BE9" s="30"/>
      <c r="BF9" s="30"/>
      <c r="BG9" s="30"/>
      <c r="BH9" s="30"/>
      <c r="BI9" s="30"/>
      <c r="BJ9" s="3"/>
      <c r="BK9" s="3"/>
      <c r="BL9" s="42" t="s">
        <v>34</v>
      </c>
      <c r="BM9" s="43"/>
      <c r="BN9" s="44" t="s">
        <v>35</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f>データ!O6</f>
        <v>66.63</v>
      </c>
      <c r="J10" s="37"/>
      <c r="K10" s="37"/>
      <c r="L10" s="37"/>
      <c r="M10" s="37"/>
      <c r="N10" s="37"/>
      <c r="O10" s="37"/>
      <c r="P10" s="37">
        <f>データ!P6</f>
        <v>83.37</v>
      </c>
      <c r="Q10" s="37"/>
      <c r="R10" s="37"/>
      <c r="S10" s="37"/>
      <c r="T10" s="37"/>
      <c r="U10" s="37"/>
      <c r="V10" s="37"/>
      <c r="W10" s="37">
        <f>データ!Q6</f>
        <v>90.09</v>
      </c>
      <c r="X10" s="37"/>
      <c r="Y10" s="37"/>
      <c r="Z10" s="37"/>
      <c r="AA10" s="37"/>
      <c r="AB10" s="37"/>
      <c r="AC10" s="37"/>
      <c r="AD10" s="36">
        <f>データ!R6</f>
        <v>2530</v>
      </c>
      <c r="AE10" s="36"/>
      <c r="AF10" s="36"/>
      <c r="AG10" s="36"/>
      <c r="AH10" s="36"/>
      <c r="AI10" s="36"/>
      <c r="AJ10" s="36"/>
      <c r="AK10" s="2"/>
      <c r="AL10" s="36">
        <f>データ!V6</f>
        <v>35770</v>
      </c>
      <c r="AM10" s="36"/>
      <c r="AN10" s="36"/>
      <c r="AO10" s="36"/>
      <c r="AP10" s="36"/>
      <c r="AQ10" s="36"/>
      <c r="AR10" s="36"/>
      <c r="AS10" s="36"/>
      <c r="AT10" s="37">
        <f>データ!W6</f>
        <v>6.08</v>
      </c>
      <c r="AU10" s="37"/>
      <c r="AV10" s="37"/>
      <c r="AW10" s="37"/>
      <c r="AX10" s="37"/>
      <c r="AY10" s="37"/>
      <c r="AZ10" s="37"/>
      <c r="BA10" s="37"/>
      <c r="BB10" s="37">
        <f>データ!X6</f>
        <v>5883.22</v>
      </c>
      <c r="BC10" s="37"/>
      <c r="BD10" s="37"/>
      <c r="BE10" s="37"/>
      <c r="BF10" s="37"/>
      <c r="BG10" s="37"/>
      <c r="BH10" s="37"/>
      <c r="BI10" s="37"/>
      <c r="BJ10" s="2"/>
      <c r="BK10" s="2"/>
      <c r="BL10" s="46" t="s">
        <v>37</v>
      </c>
      <c r="BM10" s="47"/>
      <c r="BN10" s="48" t="s">
        <v>16</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38</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39</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112</v>
      </c>
      <c r="BM16" s="67"/>
      <c r="BN16" s="67"/>
      <c r="BO16" s="67"/>
      <c r="BP16" s="67"/>
      <c r="BQ16" s="67"/>
      <c r="BR16" s="67"/>
      <c r="BS16" s="67"/>
      <c r="BT16" s="67"/>
      <c r="BU16" s="67"/>
      <c r="BV16" s="67"/>
      <c r="BW16" s="67"/>
      <c r="BX16" s="67"/>
      <c r="BY16" s="67"/>
      <c r="BZ16" s="6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40</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113</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
      <c r="A60" s="2"/>
      <c r="B60" s="57" t="s">
        <v>7</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9</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114</v>
      </c>
      <c r="BM66" s="67"/>
      <c r="BN66" s="67"/>
      <c r="BO66" s="67"/>
      <c r="BP66" s="67"/>
      <c r="BQ66" s="67"/>
      <c r="BR66" s="67"/>
      <c r="BS66" s="67"/>
      <c r="BT66" s="67"/>
      <c r="BU66" s="67"/>
      <c r="BV66" s="67"/>
      <c r="BW66" s="67"/>
      <c r="BX66" s="67"/>
      <c r="BY66" s="67"/>
      <c r="BZ66" s="6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
      <c r="C83" s="50" t="s">
        <v>42</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6" t="s">
        <v>43</v>
      </c>
      <c r="C84" s="6"/>
      <c r="D84" s="6"/>
      <c r="E84" s="6" t="s">
        <v>44</v>
      </c>
      <c r="F84" s="6" t="s">
        <v>46</v>
      </c>
      <c r="G84" s="6" t="s">
        <v>47</v>
      </c>
      <c r="H84" s="6" t="s">
        <v>41</v>
      </c>
      <c r="I84" s="6" t="s">
        <v>10</v>
      </c>
      <c r="J84" s="6" t="s">
        <v>48</v>
      </c>
      <c r="K84" s="6" t="s">
        <v>49</v>
      </c>
      <c r="L84" s="6" t="s">
        <v>32</v>
      </c>
      <c r="M84" s="6" t="s">
        <v>36</v>
      </c>
      <c r="N84" s="6" t="s">
        <v>50</v>
      </c>
      <c r="O84" s="6" t="s">
        <v>52</v>
      </c>
    </row>
    <row r="85" spans="1:78" hidden="1" x14ac:dyDescent="0.2">
      <c r="B85" s="6"/>
      <c r="C85" s="6"/>
      <c r="D85" s="6"/>
      <c r="E85" s="6" t="str">
        <f>データ!AI6</f>
        <v>【106.11】</v>
      </c>
      <c r="F85" s="6" t="str">
        <f>データ!AT6</f>
        <v>【3.15】</v>
      </c>
      <c r="G85" s="6" t="str">
        <f>データ!BE6</f>
        <v>【73.44】</v>
      </c>
      <c r="H85" s="6" t="str">
        <f>データ!BP6</f>
        <v>【652.82】</v>
      </c>
      <c r="I85" s="6" t="str">
        <f>データ!CA6</f>
        <v>【97.61】</v>
      </c>
      <c r="J85" s="6" t="str">
        <f>データ!CL6</f>
        <v>【138.29】</v>
      </c>
      <c r="K85" s="6" t="str">
        <f>データ!CW6</f>
        <v>【59.10】</v>
      </c>
      <c r="L85" s="6" t="str">
        <f>データ!DH6</f>
        <v>【95.82】</v>
      </c>
      <c r="M85" s="6" t="str">
        <f>データ!DS6</f>
        <v>【39.74】</v>
      </c>
      <c r="N85" s="6" t="str">
        <f>データ!ED6</f>
        <v>【7.62】</v>
      </c>
      <c r="O85" s="6" t="str">
        <f>データ!EO6</f>
        <v>【0.23】</v>
      </c>
    </row>
  </sheetData>
  <sheetProtection algorithmName="SHA-512" hashValue="Jey8nWDBszPq0PT9uPg3S3aKab20zTUqtjrHFb7HZtRecAJabbvlcklh5UD9zM0ebtQnyrXwwEmzmIzfE7c2Dw==" saltValue="RAUGL9a8Tt2094A5YQtds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headerFooter>
    <oddHeader>&amp;R&amp;Z&amp;F</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18</v>
      </c>
      <c r="B3" s="16" t="s">
        <v>33</v>
      </c>
      <c r="C3" s="16" t="s">
        <v>57</v>
      </c>
      <c r="D3" s="16" t="s">
        <v>58</v>
      </c>
      <c r="E3" s="16" t="s">
        <v>5</v>
      </c>
      <c r="F3" s="16" t="s">
        <v>4</v>
      </c>
      <c r="G3" s="16" t="s">
        <v>25</v>
      </c>
      <c r="H3" s="74" t="s">
        <v>59</v>
      </c>
      <c r="I3" s="75"/>
      <c r="J3" s="75"/>
      <c r="K3" s="75"/>
      <c r="L3" s="75"/>
      <c r="M3" s="75"/>
      <c r="N3" s="75"/>
      <c r="O3" s="75"/>
      <c r="P3" s="75"/>
      <c r="Q3" s="75"/>
      <c r="R3" s="75"/>
      <c r="S3" s="75"/>
      <c r="T3" s="75"/>
      <c r="U3" s="75"/>
      <c r="V3" s="75"/>
      <c r="W3" s="75"/>
      <c r="X3" s="76"/>
      <c r="Y3" s="72"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7</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60</v>
      </c>
      <c r="B4" s="17"/>
      <c r="C4" s="17"/>
      <c r="D4" s="17"/>
      <c r="E4" s="17"/>
      <c r="F4" s="17"/>
      <c r="G4" s="17"/>
      <c r="H4" s="77"/>
      <c r="I4" s="78"/>
      <c r="J4" s="78"/>
      <c r="K4" s="78"/>
      <c r="L4" s="78"/>
      <c r="M4" s="78"/>
      <c r="N4" s="78"/>
      <c r="O4" s="78"/>
      <c r="P4" s="78"/>
      <c r="Q4" s="78"/>
      <c r="R4" s="78"/>
      <c r="S4" s="78"/>
      <c r="T4" s="78"/>
      <c r="U4" s="78"/>
      <c r="V4" s="78"/>
      <c r="W4" s="78"/>
      <c r="X4" s="79"/>
      <c r="Y4" s="73" t="s">
        <v>51</v>
      </c>
      <c r="Z4" s="73"/>
      <c r="AA4" s="73"/>
      <c r="AB4" s="73"/>
      <c r="AC4" s="73"/>
      <c r="AD4" s="73"/>
      <c r="AE4" s="73"/>
      <c r="AF4" s="73"/>
      <c r="AG4" s="73"/>
      <c r="AH4" s="73"/>
      <c r="AI4" s="73"/>
      <c r="AJ4" s="73" t="s">
        <v>45</v>
      </c>
      <c r="AK4" s="73"/>
      <c r="AL4" s="73"/>
      <c r="AM4" s="73"/>
      <c r="AN4" s="73"/>
      <c r="AO4" s="73"/>
      <c r="AP4" s="73"/>
      <c r="AQ4" s="73"/>
      <c r="AR4" s="73"/>
      <c r="AS4" s="73"/>
      <c r="AT4" s="73"/>
      <c r="AU4" s="73" t="s">
        <v>28</v>
      </c>
      <c r="AV4" s="73"/>
      <c r="AW4" s="73"/>
      <c r="AX4" s="73"/>
      <c r="AY4" s="73"/>
      <c r="AZ4" s="73"/>
      <c r="BA4" s="73"/>
      <c r="BB4" s="73"/>
      <c r="BC4" s="73"/>
      <c r="BD4" s="73"/>
      <c r="BE4" s="73"/>
      <c r="BF4" s="73" t="s">
        <v>61</v>
      </c>
      <c r="BG4" s="73"/>
      <c r="BH4" s="73"/>
      <c r="BI4" s="73"/>
      <c r="BJ4" s="73"/>
      <c r="BK4" s="73"/>
      <c r="BL4" s="73"/>
      <c r="BM4" s="73"/>
      <c r="BN4" s="73"/>
      <c r="BO4" s="73"/>
      <c r="BP4" s="73"/>
      <c r="BQ4" s="73" t="s">
        <v>14</v>
      </c>
      <c r="BR4" s="73"/>
      <c r="BS4" s="73"/>
      <c r="BT4" s="73"/>
      <c r="BU4" s="73"/>
      <c r="BV4" s="73"/>
      <c r="BW4" s="73"/>
      <c r="BX4" s="73"/>
      <c r="BY4" s="73"/>
      <c r="BZ4" s="73"/>
      <c r="CA4" s="73"/>
      <c r="CB4" s="73" t="s">
        <v>62</v>
      </c>
      <c r="CC4" s="73"/>
      <c r="CD4" s="73"/>
      <c r="CE4" s="73"/>
      <c r="CF4" s="73"/>
      <c r="CG4" s="73"/>
      <c r="CH4" s="73"/>
      <c r="CI4" s="73"/>
      <c r="CJ4" s="73"/>
      <c r="CK4" s="73"/>
      <c r="CL4" s="73"/>
      <c r="CM4" s="73" t="s">
        <v>63</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8" x14ac:dyDescent="0.2">
      <c r="A5" s="14" t="s">
        <v>69</v>
      </c>
      <c r="B5" s="18"/>
      <c r="C5" s="18"/>
      <c r="D5" s="18"/>
      <c r="E5" s="18"/>
      <c r="F5" s="18"/>
      <c r="G5" s="18"/>
      <c r="H5" s="23" t="s">
        <v>56</v>
      </c>
      <c r="I5" s="23" t="s">
        <v>70</v>
      </c>
      <c r="J5" s="23" t="s">
        <v>71</v>
      </c>
      <c r="K5" s="23" t="s">
        <v>72</v>
      </c>
      <c r="L5" s="23" t="s">
        <v>73</v>
      </c>
      <c r="M5" s="23" t="s">
        <v>6</v>
      </c>
      <c r="N5" s="23" t="s">
        <v>74</v>
      </c>
      <c r="O5" s="23" t="s">
        <v>75</v>
      </c>
      <c r="P5" s="23" t="s">
        <v>76</v>
      </c>
      <c r="Q5" s="23" t="s">
        <v>77</v>
      </c>
      <c r="R5" s="23" t="s">
        <v>78</v>
      </c>
      <c r="S5" s="23" t="s">
        <v>79</v>
      </c>
      <c r="T5" s="23" t="s">
        <v>80</v>
      </c>
      <c r="U5" s="23" t="s">
        <v>64</v>
      </c>
      <c r="V5" s="23" t="s">
        <v>81</v>
      </c>
      <c r="W5" s="23" t="s">
        <v>82</v>
      </c>
      <c r="X5" s="23" t="s">
        <v>83</v>
      </c>
      <c r="Y5" s="23" t="s">
        <v>84</v>
      </c>
      <c r="Z5" s="23" t="s">
        <v>85</v>
      </c>
      <c r="AA5" s="23" t="s">
        <v>86</v>
      </c>
      <c r="AB5" s="23" t="s">
        <v>87</v>
      </c>
      <c r="AC5" s="23" t="s">
        <v>88</v>
      </c>
      <c r="AD5" s="23" t="s">
        <v>89</v>
      </c>
      <c r="AE5" s="23" t="s">
        <v>91</v>
      </c>
      <c r="AF5" s="23" t="s">
        <v>92</v>
      </c>
      <c r="AG5" s="23" t="s">
        <v>93</v>
      </c>
      <c r="AH5" s="23" t="s">
        <v>94</v>
      </c>
      <c r="AI5" s="23" t="s">
        <v>43</v>
      </c>
      <c r="AJ5" s="23" t="s">
        <v>84</v>
      </c>
      <c r="AK5" s="23" t="s">
        <v>85</v>
      </c>
      <c r="AL5" s="23" t="s">
        <v>86</v>
      </c>
      <c r="AM5" s="23" t="s">
        <v>87</v>
      </c>
      <c r="AN5" s="23" t="s">
        <v>88</v>
      </c>
      <c r="AO5" s="23" t="s">
        <v>89</v>
      </c>
      <c r="AP5" s="23" t="s">
        <v>91</v>
      </c>
      <c r="AQ5" s="23" t="s">
        <v>92</v>
      </c>
      <c r="AR5" s="23" t="s">
        <v>93</v>
      </c>
      <c r="AS5" s="23" t="s">
        <v>94</v>
      </c>
      <c r="AT5" s="23" t="s">
        <v>90</v>
      </c>
      <c r="AU5" s="23" t="s">
        <v>84</v>
      </c>
      <c r="AV5" s="23" t="s">
        <v>85</v>
      </c>
      <c r="AW5" s="23" t="s">
        <v>86</v>
      </c>
      <c r="AX5" s="23" t="s">
        <v>87</v>
      </c>
      <c r="AY5" s="23" t="s">
        <v>88</v>
      </c>
      <c r="AZ5" s="23" t="s">
        <v>89</v>
      </c>
      <c r="BA5" s="23" t="s">
        <v>91</v>
      </c>
      <c r="BB5" s="23" t="s">
        <v>92</v>
      </c>
      <c r="BC5" s="23" t="s">
        <v>93</v>
      </c>
      <c r="BD5" s="23" t="s">
        <v>94</v>
      </c>
      <c r="BE5" s="23" t="s">
        <v>90</v>
      </c>
      <c r="BF5" s="23" t="s">
        <v>84</v>
      </c>
      <c r="BG5" s="23" t="s">
        <v>85</v>
      </c>
      <c r="BH5" s="23" t="s">
        <v>86</v>
      </c>
      <c r="BI5" s="23" t="s">
        <v>87</v>
      </c>
      <c r="BJ5" s="23" t="s">
        <v>88</v>
      </c>
      <c r="BK5" s="23" t="s">
        <v>89</v>
      </c>
      <c r="BL5" s="23" t="s">
        <v>91</v>
      </c>
      <c r="BM5" s="23" t="s">
        <v>92</v>
      </c>
      <c r="BN5" s="23" t="s">
        <v>93</v>
      </c>
      <c r="BO5" s="23" t="s">
        <v>94</v>
      </c>
      <c r="BP5" s="23" t="s">
        <v>90</v>
      </c>
      <c r="BQ5" s="23" t="s">
        <v>84</v>
      </c>
      <c r="BR5" s="23" t="s">
        <v>85</v>
      </c>
      <c r="BS5" s="23" t="s">
        <v>86</v>
      </c>
      <c r="BT5" s="23" t="s">
        <v>87</v>
      </c>
      <c r="BU5" s="23" t="s">
        <v>88</v>
      </c>
      <c r="BV5" s="23" t="s">
        <v>89</v>
      </c>
      <c r="BW5" s="23" t="s">
        <v>91</v>
      </c>
      <c r="BX5" s="23" t="s">
        <v>92</v>
      </c>
      <c r="BY5" s="23" t="s">
        <v>93</v>
      </c>
      <c r="BZ5" s="23" t="s">
        <v>94</v>
      </c>
      <c r="CA5" s="23" t="s">
        <v>90</v>
      </c>
      <c r="CB5" s="23" t="s">
        <v>84</v>
      </c>
      <c r="CC5" s="23" t="s">
        <v>85</v>
      </c>
      <c r="CD5" s="23" t="s">
        <v>86</v>
      </c>
      <c r="CE5" s="23" t="s">
        <v>87</v>
      </c>
      <c r="CF5" s="23" t="s">
        <v>88</v>
      </c>
      <c r="CG5" s="23" t="s">
        <v>89</v>
      </c>
      <c r="CH5" s="23" t="s">
        <v>91</v>
      </c>
      <c r="CI5" s="23" t="s">
        <v>92</v>
      </c>
      <c r="CJ5" s="23" t="s">
        <v>93</v>
      </c>
      <c r="CK5" s="23" t="s">
        <v>94</v>
      </c>
      <c r="CL5" s="23" t="s">
        <v>90</v>
      </c>
      <c r="CM5" s="23" t="s">
        <v>84</v>
      </c>
      <c r="CN5" s="23" t="s">
        <v>85</v>
      </c>
      <c r="CO5" s="23" t="s">
        <v>86</v>
      </c>
      <c r="CP5" s="23" t="s">
        <v>87</v>
      </c>
      <c r="CQ5" s="23" t="s">
        <v>88</v>
      </c>
      <c r="CR5" s="23" t="s">
        <v>89</v>
      </c>
      <c r="CS5" s="23" t="s">
        <v>91</v>
      </c>
      <c r="CT5" s="23" t="s">
        <v>92</v>
      </c>
      <c r="CU5" s="23" t="s">
        <v>93</v>
      </c>
      <c r="CV5" s="23" t="s">
        <v>94</v>
      </c>
      <c r="CW5" s="23" t="s">
        <v>90</v>
      </c>
      <c r="CX5" s="23" t="s">
        <v>84</v>
      </c>
      <c r="CY5" s="23" t="s">
        <v>85</v>
      </c>
      <c r="CZ5" s="23" t="s">
        <v>86</v>
      </c>
      <c r="DA5" s="23" t="s">
        <v>87</v>
      </c>
      <c r="DB5" s="23" t="s">
        <v>88</v>
      </c>
      <c r="DC5" s="23" t="s">
        <v>89</v>
      </c>
      <c r="DD5" s="23" t="s">
        <v>91</v>
      </c>
      <c r="DE5" s="23" t="s">
        <v>92</v>
      </c>
      <c r="DF5" s="23" t="s">
        <v>93</v>
      </c>
      <c r="DG5" s="23" t="s">
        <v>94</v>
      </c>
      <c r="DH5" s="23" t="s">
        <v>90</v>
      </c>
      <c r="DI5" s="23" t="s">
        <v>84</v>
      </c>
      <c r="DJ5" s="23" t="s">
        <v>85</v>
      </c>
      <c r="DK5" s="23" t="s">
        <v>86</v>
      </c>
      <c r="DL5" s="23" t="s">
        <v>87</v>
      </c>
      <c r="DM5" s="23" t="s">
        <v>88</v>
      </c>
      <c r="DN5" s="23" t="s">
        <v>89</v>
      </c>
      <c r="DO5" s="23" t="s">
        <v>91</v>
      </c>
      <c r="DP5" s="23" t="s">
        <v>92</v>
      </c>
      <c r="DQ5" s="23" t="s">
        <v>93</v>
      </c>
      <c r="DR5" s="23" t="s">
        <v>94</v>
      </c>
      <c r="DS5" s="23" t="s">
        <v>90</v>
      </c>
      <c r="DT5" s="23" t="s">
        <v>84</v>
      </c>
      <c r="DU5" s="23" t="s">
        <v>85</v>
      </c>
      <c r="DV5" s="23" t="s">
        <v>86</v>
      </c>
      <c r="DW5" s="23" t="s">
        <v>87</v>
      </c>
      <c r="DX5" s="23" t="s">
        <v>88</v>
      </c>
      <c r="DY5" s="23" t="s">
        <v>89</v>
      </c>
      <c r="DZ5" s="23" t="s">
        <v>91</v>
      </c>
      <c r="EA5" s="23" t="s">
        <v>92</v>
      </c>
      <c r="EB5" s="23" t="s">
        <v>93</v>
      </c>
      <c r="EC5" s="23" t="s">
        <v>94</v>
      </c>
      <c r="ED5" s="23" t="s">
        <v>90</v>
      </c>
      <c r="EE5" s="23" t="s">
        <v>84</v>
      </c>
      <c r="EF5" s="23" t="s">
        <v>85</v>
      </c>
      <c r="EG5" s="23" t="s">
        <v>86</v>
      </c>
      <c r="EH5" s="23" t="s">
        <v>87</v>
      </c>
      <c r="EI5" s="23" t="s">
        <v>88</v>
      </c>
      <c r="EJ5" s="23" t="s">
        <v>89</v>
      </c>
      <c r="EK5" s="23" t="s">
        <v>91</v>
      </c>
      <c r="EL5" s="23" t="s">
        <v>92</v>
      </c>
      <c r="EM5" s="23" t="s">
        <v>93</v>
      </c>
      <c r="EN5" s="23" t="s">
        <v>94</v>
      </c>
      <c r="EO5" s="23" t="s">
        <v>90</v>
      </c>
    </row>
    <row r="6" spans="1:148" s="13" customFormat="1" x14ac:dyDescent="0.2">
      <c r="A6" s="14" t="s">
        <v>95</v>
      </c>
      <c r="B6" s="19">
        <f t="shared" ref="B6:X6" si="1">B7</f>
        <v>2022</v>
      </c>
      <c r="C6" s="19">
        <f t="shared" si="1"/>
        <v>273619</v>
      </c>
      <c r="D6" s="19">
        <f t="shared" si="1"/>
        <v>46</v>
      </c>
      <c r="E6" s="19">
        <f t="shared" si="1"/>
        <v>17</v>
      </c>
      <c r="F6" s="19">
        <f t="shared" si="1"/>
        <v>1</v>
      </c>
      <c r="G6" s="19">
        <f t="shared" si="1"/>
        <v>0</v>
      </c>
      <c r="H6" s="19" t="str">
        <f t="shared" si="1"/>
        <v>大阪府　熊取町</v>
      </c>
      <c r="I6" s="19" t="str">
        <f t="shared" si="1"/>
        <v>法適用</v>
      </c>
      <c r="J6" s="19" t="str">
        <f t="shared" si="1"/>
        <v>下水道事業</v>
      </c>
      <c r="K6" s="19" t="str">
        <f t="shared" si="1"/>
        <v>公共下水道</v>
      </c>
      <c r="L6" s="19" t="str">
        <f t="shared" si="1"/>
        <v>Bc1</v>
      </c>
      <c r="M6" s="19" t="str">
        <f t="shared" si="1"/>
        <v>非設置</v>
      </c>
      <c r="N6" s="24" t="str">
        <f t="shared" si="1"/>
        <v>-</v>
      </c>
      <c r="O6" s="24">
        <f t="shared" si="1"/>
        <v>66.63</v>
      </c>
      <c r="P6" s="24">
        <f t="shared" si="1"/>
        <v>83.37</v>
      </c>
      <c r="Q6" s="24">
        <f t="shared" si="1"/>
        <v>90.09</v>
      </c>
      <c r="R6" s="24">
        <f t="shared" si="1"/>
        <v>2530</v>
      </c>
      <c r="S6" s="24">
        <f t="shared" si="1"/>
        <v>43013</v>
      </c>
      <c r="T6" s="24">
        <f t="shared" si="1"/>
        <v>17.239999999999998</v>
      </c>
      <c r="U6" s="24">
        <f t="shared" si="1"/>
        <v>2494.9499999999998</v>
      </c>
      <c r="V6" s="24">
        <f t="shared" si="1"/>
        <v>35770</v>
      </c>
      <c r="W6" s="24">
        <f t="shared" si="1"/>
        <v>6.08</v>
      </c>
      <c r="X6" s="24">
        <f t="shared" si="1"/>
        <v>5883.22</v>
      </c>
      <c r="Y6" s="28">
        <f t="shared" ref="Y6:AH6" si="2">IF(Y7="",NA(),Y7)</f>
        <v>103.03</v>
      </c>
      <c r="Z6" s="28">
        <f t="shared" si="2"/>
        <v>103.58</v>
      </c>
      <c r="AA6" s="28">
        <f t="shared" si="2"/>
        <v>105.81</v>
      </c>
      <c r="AB6" s="28">
        <f t="shared" si="2"/>
        <v>108.5</v>
      </c>
      <c r="AC6" s="28">
        <f t="shared" si="2"/>
        <v>107.5</v>
      </c>
      <c r="AD6" s="28">
        <f t="shared" si="2"/>
        <v>106.25</v>
      </c>
      <c r="AE6" s="28">
        <f t="shared" si="2"/>
        <v>105.89</v>
      </c>
      <c r="AF6" s="28">
        <f t="shared" si="2"/>
        <v>104.59</v>
      </c>
      <c r="AG6" s="28">
        <f t="shared" si="2"/>
        <v>106.9</v>
      </c>
      <c r="AH6" s="28">
        <f t="shared" si="2"/>
        <v>106.74</v>
      </c>
      <c r="AI6" s="24" t="str">
        <f>IF(AI7="","",IF(AI7="-","【-】","【"&amp;SUBSTITUTE(TEXT(AI7,"#,##0.00"),"-","△")&amp;"】"))</f>
        <v>【106.11】</v>
      </c>
      <c r="AJ6" s="24">
        <f t="shared" ref="AJ6:AS6" si="3">IF(AJ7="",NA(),AJ7)</f>
        <v>0</v>
      </c>
      <c r="AK6" s="24">
        <f t="shared" si="3"/>
        <v>0</v>
      </c>
      <c r="AL6" s="24">
        <f t="shared" si="3"/>
        <v>0</v>
      </c>
      <c r="AM6" s="24">
        <f t="shared" si="3"/>
        <v>0</v>
      </c>
      <c r="AN6" s="24">
        <f t="shared" si="3"/>
        <v>0</v>
      </c>
      <c r="AO6" s="28">
        <f t="shared" si="3"/>
        <v>0.78</v>
      </c>
      <c r="AP6" s="28">
        <f t="shared" si="3"/>
        <v>0.83</v>
      </c>
      <c r="AQ6" s="28">
        <f t="shared" si="3"/>
        <v>0.83</v>
      </c>
      <c r="AR6" s="28">
        <f t="shared" si="3"/>
        <v>5.3</v>
      </c>
      <c r="AS6" s="28">
        <f t="shared" si="3"/>
        <v>6.49</v>
      </c>
      <c r="AT6" s="24" t="str">
        <f>IF(AT7="","",IF(AT7="-","【-】","【"&amp;SUBSTITUTE(TEXT(AT7,"#,##0.00"),"-","△")&amp;"】"))</f>
        <v>【3.15】</v>
      </c>
      <c r="AU6" s="28">
        <f t="shared" ref="AU6:BD6" si="4">IF(AU7="",NA(),AU7)</f>
        <v>34.35</v>
      </c>
      <c r="AV6" s="28">
        <f t="shared" si="4"/>
        <v>36.880000000000003</v>
      </c>
      <c r="AW6" s="28">
        <f t="shared" si="4"/>
        <v>55.39</v>
      </c>
      <c r="AX6" s="28">
        <f t="shared" si="4"/>
        <v>60.84</v>
      </c>
      <c r="AY6" s="28">
        <f t="shared" si="4"/>
        <v>77.13</v>
      </c>
      <c r="AZ6" s="28">
        <f t="shared" si="4"/>
        <v>67.2</v>
      </c>
      <c r="BA6" s="28">
        <f t="shared" si="4"/>
        <v>61.2</v>
      </c>
      <c r="BB6" s="28">
        <f t="shared" si="4"/>
        <v>57.6</v>
      </c>
      <c r="BC6" s="28">
        <f t="shared" si="4"/>
        <v>72.92</v>
      </c>
      <c r="BD6" s="28">
        <f t="shared" si="4"/>
        <v>81.19</v>
      </c>
      <c r="BE6" s="24" t="str">
        <f>IF(BE7="","",IF(BE7="-","【-】","【"&amp;SUBSTITUTE(TEXT(BE7,"#,##0.00"),"-","△")&amp;"】"))</f>
        <v>【73.44】</v>
      </c>
      <c r="BF6" s="28">
        <f t="shared" ref="BF6:BO6" si="5">IF(BF7="",NA(),BF7)</f>
        <v>721.96</v>
      </c>
      <c r="BG6" s="28">
        <f t="shared" si="5"/>
        <v>712.45</v>
      </c>
      <c r="BH6" s="28">
        <f t="shared" si="5"/>
        <v>677.75</v>
      </c>
      <c r="BI6" s="28">
        <f t="shared" si="5"/>
        <v>679.22</v>
      </c>
      <c r="BJ6" s="28">
        <f t="shared" si="5"/>
        <v>533.38</v>
      </c>
      <c r="BK6" s="28">
        <f t="shared" si="5"/>
        <v>1023.34</v>
      </c>
      <c r="BL6" s="28">
        <f t="shared" si="5"/>
        <v>1033.5999999999999</v>
      </c>
      <c r="BM6" s="28">
        <f t="shared" si="5"/>
        <v>1008.36</v>
      </c>
      <c r="BN6" s="28">
        <f t="shared" si="5"/>
        <v>734.47</v>
      </c>
      <c r="BO6" s="28">
        <f t="shared" si="5"/>
        <v>720.89</v>
      </c>
      <c r="BP6" s="24" t="str">
        <f>IF(BP7="","",IF(BP7="-","【-】","【"&amp;SUBSTITUTE(TEXT(BP7,"#,##0.00"),"-","△")&amp;"】"))</f>
        <v>【652.82】</v>
      </c>
      <c r="BQ6" s="28">
        <f t="shared" ref="BQ6:BZ6" si="6">IF(BQ7="",NA(),BQ7)</f>
        <v>130.84</v>
      </c>
      <c r="BR6" s="28">
        <f t="shared" si="6"/>
        <v>124.79</v>
      </c>
      <c r="BS6" s="28">
        <f t="shared" si="6"/>
        <v>127.53</v>
      </c>
      <c r="BT6" s="28">
        <f t="shared" si="6"/>
        <v>139.68</v>
      </c>
      <c r="BU6" s="28">
        <f t="shared" si="6"/>
        <v>139.15</v>
      </c>
      <c r="BV6" s="28">
        <f t="shared" si="6"/>
        <v>82.26</v>
      </c>
      <c r="BW6" s="28">
        <f t="shared" si="6"/>
        <v>85.39</v>
      </c>
      <c r="BX6" s="28">
        <f t="shared" si="6"/>
        <v>85.67</v>
      </c>
      <c r="BY6" s="28">
        <f t="shared" si="6"/>
        <v>90.69</v>
      </c>
      <c r="BZ6" s="28">
        <f t="shared" si="6"/>
        <v>90.5</v>
      </c>
      <c r="CA6" s="24" t="str">
        <f>IF(CA7="","",IF(CA7="-","【-】","【"&amp;SUBSTITUTE(TEXT(CA7,"#,##0.00"),"-","△")&amp;"】"))</f>
        <v>【97.61】</v>
      </c>
      <c r="CB6" s="28">
        <f t="shared" ref="CB6:CK6" si="7">IF(CB7="",NA(),CB7)</f>
        <v>107.35</v>
      </c>
      <c r="CC6" s="28">
        <f t="shared" si="7"/>
        <v>112.2</v>
      </c>
      <c r="CD6" s="28">
        <f t="shared" si="7"/>
        <v>109.04</v>
      </c>
      <c r="CE6" s="28">
        <f t="shared" si="7"/>
        <v>99.28</v>
      </c>
      <c r="CF6" s="28">
        <f t="shared" si="7"/>
        <v>99.91</v>
      </c>
      <c r="CG6" s="28">
        <f t="shared" si="7"/>
        <v>154.25</v>
      </c>
      <c r="CH6" s="28">
        <f t="shared" si="7"/>
        <v>150.96</v>
      </c>
      <c r="CI6" s="28">
        <f t="shared" si="7"/>
        <v>146.12</v>
      </c>
      <c r="CJ6" s="28">
        <f t="shared" si="7"/>
        <v>138.52000000000001</v>
      </c>
      <c r="CK6" s="28">
        <f t="shared" si="7"/>
        <v>138.66999999999999</v>
      </c>
      <c r="CL6" s="24" t="str">
        <f>IF(CL7="","",IF(CL7="-","【-】","【"&amp;SUBSTITUTE(TEXT(CL7,"#,##0.00"),"-","△")&amp;"】"))</f>
        <v>【138.29】</v>
      </c>
      <c r="CM6" s="28" t="str">
        <f t="shared" ref="CM6:CV6" si="8">IF(CM7="",NA(),CM7)</f>
        <v>-</v>
      </c>
      <c r="CN6" s="28" t="str">
        <f t="shared" si="8"/>
        <v>-</v>
      </c>
      <c r="CO6" s="28" t="str">
        <f t="shared" si="8"/>
        <v>-</v>
      </c>
      <c r="CP6" s="28" t="str">
        <f t="shared" si="8"/>
        <v>-</v>
      </c>
      <c r="CQ6" s="28" t="str">
        <f t="shared" si="8"/>
        <v>-</v>
      </c>
      <c r="CR6" s="28">
        <f t="shared" si="8"/>
        <v>64.510000000000005</v>
      </c>
      <c r="CS6" s="28">
        <f t="shared" si="8"/>
        <v>66.180000000000007</v>
      </c>
      <c r="CT6" s="28">
        <f t="shared" si="8"/>
        <v>56.39</v>
      </c>
      <c r="CU6" s="28">
        <f t="shared" si="8"/>
        <v>59.96</v>
      </c>
      <c r="CV6" s="28">
        <f t="shared" si="8"/>
        <v>59.9</v>
      </c>
      <c r="CW6" s="24" t="str">
        <f>IF(CW7="","",IF(CW7="-","【-】","【"&amp;SUBSTITUTE(TEXT(CW7,"#,##0.00"),"-","△")&amp;"】"))</f>
        <v>【59.10】</v>
      </c>
      <c r="CX6" s="28">
        <f t="shared" ref="CX6:DG6" si="9">IF(CX7="",NA(),CX7)</f>
        <v>94.31</v>
      </c>
      <c r="CY6" s="28">
        <f t="shared" si="9"/>
        <v>94.81</v>
      </c>
      <c r="CZ6" s="28">
        <f t="shared" si="9"/>
        <v>94.97</v>
      </c>
      <c r="DA6" s="28">
        <f t="shared" si="9"/>
        <v>95.08</v>
      </c>
      <c r="DB6" s="28">
        <f t="shared" si="9"/>
        <v>95.07</v>
      </c>
      <c r="DC6" s="28">
        <f t="shared" si="9"/>
        <v>91.62</v>
      </c>
      <c r="DD6" s="28">
        <f t="shared" si="9"/>
        <v>91.87</v>
      </c>
      <c r="DE6" s="28">
        <f t="shared" si="9"/>
        <v>91.45</v>
      </c>
      <c r="DF6" s="28">
        <f t="shared" si="9"/>
        <v>94.27</v>
      </c>
      <c r="DG6" s="28">
        <f t="shared" si="9"/>
        <v>94.46</v>
      </c>
      <c r="DH6" s="24" t="str">
        <f>IF(DH7="","",IF(DH7="-","【-】","【"&amp;SUBSTITUTE(TEXT(DH7,"#,##0.00"),"-","△")&amp;"】"))</f>
        <v>【95.82】</v>
      </c>
      <c r="DI6" s="28">
        <f t="shared" ref="DI6:DR6" si="10">IF(DI7="",NA(),DI7)</f>
        <v>3.55</v>
      </c>
      <c r="DJ6" s="28">
        <f t="shared" si="10"/>
        <v>6.73</v>
      </c>
      <c r="DK6" s="28">
        <f t="shared" si="10"/>
        <v>9.8800000000000008</v>
      </c>
      <c r="DL6" s="28">
        <f t="shared" si="10"/>
        <v>13.01</v>
      </c>
      <c r="DM6" s="28">
        <f t="shared" si="10"/>
        <v>15.7</v>
      </c>
      <c r="DN6" s="28">
        <f t="shared" si="10"/>
        <v>14.75</v>
      </c>
      <c r="DO6" s="28">
        <f t="shared" si="10"/>
        <v>19.78</v>
      </c>
      <c r="DP6" s="28">
        <f t="shared" si="10"/>
        <v>14.8</v>
      </c>
      <c r="DQ6" s="28">
        <f t="shared" si="10"/>
        <v>25.2</v>
      </c>
      <c r="DR6" s="28">
        <f t="shared" si="10"/>
        <v>27.42</v>
      </c>
      <c r="DS6" s="24" t="str">
        <f>IF(DS7="","",IF(DS7="-","【-】","【"&amp;SUBSTITUTE(TEXT(DS7,"#,##0.00"),"-","△")&amp;"】"))</f>
        <v>【39.74】</v>
      </c>
      <c r="DT6" s="24">
        <f t="shared" ref="DT6:EC6" si="11">IF(DT7="",NA(),DT7)</f>
        <v>0</v>
      </c>
      <c r="DU6" s="24">
        <f t="shared" si="11"/>
        <v>0</v>
      </c>
      <c r="DV6" s="24">
        <f t="shared" si="11"/>
        <v>0</v>
      </c>
      <c r="DW6" s="24">
        <f t="shared" si="11"/>
        <v>0</v>
      </c>
      <c r="DX6" s="24">
        <f t="shared" si="11"/>
        <v>0</v>
      </c>
      <c r="DY6" s="28">
        <f t="shared" si="11"/>
        <v>0.25</v>
      </c>
      <c r="DZ6" s="28">
        <f t="shared" si="11"/>
        <v>0.44</v>
      </c>
      <c r="EA6" s="28">
        <f t="shared" si="11"/>
        <v>0.1</v>
      </c>
      <c r="EB6" s="28">
        <f t="shared" si="11"/>
        <v>2.02</v>
      </c>
      <c r="EC6" s="28">
        <f t="shared" si="11"/>
        <v>2.67</v>
      </c>
      <c r="ED6" s="24" t="str">
        <f>IF(ED7="","",IF(ED7="-","【-】","【"&amp;SUBSTITUTE(TEXT(ED7,"#,##0.00"),"-","△")&amp;"】"))</f>
        <v>【7.62】</v>
      </c>
      <c r="EE6" s="24">
        <f t="shared" ref="EE6:EN6" si="12">IF(EE7="",NA(),EE7)</f>
        <v>0</v>
      </c>
      <c r="EF6" s="24">
        <f t="shared" si="12"/>
        <v>0</v>
      </c>
      <c r="EG6" s="24">
        <f t="shared" si="12"/>
        <v>0</v>
      </c>
      <c r="EH6" s="24">
        <f t="shared" si="12"/>
        <v>0</v>
      </c>
      <c r="EI6" s="24">
        <f t="shared" si="12"/>
        <v>0</v>
      </c>
      <c r="EJ6" s="28">
        <f t="shared" si="12"/>
        <v>0.04</v>
      </c>
      <c r="EK6" s="28">
        <f t="shared" si="12"/>
        <v>0.05</v>
      </c>
      <c r="EL6" s="28">
        <f t="shared" si="12"/>
        <v>0.09</v>
      </c>
      <c r="EM6" s="28">
        <f t="shared" si="12"/>
        <v>0.24</v>
      </c>
      <c r="EN6" s="28">
        <f t="shared" si="12"/>
        <v>0.14000000000000001</v>
      </c>
      <c r="EO6" s="24" t="str">
        <f>IF(EO7="","",IF(EO7="-","【-】","【"&amp;SUBSTITUTE(TEXT(EO7,"#,##0.00"),"-","△")&amp;"】"))</f>
        <v>【0.23】</v>
      </c>
    </row>
    <row r="7" spans="1:148" s="13" customFormat="1" x14ac:dyDescent="0.2">
      <c r="A7" s="14"/>
      <c r="B7" s="20">
        <v>2022</v>
      </c>
      <c r="C7" s="20">
        <v>273619</v>
      </c>
      <c r="D7" s="20">
        <v>46</v>
      </c>
      <c r="E7" s="20">
        <v>17</v>
      </c>
      <c r="F7" s="20">
        <v>1</v>
      </c>
      <c r="G7" s="20">
        <v>0</v>
      </c>
      <c r="H7" s="20" t="s">
        <v>24</v>
      </c>
      <c r="I7" s="20" t="s">
        <v>96</v>
      </c>
      <c r="J7" s="20" t="s">
        <v>97</v>
      </c>
      <c r="K7" s="20" t="s">
        <v>98</v>
      </c>
      <c r="L7" s="20" t="s">
        <v>99</v>
      </c>
      <c r="M7" s="20" t="s">
        <v>100</v>
      </c>
      <c r="N7" s="25" t="s">
        <v>101</v>
      </c>
      <c r="O7" s="25">
        <v>66.63</v>
      </c>
      <c r="P7" s="25">
        <v>83.37</v>
      </c>
      <c r="Q7" s="25">
        <v>90.09</v>
      </c>
      <c r="R7" s="25">
        <v>2530</v>
      </c>
      <c r="S7" s="25">
        <v>43013</v>
      </c>
      <c r="T7" s="25">
        <v>17.239999999999998</v>
      </c>
      <c r="U7" s="25">
        <v>2494.9499999999998</v>
      </c>
      <c r="V7" s="25">
        <v>35770</v>
      </c>
      <c r="W7" s="25">
        <v>6.08</v>
      </c>
      <c r="X7" s="25">
        <v>5883.22</v>
      </c>
      <c r="Y7" s="25">
        <v>103.03</v>
      </c>
      <c r="Z7" s="25">
        <v>103.58</v>
      </c>
      <c r="AA7" s="25">
        <v>105.81</v>
      </c>
      <c r="AB7" s="25">
        <v>108.5</v>
      </c>
      <c r="AC7" s="25">
        <v>107.5</v>
      </c>
      <c r="AD7" s="25">
        <v>106.25</v>
      </c>
      <c r="AE7" s="25">
        <v>105.89</v>
      </c>
      <c r="AF7" s="25">
        <v>104.59</v>
      </c>
      <c r="AG7" s="25">
        <v>106.9</v>
      </c>
      <c r="AH7" s="25">
        <v>106.74</v>
      </c>
      <c r="AI7" s="25">
        <v>106.11</v>
      </c>
      <c r="AJ7" s="25">
        <v>0</v>
      </c>
      <c r="AK7" s="25">
        <v>0</v>
      </c>
      <c r="AL7" s="25">
        <v>0</v>
      </c>
      <c r="AM7" s="25">
        <v>0</v>
      </c>
      <c r="AN7" s="25">
        <v>0</v>
      </c>
      <c r="AO7" s="25">
        <v>0.78</v>
      </c>
      <c r="AP7" s="25">
        <v>0.83</v>
      </c>
      <c r="AQ7" s="25">
        <v>0.83</v>
      </c>
      <c r="AR7" s="25">
        <v>5.3</v>
      </c>
      <c r="AS7" s="25">
        <v>6.49</v>
      </c>
      <c r="AT7" s="25">
        <v>3.15</v>
      </c>
      <c r="AU7" s="25">
        <v>34.35</v>
      </c>
      <c r="AV7" s="25">
        <v>36.880000000000003</v>
      </c>
      <c r="AW7" s="25">
        <v>55.39</v>
      </c>
      <c r="AX7" s="25">
        <v>60.84</v>
      </c>
      <c r="AY7" s="25">
        <v>77.13</v>
      </c>
      <c r="AZ7" s="25">
        <v>67.2</v>
      </c>
      <c r="BA7" s="25">
        <v>61.2</v>
      </c>
      <c r="BB7" s="25">
        <v>57.6</v>
      </c>
      <c r="BC7" s="25">
        <v>72.92</v>
      </c>
      <c r="BD7" s="25">
        <v>81.19</v>
      </c>
      <c r="BE7" s="25">
        <v>73.44</v>
      </c>
      <c r="BF7" s="25">
        <v>721.96</v>
      </c>
      <c r="BG7" s="25">
        <v>712.45</v>
      </c>
      <c r="BH7" s="25">
        <v>677.75</v>
      </c>
      <c r="BI7" s="25">
        <v>679.22</v>
      </c>
      <c r="BJ7" s="25">
        <v>533.38</v>
      </c>
      <c r="BK7" s="25">
        <v>1023.34</v>
      </c>
      <c r="BL7" s="25">
        <v>1033.5999999999999</v>
      </c>
      <c r="BM7" s="25">
        <v>1008.36</v>
      </c>
      <c r="BN7" s="25">
        <v>734.47</v>
      </c>
      <c r="BO7" s="25">
        <v>720.89</v>
      </c>
      <c r="BP7" s="25">
        <v>652.82000000000005</v>
      </c>
      <c r="BQ7" s="25">
        <v>130.84</v>
      </c>
      <c r="BR7" s="25">
        <v>124.79</v>
      </c>
      <c r="BS7" s="25">
        <v>127.53</v>
      </c>
      <c r="BT7" s="25">
        <v>139.68</v>
      </c>
      <c r="BU7" s="25">
        <v>139.15</v>
      </c>
      <c r="BV7" s="25">
        <v>82.26</v>
      </c>
      <c r="BW7" s="25">
        <v>85.39</v>
      </c>
      <c r="BX7" s="25">
        <v>85.67</v>
      </c>
      <c r="BY7" s="25">
        <v>90.69</v>
      </c>
      <c r="BZ7" s="25">
        <v>90.5</v>
      </c>
      <c r="CA7" s="25">
        <v>97.61</v>
      </c>
      <c r="CB7" s="25">
        <v>107.35</v>
      </c>
      <c r="CC7" s="25">
        <v>112.2</v>
      </c>
      <c r="CD7" s="25">
        <v>109.04</v>
      </c>
      <c r="CE7" s="25">
        <v>99.28</v>
      </c>
      <c r="CF7" s="25">
        <v>99.91</v>
      </c>
      <c r="CG7" s="25">
        <v>154.25</v>
      </c>
      <c r="CH7" s="25">
        <v>150.96</v>
      </c>
      <c r="CI7" s="25">
        <v>146.12</v>
      </c>
      <c r="CJ7" s="25">
        <v>138.52000000000001</v>
      </c>
      <c r="CK7" s="25">
        <v>138.66999999999999</v>
      </c>
      <c r="CL7" s="25">
        <v>138.29</v>
      </c>
      <c r="CM7" s="25" t="s">
        <v>101</v>
      </c>
      <c r="CN7" s="25" t="s">
        <v>101</v>
      </c>
      <c r="CO7" s="25" t="s">
        <v>101</v>
      </c>
      <c r="CP7" s="25" t="s">
        <v>101</v>
      </c>
      <c r="CQ7" s="25" t="s">
        <v>101</v>
      </c>
      <c r="CR7" s="25">
        <v>64.510000000000005</v>
      </c>
      <c r="CS7" s="25">
        <v>66.180000000000007</v>
      </c>
      <c r="CT7" s="25">
        <v>56.39</v>
      </c>
      <c r="CU7" s="25">
        <v>59.96</v>
      </c>
      <c r="CV7" s="25">
        <v>59.9</v>
      </c>
      <c r="CW7" s="25">
        <v>59.1</v>
      </c>
      <c r="CX7" s="25">
        <v>94.31</v>
      </c>
      <c r="CY7" s="25">
        <v>94.81</v>
      </c>
      <c r="CZ7" s="25">
        <v>94.97</v>
      </c>
      <c r="DA7" s="25">
        <v>95.08</v>
      </c>
      <c r="DB7" s="25">
        <v>95.07</v>
      </c>
      <c r="DC7" s="25">
        <v>91.62</v>
      </c>
      <c r="DD7" s="25">
        <v>91.87</v>
      </c>
      <c r="DE7" s="25">
        <v>91.45</v>
      </c>
      <c r="DF7" s="25">
        <v>94.27</v>
      </c>
      <c r="DG7" s="25">
        <v>94.46</v>
      </c>
      <c r="DH7" s="25">
        <v>95.82</v>
      </c>
      <c r="DI7" s="25">
        <v>3.55</v>
      </c>
      <c r="DJ7" s="25">
        <v>6.73</v>
      </c>
      <c r="DK7" s="25">
        <v>9.8800000000000008</v>
      </c>
      <c r="DL7" s="25">
        <v>13.01</v>
      </c>
      <c r="DM7" s="25">
        <v>15.7</v>
      </c>
      <c r="DN7" s="25">
        <v>14.75</v>
      </c>
      <c r="DO7" s="25">
        <v>19.78</v>
      </c>
      <c r="DP7" s="25">
        <v>14.8</v>
      </c>
      <c r="DQ7" s="25">
        <v>25.2</v>
      </c>
      <c r="DR7" s="25">
        <v>27.42</v>
      </c>
      <c r="DS7" s="25">
        <v>39.74</v>
      </c>
      <c r="DT7" s="25">
        <v>0</v>
      </c>
      <c r="DU7" s="25">
        <v>0</v>
      </c>
      <c r="DV7" s="25">
        <v>0</v>
      </c>
      <c r="DW7" s="25">
        <v>0</v>
      </c>
      <c r="DX7" s="25">
        <v>0</v>
      </c>
      <c r="DY7" s="25">
        <v>0.25</v>
      </c>
      <c r="DZ7" s="25">
        <v>0.44</v>
      </c>
      <c r="EA7" s="25">
        <v>0.1</v>
      </c>
      <c r="EB7" s="25">
        <v>2.02</v>
      </c>
      <c r="EC7" s="25">
        <v>2.67</v>
      </c>
      <c r="ED7" s="25">
        <v>7.62</v>
      </c>
      <c r="EE7" s="25">
        <v>0</v>
      </c>
      <c r="EF7" s="25">
        <v>0</v>
      </c>
      <c r="EG7" s="25">
        <v>0</v>
      </c>
      <c r="EH7" s="25">
        <v>0</v>
      </c>
      <c r="EI7" s="25">
        <v>0</v>
      </c>
      <c r="EJ7" s="25">
        <v>0.04</v>
      </c>
      <c r="EK7" s="25">
        <v>0.05</v>
      </c>
      <c r="EL7" s="25">
        <v>0.09</v>
      </c>
      <c r="EM7" s="25">
        <v>0.24</v>
      </c>
      <c r="EN7" s="25">
        <v>0.14000000000000001</v>
      </c>
      <c r="EO7" s="25">
        <v>0.23</v>
      </c>
    </row>
    <row r="8" spans="1:148"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
      <c r="A10" s="15" t="s">
        <v>33</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大浦　郁実</cp:lastModifiedBy>
  <dcterms:created xsi:type="dcterms:W3CDTF">2023-12-12T00:49:07Z</dcterms:created>
  <dcterms:modified xsi:type="dcterms:W3CDTF">2024-02-19T00:00:01Z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2024-02-07T03:56:43Z</vt:filetime>
  </property>
</Properties>
</file>