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10-2_下水道課\；西本\経営比較分析\"/>
    </mc:Choice>
  </mc:AlternateContent>
  <workbookProtection workbookAlgorithmName="SHA-512" workbookHashValue="bFWrsHtWiMnJCNO1Np1hCUfuvm03RsVWVLC7p0D2xZXsMtl0gTaoG93TGEg4EMnUvB1rq9B77BEmT4tqBBHi8A==" workbookSaltValue="Y1hw9JQGDCVWjry2wYy9Z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AD8" i="4"/>
  <c r="W8" i="4"/>
  <c r="P8" i="4"/>
  <c r="B8" i="4"/>
  <c r="B6" i="4"/>
</calcChain>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<sst xmlns="http://schemas.openxmlformats.org/spreadsheetml/2006/main" count="257" uniqueCount="117">
  <si>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</si>
  <si>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</si>
  <si>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</si>
  <si>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</si>
  <si>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</si>
  <si>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</si>
  <si>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</si>
  <si>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</si>
  <si>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</si>
  <si>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</si>
  <si>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</si>
  <si>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</si>
  <si>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</si>
  <si>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</si>
  <si>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</si>
  <si>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</si>
  <si>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</si>
  <si>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</si>
  <si>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</si>
  <si>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</si>
  <si>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</si>
  <si>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</si>
  <si>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</si>
  <si>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</si>
  <si>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</si>
  <si>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</si>
  <si>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</si>
  <si>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</si>
  <si>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</si>
  <si>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</si>
  <si>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</si>
  <si>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</si>
  <si>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</si>
  <si>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</si>
  <si>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</si>
  <si>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</si>
  <si>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</si>
  <si>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</si>
  <si>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</si>
  <si>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</si>
  <si>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</si>
  <si>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</si>
  <si>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</si>
  <si>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</si>
  <si>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</si>
  <si>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</si>
  <si>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</si>
  <si>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</si>
  <si>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</si>
  <si>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</si>
  <si>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</si>
  <si>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</si>
  <si>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</si>
  <si>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</si>
  <si>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</si>
  <si>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</si>
  <si>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</si>
  <si>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</si>
  <si>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</si>
  <si>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</si>
  <si>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</si>
  <si>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</si>
  <si>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</si>
  <si>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</si>
  <si>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</si>
  <si>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</si>
  <si>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</si>
  <si>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</si>
  <si>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</si>
  <si>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</si>
  <si>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</si>
  <si>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</si>
  <si>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</si>
  <si>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</si>
  <si>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</si>
  <si>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</si>
  <si>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</si>
  <si>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</si>
  <si>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</si>
  <si>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</si>
  <si>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</si>
  <si>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</si>
  <si>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</si>
  <si>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</si>
  <si>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</si>
  <si>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</si>
  <si>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</si>
  <si>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</si>
  <si>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</si>
  <si>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</si>
  <si>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</si>
  <si>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</si>
  <si>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</si>
  <si>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</si>
  <si>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</si>
  <si>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</si>
  <si>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交野市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</si>
  <si>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</si>
  <si>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</si>
  <si>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</si>
  <si>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</si>
  <si>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</si>
  <si>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</si>
  <si>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</si>
  <si>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</si>
  <si>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</si>
  <si>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</si>
  <si>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</si>
  <si>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</si>
  <si>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</si>
  <si>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</si>
  <si>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</si>
  <si>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</si>
  <si>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</si>
  <si>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経常収支比率が120％を超え、類似団体平均と比べても経営が安定している証左であるといえる。流動比率も今年度で100％を超え、現金残高の確保も見込み通り順調である。
　企業債残高対事業規模比率は前年度に引き続き減であり、企業債の借り入れを抑えての事業投資の成果といえる。
　経費回収率は微増に推移し、類似団体平均と比べても高水準であり、使用料の設定が適切な状態であると考えられる。</t>
    <rPh sb="1" eb="3">
      <t>ケイジョウ</t>
    </rPh>
    <rPh sb="3" eb="5">
      <t>シュウシ</t>
    </rPh>
    <rPh sb="5" eb="7">
      <t>ヒリツ</t>
    </rPh>
    <rPh sb="13" eb="14">
      <t>コ</t>
    </rPh>
    <rPh sb="16" eb="18">
      <t>ルイジ</t>
    </rPh>
    <rPh sb="18" eb="20">
      <t>ダンタイ</t>
    </rPh>
    <rPh sb="20" eb="22">
      <t>ヘイキン</t>
    </rPh>
    <rPh sb="23" eb="24">
      <t>クラ</t>
    </rPh>
    <rPh sb="27" eb="29">
      <t>ケイエイ</t>
    </rPh>
    <rPh sb="30" eb="32">
      <t>アンテイ</t>
    </rPh>
    <rPh sb="36" eb="38">
      <t>ショウサ</t>
    </rPh>
    <rPh sb="46" eb="48">
      <t>リュウドウ</t>
    </rPh>
    <rPh sb="48" eb="50">
      <t>ヒリツ</t>
    </rPh>
    <rPh sb="51" eb="54">
      <t>コンネンド</t>
    </rPh>
    <rPh sb="60" eb="61">
      <t>コ</t>
    </rPh>
    <rPh sb="63" eb="65">
      <t>ゲンキン</t>
    </rPh>
    <rPh sb="65" eb="67">
      <t>ザンダカ</t>
    </rPh>
    <rPh sb="68" eb="70">
      <t>カクホ</t>
    </rPh>
    <rPh sb="71" eb="73">
      <t>ミコ</t>
    </rPh>
    <rPh sb="74" eb="75">
      <t>ドオ</t>
    </rPh>
    <rPh sb="76" eb="78">
      <t>ジュンチョウ</t>
    </rPh>
    <rPh sb="84" eb="86">
      <t>キギョウ</t>
    </rPh>
    <rPh sb="86" eb="87">
      <t>サイ</t>
    </rPh>
    <rPh sb="87" eb="89">
      <t>ザンダカ</t>
    </rPh>
    <rPh sb="89" eb="90">
      <t>タイ</t>
    </rPh>
    <rPh sb="90" eb="92">
      <t>ジギョウ</t>
    </rPh>
    <rPh sb="92" eb="94">
      <t>キボ</t>
    </rPh>
    <rPh sb="94" eb="96">
      <t>ヒリツ</t>
    </rPh>
    <rPh sb="97" eb="100">
      <t>ゼンネンド</t>
    </rPh>
    <rPh sb="101" eb="102">
      <t>ヒ</t>
    </rPh>
    <rPh sb="103" eb="104">
      <t>ツヅ</t>
    </rPh>
    <rPh sb="105" eb="106">
      <t>ゲン</t>
    </rPh>
    <rPh sb="110" eb="112">
      <t>キギョウ</t>
    </rPh>
    <rPh sb="112" eb="113">
      <t>サイ</t>
    </rPh>
    <rPh sb="114" eb="115">
      <t>カ</t>
    </rPh>
    <rPh sb="116" eb="117">
      <t>イ</t>
    </rPh>
    <rPh sb="119" eb="120">
      <t>オサ</t>
    </rPh>
    <rPh sb="123" eb="125">
      <t>ジギョウ</t>
    </rPh>
    <rPh sb="125" eb="127">
      <t>トウシ</t>
    </rPh>
    <rPh sb="128" eb="130">
      <t>セイカ</t>
    </rPh>
    <rPh sb="137" eb="139">
      <t>ケイヒ</t>
    </rPh>
    <rPh sb="139" eb="141">
      <t>カイシュウ</t>
    </rPh>
    <rPh sb="141" eb="142">
      <t>リツ</t>
    </rPh>
    <rPh sb="143" eb="145">
      <t>ビゾウ</t>
    </rPh>
    <rPh sb="146" eb="148">
      <t>スイイ</t>
    </rPh>
    <rPh sb="150" eb="152">
      <t>ルイジ</t>
    </rPh>
    <rPh sb="152" eb="154">
      <t>ダンタイ</t>
    </rPh>
    <rPh sb="154" eb="156">
      <t>ヘイキン</t>
    </rPh>
    <rPh sb="157" eb="158">
      <t>クラ</t>
    </rPh>
    <rPh sb="161" eb="164">
      <t>コウスイジュン</t>
    </rPh>
    <rPh sb="168" eb="171">
      <t>シヨウリョウ</t>
    </rPh>
    <rPh sb="172" eb="174">
      <t>セッテイ</t>
    </rPh>
    <rPh sb="175" eb="177">
      <t>テキセツ</t>
    </rPh>
    <rPh sb="178" eb="180">
      <t>ジョウタイ</t>
    </rPh>
    <rPh sb="184" eb="185">
      <t>カンガ</t>
    </rPh>
    <phoneticPr fontId="4"/>
  </si>
  <si>
    <t>　有形固定資産減価償却率は類似団体と比べ低い割合を保っており、近年の開発及び改良事業については適度な分量を実施しているといえる。
　しかし、当団体の下水道事業の歴史は古く、償却済みの老朽化した下水道管の割合は類似団体と比べても格段に高く、管渠老朽化率の高さに表れている。管渠改善率を類似団体平均より高めに維持していきたい。</t>
    <rPh sb="1" eb="3">
      <t>ユウケイ</t>
    </rPh>
    <rPh sb="3" eb="5">
      <t>コテイ</t>
    </rPh>
    <rPh sb="5" eb="7">
      <t>シサン</t>
    </rPh>
    <rPh sb="7" eb="9">
      <t>ゲンカ</t>
    </rPh>
    <rPh sb="9" eb="11">
      <t>ショウキャク</t>
    </rPh>
    <rPh sb="11" eb="12">
      <t>リツ</t>
    </rPh>
    <rPh sb="13" eb="15">
      <t>ルイジ</t>
    </rPh>
    <rPh sb="15" eb="17">
      <t>ダンタイ</t>
    </rPh>
    <rPh sb="18" eb="19">
      <t>クラ</t>
    </rPh>
    <rPh sb="20" eb="21">
      <t>ヒク</t>
    </rPh>
    <rPh sb="22" eb="24">
      <t>ワリアイ</t>
    </rPh>
    <rPh sb="25" eb="26">
      <t>タモ</t>
    </rPh>
    <rPh sb="31" eb="33">
      <t>キンネン</t>
    </rPh>
    <rPh sb="34" eb="36">
      <t>カイハツ</t>
    </rPh>
    <rPh sb="36" eb="37">
      <t>オヨ</t>
    </rPh>
    <rPh sb="38" eb="40">
      <t>カイリョウ</t>
    </rPh>
    <rPh sb="40" eb="42">
      <t>ジギョウ</t>
    </rPh>
    <rPh sb="47" eb="49">
      <t>テキド</t>
    </rPh>
    <rPh sb="50" eb="52">
      <t>ブンリョウ</t>
    </rPh>
    <rPh sb="53" eb="55">
      <t>ジッシ</t>
    </rPh>
    <rPh sb="70" eb="71">
      <t>トウ</t>
    </rPh>
    <rPh sb="71" eb="73">
      <t>ダンタイ</t>
    </rPh>
    <rPh sb="74" eb="77">
      <t>ゲスイドウ</t>
    </rPh>
    <rPh sb="77" eb="79">
      <t>ジギョウ</t>
    </rPh>
    <rPh sb="80" eb="82">
      <t>レキシ</t>
    </rPh>
    <rPh sb="83" eb="84">
      <t>フル</t>
    </rPh>
    <rPh sb="86" eb="88">
      <t>ショウキャク</t>
    </rPh>
    <rPh sb="88" eb="89">
      <t>ズ</t>
    </rPh>
    <rPh sb="91" eb="94">
      <t>ロウキュウカ</t>
    </rPh>
    <rPh sb="96" eb="99">
      <t>ゲスイドウ</t>
    </rPh>
    <rPh sb="99" eb="100">
      <t>カン</t>
    </rPh>
    <rPh sb="101" eb="103">
      <t>ワリアイ</t>
    </rPh>
    <rPh sb="104" eb="106">
      <t>ルイジ</t>
    </rPh>
    <rPh sb="106" eb="108">
      <t>ダンタイ</t>
    </rPh>
    <rPh sb="109" eb="110">
      <t>クラ</t>
    </rPh>
    <rPh sb="113" eb="115">
      <t>カクダン</t>
    </rPh>
    <rPh sb="116" eb="117">
      <t>タカ</t>
    </rPh>
    <rPh sb="119" eb="121">
      <t>カンキョ</t>
    </rPh>
    <rPh sb="121" eb="124">
      <t>ロウキュウカ</t>
    </rPh>
    <rPh sb="124" eb="125">
      <t>リツ</t>
    </rPh>
    <rPh sb="126" eb="127">
      <t>タカ</t>
    </rPh>
    <rPh sb="129" eb="130">
      <t>アラワ</t>
    </rPh>
    <rPh sb="135" eb="137">
      <t>カンキョ</t>
    </rPh>
    <rPh sb="137" eb="139">
      <t>カイゼン</t>
    </rPh>
    <rPh sb="139" eb="140">
      <t>リツ</t>
    </rPh>
    <rPh sb="141" eb="143">
      <t>ルイジ</t>
    </rPh>
    <rPh sb="143" eb="145">
      <t>ダンタイ</t>
    </rPh>
    <rPh sb="145" eb="147">
      <t>ヘイキン</t>
    </rPh>
    <rPh sb="149" eb="150">
      <t>タカ</t>
    </rPh>
    <rPh sb="152" eb="154">
      <t>イジ</t>
    </rPh>
    <phoneticPr fontId="4"/>
  </si>
  <si>
    <t>　総合して、使用料収入で必要経費を賄っており、類似団体と比べても健全な経営状態を維持できているといえる。
　増え続ける老朽管渠への対策は目下の課題であり、5年ごとのストックマネジメント計画更新による長寿命化、効率的な更新投資を推し進め、経営に無理のない平準化した投資を維持できるよう努めるが、今後の管渠工新事業の量如何によっては収支状況の悪化も予想され、使用料の改定も視野に入れつつ今後の動向を注視する。</t>
    <rPh sb="1" eb="3">
      <t>ソウゴウ</t>
    </rPh>
    <rPh sb="6" eb="9">
      <t>シヨウリョウ</t>
    </rPh>
    <rPh sb="9" eb="11">
      <t>シュウニュウ</t>
    </rPh>
    <rPh sb="12" eb="14">
      <t>ヒツヨウ</t>
    </rPh>
    <rPh sb="14" eb="16">
      <t>ケイヒ</t>
    </rPh>
    <rPh sb="17" eb="18">
      <t>マカナ</t>
    </rPh>
    <rPh sb="23" eb="25">
      <t>ルイジ</t>
    </rPh>
    <rPh sb="25" eb="27">
      <t>ダンタイ</t>
    </rPh>
    <rPh sb="28" eb="29">
      <t>クラ</t>
    </rPh>
    <rPh sb="32" eb="34">
      <t>ケンゼン</t>
    </rPh>
    <rPh sb="35" eb="37">
      <t>ケイエイ</t>
    </rPh>
    <rPh sb="37" eb="39">
      <t>ジョウタイ</t>
    </rPh>
    <rPh sb="40" eb="42">
      <t>イジ</t>
    </rPh>
    <rPh sb="54" eb="55">
      <t>フ</t>
    </rPh>
    <rPh sb="56" eb="57">
      <t>ツヅ</t>
    </rPh>
    <rPh sb="59" eb="61">
      <t>ロウキュウ</t>
    </rPh>
    <rPh sb="61" eb="63">
      <t>カンキョ</t>
    </rPh>
    <rPh sb="65" eb="67">
      <t>タイサク</t>
    </rPh>
    <rPh sb="68" eb="70">
      <t>モッカ</t>
    </rPh>
    <rPh sb="71" eb="73">
      <t>カダイ</t>
    </rPh>
    <rPh sb="78" eb="79">
      <t>ネン</t>
    </rPh>
    <rPh sb="92" eb="94">
      <t>ケイカク</t>
    </rPh>
    <rPh sb="94" eb="96">
      <t>コウシン</t>
    </rPh>
    <rPh sb="99" eb="103">
      <t>チョウジュミョウカ</t>
    </rPh>
    <rPh sb="104" eb="107">
      <t>コウリツテキ</t>
    </rPh>
    <rPh sb="108" eb="110">
      <t>コウシン</t>
    </rPh>
    <rPh sb="110" eb="112">
      <t>トウシ</t>
    </rPh>
    <rPh sb="113" eb="114">
      <t>オ</t>
    </rPh>
    <rPh sb="115" eb="116">
      <t>スス</t>
    </rPh>
    <rPh sb="118" eb="120">
      <t>ケイエイ</t>
    </rPh>
    <rPh sb="121" eb="123">
      <t>ムリ</t>
    </rPh>
    <rPh sb="126" eb="129">
      <t>ヘイジュンカ</t>
    </rPh>
    <rPh sb="131" eb="133">
      <t>トウシ</t>
    </rPh>
    <rPh sb="134" eb="136">
      <t>イジ</t>
    </rPh>
    <rPh sb="141" eb="142">
      <t>ツト</t>
    </rPh>
    <rPh sb="146" eb="148">
      <t>コンゴ</t>
    </rPh>
    <rPh sb="149" eb="152">
      <t>カンキョコウ</t>
    </rPh>
    <rPh sb="152" eb="155">
      <t>シンジギョウ</t>
    </rPh>
    <rPh sb="164" eb="166">
      <t>シュウシ</t>
    </rPh>
    <rPh sb="166" eb="168">
      <t>ジョウキョウ</t>
    </rPh>
    <rPh sb="169" eb="171">
      <t>アッカ</t>
    </rPh>
    <rPh sb="172" eb="174">
      <t>ヨソウ</t>
    </rPh>
    <rPh sb="177" eb="180">
      <t>シヨウリョウ</t>
    </rPh>
    <rPh sb="181" eb="183">
      <t>カイテイ</t>
    </rPh>
    <rPh sb="184" eb="186">
      <t>シヤ</t>
    </rPh>
    <rPh sb="187" eb="188">
      <t>イ</t>
    </rPh>
    <rPh sb="191" eb="193">
      <t>コンゴ</t>
    </rPh>
    <rPh sb="194" eb="196">
      <t>ドウコウ</t>
    </rPh>
    <rPh sb="197" eb="199">
      <t>チュウシ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</si>
</sst>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0.21</c:v>
                </c:pt>
                <c:pt idx="2">
                  <c:v>0.57999999999999996</c:v>
                </c:pt>
                <c:pt idx="3">
                  <c:v>0.02</c:v>
                </c:pt>
                <c:pt idx="4">
                  <c:v>0.28999999999999998</c:v>
                </c:pt>
              </c:numCache>
            </c:numRef>
          </c:val>
          <c:extLst>
            <c:ext xmlns:c16="http://schemas.microsoft.com/office/drawing/2014/chart" uri="{C3380CC4-5D6E-409C-BE32-E72D297353CC}">
              <c16:uniqueId val="{00000000-0200-4769-A7B7-FE1671B6DA3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0.12</c:v>
                </c:pt>
                <c:pt idx="3">
                  <c:v>0.35</c:v>
                </c:pt>
                <c:pt idx="4">
                  <c:v>0.1</c:v>
                </c:pt>
              </c:numCache>
            </c:numRef>
          </c:val>
          <c:smooth val="0"/>
          <c:extLst>
            <c:ext xmlns:c16="http://schemas.microsoft.com/office/drawing/2014/chart" uri="{C3380CC4-5D6E-409C-BE32-E72D297353CC}">
              <c16:uniqueId val="{00000001-0200-4769-A7B7-FE1671B6DA3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41-480E-B475-26A5640AD03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70.3</c:v>
                </c:pt>
                <c:pt idx="2">
                  <c:v>80.11</c:v>
                </c:pt>
                <c:pt idx="3">
                  <c:v>82.83</c:v>
                </c:pt>
                <c:pt idx="4">
                  <c:v>69.38</c:v>
                </c:pt>
              </c:numCache>
            </c:numRef>
          </c:val>
          <c:smooth val="0"/>
          <c:extLst>
            <c:ext xmlns:c16="http://schemas.microsoft.com/office/drawing/2014/chart" uri="{C3380CC4-5D6E-409C-BE32-E72D297353CC}">
              <c16:uniqueId val="{00000001-4641-480E-B475-26A5640AD03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98.3</c:v>
                </c:pt>
                <c:pt idx="2">
                  <c:v>98.45</c:v>
                </c:pt>
                <c:pt idx="3">
                  <c:v>98.66</c:v>
                </c:pt>
                <c:pt idx="4">
                  <c:v>98.71</c:v>
                </c:pt>
              </c:numCache>
            </c:numRef>
          </c:val>
          <c:extLst>
            <c:ext xmlns:c16="http://schemas.microsoft.com/office/drawing/2014/chart" uri="{C3380CC4-5D6E-409C-BE32-E72D297353CC}">
              <c16:uniqueId val="{00000000-7590-44AD-9A39-DA1DC794EF7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95.95</c:v>
                </c:pt>
                <c:pt idx="2">
                  <c:v>95.96</c:v>
                </c:pt>
                <c:pt idx="3">
                  <c:v>95.73</c:v>
                </c:pt>
                <c:pt idx="4">
                  <c:v>96.1</c:v>
                </c:pt>
              </c:numCache>
            </c:numRef>
          </c:val>
          <c:smooth val="0"/>
          <c:extLst>
            <c:ext xmlns:c16="http://schemas.microsoft.com/office/drawing/2014/chart" uri="{C3380CC4-5D6E-409C-BE32-E72D297353CC}">
              <c16:uniqueId val="{00000001-7590-44AD-9A39-DA1DC794EF7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117.52</c:v>
                </c:pt>
                <c:pt idx="2">
                  <c:v>118.94</c:v>
                </c:pt>
                <c:pt idx="3">
                  <c:v>118.36</c:v>
                </c:pt>
                <c:pt idx="4">
                  <c:v>121.13</c:v>
                </c:pt>
              </c:numCache>
            </c:numRef>
          </c:val>
          <c:extLst>
            <c:ext xmlns:c16="http://schemas.microsoft.com/office/drawing/2014/chart" uri="{C3380CC4-5D6E-409C-BE32-E72D297353CC}">
              <c16:uniqueId val="{00000000-BC5A-4B81-89CD-DF2FFED5797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107.34</c:v>
                </c:pt>
                <c:pt idx="2">
                  <c:v>107.87</c:v>
                </c:pt>
                <c:pt idx="3">
                  <c:v>109.78</c:v>
                </c:pt>
                <c:pt idx="4">
                  <c:v>109.96</c:v>
                </c:pt>
              </c:numCache>
            </c:numRef>
          </c:val>
          <c:smooth val="0"/>
          <c:extLst>
            <c:ext xmlns:c16="http://schemas.microsoft.com/office/drawing/2014/chart" uri="{C3380CC4-5D6E-409C-BE32-E72D297353CC}">
              <c16:uniqueId val="{00000001-BC5A-4B81-89CD-DF2FFED5797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4.0599999999999996</c:v>
                </c:pt>
                <c:pt idx="2">
                  <c:v>8.0299999999999994</c:v>
                </c:pt>
                <c:pt idx="3">
                  <c:v>11.1</c:v>
                </c:pt>
                <c:pt idx="4">
                  <c:v>13.94</c:v>
                </c:pt>
              </c:numCache>
            </c:numRef>
          </c:val>
          <c:extLst>
            <c:ext xmlns:c16="http://schemas.microsoft.com/office/drawing/2014/chart" uri="{C3380CC4-5D6E-409C-BE32-E72D297353CC}">
              <c16:uniqueId val="{00000000-4DB9-4A5B-9575-AC2D5CA20E4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8.5500000000000007</c:v>
                </c:pt>
                <c:pt idx="2">
                  <c:v>20.23</c:v>
                </c:pt>
                <c:pt idx="3">
                  <c:v>22.34</c:v>
                </c:pt>
                <c:pt idx="4">
                  <c:v>24.65</c:v>
                </c:pt>
              </c:numCache>
            </c:numRef>
          </c:val>
          <c:smooth val="0"/>
          <c:extLst>
            <c:ext xmlns:c16="http://schemas.microsoft.com/office/drawing/2014/chart" uri="{C3380CC4-5D6E-409C-BE32-E72D297353CC}">
              <c16:uniqueId val="{00000001-4DB9-4A5B-9575-AC2D5CA20E4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4.83</c:v>
                </c:pt>
                <c:pt idx="2">
                  <c:v>4.6100000000000003</c:v>
                </c:pt>
                <c:pt idx="3">
                  <c:v>5.98</c:v>
                </c:pt>
                <c:pt idx="4">
                  <c:v>9.15</c:v>
                </c:pt>
              </c:numCache>
            </c:numRef>
          </c:val>
          <c:extLst>
            <c:ext xmlns:c16="http://schemas.microsoft.com/office/drawing/2014/chart" uri="{C3380CC4-5D6E-409C-BE32-E72D297353CC}">
              <c16:uniqueId val="{00000000-268A-421C-830D-1E01994E5E8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2.41</c:v>
                </c:pt>
                <c:pt idx="2">
                  <c:v>1.63</c:v>
                </c:pt>
                <c:pt idx="3">
                  <c:v>1.94</c:v>
                </c:pt>
                <c:pt idx="4">
                  <c:v>2.42</c:v>
                </c:pt>
              </c:numCache>
            </c:numRef>
          </c:val>
          <c:smooth val="0"/>
          <c:extLst>
            <c:ext xmlns:c16="http://schemas.microsoft.com/office/drawing/2014/chart" uri="{C3380CC4-5D6E-409C-BE32-E72D297353CC}">
              <c16:uniqueId val="{00000001-268A-421C-830D-1E01994E5E8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C4D-40E7-9531-B82BC33EA5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formatCode="#,##0.00;&quot;△&quot;#,##0.00;&quot;-&quot;">
                  <c:v>11.59</c:v>
                </c:pt>
                <c:pt idx="3" formatCode="#,##0.00;&quot;△&quot;#,##0.00;&quot;-&quot;">
                  <c:v>9.36</c:v>
                </c:pt>
                <c:pt idx="4" formatCode="#,##0.00;&quot;△&quot;#,##0.00;&quot;-&quot;">
                  <c:v>7.56</c:v>
                </c:pt>
              </c:numCache>
            </c:numRef>
          </c:val>
          <c:smooth val="0"/>
          <c:extLst>
            <c:ext xmlns:c16="http://schemas.microsoft.com/office/drawing/2014/chart" uri="{C3380CC4-5D6E-409C-BE32-E72D297353CC}">
              <c16:uniqueId val="{00000001-2C4D-40E7-9531-B82BC33EA5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54.66</c:v>
                </c:pt>
                <c:pt idx="2">
                  <c:v>78.81</c:v>
                </c:pt>
                <c:pt idx="3">
                  <c:v>87.96</c:v>
                </c:pt>
                <c:pt idx="4">
                  <c:v>119.52</c:v>
                </c:pt>
              </c:numCache>
            </c:numRef>
          </c:val>
          <c:extLst>
            <c:ext xmlns:c16="http://schemas.microsoft.com/office/drawing/2014/chart" uri="{C3380CC4-5D6E-409C-BE32-E72D297353CC}">
              <c16:uniqueId val="{00000000-4866-4429-A290-74BCC20D96F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35.200000000000003</c:v>
                </c:pt>
                <c:pt idx="2">
                  <c:v>37.200000000000003</c:v>
                </c:pt>
                <c:pt idx="3">
                  <c:v>47.13</c:v>
                </c:pt>
                <c:pt idx="4">
                  <c:v>50.85</c:v>
                </c:pt>
              </c:numCache>
            </c:numRef>
          </c:val>
          <c:smooth val="0"/>
          <c:extLst>
            <c:ext xmlns:c16="http://schemas.microsoft.com/office/drawing/2014/chart" uri="{C3380CC4-5D6E-409C-BE32-E72D297353CC}">
              <c16:uniqueId val="{00000001-4866-4429-A290-74BCC20D96F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433.59</c:v>
                </c:pt>
                <c:pt idx="2">
                  <c:v>440.87</c:v>
                </c:pt>
                <c:pt idx="3">
                  <c:v>371.4</c:v>
                </c:pt>
                <c:pt idx="4">
                  <c:v>356.96</c:v>
                </c:pt>
              </c:numCache>
            </c:numRef>
          </c:val>
          <c:extLst>
            <c:ext xmlns:c16="http://schemas.microsoft.com/office/drawing/2014/chart" uri="{C3380CC4-5D6E-409C-BE32-E72D297353CC}">
              <c16:uniqueId val="{00000000-9B64-4664-B4DF-E22661207D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813.96</c:v>
                </c:pt>
                <c:pt idx="2">
                  <c:v>843.72</c:v>
                </c:pt>
                <c:pt idx="3">
                  <c:v>788.62</c:v>
                </c:pt>
                <c:pt idx="4">
                  <c:v>772.15</c:v>
                </c:pt>
              </c:numCache>
            </c:numRef>
          </c:val>
          <c:smooth val="0"/>
          <c:extLst>
            <c:ext xmlns:c16="http://schemas.microsoft.com/office/drawing/2014/chart" uri="{C3380CC4-5D6E-409C-BE32-E72D297353CC}">
              <c16:uniqueId val="{00000001-9B64-4664-B4DF-E22661207D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125.46</c:v>
                </c:pt>
                <c:pt idx="2">
                  <c:v>113.72</c:v>
                </c:pt>
                <c:pt idx="3">
                  <c:v>130.07</c:v>
                </c:pt>
                <c:pt idx="4">
                  <c:v>131.96</c:v>
                </c:pt>
              </c:numCache>
            </c:numRef>
          </c:val>
          <c:extLst>
            <c:ext xmlns:c16="http://schemas.microsoft.com/office/drawing/2014/chart" uri="{C3380CC4-5D6E-409C-BE32-E72D297353CC}">
              <c16:uniqueId val="{00000000-5428-4BE5-A2BE-3039903FEDF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92.08</c:v>
                </c:pt>
                <c:pt idx="2">
                  <c:v>94.81</c:v>
                </c:pt>
                <c:pt idx="3">
                  <c:v>99.88</c:v>
                </c:pt>
                <c:pt idx="4">
                  <c:v>98.82</c:v>
                </c:pt>
              </c:numCache>
            </c:numRef>
          </c:val>
          <c:smooth val="0"/>
          <c:extLst>
            <c:ext xmlns:c16="http://schemas.microsoft.com/office/drawing/2014/chart" uri="{C3380CC4-5D6E-409C-BE32-E72D297353CC}">
              <c16:uniqueId val="{00000001-5428-4BE5-A2BE-3039903FEDF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117.33</c:v>
                </c:pt>
                <c:pt idx="2">
                  <c:v>115.88</c:v>
                </c:pt>
                <c:pt idx="3">
                  <c:v>112.59</c:v>
                </c:pt>
                <c:pt idx="4">
                  <c:v>111.86</c:v>
                </c:pt>
              </c:numCache>
            </c:numRef>
          </c:val>
          <c:extLst>
            <c:ext xmlns:c16="http://schemas.microsoft.com/office/drawing/2014/chart" uri="{C3380CC4-5D6E-409C-BE32-E72D297353CC}">
              <c16:uniqueId val="{00000000-FA30-45C4-BF6A-1F4170801B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132.94999999999999</c:v>
                </c:pt>
                <c:pt idx="2">
                  <c:v>129.9</c:v>
                </c:pt>
                <c:pt idx="3">
                  <c:v>126.94</c:v>
                </c:pt>
                <c:pt idx="4">
                  <c:v>128.38999999999999</c:v>
                </c:pt>
              </c:numCache>
            </c:numRef>
          </c:val>
          <c:smooth val="0"/>
          <c:extLst>
            <c:ext xmlns:c16="http://schemas.microsoft.com/office/drawing/2014/chart" uri="{C3380CC4-5D6E-409C-BE32-E72D297353CC}">
              <c16:uniqueId val="{00000001-FA30-45C4-BF6A-1F4170801B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59"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交野市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Bb1</v>
      </c>
      <c r="X8" s="35"/>
      <c r="Y8" s="35"/>
      <c r="Z8" s="35"/>
      <c r="AA8" s="35"/>
      <c r="AB8" s="35"/>
      <c r="AC8" s="35"/>
      <c r="AD8" s="36" t="str">
        <f>データ!$M$6</f>
        <v>非設置</v>
      </c>
      <c r="AE8" s="36"/>
      <c r="AF8" s="36"/>
      <c r="AG8" s="36"/>
      <c r="AH8" s="36"/>
      <c r="AI8" s="36"/>
      <c r="AJ8" s="36"/>
      <c r="AK8" s="3"/>
      <c r="AL8" s="37">
        <f>データ!S6</f>
        <v>77363</v>
      </c>
      <c r="AM8" s="37"/>
      <c r="AN8" s="37"/>
      <c r="AO8" s="37"/>
      <c r="AP8" s="37"/>
      <c r="AQ8" s="37"/>
      <c r="AR8" s="37"/>
      <c r="AS8" s="37"/>
      <c r="AT8" s="38">
        <f>データ!T6</f>
        <v>25.55</v>
      </c>
      <c r="AU8" s="38"/>
      <c r="AV8" s="38"/>
      <c r="AW8" s="38"/>
      <c r="AX8" s="38"/>
      <c r="AY8" s="38"/>
      <c r="AZ8" s="38"/>
      <c r="BA8" s="38"/>
      <c r="BB8" s="38">
        <f>データ!U6</f>
        <v>3027.91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73.97</v>
      </c>
      <c r="J10" s="38"/>
      <c r="K10" s="38"/>
      <c r="L10" s="38"/>
      <c r="M10" s="38"/>
      <c r="N10" s="38"/>
      <c r="O10" s="38"/>
      <c r="P10" s="38">
        <f>データ!P6</f>
        <v>96.5</v>
      </c>
      <c r="Q10" s="38"/>
      <c r="R10" s="38"/>
      <c r="S10" s="38"/>
      <c r="T10" s="38"/>
      <c r="U10" s="38"/>
      <c r="V10" s="38"/>
      <c r="W10" s="38">
        <f>データ!Q6</f>
        <v>92.77</v>
      </c>
      <c r="X10" s="38"/>
      <c r="Y10" s="38"/>
      <c r="Z10" s="38"/>
      <c r="AA10" s="38"/>
      <c r="AB10" s="38"/>
      <c r="AC10" s="38"/>
      <c r="AD10" s="37">
        <f>データ!R6</f>
        <v>2607</v>
      </c>
      <c r="AE10" s="37"/>
      <c r="AF10" s="37"/>
      <c r="AG10" s="37"/>
      <c r="AH10" s="37"/>
      <c r="AI10" s="37"/>
      <c r="AJ10" s="37"/>
      <c r="AK10" s="2"/>
      <c r="AL10" s="37">
        <f>データ!V6</f>
        <v>74538</v>
      </c>
      <c r="AM10" s="37"/>
      <c r="AN10" s="37"/>
      <c r="AO10" s="37"/>
      <c r="AP10" s="37"/>
      <c r="AQ10" s="37"/>
      <c r="AR10" s="37"/>
      <c r="AS10" s="37"/>
      <c r="AT10" s="38">
        <f>データ!W6</f>
        <v>9.27</v>
      </c>
      <c r="AU10" s="38"/>
      <c r="AV10" s="38"/>
      <c r="AW10" s="38"/>
      <c r="AX10" s="38"/>
      <c r="AY10" s="38"/>
      <c r="AZ10" s="38"/>
      <c r="BA10" s="38"/>
      <c r="BB10" s="38">
        <f>データ!X6</f>
        <v>8040.78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9DKTz0qF5MmIuVe4gVPG0lYr+1UsJH5fCbc97Ck+GeYALT9kQfE0DJlEUPIMezcMSy4Ear+RYvKdZJ911+Ur1A==" saltValue="XJCMTSIf1LNcxde9YxGwx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272302</v>
      </c>
      <c r="D6" s="19">
        <f t="shared" si="3"/>
        <v>46</v>
      </c>
      <c r="E6" s="19">
        <f t="shared" si="3"/>
        <v>17</v>
      </c>
      <c r="F6" s="19">
        <f t="shared" si="3"/>
        <v>1</v>
      </c>
      <c r="G6" s="19">
        <f t="shared" si="3"/>
        <v>0</v>
      </c>
      <c r="H6" s="19" t="str">
        <f t="shared" si="3"/>
        <v>大阪府　交野市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73.97</v>
      </c>
      <c r="P6" s="20">
        <f t="shared" si="3"/>
        <v>96.5</v>
      </c>
      <c r="Q6" s="20">
        <f t="shared" si="3"/>
        <v>92.77</v>
      </c>
      <c r="R6" s="20">
        <f t="shared" si="3"/>
        <v>2607</v>
      </c>
      <c r="S6" s="20">
        <f t="shared" si="3"/>
        <v>77363</v>
      </c>
      <c r="T6" s="20">
        <f t="shared" si="3"/>
        <v>25.55</v>
      </c>
      <c r="U6" s="20">
        <f t="shared" si="3"/>
        <v>3027.91</v>
      </c>
      <c r="V6" s="20">
        <f t="shared" si="3"/>
        <v>74538</v>
      </c>
      <c r="W6" s="20">
        <f t="shared" si="3"/>
        <v>9.27</v>
      </c>
      <c r="X6" s="20">
        <f t="shared" si="3"/>
        <v>8040.78</v>
      </c>
      <c r="Y6" s="21" t="str">
        <f>IF(Y7="",NA(),Y7)</f>
        <v>-</v>
      </c>
      <c r="Z6" s="21">
        <f t="shared" ref="Z6:AH6" si="4">IF(Z7="",NA(),Z7)</f>
        <v>117.52</v>
      </c>
      <c r="AA6" s="21">
        <f t="shared" si="4"/>
        <v>118.94</v>
      </c>
      <c r="AB6" s="21">
        <f t="shared" si="4"/>
        <v>118.36</v>
      </c>
      <c r="AC6" s="21">
        <f t="shared" si="4"/>
        <v>121.13</v>
      </c>
      <c r="AD6" s="21" t="str">
        <f t="shared" si="4"/>
        <v>-</v>
      </c>
      <c r="AE6" s="21">
        <f t="shared" si="4"/>
        <v>107.34</v>
      </c>
      <c r="AF6" s="21">
        <f t="shared" si="4"/>
        <v>107.87</v>
      </c>
      <c r="AG6" s="21">
        <f t="shared" si="4"/>
        <v>109.78</v>
      </c>
      <c r="AH6" s="21">
        <f t="shared" si="4"/>
        <v>109.96</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0">
        <f t="shared" si="5"/>
        <v>0</v>
      </c>
      <c r="AQ6" s="21">
        <f t="shared" si="5"/>
        <v>11.59</v>
      </c>
      <c r="AR6" s="21">
        <f t="shared" si="5"/>
        <v>9.36</v>
      </c>
      <c r="AS6" s="21">
        <f t="shared" si="5"/>
        <v>7.56</v>
      </c>
      <c r="AT6" s="20" t="str">
        <f>IF(AT7="","",IF(AT7="-","【-】","【"&amp;SUBSTITUTE(TEXT(AT7,"#,##0.00"),"-","△")&amp;"】"))</f>
        <v>【3.15】</v>
      </c>
      <c r="AU6" s="21" t="str">
        <f>IF(AU7="",NA(),AU7)</f>
        <v>-</v>
      </c>
      <c r="AV6" s="21">
        <f t="shared" ref="AV6:BD6" si="6">IF(AV7="",NA(),AV7)</f>
        <v>54.66</v>
      </c>
      <c r="AW6" s="21">
        <f t="shared" si="6"/>
        <v>78.81</v>
      </c>
      <c r="AX6" s="21">
        <f t="shared" si="6"/>
        <v>87.96</v>
      </c>
      <c r="AY6" s="21">
        <f t="shared" si="6"/>
        <v>119.52</v>
      </c>
      <c r="AZ6" s="21" t="str">
        <f t="shared" si="6"/>
        <v>-</v>
      </c>
      <c r="BA6" s="21">
        <f t="shared" si="6"/>
        <v>35.200000000000003</v>
      </c>
      <c r="BB6" s="21">
        <f t="shared" si="6"/>
        <v>37.200000000000003</v>
      </c>
      <c r="BC6" s="21">
        <f t="shared" si="6"/>
        <v>47.13</v>
      </c>
      <c r="BD6" s="21">
        <f t="shared" si="6"/>
        <v>50.85</v>
      </c>
      <c r="BE6" s="20" t="str">
        <f>IF(BE7="","",IF(BE7="-","【-】","【"&amp;SUBSTITUTE(TEXT(BE7,"#,##0.00"),"-","△")&amp;"】"))</f>
        <v>【73.44】</v>
      </c>
      <c r="BF6" s="21" t="str">
        <f>IF(BF7="",NA(),BF7)</f>
        <v>-</v>
      </c>
      <c r="BG6" s="21">
        <f t="shared" ref="BG6:BO6" si="7">IF(BG7="",NA(),BG7)</f>
        <v>433.59</v>
      </c>
      <c r="BH6" s="21">
        <f t="shared" si="7"/>
        <v>440.87</v>
      </c>
      <c r="BI6" s="21">
        <f t="shared" si="7"/>
        <v>371.4</v>
      </c>
      <c r="BJ6" s="21">
        <f t="shared" si="7"/>
        <v>356.96</v>
      </c>
      <c r="BK6" s="21" t="str">
        <f t="shared" si="7"/>
        <v>-</v>
      </c>
      <c r="BL6" s="21">
        <f t="shared" si="7"/>
        <v>813.96</v>
      </c>
      <c r="BM6" s="21">
        <f t="shared" si="7"/>
        <v>843.72</v>
      </c>
      <c r="BN6" s="21">
        <f t="shared" si="7"/>
        <v>788.62</v>
      </c>
      <c r="BO6" s="21">
        <f t="shared" si="7"/>
        <v>772.15</v>
      </c>
      <c r="BP6" s="20" t="str">
        <f>IF(BP7="","",IF(BP7="-","【-】","【"&amp;SUBSTITUTE(TEXT(BP7,"#,##0.00"),"-","△")&amp;"】"))</f>
        <v>【652.82】</v>
      </c>
      <c r="BQ6" s="21" t="str">
        <f>IF(BQ7="",NA(),BQ7)</f>
        <v>-</v>
      </c>
      <c r="BR6" s="21">
        <f t="shared" ref="BR6:BZ6" si="8">IF(BR7="",NA(),BR7)</f>
        <v>125.46</v>
      </c>
      <c r="BS6" s="21">
        <f t="shared" si="8"/>
        <v>113.72</v>
      </c>
      <c r="BT6" s="21">
        <f t="shared" si="8"/>
        <v>130.07</v>
      </c>
      <c r="BU6" s="21">
        <f t="shared" si="8"/>
        <v>131.96</v>
      </c>
      <c r="BV6" s="21" t="str">
        <f t="shared" si="8"/>
        <v>-</v>
      </c>
      <c r="BW6" s="21">
        <f t="shared" si="8"/>
        <v>92.08</v>
      </c>
      <c r="BX6" s="21">
        <f t="shared" si="8"/>
        <v>94.81</v>
      </c>
      <c r="BY6" s="21">
        <f t="shared" si="8"/>
        <v>99.88</v>
      </c>
      <c r="BZ6" s="21">
        <f t="shared" si="8"/>
        <v>98.82</v>
      </c>
      <c r="CA6" s="20" t="str">
        <f>IF(CA7="","",IF(CA7="-","【-】","【"&amp;SUBSTITUTE(TEXT(CA7,"#,##0.00"),"-","△")&amp;"】"))</f>
        <v>【97.61】</v>
      </c>
      <c r="CB6" s="21" t="str">
        <f>IF(CB7="",NA(),CB7)</f>
        <v>-</v>
      </c>
      <c r="CC6" s="21">
        <f t="shared" ref="CC6:CK6" si="9">IF(CC7="",NA(),CC7)</f>
        <v>117.33</v>
      </c>
      <c r="CD6" s="21">
        <f t="shared" si="9"/>
        <v>115.88</v>
      </c>
      <c r="CE6" s="21">
        <f t="shared" si="9"/>
        <v>112.59</v>
      </c>
      <c r="CF6" s="21">
        <f t="shared" si="9"/>
        <v>111.86</v>
      </c>
      <c r="CG6" s="21" t="str">
        <f t="shared" si="9"/>
        <v>-</v>
      </c>
      <c r="CH6" s="21">
        <f t="shared" si="9"/>
        <v>132.94999999999999</v>
      </c>
      <c r="CI6" s="21">
        <f t="shared" si="9"/>
        <v>129.9</v>
      </c>
      <c r="CJ6" s="21">
        <f t="shared" si="9"/>
        <v>126.94</v>
      </c>
      <c r="CK6" s="21">
        <f t="shared" si="9"/>
        <v>128.38999999999999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70.3</v>
      </c>
      <c r="CT6" s="21">
        <f t="shared" si="10"/>
        <v>80.11</v>
      </c>
      <c r="CU6" s="21">
        <f t="shared" si="10"/>
        <v>82.83</v>
      </c>
      <c r="CV6" s="21">
        <f t="shared" si="10"/>
        <v>69.38</v>
      </c>
      <c r="CW6" s="20" t="str">
        <f>IF(CW7="","",IF(CW7="-","【-】","【"&amp;SUBSTITUTE(TEXT(CW7,"#,##0.00"),"-","△")&amp;"】"))</f>
        <v>【59.10】</v>
      </c>
      <c r="CX6" s="21" t="str">
        <f>IF(CX7="",NA(),CX7)</f>
        <v>-</v>
      </c>
      <c r="CY6" s="21">
        <f t="shared" ref="CY6:DG6" si="11">IF(CY7="",NA(),CY7)</f>
        <v>98.3</v>
      </c>
      <c r="CZ6" s="21">
        <f t="shared" si="11"/>
        <v>98.45</v>
      </c>
      <c r="DA6" s="21">
        <f t="shared" si="11"/>
        <v>98.66</v>
      </c>
      <c r="DB6" s="21">
        <f t="shared" si="11"/>
        <v>98.71</v>
      </c>
      <c r="DC6" s="21" t="str">
        <f t="shared" si="11"/>
        <v>-</v>
      </c>
      <c r="DD6" s="21">
        <f t="shared" si="11"/>
        <v>95.95</v>
      </c>
      <c r="DE6" s="21">
        <f t="shared" si="11"/>
        <v>95.96</v>
      </c>
      <c r="DF6" s="21">
        <f t="shared" si="11"/>
        <v>95.73</v>
      </c>
      <c r="DG6" s="21">
        <f t="shared" si="11"/>
        <v>96.1</v>
      </c>
      <c r="DH6" s="20" t="str">
        <f>IF(DH7="","",IF(DH7="-","【-】","【"&amp;SUBSTITUTE(TEXT(DH7,"#,##0.00"),"-","△")&amp;"】"))</f>
        <v>【95.82】</v>
      </c>
      <c r="DI6" s="21" t="str">
        <f>IF(DI7="",NA(),DI7)</f>
        <v>-</v>
      </c>
      <c r="DJ6" s="21">
        <f t="shared" ref="DJ6:DR6" si="12">IF(DJ7="",NA(),DJ7)</f>
        <v>4.0599999999999996</v>
      </c>
      <c r="DK6" s="21">
        <f t="shared" si="12"/>
        <v>8.0299999999999994</v>
      </c>
      <c r="DL6" s="21">
        <f t="shared" si="12"/>
        <v>11.1</v>
      </c>
      <c r="DM6" s="21">
        <f t="shared" si="12"/>
        <v>13.94</v>
      </c>
      <c r="DN6" s="21" t="str">
        <f t="shared" si="12"/>
        <v>-</v>
      </c>
      <c r="DO6" s="21">
        <f t="shared" si="12"/>
        <v>8.5500000000000007</v>
      </c>
      <c r="DP6" s="21">
        <f t="shared" si="12"/>
        <v>20.23</v>
      </c>
      <c r="DQ6" s="21">
        <f t="shared" si="12"/>
        <v>22.34</v>
      </c>
      <c r="DR6" s="21">
        <f t="shared" si="12"/>
        <v>24.65</v>
      </c>
      <c r="DS6" s="20" t="str">
        <f>IF(DS7="","",IF(DS7="-","【-】","【"&amp;SUBSTITUTE(TEXT(DS7,"#,##0.00"),"-","△")&amp;"】"))</f>
        <v>【39.74】</v>
      </c>
      <c r="DT6" s="21" t="str">
        <f>IF(DT7="",NA(),DT7)</f>
        <v>-</v>
      </c>
      <c r="DU6" s="21">
        <f t="shared" ref="DU6:EC6" si="13">IF(DU7="",NA(),DU7)</f>
        <v>4.83</v>
      </c>
      <c r="DV6" s="21">
        <f t="shared" si="13"/>
        <v>4.6100000000000003</v>
      </c>
      <c r="DW6" s="21">
        <f t="shared" si="13"/>
        <v>5.98</v>
      </c>
      <c r="DX6" s="21">
        <f t="shared" si="13"/>
        <v>9.15</v>
      </c>
      <c r="DY6" s="21" t="str">
        <f t="shared" si="13"/>
        <v>-</v>
      </c>
      <c r="DZ6" s="21">
        <f t="shared" si="13"/>
        <v>2.41</v>
      </c>
      <c r="EA6" s="21">
        <f t="shared" si="13"/>
        <v>1.63</v>
      </c>
      <c r="EB6" s="21">
        <f t="shared" si="13"/>
        <v>1.94</v>
      </c>
      <c r="EC6" s="21">
        <f t="shared" si="13"/>
        <v>2.42</v>
      </c>
      <c r="ED6" s="20" t="str">
        <f>IF(ED7="","",IF(ED7="-","【-】","【"&amp;SUBSTITUTE(TEXT(ED7,"#,##0.00"),"-","△")&amp;"】"))</f>
        <v>【7.62】</v>
      </c>
      <c r="EE6" s="21" t="str">
        <f>IF(EE7="",NA(),EE7)</f>
        <v>-</v>
      </c>
      <c r="EF6" s="21">
        <f t="shared" ref="EF6:EN6" si="14">IF(EF7="",NA(),EF7)</f>
        <v>0.21</v>
      </c>
      <c r="EG6" s="21">
        <f t="shared" si="14"/>
        <v>0.57999999999999996</v>
      </c>
      <c r="EH6" s="21">
        <f t="shared" si="14"/>
        <v>0.02</v>
      </c>
      <c r="EI6" s="21">
        <f t="shared" si="14"/>
        <v>0.28999999999999998</v>
      </c>
      <c r="EJ6" s="21" t="str">
        <f t="shared" si="14"/>
        <v>-</v>
      </c>
      <c r="EK6" s="21">
        <f t="shared" si="14"/>
        <v>0.12</v>
      </c>
      <c r="EL6" s="21">
        <f t="shared" si="14"/>
        <v>0.12</v>
      </c>
      <c r="EM6" s="21">
        <f t="shared" si="14"/>
        <v>0.35</v>
      </c>
      <c r="EN6" s="21">
        <f t="shared" si="14"/>
        <v>0.1</v>
      </c>
      <c r="EO6" s="20" t="str">
        <f>IF(EO7="","",IF(EO7="-","【-】","【"&amp;SUBSTITUTE(TEXT(EO7,"#,##0.00"),"-","△")&amp;"】"))</f>
        <v>【0.23】</v>
      </c>
    </row>
    <row r="7" spans="1:148" s="22" customFormat="1" x14ac:dyDescent="0.15">
      <c r="A7" s="14"/>
      <c r="B7" s="23">
        <v>2022</v>
      </c>
      <c r="C7" s="23">
        <v>272302</v>
      </c>
      <c r="D7" s="23">
        <v>46</v>
      </c>
      <c r="E7" s="23">
        <v>17</v>
      </c>
      <c r="F7" s="23">
        <v>1</v>
      </c>
      <c r="G7" s="23">
        <v>0</v>
      </c>
      <c r="H7" s="23" t="s">
        <v>96</v>
      </c>
      <c r="I7" s="23" t="s">
        <v>97</v>
      </c>
      <c r="J7" s="23" t="s">
        <v>98</v>
      </c>
      <c r="K7" s="23" t="s">
        <v>99</v>
      </c>
      <c r="L7" s="23" t="s">
        <v>100</v>
      </c>
      <c r="M7" s="23" t="s">
        <v>101</v>
      </c>
      <c r="N7" s="24" t="s">
        <v>102</v>
      </c>
      <c r="O7" s="24">
        <v>73.97</v>
      </c>
      <c r="P7" s="24">
        <v>96.5</v>
      </c>
      <c r="Q7" s="24">
        <v>92.77</v>
      </c>
      <c r="R7" s="24">
        <v>2607</v>
      </c>
      <c r="S7" s="24">
        <v>77363</v>
      </c>
      <c r="T7" s="24">
        <v>25.55</v>
      </c>
      <c r="U7" s="24">
        <v>3027.91</v>
      </c>
      <c r="V7" s="24">
        <v>74538</v>
      </c>
      <c r="W7" s="24">
        <v>9.27</v>
      </c>
      <c r="X7" s="24">
        <v>8040.78</v>
      </c>
      <c r="Y7" s="24" t="s">
        <v>102</v>
      </c>
      <c r="Z7" s="24">
        <v>117.52</v>
      </c>
      <c r="AA7" s="24">
        <v>118.94</v>
      </c>
      <c r="AB7" s="24">
        <v>118.36</v>
      </c>
      <c r="AC7" s="24">
        <v>121.13</v>
      </c>
      <c r="AD7" s="24" t="s">
        <v>102</v>
      </c>
      <c r="AE7" s="24">
        <v>107.34</v>
      </c>
      <c r="AF7" s="24">
        <v>107.87</v>
      </c>
      <c r="AG7" s="24">
        <v>109.78</v>
      </c>
      <c r="AH7" s="24">
        <v>109.96</v>
      </c>
      <c r="AI7" s="24">
        <v>106.11</v>
      </c>
      <c r="AJ7" s="24" t="s">
        <v>102</v>
      </c>
      <c r="AK7" s="24">
        <v>0</v>
      </c>
      <c r="AL7" s="24">
        <v>0</v>
      </c>
      <c r="AM7" s="24">
        <v>0</v>
      </c>
      <c r="AN7" s="24">
        <v>0</v>
      </c>
      <c r="AO7" s="24" t="s">
        <v>102</v>
      </c>
      <c r="AP7" s="24">
        <v>0</v>
      </c>
      <c r="AQ7" s="24">
        <v>11.59</v>
      </c>
      <c r="AR7" s="24">
        <v>9.36</v>
      </c>
      <c r="AS7" s="24">
        <v>7.56</v>
      </c>
      <c r="AT7" s="24">
        <v>3.15</v>
      </c>
      <c r="AU7" s="24" t="s">
        <v>102</v>
      </c>
      <c r="AV7" s="24">
        <v>54.66</v>
      </c>
      <c r="AW7" s="24">
        <v>78.81</v>
      </c>
      <c r="AX7" s="24">
        <v>87.96</v>
      </c>
      <c r="AY7" s="24">
        <v>119.52</v>
      </c>
      <c r="AZ7" s="24" t="s">
        <v>102</v>
      </c>
      <c r="BA7" s="24">
        <v>35.200000000000003</v>
      </c>
      <c r="BB7" s="24">
        <v>37.200000000000003</v>
      </c>
      <c r="BC7" s="24">
        <v>47.13</v>
      </c>
      <c r="BD7" s="24">
        <v>50.85</v>
      </c>
      <c r="BE7" s="24">
        <v>73.44</v>
      </c>
      <c r="BF7" s="24" t="s">
        <v>102</v>
      </c>
      <c r="BG7" s="24">
        <v>433.59</v>
      </c>
      <c r="BH7" s="24">
        <v>440.87</v>
      </c>
      <c r="BI7" s="24">
        <v>371.4</v>
      </c>
      <c r="BJ7" s="24">
        <v>356.96</v>
      </c>
      <c r="BK7" s="24" t="s">
        <v>102</v>
      </c>
      <c r="BL7" s="24">
        <v>813.96</v>
      </c>
      <c r="BM7" s="24">
        <v>843.72</v>
      </c>
      <c r="BN7" s="24">
        <v>788.62</v>
      </c>
      <c r="BO7" s="24">
        <v>772.15</v>
      </c>
      <c r="BP7" s="24">
        <v>652.82000000000005</v>
      </c>
      <c r="BQ7" s="24" t="s">
        <v>102</v>
      </c>
      <c r="BR7" s="24">
        <v>125.46</v>
      </c>
      <c r="BS7" s="24">
        <v>113.72</v>
      </c>
      <c r="BT7" s="24">
        <v>130.07</v>
      </c>
      <c r="BU7" s="24">
        <v>131.96</v>
      </c>
      <c r="BV7" s="24" t="s">
        <v>102</v>
      </c>
      <c r="BW7" s="24">
        <v>92.08</v>
      </c>
      <c r="BX7" s="24">
        <v>94.81</v>
      </c>
      <c r="BY7" s="24">
        <v>99.88</v>
      </c>
      <c r="BZ7" s="24">
        <v>98.82</v>
      </c>
      <c r="CA7" s="24">
        <v>97.61</v>
      </c>
      <c r="CB7" s="24" t="s">
        <v>102</v>
      </c>
      <c r="CC7" s="24">
        <v>117.33</v>
      </c>
      <c r="CD7" s="24">
        <v>115.88</v>
      </c>
      <c r="CE7" s="24">
        <v>112.59</v>
      </c>
      <c r="CF7" s="24">
        <v>111.86</v>
      </c>
      <c r="CG7" s="24" t="s">
        <v>102</v>
      </c>
      <c r="CH7" s="24">
        <v>132.94999999999999</v>
      </c>
      <c r="CI7" s="24">
        <v>129.9</v>
      </c>
      <c r="CJ7" s="24">
        <v>126.94</v>
      </c>
      <c r="CK7" s="24">
        <v>128.38999999999999</v>
      </c>
      <c r="CL7" s="24">
        <v>138.29</v>
      </c>
      <c r="CM7" s="24" t="s">
        <v>102</v>
      </c>
      <c r="CN7" s="24" t="s">
        <v>102</v>
      </c>
      <c r="CO7" s="24" t="s">
        <v>102</v>
      </c>
      <c r="CP7" s="24" t="s">
        <v>102</v>
      </c>
      <c r="CQ7" s="24" t="s">
        <v>102</v>
      </c>
      <c r="CR7" s="24" t="s">
        <v>102</v>
      </c>
      <c r="CS7" s="24">
        <v>70.3</v>
      </c>
      <c r="CT7" s="24">
        <v>80.11</v>
      </c>
      <c r="CU7" s="24">
        <v>82.83</v>
      </c>
      <c r="CV7" s="24">
        <v>69.38</v>
      </c>
      <c r="CW7" s="24">
        <v>59.1</v>
      </c>
      <c r="CX7" s="24" t="s">
        <v>102</v>
      </c>
      <c r="CY7" s="24">
        <v>98.3</v>
      </c>
      <c r="CZ7" s="24">
        <v>98.45</v>
      </c>
      <c r="DA7" s="24">
        <v>98.66</v>
      </c>
      <c r="DB7" s="24">
        <v>98.71</v>
      </c>
      <c r="DC7" s="24" t="s">
        <v>102</v>
      </c>
      <c r="DD7" s="24">
        <v>95.95</v>
      </c>
      <c r="DE7" s="24">
        <v>95.96</v>
      </c>
      <c r="DF7" s="24">
        <v>95.73</v>
      </c>
      <c r="DG7" s="24">
        <v>96.1</v>
      </c>
      <c r="DH7" s="24">
        <v>95.82</v>
      </c>
      <c r="DI7" s="24" t="s">
        <v>102</v>
      </c>
      <c r="DJ7" s="24">
        <v>4.0599999999999996</v>
      </c>
      <c r="DK7" s="24">
        <v>8.0299999999999994</v>
      </c>
      <c r="DL7" s="24">
        <v>11.1</v>
      </c>
      <c r="DM7" s="24">
        <v>13.94</v>
      </c>
      <c r="DN7" s="24" t="s">
        <v>102</v>
      </c>
      <c r="DO7" s="24">
        <v>8.5500000000000007</v>
      </c>
      <c r="DP7" s="24">
        <v>20.23</v>
      </c>
      <c r="DQ7" s="24">
        <v>22.34</v>
      </c>
      <c r="DR7" s="24">
        <v>24.65</v>
      </c>
      <c r="DS7" s="24">
        <v>39.74</v>
      </c>
      <c r="DT7" s="24" t="s">
        <v>102</v>
      </c>
      <c r="DU7" s="24">
        <v>4.83</v>
      </c>
      <c r="DV7" s="24">
        <v>4.6100000000000003</v>
      </c>
      <c r="DW7" s="24">
        <v>5.98</v>
      </c>
      <c r="DX7" s="24">
        <v>9.15</v>
      </c>
      <c r="DY7" s="24" t="s">
        <v>102</v>
      </c>
      <c r="DZ7" s="24">
        <v>2.41</v>
      </c>
      <c r="EA7" s="24">
        <v>1.63</v>
      </c>
      <c r="EB7" s="24">
        <v>1.94</v>
      </c>
      <c r="EC7" s="24">
        <v>2.42</v>
      </c>
      <c r="ED7" s="24">
        <v>7.62</v>
      </c>
      <c r="EE7" s="24" t="s">
        <v>102</v>
      </c>
      <c r="EF7" s="24">
        <v>0.21</v>
      </c>
      <c r="EG7" s="24">
        <v>0.57999999999999996</v>
      </c>
      <c r="EH7" s="24">
        <v>0.02</v>
      </c>
      <c r="EI7" s="24">
        <v>0.28999999999999998</v>
      </c>
      <c r="EJ7" s="24" t="s">
        <v>102</v>
      </c>
      <c r="EK7" s="24">
        <v>0.12</v>
      </c>
      <c r="EL7" s="24">
        <v>0.12</v>
      </c>
      <c r="EM7" s="24">
        <v>0.35</v>
      </c>
      <c r="EN7" s="24">
        <v>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西本 圭佑</cp:lastModifiedBy>
  <cp:lastPrinted>2024-02-01T04:00:46Z</cp:lastPrinted>
  <dcterms:created xsi:type="dcterms:W3CDTF">2023-12-12T00:49:04Z</dcterms:created>
  <dcterms:modified xsi:type="dcterms:W3CDTF">2024-02-01T09:21:02Z</dcterms:modified>
  <cp:category/>
</cp:coreProperties>
</file>