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8 東大阪市○【大浦】修正依頼中\"/>
    </mc:Choice>
  </mc:AlternateContent>
  <xr:revisionPtr revIDLastSave="0" documentId="13_ncr:1_{9E9055F8-B511-4CC7-A320-F5EDF11D02EE}" xr6:coauthVersionLast="47" xr6:coauthVersionMax="47" xr10:uidLastSave="{00000000-0000-0000-0000-000000000000}"/>
  <workbookProtection workbookAlgorithmName="SHA-512" workbookHashValue="b6ZhGD/BFXKl0kbjVoiCR1irP0qKNevfMBxkaLwTBHml/XslpdmyOSDsJ3tHu571f025W8fjzozGblHEwv30vA==" workbookSaltValue="b6cHL+BQ99xV98z8QFqzF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W10" i="4" s="1"/>
  <c r="P6" i="5"/>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E85" i="4"/>
  <c r="P10" i="4"/>
  <c r="B10" i="4"/>
  <c r="BB8" i="4"/>
  <c r="AT8" i="4"/>
  <c r="AL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<sst xmlns="http://schemas.openxmlformats.org/spreadsheetml/2006/main" count="228" uniqueCount="114">
  <si>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</si>
  <si>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</si>
  <si>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</si>
  <si>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</si>
  <si>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</si>
  <si>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</si>
  <si>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</si>
  <si>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</si>
  <si>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</si>
  <si>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</si>
  <si>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</si>
  <si>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</si>
  <si>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</si>
  <si>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</si>
  <si>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</si>
  <si>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</si>
  <si>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</si>
  <si>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</si>
  <si>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</si>
  <si>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</si>
  <si>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</si>
  <si>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</si>
  <si>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</si>
  <si>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</si>
  <si>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</si>
  <si>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</si>
  <si>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</si>
  <si>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</si>
  <si>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</si>
  <si>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</si>
  <si>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</si>
  <si>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</si>
  <si>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</si>
  <si>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</si>
  <si>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</si>
  <si>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</si>
  <si>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</si>
  <si>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</si>
  <si>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</si>
  <si>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</si>
  <si>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</si>
  <si>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</si>
  <si>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</si>
  <si>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</si>
  <si>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</si>
  <si>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</si>
  <si>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</si>
  <si>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</si>
  <si>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</si>
  <si>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</si>
  <si>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</si>
  <si>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</si>
  <si>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</si>
  <si>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</si>
  <si>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</si>
  <si>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</si>
  <si>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</si>
  <si>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</si>
  <si>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</si>
  <si>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</si>
  <si>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</si>
  <si>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</si>
  <si>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</si>
  <si>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</si>
  <si>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</si>
  <si>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</si>
  <si>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</si>
  <si>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</si>
  <si>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</si>
  <si>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</si>
  <si>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</si>
  <si>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</si>
  <si>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</si>
  <si>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</si>
  <si>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</si>
  <si>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</si>
  <si>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</si>
  <si>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</si>
  <si>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</si>
  <si>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</si>
  <si>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</si>
  <si>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</si>
  <si>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</si>
  <si>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</si>
  <si>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</si>
  <si>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</si>
  <si>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</si>
  <si>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</si>
  <si>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</si>
  <si>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</si>
  <si>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</si>
  <si>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</si>
  <si>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</si>
  <si>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東大阪市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</si>
  <si>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</si>
  <si>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</si>
  <si>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</si>
  <si>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</si>
  <si>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</si>
  <si>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</si>
  <si>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</si>
  <si>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</si>
  <si>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</si>
  <si>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</si>
  <si>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</si>
  <si>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</si>
  <si>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</si>
  <si>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</si>
  <si>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</si>
  <si>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</si>
  <si>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</si>
  <si>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①【経常収支比率】
　昨年度と比べて</t>
    </r>
    <r>
      <rPr>
        <sz val="10"/>
        <rFont val="ＭＳ ゴシック"/>
        <family val="3"/>
        <charset val="128"/>
      </rPr>
      <t>1.29ポイント増加し、100％を超えており経常収益で経常費用を賄えていますが、料金回収率が相対的に低い状態にあることにより類似団体平均値を下回っています。
③【流動比率】
　昨年度と比べて30.18ポイント減少しているものの、100％を超え、類似団体平均値も上回っており、短期的な債務に対する支払能力は維持しています。
④【企業債残高対給水収益比率】
  起債充当率を抑制することにより昨年度と比べて1.65ポイント改善しましたが、類似団体平均値を上回る状況が続いています。
⑤【料金回収率】
　昨年度は、突発的な漏水に伴う大規模な修繕工事等の発生が少なく、費用の発生が減少したことを主な要因として給水原価が若干減少したため3.23ポイント改善したものの、100％を下回っており、給水に係る費用を給水収益だけでは賄えていない状況です。
⑦【施設利用率】
　水需要の減少により0.71ポイント低下し、依然として類似団体平均値より低い水準となっています。
⑧【有収率】
　水道施設の適切な維持管理による漏水防止対策や効率的な送配水運用により、類似団体平均値と比べて高い水準を維持しています。</t>
    </r>
    <rPh sb="11" eb="14">
      <t>サクネンド</t>
    </rPh>
    <rPh sb="15" eb="16">
      <t>クラ</t>
    </rPh>
    <rPh sb="26" eb="28">
      <t>ゾウカ</t>
    </rPh>
    <rPh sb="58" eb="60">
      <t>リョウキン</t>
    </rPh>
    <rPh sb="60" eb="63">
      <t>カイシュウリツ</t>
    </rPh>
    <rPh sb="64" eb="67">
      <t>ソウタイテキ</t>
    </rPh>
    <rPh sb="68" eb="69">
      <t>ヒク</t>
    </rPh>
    <rPh sb="70" eb="72">
      <t>ジョウタイ</t>
    </rPh>
    <rPh sb="99" eb="101">
      <t>リュウドウ</t>
    </rPh>
    <rPh sb="101" eb="103">
      <t>ヒリツ</t>
    </rPh>
    <rPh sb="122" eb="124">
      <t>ゲンショウ</t>
    </rPh>
    <rPh sb="137" eb="138">
      <t>コ</t>
    </rPh>
    <rPh sb="148" eb="150">
      <t>ウワマワ</t>
    </rPh>
    <rPh sb="155" eb="158">
      <t>タンキテキ</t>
    </rPh>
    <rPh sb="159" eb="161">
      <t>サイム</t>
    </rPh>
    <rPh sb="162" eb="163">
      <t>タイ</t>
    </rPh>
    <rPh sb="165" eb="167">
      <t>シハライ</t>
    </rPh>
    <rPh sb="167" eb="169">
      <t>ノウリョク</t>
    </rPh>
    <rPh sb="170" eb="172">
      <t>イジ</t>
    </rPh>
    <rPh sb="197" eb="199">
      <t>キサイ</t>
    </rPh>
    <rPh sb="199" eb="202">
      <t>ジュウトウリツ</t>
    </rPh>
    <rPh sb="203" eb="205">
      <t>ヨクセイ</t>
    </rPh>
    <rPh sb="212" eb="215">
      <t>サクネンド</t>
    </rPh>
    <rPh sb="216" eb="217">
      <t>クラ</t>
    </rPh>
    <rPh sb="227" eb="229">
      <t>カイゼン</t>
    </rPh>
    <rPh sb="235" eb="237">
      <t>ルイジ</t>
    </rPh>
    <rPh sb="237" eb="239">
      <t>ダンタイ</t>
    </rPh>
    <rPh sb="239" eb="242">
      <t>ヘイキンチ</t>
    </rPh>
    <rPh sb="243" eb="245">
      <t>ウワマワ</t>
    </rPh>
    <rPh sb="246" eb="248">
      <t>ジョウキョウ</t>
    </rPh>
    <rPh sb="249" eb="250">
      <t>ツヅ</t>
    </rPh>
    <rPh sb="267" eb="270">
      <t>サクネンド</t>
    </rPh>
    <rPh sb="272" eb="275">
      <t>トッパツテキ</t>
    </rPh>
    <rPh sb="276" eb="278">
      <t>ロウスイ</t>
    </rPh>
    <rPh sb="279" eb="280">
      <t>トモナ</t>
    </rPh>
    <rPh sb="281" eb="284">
      <t>ダイキボ</t>
    </rPh>
    <rPh sb="285" eb="289">
      <t>シュウゼンコウジ</t>
    </rPh>
    <rPh sb="289" eb="290">
      <t>ナド</t>
    </rPh>
    <rPh sb="291" eb="293">
      <t>ハッセイ</t>
    </rPh>
    <rPh sb="294" eb="295">
      <t>スク</t>
    </rPh>
    <rPh sb="298" eb="300">
      <t>ヒヨウ</t>
    </rPh>
    <rPh sb="301" eb="303">
      <t>ハッセイ</t>
    </rPh>
    <rPh sb="304" eb="306">
      <t>ゲンショウ</t>
    </rPh>
    <rPh sb="311" eb="312">
      <t>オモ</t>
    </rPh>
    <rPh sb="313" eb="315">
      <t>ヨウイン</t>
    </rPh>
    <rPh sb="318" eb="320">
      <t>キュウスイ</t>
    </rPh>
    <rPh sb="320" eb="322">
      <t>ゲンカ</t>
    </rPh>
    <rPh sb="323" eb="325">
      <t>ジャッカン</t>
    </rPh>
    <rPh sb="325" eb="327">
      <t>ゲンショウ</t>
    </rPh>
    <rPh sb="339" eb="341">
      <t>カイゼン</t>
    </rPh>
    <rPh sb="397" eb="398">
      <t>ミズ</t>
    </rPh>
    <rPh sb="398" eb="400">
      <t>ジュヨウ</t>
    </rPh>
    <rPh sb="401" eb="403">
      <t>ゲンショウ</t>
    </rPh>
    <rPh sb="453" eb="455">
      <t>スイドウ</t>
    </rPh>
    <rPh sb="455" eb="457">
      <t>シセツ</t>
    </rPh>
    <rPh sb="458" eb="460">
      <t>テキセツ</t>
    </rPh>
    <rPh sb="461" eb="463">
      <t>イジ</t>
    </rPh>
    <rPh sb="463" eb="465">
      <t>カンリ</t>
    </rPh>
    <rPh sb="468" eb="470">
      <t>ロウスイ</t>
    </rPh>
    <rPh sb="470" eb="472">
      <t>ボウシ</t>
    </rPh>
    <rPh sb="472" eb="474">
      <t>タイサク</t>
    </rPh>
    <rPh sb="475" eb="478">
      <t>コウリツテキ</t>
    </rPh>
    <rPh sb="488" eb="495">
      <t>ルイジダンタイヘイキンチ</t>
    </rPh>
    <rPh sb="496" eb="497">
      <t>クラ</t>
    </rPh>
    <phoneticPr fontId="4"/>
  </si>
  <si>
    <r>
      <t>①【有形固定資産減価償却率】
　今なお高度経済成長期に市の発展と合わせて整備された水道施設や管路が多く存在するため、上昇傾向にあります。
②【管路経年化率】
　管路更新ペースを上回る速さで法定耐用年数を超過した管路の割合が多くなり、類似団体平均値を上回る数値となっています。
③【管路更新率】
　</t>
    </r>
    <r>
      <rPr>
        <sz val="11"/>
        <rFont val="ＭＳ ゴシック"/>
        <family val="3"/>
        <charset val="128"/>
      </rPr>
      <t>管路更新計画に基づき、更新優先順位を考慮して工事施工することで、昨年度と比べて0.38ポイント増加し、類似団体平均値と比べ高い水準となりました。</t>
    </r>
    <rPh sb="16" eb="17">
      <t>イマ</t>
    </rPh>
    <rPh sb="49" eb="50">
      <t>オオ</t>
    </rPh>
    <rPh sb="51" eb="53">
      <t>ソンザイ</t>
    </rPh>
    <rPh sb="58" eb="62">
      <t>ジョウショウケイコウ</t>
    </rPh>
    <rPh sb="148" eb="150">
      <t>カンロ</t>
    </rPh>
    <rPh sb="150" eb="152">
      <t>コウシン</t>
    </rPh>
    <rPh sb="152" eb="154">
      <t>ケイカク</t>
    </rPh>
    <rPh sb="155" eb="156">
      <t>モト</t>
    </rPh>
    <rPh sb="159" eb="161">
      <t>コウシン</t>
    </rPh>
    <rPh sb="161" eb="163">
      <t>ユウセン</t>
    </rPh>
    <rPh sb="163" eb="165">
      <t>ジュンイ</t>
    </rPh>
    <rPh sb="166" eb="168">
      <t>コウリョ</t>
    </rPh>
    <rPh sb="170" eb="172">
      <t>コウジ</t>
    </rPh>
    <rPh sb="172" eb="174">
      <t>セコウ</t>
    </rPh>
    <rPh sb="180" eb="183">
      <t>サクネンド</t>
    </rPh>
    <rPh sb="184" eb="185">
      <t>クラ</t>
    </rPh>
    <rPh sb="195" eb="197">
      <t>ゾウカ</t>
    </rPh>
    <rPh sb="199" eb="201">
      <t>ルイジ</t>
    </rPh>
    <rPh sb="201" eb="203">
      <t>ダンタイ</t>
    </rPh>
    <rPh sb="203" eb="205">
      <t>ヘイキン</t>
    </rPh>
    <rPh sb="205" eb="206">
      <t>アタイ</t>
    </rPh>
    <rPh sb="207" eb="208">
      <t>クラ</t>
    </rPh>
    <rPh sb="209" eb="210">
      <t>タカ</t>
    </rPh>
    <rPh sb="211" eb="213">
      <t>スイジュン</t>
    </rPh>
    <phoneticPr fontId="4"/>
  </si>
  <si>
    <r>
      <t>　令和</t>
    </r>
    <r>
      <rPr>
        <sz val="9.5"/>
        <rFont val="ＭＳ ゴシック"/>
        <family val="3"/>
        <charset val="128"/>
      </rPr>
      <t>4年度は、給水収益はコロナ禍における水道料金減免を行っていた昨年度より増収となったものの、依然として有収水量は減少し続けています。計画的な漏水調査による有収率の向上や、建設工事費のコスト削減など様々な経営改革に取り組むことで、経常収支比率は100％を超えており、一定の健全経営に努めていますが、料金回収率は100％を下回る状況が続いており財政は逼迫状態にあります。
　老朽化の状況において、管路の老朽化度合は、類似団体平均値より依然として高い水準で推移しており、更なる管路更新のペースアップが必要です。
　今後は「ひがしおおさか水道ビジョン2030」に基づき、計画期間中に適正な水道料金への見直しを行うとともに、水道施設の老朽化への対応については管路更新率を段階的に1.0％まで引き上げるなど必要な事業を着実に推進することで、健全経営に努めてまいります。</t>
    </r>
    <rPh sb="16" eb="17">
      <t>カ</t>
    </rPh>
    <rPh sb="21" eb="23">
      <t>スイドウ</t>
    </rPh>
    <rPh sb="23" eb="25">
      <t>リョウキン</t>
    </rPh>
    <rPh sb="25" eb="27">
      <t>ゲンメン</t>
    </rPh>
    <rPh sb="28" eb="29">
      <t>オコナ</t>
    </rPh>
    <rPh sb="68" eb="71">
      <t>ケイカクテキ</t>
    </rPh>
    <rPh sb="72" eb="74">
      <t>ロウスイ</t>
    </rPh>
    <rPh sb="74" eb="76">
      <t>チョウサ</t>
    </rPh>
    <rPh sb="79" eb="82">
      <t>ユウシュウリツ</t>
    </rPh>
    <rPh sb="83" eb="85">
      <t>コウジョウ</t>
    </rPh>
    <rPh sb="87" eb="89">
      <t>ケンセツ</t>
    </rPh>
    <rPh sb="89" eb="92">
      <t>コウジヒ</t>
    </rPh>
    <rPh sb="96" eb="98">
      <t>サクゲン</t>
    </rPh>
    <rPh sb="100" eb="102">
      <t>サマザマ</t>
    </rPh>
    <rPh sb="103" eb="105">
      <t>ケイエイ</t>
    </rPh>
    <rPh sb="105" eb="107">
      <t>カイカク</t>
    </rPh>
    <rPh sb="108" eb="109">
      <t>ト</t>
    </rPh>
    <rPh sb="110" eb="111">
      <t>ク</t>
    </rPh>
    <rPh sb="128" eb="129">
      <t>コ</t>
    </rPh>
    <rPh sb="134" eb="136">
      <t>イッテイ</t>
    </rPh>
    <rPh sb="137" eb="139">
      <t>ケンゼン</t>
    </rPh>
    <rPh sb="139" eb="141">
      <t>ケイエイ</t>
    </rPh>
    <rPh sb="142" eb="143">
      <t>ツト</t>
    </rPh>
    <rPh sb="217" eb="219">
      <t>イゼン</t>
    </rPh>
    <rPh sb="222" eb="223">
      <t>タカ</t>
    </rPh>
    <rPh sb="249" eb="251">
      <t>ヒツヨウ</t>
    </rPh>
    <rPh sb="326" eb="328">
      <t>カンロ</t>
    </rPh>
    <rPh sb="328" eb="331">
      <t>コウシンリツ</t>
    </rPh>
    <rPh sb="332" eb="335">
      <t>ダンカイテキ</t>
    </rPh>
    <rPh sb="342" eb="343">
      <t>ヒ</t>
    </rPh>
    <rPh sb="344" eb="345">
      <t>ア</t>
    </rPh>
    <rPh sb="366" eb="368">
      <t>ケンゼン</t>
    </rPh>
    <rPh sb="368" eb="370">
      <t>ケイエイ</t>
    </rPh>
    <rPh sb="371" eb="3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</si>
</sst>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ゴシック"/>
      <family val="3"/>
    </font>
    <font>
      <sz val="10"/>
      <name val="ＭＳ ゴシック"/>
      <family val="3"/>
    </font>
    <font>
      <sz val="10"/>
      <name val="ＭＳ ゴシック"/>
      <family val="3"/>
      <charset val="128"/>
    </font>
    <font>
      <sz val="9.5"/>
      <name val="ＭＳ ゴシック"/>
      <family val="3"/>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c:v>
                </c:pt>
                <c:pt idx="1">
                  <c:v>0.7</c:v>
                </c:pt>
                <c:pt idx="2">
                  <c:v>0.72</c:v>
                </c:pt>
                <c:pt idx="3">
                  <c:v>0.52</c:v>
                </c:pt>
                <c:pt idx="4">
                  <c:v>0.9</c:v>
                </c:pt>
              </c:numCache>
            </c:numRef>
          </c:val>
          <c:extLst>
            <c:ext xmlns:c16="http://schemas.microsoft.com/office/drawing/2014/chart" uri="{C3380CC4-5D6E-409C-BE32-E72D297353CC}">
              <c16:uniqueId val="{00000000-FD68-48C0-9F91-96339DDAD5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FD68-48C0-9F91-96339DDAD5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105.96</c:v>
                </c:pt>
                <c:pt idx="1">
                  <c:v>105.37</c:v>
                </c:pt>
                <c:pt idx="2">
                  <c:v>102.31</c:v>
                </c:pt>
                <c:pt idx="3">
                  <c:v>104.01</c:v>
                </c:pt>
                <c:pt idx="4">
                  <c:v>105.3</c:v>
                </c:pt>
              </c:numCache>
            </c:numRef>
          </c:val>
          <c:extLst>
            <c:ext xmlns:c16="http://schemas.microsoft.com/office/drawing/2014/chart" uri="{C3380CC4-5D6E-409C-BE32-E72D297353CC}">
              <c16:uniqueId val="{00000000-5D4F-4577-A80E-8F7A16664B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5D4F-4577-A80E-8F7A16664B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54.72</c:v>
                </c:pt>
                <c:pt idx="1">
                  <c:v>55.26</c:v>
                </c:pt>
                <c:pt idx="2">
                  <c:v>52.03</c:v>
                </c:pt>
                <c:pt idx="3">
                  <c:v>53.29</c:v>
                </c:pt>
                <c:pt idx="4">
                  <c:v>53.39</c:v>
                </c:pt>
              </c:numCache>
            </c:numRef>
          </c:val>
          <c:extLst>
            <c:ext xmlns:c16="http://schemas.microsoft.com/office/drawing/2014/chart" uri="{C3380CC4-5D6E-409C-BE32-E72D297353CC}">
              <c16:uniqueId val="{00000000-8664-4568-8628-3E0EE8DACF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8664-4568-8628-3E0EE8DACF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35.06</c:v>
                </c:pt>
                <c:pt idx="1">
                  <c:v>36.14</c:v>
                </c:pt>
                <c:pt idx="2">
                  <c:v>37.4</c:v>
                </c:pt>
                <c:pt idx="3">
                  <c:v>38.54</c:v>
                </c:pt>
                <c:pt idx="4">
                  <c:v>39.729999999999997</c:v>
                </c:pt>
              </c:numCache>
            </c:numRef>
          </c:val>
          <c:extLst>
            <c:ext xmlns:c16="http://schemas.microsoft.com/office/drawing/2014/chart" uri="{C3380CC4-5D6E-409C-BE32-E72D297353CC}">
              <c16:uniqueId val="{00000000-21D6-49F1-957E-8EFA373D94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21D6-49F1-957E-8EFA373D94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88-4EA2-B8BC-D65115B2D1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88-4EA2-B8BC-D65115B2D1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211.94</c:v>
                </c:pt>
                <c:pt idx="1">
                  <c:v>231.44</c:v>
                </c:pt>
                <c:pt idx="2">
                  <c:v>197.4</c:v>
                </c:pt>
                <c:pt idx="3">
                  <c:v>262.88</c:v>
                </c:pt>
                <c:pt idx="4">
                  <c:v>232.7</c:v>
                </c:pt>
              </c:numCache>
            </c:numRef>
          </c:val>
          <c:extLst>
            <c:ext xmlns:c16="http://schemas.microsoft.com/office/drawing/2014/chart" uri="{C3380CC4-5D6E-409C-BE32-E72D297353CC}">
              <c16:uniqueId val="{00000000-3201-4569-B6CB-04F2C5E428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3201-4569-B6CB-04F2C5E428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207.65</c:v>
                </c:pt>
                <c:pt idx="1">
                  <c:v>219.56</c:v>
                </c:pt>
                <c:pt idx="2">
                  <c:v>270.67</c:v>
                </c:pt>
                <c:pt idx="3">
                  <c:v>263.72000000000003</c:v>
                </c:pt>
                <c:pt idx="4">
                  <c:v>262.07</c:v>
                </c:pt>
              </c:numCache>
            </c:numRef>
          </c:val>
          <c:extLst>
            <c:ext xmlns:c16="http://schemas.microsoft.com/office/drawing/2014/chart" uri="{C3380CC4-5D6E-409C-BE32-E72D297353CC}">
              <c16:uniqueId val="{00000000-C111-4ED8-A138-CE4CA6557C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C111-4ED8-A138-CE4CA6557C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97.69</c:v>
                </c:pt>
                <c:pt idx="1">
                  <c:v>97.34</c:v>
                </c:pt>
                <c:pt idx="2">
                  <c:v>89.88</c:v>
                </c:pt>
                <c:pt idx="3">
                  <c:v>93.66</c:v>
                </c:pt>
                <c:pt idx="4">
                  <c:v>96.89</c:v>
                </c:pt>
              </c:numCache>
            </c:numRef>
          </c:val>
          <c:extLst>
            <c:ext xmlns:c16="http://schemas.microsoft.com/office/drawing/2014/chart" uri="{C3380CC4-5D6E-409C-BE32-E72D297353CC}">
              <c16:uniqueId val="{00000000-CF5C-4FF5-948A-7E234DE911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CF5C-4FF5-948A-7E234DE911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160.13999999999999</c:v>
                </c:pt>
                <c:pt idx="1">
                  <c:v>160.1</c:v>
                </c:pt>
                <c:pt idx="2">
                  <c:v>160.78</c:v>
                </c:pt>
                <c:pt idx="3">
                  <c:v>159.58000000000001</c:v>
                </c:pt>
                <c:pt idx="4">
                  <c:v>159.08000000000001</c:v>
                </c:pt>
              </c:numCache>
            </c:numRef>
          </c:val>
          <c:extLst>
            <c:ext xmlns:c16="http://schemas.microsoft.com/office/drawing/2014/chart" uri="{C3380CC4-5D6E-409C-BE32-E72D297353CC}">
              <c16:uniqueId val="{00000000-ABD3-48ED-884C-48ADE23B23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ABD3-48ED-884C-48ADE23B23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54.89</c:v>
                </c:pt>
                <c:pt idx="1">
                  <c:v>54.29</c:v>
                </c:pt>
                <c:pt idx="2">
                  <c:v>59.03</c:v>
                </c:pt>
                <c:pt idx="3">
                  <c:v>57.99</c:v>
                </c:pt>
                <c:pt idx="4">
                  <c:v>57.28</c:v>
                </c:pt>
              </c:numCache>
            </c:numRef>
          </c:val>
          <c:extLst>
            <c:ext xmlns:c16="http://schemas.microsoft.com/office/drawing/2014/chart" uri="{C3380CC4-5D6E-409C-BE32-E72D297353CC}">
              <c16:uniqueId val="{00000000-75F8-4ADE-89E0-8B49CBA141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75F8-4ADE-89E0-8B49CBA141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94.46</c:v>
                </c:pt>
                <c:pt idx="1">
                  <c:v>94.63</c:v>
                </c:pt>
                <c:pt idx="2">
                  <c:v>94.04</c:v>
                </c:pt>
                <c:pt idx="3">
                  <c:v>95.02</c:v>
                </c:pt>
                <c:pt idx="4">
                  <c:v>94.38</c:v>
                </c:pt>
              </c:numCache>
            </c:numRef>
          </c:val>
          <c:extLst>
            <c:ext xmlns:c16="http://schemas.microsoft.com/office/drawing/2014/chart" uri="{C3380CC4-5D6E-409C-BE32-E72D297353CC}">
              <c16:uniqueId val="{00000000-589F-4029-B558-A148554970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589F-4029-B558-A148554970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東大阪市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3"/>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5" t="s">
        <v>9</v>
      </c>
      <c r="BM7" s="76"/>
      <c r="BN7" s="76"/>
      <c r="BO7" s="76"/>
      <c r="BP7" s="76"/>
      <c r="BQ7" s="76"/>
      <c r="BR7" s="76"/>
      <c r="BS7" s="76"/>
      <c r="BT7" s="76"/>
      <c r="BU7" s="76"/>
      <c r="BV7" s="76"/>
      <c r="BW7" s="76"/>
      <c r="BX7" s="76"/>
      <c r="BY7" s="77"/>
    </row>
    <row r="8" spans="1:78" ht="18.75" customHeight="1" x14ac:dyDescent="0.2">
      <c r="A8" s="2"/>
      <c r="B8" s="68" t="str">
        <f>データ!$I$6</f>
        <v>法適用</v>
      </c>
      <c r="C8" s="69"/>
      <c r="D8" s="69"/>
      <c r="E8" s="69"/>
      <c r="F8" s="69"/>
      <c r="G8" s="69"/>
      <c r="H8" s="69"/>
      <c r="I8" s="68" t="str">
        <f>データ!$J$6</f>
        <v>水道事業</v>
      </c>
      <c r="J8" s="69"/>
      <c r="K8" s="69"/>
      <c r="L8" s="69"/>
      <c r="M8" s="69"/>
      <c r="N8" s="69"/>
      <c r="O8" s="70"/>
      <c r="P8" s="71" t="str">
        <f>データ!$K$6</f>
        <v>末端給水事業</v>
      </c>
      <c r="Q8" s="71"/>
      <c r="R8" s="71"/>
      <c r="S8" s="71"/>
      <c r="T8" s="71"/>
      <c r="U8" s="71"/>
      <c r="V8" s="71"/>
      <c r="W8" s="71" t="str">
        <f>データ!$L$6</f>
        <v>A1</v>
      </c>
      <c r="X8" s="71"/>
      <c r="Y8" s="71"/>
      <c r="Z8" s="71"/>
      <c r="AA8" s="71"/>
      <c r="AB8" s="71"/>
      <c r="AC8" s="71"/>
      <c r="AD8" s="71" t="str">
        <f>データ!$M$6</f>
        <v>その他</v>
      </c>
      <c r="AE8" s="71"/>
      <c r="AF8" s="71"/>
      <c r="AG8" s="71"/>
      <c r="AH8" s="71"/>
      <c r="AI8" s="71"/>
      <c r="AJ8" s="71"/>
      <c r="AK8" s="2"/>
      <c r="AL8" s="62">
        <f>データ!$R$6</f>
        <v>480137</v>
      </c>
      <c r="AM8" s="62"/>
      <c r="AN8" s="62"/>
      <c r="AO8" s="62"/>
      <c r="AP8" s="62"/>
      <c r="AQ8" s="62"/>
      <c r="AR8" s="62"/>
      <c r="AS8" s="62"/>
      <c r="AT8" s="37">
        <f>データ!$S$6</f>
        <v>61.78</v>
      </c>
      <c r="AU8" s="38"/>
      <c r="AV8" s="38"/>
      <c r="AW8" s="38"/>
      <c r="AX8" s="38"/>
      <c r="AY8" s="38"/>
      <c r="AZ8" s="38"/>
      <c r="BA8" s="38"/>
      <c r="BB8" s="51">
        <f>データ!$T$6</f>
        <v>7771.72</v>
      </c>
      <c r="BC8" s="51"/>
      <c r="BD8" s="51"/>
      <c r="BE8" s="51"/>
      <c r="BF8" s="51"/>
      <c r="BG8" s="51"/>
      <c r="BH8" s="51"/>
      <c r="BI8" s="51"/>
      <c r="BJ8" s="3"/>
      <c r="BK8" s="3"/>
      <c r="BL8" s="64" t="s">
        <v>10</v>
      </c>
      <c r="BM8" s="65"/>
      <c r="BN8" s="66" t="s">
        <v>11</v>
      </c>
      <c r="BO8" s="66"/>
      <c r="BP8" s="66"/>
      <c r="BQ8" s="66"/>
      <c r="BR8" s="66"/>
      <c r="BS8" s="66"/>
      <c r="BT8" s="66"/>
      <c r="BU8" s="66"/>
      <c r="BV8" s="66"/>
      <c r="BW8" s="66"/>
      <c r="BX8" s="66"/>
      <c r="BY8" s="67"/>
    </row>
    <row r="9" spans="1:78" ht="18.75" customHeight="1" x14ac:dyDescent="0.2">
      <c r="A9" s="2"/>
      <c r="B9" s="44" t="s">
        <v>12</v>
      </c>
      <c r="C9" s="45"/>
      <c r="D9" s="45"/>
      <c r="E9" s="45"/>
      <c r="F9" s="45"/>
      <c r="G9" s="45"/>
      <c r="H9" s="45"/>
      <c r="I9" s="44" t="s">
        <v>13</v>
      </c>
      <c r="J9" s="45"/>
      <c r="K9" s="45"/>
      <c r="L9" s="45"/>
      <c r="M9" s="45"/>
      <c r="N9" s="45"/>
      <c r="O9" s="63"/>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7" t="str">
        <f>データ!$N$6</f>
        <v>-</v>
      </c>
      <c r="C10" s="38"/>
      <c r="D10" s="38"/>
      <c r="E10" s="38"/>
      <c r="F10" s="38"/>
      <c r="G10" s="38"/>
      <c r="H10" s="38"/>
      <c r="I10" s="37">
        <f>データ!$O$6</f>
        <v>50.69</v>
      </c>
      <c r="J10" s="38"/>
      <c r="K10" s="38"/>
      <c r="L10" s="38"/>
      <c r="M10" s="38"/>
      <c r="N10" s="38"/>
      <c r="O10" s="61"/>
      <c r="P10" s="51">
        <f>データ!$P$6</f>
        <v>99.94</v>
      </c>
      <c r="Q10" s="51"/>
      <c r="R10" s="51"/>
      <c r="S10" s="51"/>
      <c r="T10" s="51"/>
      <c r="U10" s="51"/>
      <c r="V10" s="51"/>
      <c r="W10" s="62">
        <f>データ!$Q$6</f>
        <v>2598</v>
      </c>
      <c r="X10" s="62"/>
      <c r="Y10" s="62"/>
      <c r="Z10" s="62"/>
      <c r="AA10" s="62"/>
      <c r="AB10" s="62"/>
      <c r="AC10" s="62"/>
      <c r="AD10" s="2"/>
      <c r="AE10" s="2"/>
      <c r="AF10" s="2"/>
      <c r="AG10" s="2"/>
      <c r="AH10" s="2"/>
      <c r="AI10" s="2"/>
      <c r="AJ10" s="2"/>
      <c r="AK10" s="2"/>
      <c r="AL10" s="62">
        <f>データ!$U$6</f>
        <v>479028</v>
      </c>
      <c r="AM10" s="62"/>
      <c r="AN10" s="62"/>
      <c r="AO10" s="62"/>
      <c r="AP10" s="62"/>
      <c r="AQ10" s="62"/>
      <c r="AR10" s="62"/>
      <c r="AS10" s="62"/>
      <c r="AT10" s="37">
        <f>データ!$V$6</f>
        <v>52</v>
      </c>
      <c r="AU10" s="38"/>
      <c r="AV10" s="38"/>
      <c r="AW10" s="38"/>
      <c r="AX10" s="38"/>
      <c r="AY10" s="38"/>
      <c r="AZ10" s="38"/>
      <c r="BA10" s="38"/>
      <c r="BB10" s="51">
        <f>データ!$W$6</f>
        <v>9212.08</v>
      </c>
      <c r="BC10" s="51"/>
      <c r="BD10" s="51"/>
      <c r="BE10" s="51"/>
      <c r="BF10" s="51"/>
      <c r="BG10" s="51"/>
      <c r="BH10" s="51"/>
      <c r="BI10" s="51"/>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111</v>
      </c>
      <c r="BM16" s="88"/>
      <c r="BN16" s="88"/>
      <c r="BO16" s="88"/>
      <c r="BP16" s="88"/>
      <c r="BQ16" s="88"/>
      <c r="BR16" s="88"/>
      <c r="BS16" s="88"/>
      <c r="BT16" s="88"/>
      <c r="BU16" s="88"/>
      <c r="BV16" s="88"/>
      <c r="BW16" s="88"/>
      <c r="BX16" s="88"/>
      <c r="BY16" s="88"/>
      <c r="BZ16" s="8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86"/>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86"/>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113</v>
      </c>
      <c r="BM66" s="91"/>
      <c r="BN66" s="91"/>
      <c r="BO66" s="91"/>
      <c r="BP66" s="91"/>
      <c r="BQ66" s="91"/>
      <c r="BR66" s="91"/>
      <c r="BS66" s="91"/>
      <c r="BT66" s="91"/>
      <c r="BU66" s="91"/>
      <c r="BV66" s="91"/>
      <c r="BW66" s="91"/>
      <c r="BX66" s="91"/>
      <c r="BY66" s="91"/>
      <c r="BZ66" s="9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4qeYuGt9ZPn3IbRbZbD0s/A6EhP6sA5NEjkyz/75M7XIwXXHNnwKp5Ar6cEekG1eb9YKdmAGh3vuu1fCG7w/Q==" saltValue="o0JxG5BG2UOPQdd2E6bx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272272</v>
      </c>
      <c r="D6" s="20">
        <f t="shared" si="3"/>
        <v>46</v>
      </c>
      <c r="E6" s="20">
        <f t="shared" si="3"/>
        <v>1</v>
      </c>
      <c r="F6" s="20">
        <f t="shared" si="3"/>
        <v>0</v>
      </c>
      <c r="G6" s="20">
        <f t="shared" si="3"/>
        <v>1</v>
      </c>
      <c r="H6" s="20" t="str">
        <f t="shared" si="3"/>
        <v>大阪府　東大阪市</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50.69</v>
      </c>
      <c r="P6" s="21">
        <f t="shared" si="3"/>
        <v>99.94</v>
      </c>
      <c r="Q6" s="21">
        <f t="shared" si="3"/>
        <v>2598</v>
      </c>
      <c r="R6" s="21">
        <f t="shared" si="3"/>
        <v>480137</v>
      </c>
      <c r="S6" s="21">
        <f t="shared" si="3"/>
        <v>61.78</v>
      </c>
      <c r="T6" s="21">
        <f t="shared" si="3"/>
        <v>7771.72</v>
      </c>
      <c r="U6" s="21">
        <f t="shared" si="3"/>
        <v>479028</v>
      </c>
      <c r="V6" s="21">
        <f t="shared" si="3"/>
        <v>52</v>
      </c>
      <c r="W6" s="21">
        <f t="shared" si="3"/>
        <v>9212.08</v>
      </c>
      <c r="X6" s="22">
        <f>IF(X7="",NA(),X7)</f>
        <v>105.96</v>
      </c>
      <c r="Y6" s="22">
        <f t="shared" ref="Y6:AG6" si="4">IF(Y7="",NA(),Y7)</f>
        <v>105.37</v>
      </c>
      <c r="Z6" s="22">
        <f t="shared" si="4"/>
        <v>102.31</v>
      </c>
      <c r="AA6" s="22">
        <f t="shared" si="4"/>
        <v>104.01</v>
      </c>
      <c r="AB6" s="22">
        <f t="shared" si="4"/>
        <v>105.3</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211.94</v>
      </c>
      <c r="AU6" s="22">
        <f t="shared" ref="AU6:BC6" si="6">IF(AU7="",NA(),AU7)</f>
        <v>231.44</v>
      </c>
      <c r="AV6" s="22">
        <f t="shared" si="6"/>
        <v>197.4</v>
      </c>
      <c r="AW6" s="22">
        <f t="shared" si="6"/>
        <v>262.88</v>
      </c>
      <c r="AX6" s="22">
        <f t="shared" si="6"/>
        <v>232.7</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207.65</v>
      </c>
      <c r="BF6" s="22">
        <f t="shared" ref="BF6:BN6" si="7">IF(BF7="",NA(),BF7)</f>
        <v>219.56</v>
      </c>
      <c r="BG6" s="22">
        <f t="shared" si="7"/>
        <v>270.67</v>
      </c>
      <c r="BH6" s="22">
        <f t="shared" si="7"/>
        <v>263.72000000000003</v>
      </c>
      <c r="BI6" s="22">
        <f t="shared" si="7"/>
        <v>262.07</v>
      </c>
      <c r="BJ6" s="22">
        <f t="shared" si="7"/>
        <v>255.12</v>
      </c>
      <c r="BK6" s="22">
        <f t="shared" si="7"/>
        <v>254.19</v>
      </c>
      <c r="BL6" s="22">
        <f t="shared" si="7"/>
        <v>259.56</v>
      </c>
      <c r="BM6" s="22">
        <f t="shared" si="7"/>
        <v>248.92</v>
      </c>
      <c r="BN6" s="22">
        <f t="shared" si="7"/>
        <v>251.26</v>
      </c>
      <c r="BO6" s="21" t="str">
        <f>IF(BO7="","",IF(BO7="-","【-】","【"&amp;SUBSTITUTE(TEXT(BO7,"#,##0.00"),"-","△")&amp;"】"))</f>
        <v>【268.07】</v>
      </c>
      <c r="BP6" s="22">
        <f>IF(BP7="",NA(),BP7)</f>
        <v>97.69</v>
      </c>
      <c r="BQ6" s="22">
        <f t="shared" ref="BQ6:BY6" si="8">IF(BQ7="",NA(),BQ7)</f>
        <v>97.34</v>
      </c>
      <c r="BR6" s="22">
        <f t="shared" si="8"/>
        <v>89.88</v>
      </c>
      <c r="BS6" s="22">
        <f t="shared" si="8"/>
        <v>93.66</v>
      </c>
      <c r="BT6" s="22">
        <f t="shared" si="8"/>
        <v>96.89</v>
      </c>
      <c r="BU6" s="22">
        <f t="shared" si="8"/>
        <v>109.12</v>
      </c>
      <c r="BV6" s="22">
        <f t="shared" si="8"/>
        <v>107.42</v>
      </c>
      <c r="BW6" s="22">
        <f t="shared" si="8"/>
        <v>105.07</v>
      </c>
      <c r="BX6" s="22">
        <f t="shared" si="8"/>
        <v>107.54</v>
      </c>
      <c r="BY6" s="22">
        <f t="shared" si="8"/>
        <v>101.93</v>
      </c>
      <c r="BZ6" s="21" t="str">
        <f>IF(BZ7="","",IF(BZ7="-","【-】","【"&amp;SUBSTITUTE(TEXT(BZ7,"#,##0.00"),"-","△")&amp;"】"))</f>
        <v>【97.47】</v>
      </c>
      <c r="CA6" s="22">
        <f>IF(CA7="",NA(),CA7)</f>
        <v>160.13999999999999</v>
      </c>
      <c r="CB6" s="22">
        <f t="shared" ref="CB6:CJ6" si="9">IF(CB7="",NA(),CB7)</f>
        <v>160.1</v>
      </c>
      <c r="CC6" s="22">
        <f t="shared" si="9"/>
        <v>160.78</v>
      </c>
      <c r="CD6" s="22">
        <f t="shared" si="9"/>
        <v>159.58000000000001</v>
      </c>
      <c r="CE6" s="22">
        <f t="shared" si="9"/>
        <v>159.08000000000001</v>
      </c>
      <c r="CF6" s="22">
        <f t="shared" si="9"/>
        <v>153.88</v>
      </c>
      <c r="CG6" s="22">
        <f t="shared" si="9"/>
        <v>157.19</v>
      </c>
      <c r="CH6" s="22">
        <f t="shared" si="9"/>
        <v>153.71</v>
      </c>
      <c r="CI6" s="22">
        <f t="shared" si="9"/>
        <v>155.9</v>
      </c>
      <c r="CJ6" s="22">
        <f t="shared" si="9"/>
        <v>162.47</v>
      </c>
      <c r="CK6" s="21" t="str">
        <f>IF(CK7="","",IF(CK7="-","【-】","【"&amp;SUBSTITUTE(TEXT(CK7,"#,##0.00"),"-","△")&amp;"】"))</f>
        <v>【174.75】</v>
      </c>
      <c r="CL6" s="22">
        <f>IF(CL7="",NA(),CL7)</f>
        <v>54.89</v>
      </c>
      <c r="CM6" s="22">
        <f t="shared" ref="CM6:CU6" si="10">IF(CM7="",NA(),CM7)</f>
        <v>54.29</v>
      </c>
      <c r="CN6" s="22">
        <f t="shared" si="10"/>
        <v>59.03</v>
      </c>
      <c r="CO6" s="22">
        <f t="shared" si="10"/>
        <v>57.99</v>
      </c>
      <c r="CP6" s="22">
        <f t="shared" si="10"/>
        <v>57.28</v>
      </c>
      <c r="CQ6" s="22">
        <f t="shared" si="10"/>
        <v>63.53</v>
      </c>
      <c r="CR6" s="22">
        <f t="shared" si="10"/>
        <v>63.16</v>
      </c>
      <c r="CS6" s="22">
        <f t="shared" si="10"/>
        <v>64.41</v>
      </c>
      <c r="CT6" s="22">
        <f t="shared" si="10"/>
        <v>64.11</v>
      </c>
      <c r="CU6" s="22">
        <f t="shared" si="10"/>
        <v>63.81</v>
      </c>
      <c r="CV6" s="21" t="str">
        <f>IF(CV7="","",IF(CV7="-","【-】","【"&amp;SUBSTITUTE(TEXT(CV7,"#,##0.00"),"-","△")&amp;"】"))</f>
        <v>【59.97】</v>
      </c>
      <c r="CW6" s="22">
        <f>IF(CW7="",NA(),CW7)</f>
        <v>94.46</v>
      </c>
      <c r="CX6" s="22">
        <f t="shared" ref="CX6:DF6" si="11">IF(CX7="",NA(),CX7)</f>
        <v>94.63</v>
      </c>
      <c r="CY6" s="22">
        <f t="shared" si="11"/>
        <v>94.04</v>
      </c>
      <c r="CZ6" s="22">
        <f t="shared" si="11"/>
        <v>95.02</v>
      </c>
      <c r="DA6" s="22">
        <f t="shared" si="11"/>
        <v>94.38</v>
      </c>
      <c r="DB6" s="22">
        <f t="shared" si="11"/>
        <v>91.58</v>
      </c>
      <c r="DC6" s="22">
        <f t="shared" si="11"/>
        <v>91.48</v>
      </c>
      <c r="DD6" s="22">
        <f t="shared" si="11"/>
        <v>91.64</v>
      </c>
      <c r="DE6" s="22">
        <f t="shared" si="11"/>
        <v>92.09</v>
      </c>
      <c r="DF6" s="22">
        <f t="shared" si="11"/>
        <v>91.76</v>
      </c>
      <c r="DG6" s="21" t="str">
        <f>IF(DG7="","",IF(DG7="-","【-】","【"&amp;SUBSTITUTE(TEXT(DG7,"#,##0.00"),"-","△")&amp;"】"))</f>
        <v>【89.76】</v>
      </c>
      <c r="DH6" s="22">
        <f>IF(DH7="",NA(),DH7)</f>
        <v>54.72</v>
      </c>
      <c r="DI6" s="22">
        <f t="shared" ref="DI6:DQ6" si="12">IF(DI7="",NA(),DI7)</f>
        <v>55.26</v>
      </c>
      <c r="DJ6" s="22">
        <f t="shared" si="12"/>
        <v>52.03</v>
      </c>
      <c r="DK6" s="22">
        <f t="shared" si="12"/>
        <v>53.29</v>
      </c>
      <c r="DL6" s="22">
        <f t="shared" si="12"/>
        <v>53.39</v>
      </c>
      <c r="DM6" s="22">
        <f t="shared" si="12"/>
        <v>50.41</v>
      </c>
      <c r="DN6" s="22">
        <f t="shared" si="12"/>
        <v>51.13</v>
      </c>
      <c r="DO6" s="22">
        <f t="shared" si="12"/>
        <v>51.62</v>
      </c>
      <c r="DP6" s="22">
        <f t="shared" si="12"/>
        <v>52.16</v>
      </c>
      <c r="DQ6" s="22">
        <f t="shared" si="12"/>
        <v>52.59</v>
      </c>
      <c r="DR6" s="21" t="str">
        <f>IF(DR7="","",IF(DR7="-","【-】","【"&amp;SUBSTITUTE(TEXT(DR7,"#,##0.00"),"-","△")&amp;"】"))</f>
        <v>【51.51】</v>
      </c>
      <c r="DS6" s="22">
        <f>IF(DS7="",NA(),DS7)</f>
        <v>35.06</v>
      </c>
      <c r="DT6" s="22">
        <f t="shared" ref="DT6:EB6" si="13">IF(DT7="",NA(),DT7)</f>
        <v>36.14</v>
      </c>
      <c r="DU6" s="22">
        <f t="shared" si="13"/>
        <v>37.4</v>
      </c>
      <c r="DV6" s="22">
        <f t="shared" si="13"/>
        <v>38.54</v>
      </c>
      <c r="DW6" s="22">
        <f t="shared" si="13"/>
        <v>39.729999999999997</v>
      </c>
      <c r="DX6" s="22">
        <f t="shared" si="13"/>
        <v>20.36</v>
      </c>
      <c r="DY6" s="22">
        <f t="shared" si="13"/>
        <v>22.41</v>
      </c>
      <c r="DZ6" s="22">
        <f t="shared" si="13"/>
        <v>23.68</v>
      </c>
      <c r="EA6" s="22">
        <f t="shared" si="13"/>
        <v>25.76</v>
      </c>
      <c r="EB6" s="22">
        <f t="shared" si="13"/>
        <v>27.51</v>
      </c>
      <c r="EC6" s="21" t="str">
        <f>IF(EC7="","",IF(EC7="-","【-】","【"&amp;SUBSTITUTE(TEXT(EC7,"#,##0.00"),"-","△")&amp;"】"))</f>
        <v>【23.75】</v>
      </c>
      <c r="ED6" s="22">
        <f>IF(ED7="",NA(),ED7)</f>
        <v>0.8</v>
      </c>
      <c r="EE6" s="22">
        <f t="shared" ref="EE6:EM6" si="14">IF(EE7="",NA(),EE7)</f>
        <v>0.7</v>
      </c>
      <c r="EF6" s="22">
        <f t="shared" si="14"/>
        <v>0.72</v>
      </c>
      <c r="EG6" s="22">
        <f t="shared" si="14"/>
        <v>0.52</v>
      </c>
      <c r="EH6" s="22">
        <f t="shared" si="14"/>
        <v>0.9</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272272</v>
      </c>
      <c r="D7" s="24">
        <v>46</v>
      </c>
      <c r="E7" s="24">
        <v>1</v>
      </c>
      <c r="F7" s="24">
        <v>0</v>
      </c>
      <c r="G7" s="24">
        <v>1</v>
      </c>
      <c r="H7" s="24" t="s">
        <v>93</v>
      </c>
      <c r="I7" s="24" t="s">
        <v>94</v>
      </c>
      <c r="J7" s="24" t="s">
        <v>95</v>
      </c>
      <c r="K7" s="24" t="s">
        <v>96</v>
      </c>
      <c r="L7" s="24" t="s">
        <v>97</v>
      </c>
      <c r="M7" s="24" t="s">
        <v>98</v>
      </c>
      <c r="N7" s="25" t="s">
        <v>99</v>
      </c>
      <c r="O7" s="25">
        <v>50.69</v>
      </c>
      <c r="P7" s="25">
        <v>99.94</v>
      </c>
      <c r="Q7" s="25">
        <v>2598</v>
      </c>
      <c r="R7" s="25">
        <v>480137</v>
      </c>
      <c r="S7" s="25">
        <v>61.78</v>
      </c>
      <c r="T7" s="25">
        <v>7771.72</v>
      </c>
      <c r="U7" s="25">
        <v>479028</v>
      </c>
      <c r="V7" s="25">
        <v>52</v>
      </c>
      <c r="W7" s="25">
        <v>9212.08</v>
      </c>
      <c r="X7" s="25">
        <v>105.96</v>
      </c>
      <c r="Y7" s="25">
        <v>105.37</v>
      </c>
      <c r="Z7" s="25">
        <v>102.31</v>
      </c>
      <c r="AA7" s="25">
        <v>104.01</v>
      </c>
      <c r="AB7" s="25">
        <v>105.3</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211.94</v>
      </c>
      <c r="AU7" s="25">
        <v>231.44</v>
      </c>
      <c r="AV7" s="25">
        <v>197.4</v>
      </c>
      <c r="AW7" s="25">
        <v>262.88</v>
      </c>
      <c r="AX7" s="25">
        <v>232.7</v>
      </c>
      <c r="AY7" s="25">
        <v>258.22000000000003</v>
      </c>
      <c r="AZ7" s="25">
        <v>250.03</v>
      </c>
      <c r="BA7" s="25">
        <v>239.45</v>
      </c>
      <c r="BB7" s="25">
        <v>246.01</v>
      </c>
      <c r="BC7" s="25">
        <v>228.89</v>
      </c>
      <c r="BD7" s="25">
        <v>252.29</v>
      </c>
      <c r="BE7" s="25">
        <v>207.65</v>
      </c>
      <c r="BF7" s="25">
        <v>219.56</v>
      </c>
      <c r="BG7" s="25">
        <v>270.67</v>
      </c>
      <c r="BH7" s="25">
        <v>263.72000000000003</v>
      </c>
      <c r="BI7" s="25">
        <v>262.07</v>
      </c>
      <c r="BJ7" s="25">
        <v>255.12</v>
      </c>
      <c r="BK7" s="25">
        <v>254.19</v>
      </c>
      <c r="BL7" s="25">
        <v>259.56</v>
      </c>
      <c r="BM7" s="25">
        <v>248.92</v>
      </c>
      <c r="BN7" s="25">
        <v>251.26</v>
      </c>
      <c r="BO7" s="25">
        <v>268.07</v>
      </c>
      <c r="BP7" s="25">
        <v>97.69</v>
      </c>
      <c r="BQ7" s="25">
        <v>97.34</v>
      </c>
      <c r="BR7" s="25">
        <v>89.88</v>
      </c>
      <c r="BS7" s="25">
        <v>93.66</v>
      </c>
      <c r="BT7" s="25">
        <v>96.89</v>
      </c>
      <c r="BU7" s="25">
        <v>109.12</v>
      </c>
      <c r="BV7" s="25">
        <v>107.42</v>
      </c>
      <c r="BW7" s="25">
        <v>105.07</v>
      </c>
      <c r="BX7" s="25">
        <v>107.54</v>
      </c>
      <c r="BY7" s="25">
        <v>101.93</v>
      </c>
      <c r="BZ7" s="25">
        <v>97.47</v>
      </c>
      <c r="CA7" s="25">
        <v>160.13999999999999</v>
      </c>
      <c r="CB7" s="25">
        <v>160.1</v>
      </c>
      <c r="CC7" s="25">
        <v>160.78</v>
      </c>
      <c r="CD7" s="25">
        <v>159.58000000000001</v>
      </c>
      <c r="CE7" s="25">
        <v>159.08000000000001</v>
      </c>
      <c r="CF7" s="25">
        <v>153.88</v>
      </c>
      <c r="CG7" s="25">
        <v>157.19</v>
      </c>
      <c r="CH7" s="25">
        <v>153.71</v>
      </c>
      <c r="CI7" s="25">
        <v>155.9</v>
      </c>
      <c r="CJ7" s="25">
        <v>162.47</v>
      </c>
      <c r="CK7" s="25">
        <v>174.75</v>
      </c>
      <c r="CL7" s="25">
        <v>54.89</v>
      </c>
      <c r="CM7" s="25">
        <v>54.29</v>
      </c>
      <c r="CN7" s="25">
        <v>59.03</v>
      </c>
      <c r="CO7" s="25">
        <v>57.99</v>
      </c>
      <c r="CP7" s="25">
        <v>57.28</v>
      </c>
      <c r="CQ7" s="25">
        <v>63.53</v>
      </c>
      <c r="CR7" s="25">
        <v>63.16</v>
      </c>
      <c r="CS7" s="25">
        <v>64.41</v>
      </c>
      <c r="CT7" s="25">
        <v>64.11</v>
      </c>
      <c r="CU7" s="25">
        <v>63.81</v>
      </c>
      <c r="CV7" s="25">
        <v>59.97</v>
      </c>
      <c r="CW7" s="25">
        <v>94.46</v>
      </c>
      <c r="CX7" s="25">
        <v>94.63</v>
      </c>
      <c r="CY7" s="25">
        <v>94.04</v>
      </c>
      <c r="CZ7" s="25">
        <v>95.02</v>
      </c>
      <c r="DA7" s="25">
        <v>94.38</v>
      </c>
      <c r="DB7" s="25">
        <v>91.58</v>
      </c>
      <c r="DC7" s="25">
        <v>91.48</v>
      </c>
      <c r="DD7" s="25">
        <v>91.64</v>
      </c>
      <c r="DE7" s="25">
        <v>92.09</v>
      </c>
      <c r="DF7" s="25">
        <v>91.76</v>
      </c>
      <c r="DG7" s="25">
        <v>89.76</v>
      </c>
      <c r="DH7" s="25">
        <v>54.72</v>
      </c>
      <c r="DI7" s="25">
        <v>55.26</v>
      </c>
      <c r="DJ7" s="25">
        <v>52.03</v>
      </c>
      <c r="DK7" s="25">
        <v>53.29</v>
      </c>
      <c r="DL7" s="25">
        <v>53.39</v>
      </c>
      <c r="DM7" s="25">
        <v>50.41</v>
      </c>
      <c r="DN7" s="25">
        <v>51.13</v>
      </c>
      <c r="DO7" s="25">
        <v>51.62</v>
      </c>
      <c r="DP7" s="25">
        <v>52.16</v>
      </c>
      <c r="DQ7" s="25">
        <v>52.59</v>
      </c>
      <c r="DR7" s="25">
        <v>51.51</v>
      </c>
      <c r="DS7" s="25">
        <v>35.06</v>
      </c>
      <c r="DT7" s="25">
        <v>36.14</v>
      </c>
      <c r="DU7" s="25">
        <v>37.4</v>
      </c>
      <c r="DV7" s="25">
        <v>38.54</v>
      </c>
      <c r="DW7" s="25">
        <v>39.729999999999997</v>
      </c>
      <c r="DX7" s="25">
        <v>20.36</v>
      </c>
      <c r="DY7" s="25">
        <v>22.41</v>
      </c>
      <c r="DZ7" s="25">
        <v>23.68</v>
      </c>
      <c r="EA7" s="25">
        <v>25.76</v>
      </c>
      <c r="EB7" s="25">
        <v>27.51</v>
      </c>
      <c r="EC7" s="25">
        <v>23.75</v>
      </c>
      <c r="ED7" s="25">
        <v>0.8</v>
      </c>
      <c r="EE7" s="25">
        <v>0.7</v>
      </c>
      <c r="EF7" s="25">
        <v>0.72</v>
      </c>
      <c r="EG7" s="25">
        <v>0.52</v>
      </c>
      <c r="EH7" s="25">
        <v>0.9</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2024-02-15T02:56:00Z</cp:lastPrinted>
  <dcterms:created xsi:type="dcterms:W3CDTF">2023-12-05T00:57:17Z</dcterms:created>
  <dcterms:modified xsi:type="dcterms:W3CDTF">2024-02-16T06:38:21Z</dcterms:modified>
  <cp:category/>
</cp:coreProperties>
</file>