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AC3BA3BA-B41D-4A71-8EB5-617A2844695F}" xr6:coauthVersionLast="47" xr6:coauthVersionMax="47" xr10:uidLastSave="{00000000-0000-0000-0000-000000000000}"/>
  <workbookProtection workbookAlgorithmName="SHA-512" workbookHashValue="Z5k4BdonIbzZgd3TcdQ6oQ3C1gBJdMH5j0gVDkLmthROEKGC9Cfmvb7kgbOs8f6gdmGyP1icIyzmPueqSaZRcA==" workbookSaltValue="a6RUBpzrLo6m2UUbKIxo/Q=="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LK80" i="4" s="1"/>
  <c r="FF7" i="5"/>
  <c r="FE7" i="5"/>
  <c r="KG80" i="4" s="1"/>
  <c r="FD7" i="5"/>
  <c r="MO79" i="4" s="1"/>
  <c r="FC7" i="5"/>
  <c r="LZ79" i="4" s="1"/>
  <c r="FB7" i="5"/>
  <c r="LK79" i="4" s="1"/>
  <c r="FA7" i="5"/>
  <c r="KV79" i="4" s="1"/>
  <c r="EZ7" i="5"/>
  <c r="EX7" i="5"/>
  <c r="EW7" i="5"/>
  <c r="EV7" i="5"/>
  <c r="EU7" i="5"/>
  <c r="ET7" i="5"/>
  <c r="ES7" i="5"/>
  <c r="JB79" i="4" s="1"/>
  <c r="ER7" i="5"/>
  <c r="IM79" i="4" s="1"/>
  <c r="EQ7" i="5"/>
  <c r="EP7" i="5"/>
  <c r="HI79" i="4" s="1"/>
  <c r="EO7" i="5"/>
  <c r="EM7" i="5"/>
  <c r="EL7" i="5"/>
  <c r="EK7" i="5"/>
  <c r="EK80" i="4" s="1"/>
  <c r="EJ7" i="5"/>
  <c r="DV80" i="4" s="1"/>
  <c r="EI7" i="5"/>
  <c r="DG80" i="4" s="1"/>
  <c r="EH7" i="5"/>
  <c r="EG7" i="5"/>
  <c r="EF7" i="5"/>
  <c r="EE7" i="5"/>
  <c r="ED7" i="5"/>
  <c r="EB7" i="5"/>
  <c r="BX80" i="4" s="1"/>
  <c r="EA7" i="5"/>
  <c r="BI80" i="4" s="1"/>
  <c r="DZ7" i="5"/>
  <c r="AT80" i="4" s="1"/>
  <c r="DY7" i="5"/>
  <c r="DX7" i="5"/>
  <c r="DW7" i="5"/>
  <c r="DV7" i="5"/>
  <c r="BI79" i="4" s="1"/>
  <c r="DU7" i="5"/>
  <c r="AT79" i="4" s="1"/>
  <c r="DT7" i="5"/>
  <c r="AE79" i="4" s="1"/>
  <c r="DS7" i="5"/>
  <c r="P79" i="4" s="1"/>
  <c r="DQ7" i="5"/>
  <c r="MN56" i="4" s="1"/>
  <c r="DP7" i="5"/>
  <c r="DO7" i="5"/>
  <c r="DN7" i="5"/>
  <c r="DM7" i="5"/>
  <c r="KF56" i="4" s="1"/>
  <c r="DL7" i="5"/>
  <c r="MN55" i="4" s="1"/>
  <c r="DK7" i="5"/>
  <c r="LY55" i="4" s="1"/>
  <c r="DJ7" i="5"/>
  <c r="LJ55" i="4" s="1"/>
  <c r="DI7" i="5"/>
  <c r="KU55" i="4" s="1"/>
  <c r="DH7" i="5"/>
  <c r="DF7" i="5"/>
  <c r="DE7" i="5"/>
  <c r="DD7" i="5"/>
  <c r="DC7" i="5"/>
  <c r="DB7" i="5"/>
  <c r="DA7" i="5"/>
  <c r="IZ55" i="4" s="1"/>
  <c r="CZ7" i="5"/>
  <c r="IK55" i="4" s="1"/>
  <c r="CY7" i="5"/>
  <c r="CX7" i="5"/>
  <c r="HG55" i="4" s="1"/>
  <c r="CW7" i="5"/>
  <c r="CU7" i="5"/>
  <c r="CT7" i="5"/>
  <c r="CS7" i="5"/>
  <c r="EH56" i="4" s="1"/>
  <c r="CR7" i="5"/>
  <c r="DS56" i="4" s="1"/>
  <c r="CQ7" i="5"/>
  <c r="DD56" i="4" s="1"/>
  <c r="CP7" i="5"/>
  <c r="CO7" i="5"/>
  <c r="CN7" i="5"/>
  <c r="CM7" i="5"/>
  <c r="CL7" i="5"/>
  <c r="CJ7" i="5"/>
  <c r="BX56" i="4" s="1"/>
  <c r="CI7" i="5"/>
  <c r="BI56" i="4" s="1"/>
  <c r="CH7" i="5"/>
  <c r="AT56" i="4" s="1"/>
  <c r="CG7" i="5"/>
  <c r="CF7" i="5"/>
  <c r="CE7" i="5"/>
  <c r="CD7" i="5"/>
  <c r="BI55" i="4" s="1"/>
  <c r="CC7" i="5"/>
  <c r="AT55" i="4" s="1"/>
  <c r="CB7" i="5"/>
  <c r="AE55" i="4" s="1"/>
  <c r="CA7" i="5"/>
  <c r="P55" i="4" s="1"/>
  <c r="BY7" i="5"/>
  <c r="MN34" i="4" s="1"/>
  <c r="BX7" i="5"/>
  <c r="BW7" i="5"/>
  <c r="BV7" i="5"/>
  <c r="BU7" i="5"/>
  <c r="KF34" i="4" s="1"/>
  <c r="BT7" i="5"/>
  <c r="MN33" i="4" s="1"/>
  <c r="BS7" i="5"/>
  <c r="LY33" i="4" s="1"/>
  <c r="BR7" i="5"/>
  <c r="LJ33" i="4" s="1"/>
  <c r="BQ7" i="5"/>
  <c r="KU33" i="4" s="1"/>
  <c r="BP7" i="5"/>
  <c r="BN7" i="5"/>
  <c r="BM7" i="5"/>
  <c r="BL7" i="5"/>
  <c r="BK7" i="5"/>
  <c r="BJ7" i="5"/>
  <c r="BI7" i="5"/>
  <c r="IZ33" i="4" s="1"/>
  <c r="BH7" i="5"/>
  <c r="IK33" i="4" s="1"/>
  <c r="BG7" i="5"/>
  <c r="BF7" i="5"/>
  <c r="HG33" i="4" s="1"/>
  <c r="BE7" i="5"/>
  <c r="BC7" i="5"/>
  <c r="BB7" i="5"/>
  <c r="BA7" i="5"/>
  <c r="EH34" i="4" s="1"/>
  <c r="AZ7" i="5"/>
  <c r="DS34" i="4" s="1"/>
  <c r="AY7" i="5"/>
  <c r="DD34" i="4" s="1"/>
  <c r="AX7" i="5"/>
  <c r="AW7" i="5"/>
  <c r="AV7" i="5"/>
  <c r="AU7" i="5"/>
  <c r="AT7" i="5"/>
  <c r="AR7" i="5"/>
  <c r="BX34" i="4" s="1"/>
  <c r="AQ7" i="5"/>
  <c r="BI34" i="4" s="1"/>
  <c r="AP7" i="5"/>
  <c r="AT34" i="4" s="1"/>
  <c r="AO7" i="5"/>
  <c r="AN7" i="5"/>
  <c r="AM7" i="5"/>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ID8" i="4" s="1"/>
  <c r="Y6" i="5"/>
  <c r="X6" i="5"/>
  <c r="EG12" i="4" s="1"/>
  <c r="W6" i="5"/>
  <c r="CN12" i="4" s="1"/>
  <c r="V6" i="5"/>
  <c r="AU12" i="4" s="1"/>
  <c r="U6" i="5"/>
  <c r="B12" i="4" s="1"/>
  <c r="T6" i="5"/>
  <c r="FZ10" i="4" s="1"/>
  <c r="S6" i="5"/>
  <c r="EG10" i="4" s="1"/>
  <c r="R6" i="5"/>
  <c r="Q6" i="5"/>
  <c r="P6" i="5"/>
  <c r="B10" i="4" s="1"/>
  <c r="O6" i="5"/>
  <c r="N6" i="5"/>
  <c r="EG8" i="4" s="1"/>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F90" i="4"/>
  <c r="LZ80" i="4"/>
  <c r="KV80" i="4"/>
  <c r="JB80" i="4"/>
  <c r="IM80" i="4"/>
  <c r="HX80" i="4"/>
  <c r="HI80" i="4"/>
  <c r="GT80" i="4"/>
  <c r="FO80" i="4"/>
  <c r="EZ80" i="4"/>
  <c r="AE80" i="4"/>
  <c r="P80" i="4"/>
  <c r="KG79" i="4"/>
  <c r="HX79" i="4"/>
  <c r="GT79" i="4"/>
  <c r="FO79" i="4"/>
  <c r="EZ79" i="4"/>
  <c r="EK79" i="4"/>
  <c r="DV79" i="4"/>
  <c r="DG79" i="4"/>
  <c r="BX79" i="4"/>
  <c r="LY56" i="4"/>
  <c r="LJ56" i="4"/>
  <c r="KU56" i="4"/>
  <c r="IZ56" i="4"/>
  <c r="IK56" i="4"/>
  <c r="HV56" i="4"/>
  <c r="HG56" i="4"/>
  <c r="GR56" i="4"/>
  <c r="FL56" i="4"/>
  <c r="EW56" i="4"/>
  <c r="AE56" i="4"/>
  <c r="P56" i="4"/>
  <c r="KF55" i="4"/>
  <c r="HV55" i="4"/>
  <c r="GR55" i="4"/>
  <c r="FL55" i="4"/>
  <c r="EW55" i="4"/>
  <c r="EH55" i="4"/>
  <c r="DS55" i="4"/>
  <c r="DD55" i="4"/>
  <c r="BX55" i="4"/>
  <c r="LY34" i="4"/>
  <c r="LJ34" i="4"/>
  <c r="KU34" i="4"/>
  <c r="IZ34" i="4"/>
  <c r="IK34" i="4"/>
  <c r="HV34" i="4"/>
  <c r="HG34" i="4"/>
  <c r="GR34" i="4"/>
  <c r="FL34" i="4"/>
  <c r="EW34" i="4"/>
  <c r="AE34" i="4"/>
  <c r="P34" i="4"/>
  <c r="KF33" i="4"/>
  <c r="HV33" i="4"/>
  <c r="GR33" i="4"/>
  <c r="FL33" i="4"/>
  <c r="EW33" i="4"/>
  <c r="EH33" i="4"/>
  <c r="DS33" i="4"/>
  <c r="DD33" i="4"/>
  <c r="BX33" i="4"/>
  <c r="LP12" i="4"/>
  <c r="JW12" i="4"/>
  <c r="ID12" i="4"/>
  <c r="FZ12" i="4"/>
  <c r="CN10" i="4"/>
  <c r="AU10" i="4"/>
  <c r="FZ8" i="4"/>
  <c r="B8" i="4"/>
  <c r="JB78" i="4" l="1"/>
  <c r="IZ54" i="4"/>
  <c r="IZ32" i="4"/>
  <c r="FO78" i="4"/>
  <c r="FL54" i="4"/>
  <c r="BX78" i="4"/>
  <c r="BX54" i="4"/>
  <c r="BX32" i="4"/>
  <c r="MO78" i="4"/>
  <c r="MN54" i="4"/>
  <c r="MN32" i="4"/>
  <c r="FL32" i="4"/>
  <c r="C11" i="5"/>
  <c r="D11" i="5"/>
  <c r="E11" i="5"/>
  <c r="B11" i="5"/>
  <c r="GT78" i="4" l="1"/>
  <c r="GR54" i="4"/>
  <c r="GR32" i="4"/>
  <c r="DD32" i="4"/>
  <c r="DG78" i="4"/>
  <c r="DD54" i="4"/>
  <c r="P78" i="4"/>
  <c r="P54" i="4"/>
  <c r="P32" i="4"/>
  <c r="KG78" i="4"/>
  <c r="KF54" i="4"/>
  <c r="KF32" i="4"/>
  <c r="LZ78" i="4"/>
  <c r="LY54" i="4"/>
  <c r="LY32" i="4"/>
  <c r="IM78" i="4"/>
  <c r="IK54" i="4"/>
  <c r="IK32" i="4"/>
  <c r="EZ78" i="4"/>
  <c r="EW54" i="4"/>
  <c r="EW32" i="4"/>
  <c r="BI78" i="4"/>
  <c r="BI54" i="4"/>
  <c r="BI32" i="4"/>
  <c r="AT78" i="4"/>
  <c r="AT54" i="4"/>
  <c r="AT32" i="4"/>
  <c r="LK78" i="4"/>
  <c r="LJ54" i="4"/>
  <c r="HX78" i="4"/>
  <c r="HV54" i="4"/>
  <c r="HV32" i="4"/>
  <c r="EK78" i="4"/>
  <c r="EH54" i="4"/>
  <c r="EH32" i="4"/>
  <c r="LJ32" i="4"/>
  <c r="DV78" i="4"/>
  <c r="DS54" i="4"/>
  <c r="DS32" i="4"/>
  <c r="AE78" i="4"/>
  <c r="AE54" i="4"/>
  <c r="KV78" i="4"/>
  <c r="KU54" i="4"/>
  <c r="KU32" i="4"/>
  <c r="HI78" i="4"/>
  <c r="HG54" i="4"/>
  <c r="HG32" i="4"/>
  <c r="AE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<sst xmlns="http://schemas.openxmlformats.org/spreadsheetml/2006/main" count="343" uniqueCount="188">
  <si>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</si>
  <si>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</si>
  <si>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</si>
  <si>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</si>
  <si>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</si>
  <si>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</si>
  <si>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</si>
  <si>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</si>
  <si>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</si>
  <si>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</si>
  <si>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</si>
  <si>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</si>
  <si>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</si>
  <si>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</si>
  <si>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</si>
  <si>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</si>
  <si>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</si>
  <si>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</si>
  <si>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</si>
  <si>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</si>
  <si>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</si>
  <si>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</si>
  <si>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</si>
  <si>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</si>
  <si>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</si>
  <si>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</si>
  <si>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</si>
  <si>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</si>
  <si>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</si>
  <si>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</si>
  <si>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</si>
  <si>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</si>
  <si>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</si>
  <si>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</si>
  <si>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</si>
  <si>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</si>
  <si>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</si>
  <si>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</si>
  <si>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</si>
  <si>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</si>
  <si>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</si>
  <si>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</si>
  <si>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</si>
  <si>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</si>
  <si>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</si>
  <si>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</si>
  <si>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</si>
  <si>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</si>
  <si>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</si>
  <si>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</si>
  <si>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</si>
  <si>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</si>
  <si>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</si>
  <si>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</si>
  <si>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</si>
  <si>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</si>
  <si>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</si>
  <si>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</si>
  <si>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</si>
  <si>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</si>
  <si>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</si>
  <si>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</si>
  <si>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</si>
  <si>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</si>
  <si>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</si>
  <si>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</si>
  <si>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</si>
  <si>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</si>
  <si>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</si>
  <si>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</si>
  <si>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</si>
  <si>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</si>
  <si>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</si>
  <si>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</si>
  <si>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</si>
  <si>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</si>
  <si>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</si>
  <si>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</si>
  <si>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</si>
  <si>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</si>
  <si>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</si>
  <si>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</si>
  <si>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</si>
  <si>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</si>
  <si>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</si>
  <si>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</si>
  <si>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</si>
  <si>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</si>
  <si>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</si>
  <si>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</si>
  <si>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</si>
  <si>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</si>
  <si>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</si>
  <si>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</si>
  <si>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</si>
  <si>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</si>
  <si>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</si>
  <si>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</si>
  <si>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</si>
  <si>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</si>
  <si>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</si>
  <si>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</si>
  <si>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</si>
  <si>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</si>
  <si>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</si>
  <si>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</si>
  <si>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</si>
  <si>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</si>
  <si>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</si>
  <si>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</si>
  <si>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</si>
  <si>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</si>
  <si>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</si>
  <si>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</si>
  <si>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</si>
  <si>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</si>
  <si>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</si>
  <si>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</si>
  <si>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</si>
  <si>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</si>
  <si>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</si>
  <si>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</si>
  <si>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</si>
  <si>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</si>
  <si>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</si>
  <si>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</si>
  <si>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</si>
  <si>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</si>
  <si>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</si>
  <si>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</si>
  <si>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</si>
  <si>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</si>
  <si>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</si>
  <si>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</si>
  <si>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</si>
  <si>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</si>
  <si>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</si>
  <si>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</si>
  <si>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</si>
  <si>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</si>
  <si>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</si>
  <si>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</si>
  <si>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</si>
  <si>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</si>
  <si>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</si>
  <si>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</si>
  <si>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</si>
  <si>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</si>
  <si>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</si>
  <si>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</si>
  <si>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</si>
  <si>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</si>
  <si>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</si>
  <si>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</si>
  <si>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</si>
  <si>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</si>
  <si>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</si>
  <si>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</si>
  <si>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</si>
  <si>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</si>
  <si>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</si>
  <si>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</si>
  <si>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</si>
  <si>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</si>
  <si>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</si>
  <si>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</si>
  <si>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大阪府</t>
  </si>
  <si>
    <t>藤井寺市</t>
  </si>
  <si>
    <t>市立藤井寺市民病院</t>
  </si>
  <si>
    <t>当然財務</t>
  </si>
  <si>
    <t>病院事業</t>
  </si>
  <si>
    <t>一般病院</t>
  </si>
  <si>
    <t>50床以上～100床未満</t>
  </si>
  <si>
    <t>非設置</t>
  </si>
  <si>
    <t>直営</t>
  </si>
  <si>
    <t>ド 訓</t>
  </si>
  <si>
    <t>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</si>
  <si>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</si>
  <si>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</si>
  <si>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</si>
  <si>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</si>
  <si>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</si>
  <si>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</si>
  <si>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</si>
  <si>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小児科領域において、近隣に入院できる医療機関が少ないため、地域として不足している小児科機能を補完する役割を果たしている。
　市域での災害発生時においては、市の災害医療センターとしての役割を担っている。
　専門的な医療提供として、糖尿病を中心とした生活習慣病治療（他医療機関からの紹介でインスリン導入や生活習慣病改善の指導）などを行っている。</t>
    <rPh sb="1" eb="4">
      <t>ショウニカ</t>
    </rPh>
    <rPh sb="4" eb="6">
      <t>リョウイキ</t>
    </rPh>
    <rPh sb="11" eb="13">
      <t>キンリン</t>
    </rPh>
    <rPh sb="14" eb="16">
      <t>ニュウイン</t>
    </rPh>
    <rPh sb="19" eb="21">
      <t>イリョウ</t>
    </rPh>
    <rPh sb="21" eb="23">
      <t>キカン</t>
    </rPh>
    <rPh sb="24" eb="25">
      <t>スク</t>
    </rPh>
    <rPh sb="30" eb="32">
      <t>チイキ</t>
    </rPh>
    <rPh sb="35" eb="37">
      <t>フソク</t>
    </rPh>
    <rPh sb="41" eb="44">
      <t>ショウニカ</t>
    </rPh>
    <rPh sb="44" eb="46">
      <t>キノウ</t>
    </rPh>
    <rPh sb="47" eb="49">
      <t>ホカン</t>
    </rPh>
    <rPh sb="51" eb="53">
      <t>ヤクワリ</t>
    </rPh>
    <rPh sb="54" eb="55">
      <t>ハ</t>
    </rPh>
    <rPh sb="63" eb="65">
      <t>シイキ</t>
    </rPh>
    <rPh sb="67" eb="69">
      <t>サイガイ</t>
    </rPh>
    <rPh sb="69" eb="71">
      <t>ハッセイ</t>
    </rPh>
    <rPh sb="71" eb="72">
      <t>ジ</t>
    </rPh>
    <rPh sb="78" eb="79">
      <t>シ</t>
    </rPh>
    <rPh sb="80" eb="82">
      <t>サイガイ</t>
    </rPh>
    <rPh sb="82" eb="84">
      <t>イリョウ</t>
    </rPh>
    <rPh sb="92" eb="94">
      <t>ヤクワリ</t>
    </rPh>
    <rPh sb="95" eb="96">
      <t>ニナ</t>
    </rPh>
    <rPh sb="103" eb="106">
      <t>センモンテキ</t>
    </rPh>
    <rPh sb="107" eb="109">
      <t>イリョウ</t>
    </rPh>
    <rPh sb="109" eb="111">
      <t>テイキョウ</t>
    </rPh>
    <rPh sb="115" eb="118">
      <t>トウニョウビョウ</t>
    </rPh>
    <rPh sb="119" eb="121">
      <t>チュウシン</t>
    </rPh>
    <rPh sb="124" eb="126">
      <t>セイカツ</t>
    </rPh>
    <rPh sb="126" eb="128">
      <t>シュウカン</t>
    </rPh>
    <rPh sb="128" eb="129">
      <t>ビョウ</t>
    </rPh>
    <rPh sb="129" eb="131">
      <t>チリョウ</t>
    </rPh>
    <rPh sb="132" eb="133">
      <t>ホカ</t>
    </rPh>
    <rPh sb="133" eb="135">
      <t>イリョウ</t>
    </rPh>
    <rPh sb="135" eb="137">
      <t>キカン</t>
    </rPh>
    <rPh sb="140" eb="142">
      <t>ショウカイ</t>
    </rPh>
    <rPh sb="148" eb="150">
      <t>ドウニュウ</t>
    </rPh>
    <rPh sb="151" eb="153">
      <t>セイカツ</t>
    </rPh>
    <rPh sb="153" eb="155">
      <t>シュウカン</t>
    </rPh>
    <rPh sb="155" eb="156">
      <t>ビョウ</t>
    </rPh>
    <rPh sb="156" eb="158">
      <t>カイゼン</t>
    </rPh>
    <rPh sb="159" eb="161">
      <t>シドウ</t>
    </rPh>
    <rPh sb="165" eb="166">
      <t>オコナ</t>
    </rPh>
    <phoneticPr fontId="5"/>
  </si>
  <si>
    <r>
      <t>　</t>
    </r>
    <r>
      <rPr>
        <sz val="11"/>
        <rFont val="ＭＳ ゴシック"/>
        <family val="3"/>
        <charset val="128"/>
      </rPr>
      <t>コロナ対応での患者抑制を続けていた影響や、外科の体制が不十分となったこともあり、医業収支比率は11.7ポイント減、経常収支比率は11.5ポイント減と、ともに前年度を下回る結果となった。</t>
    </r>
    <rPh sb="4" eb="6">
      <t>タイオウ</t>
    </rPh>
    <rPh sb="8" eb="10">
      <t>カンジャ</t>
    </rPh>
    <rPh sb="10" eb="12">
      <t>ヨクセイ</t>
    </rPh>
    <rPh sb="13" eb="14">
      <t>ツヅ</t>
    </rPh>
    <rPh sb="18" eb="20">
      <t>エイキョウ</t>
    </rPh>
    <rPh sb="22" eb="24">
      <t>ゲカ</t>
    </rPh>
    <rPh sb="25" eb="27">
      <t>タイセイ</t>
    </rPh>
    <rPh sb="28" eb="31">
      <t>フジュウブン</t>
    </rPh>
    <rPh sb="41" eb="43">
      <t>イギョウ</t>
    </rPh>
    <rPh sb="43" eb="45">
      <t>シュウシ</t>
    </rPh>
    <rPh sb="45" eb="47">
      <t>ヒリツ</t>
    </rPh>
    <rPh sb="58" eb="60">
      <t>ケイジョウ</t>
    </rPh>
    <rPh sb="60" eb="62">
      <t>シュウシ</t>
    </rPh>
    <rPh sb="62" eb="64">
      <t>ヒリツ</t>
    </rPh>
    <rPh sb="79" eb="82">
      <t>ゼンネンド</t>
    </rPh>
    <rPh sb="83" eb="85">
      <t>シタマワ</t>
    </rPh>
    <rPh sb="86" eb="88">
      <t>ケッカ</t>
    </rPh>
    <phoneticPr fontId="5"/>
  </si>
  <si>
    <t>　施設の建て替え検討や、今後の地域での役割等、藤井寺市としての方向を示すべく検討した結果、「令和6年3月末日をもって閉院（廃院）することを前提に、引き続き地域住民の適切な医療が確保されるよう、可能な限り他の医療機関へ協力を求めるなど、地域医療の後退とならぬよう努める。」とした基本方針が示され、その後、議会の議決を経て令和6年3月末日をもって閉院（廃院）することとなった。</t>
    <rPh sb="1" eb="3">
      <t>シセツ</t>
    </rPh>
    <rPh sb="4" eb="5">
      <t>タ</t>
    </rPh>
    <rPh sb="6" eb="7">
      <t>カ</t>
    </rPh>
    <rPh sb="8" eb="10">
      <t>ケントウ</t>
    </rPh>
    <rPh sb="12" eb="14">
      <t>コンゴ</t>
    </rPh>
    <rPh sb="15" eb="17">
      <t>チイキ</t>
    </rPh>
    <rPh sb="19" eb="21">
      <t>ヤクワリ</t>
    </rPh>
    <rPh sb="21" eb="22">
      <t>ナド</t>
    </rPh>
    <rPh sb="23" eb="26">
      <t>フジイデラ</t>
    </rPh>
    <rPh sb="26" eb="27">
      <t>シ</t>
    </rPh>
    <rPh sb="31" eb="33">
      <t>ホウコウ</t>
    </rPh>
    <rPh sb="34" eb="35">
      <t>シメ</t>
    </rPh>
    <rPh sb="38" eb="40">
      <t>ケントウ</t>
    </rPh>
    <rPh sb="42" eb="44">
      <t>ケッカ</t>
    </rPh>
    <rPh sb="151" eb="153">
      <t>ギカイ</t>
    </rPh>
    <phoneticPr fontId="5"/>
  </si>
  <si>
    <t xml:space="preserve">　平成21年に増築、平成22年に耐震改修工事を行ったが、今後耐用年数が近づいてきていることもあり、老朽化した病院施設については、市民病院あり方検討室において、改修、現地建替、移転新築の3プランを立てて検討した。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</si>
</sst>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80.900000000000006</c:v>
                </c:pt>
                <c:pt idx="1">
                  <c:v>70.599999999999994</c:v>
                </c:pt>
                <c:pt idx="2">
                  <c:v>53.2</c:v>
                </c:pt>
                <c:pt idx="3">
                  <c:v>45.6</c:v>
                </c:pt>
                <c:pt idx="4">
                  <c:v>36.6</c:v>
                </c:pt>
              </c:numCache>
            </c:numRef>
          </c:val>
          <c:extLst>
            <c:ext xmlns:c16="http://schemas.microsoft.com/office/drawing/2014/chart" uri="{C3380CC4-5D6E-409C-BE32-E72D297353CC}">
              <c16:uniqueId val="{00000000-841B-4F91-9035-C6398E5B8D0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841B-4F91-9035-C6398E5B8D0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20859</c:v>
                </c:pt>
                <c:pt idx="1">
                  <c:v>20645</c:v>
                </c:pt>
                <c:pt idx="2">
                  <c:v>22911</c:v>
                </c:pt>
                <c:pt idx="3">
                  <c:v>23209</c:v>
                </c:pt>
                <c:pt idx="4">
                  <c:v>20972</c:v>
                </c:pt>
              </c:numCache>
            </c:numRef>
          </c:val>
          <c:extLst>
            <c:ext xmlns:c16="http://schemas.microsoft.com/office/drawing/2014/chart" uri="{C3380CC4-5D6E-409C-BE32-E72D297353CC}">
              <c16:uniqueId val="{00000000-B738-4DB2-A227-13B27BC04BC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B738-4DB2-A227-13B27BC04BC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40572</c:v>
                </c:pt>
                <c:pt idx="1">
                  <c:v>38723</c:v>
                </c:pt>
                <c:pt idx="2">
                  <c:v>44458</c:v>
                </c:pt>
                <c:pt idx="3">
                  <c:v>44117</c:v>
                </c:pt>
                <c:pt idx="4">
                  <c:v>38976</c:v>
                </c:pt>
              </c:numCache>
            </c:numRef>
          </c:val>
          <c:extLst>
            <c:ext xmlns:c16="http://schemas.microsoft.com/office/drawing/2014/chart" uri="{C3380CC4-5D6E-409C-BE32-E72D297353CC}">
              <c16:uniqueId val="{00000000-BFDE-4C14-959C-12ED0C5274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FDE-4C14-959C-12ED0C5274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86.6</c:v>
                </c:pt>
                <c:pt idx="1">
                  <c:v>105.2</c:v>
                </c:pt>
                <c:pt idx="2">
                  <c:v>115.3</c:v>
                </c:pt>
                <c:pt idx="3">
                  <c:v>119.4</c:v>
                </c:pt>
                <c:pt idx="4">
                  <c:v>158.80000000000001</c:v>
                </c:pt>
              </c:numCache>
            </c:numRef>
          </c:val>
          <c:extLst>
            <c:ext xmlns:c16="http://schemas.microsoft.com/office/drawing/2014/chart" uri="{C3380CC4-5D6E-409C-BE32-E72D297353CC}">
              <c16:uniqueId val="{00000000-24F3-4968-9C18-B73A468E5B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24F3-4968-9C18-B73A468E5B6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96.1</c:v>
                </c:pt>
                <c:pt idx="1">
                  <c:v>91.7</c:v>
                </c:pt>
                <c:pt idx="2">
                  <c:v>86.3</c:v>
                </c:pt>
                <c:pt idx="3">
                  <c:v>83.9</c:v>
                </c:pt>
                <c:pt idx="4">
                  <c:v>72.400000000000006</c:v>
                </c:pt>
              </c:numCache>
            </c:numRef>
          </c:val>
          <c:extLst>
            <c:ext xmlns:c16="http://schemas.microsoft.com/office/drawing/2014/chart" uri="{C3380CC4-5D6E-409C-BE32-E72D297353CC}">
              <c16:uniqueId val="{00000000-89C0-4243-AA4B-3703C85A79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9C0-4243-AA4B-3703C85A79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96.1</c:v>
                </c:pt>
                <c:pt idx="1">
                  <c:v>91.7</c:v>
                </c:pt>
                <c:pt idx="2">
                  <c:v>86.3</c:v>
                </c:pt>
                <c:pt idx="3">
                  <c:v>83.9</c:v>
                </c:pt>
                <c:pt idx="4">
                  <c:v>72.400000000000006</c:v>
                </c:pt>
              </c:numCache>
            </c:numRef>
          </c:val>
          <c:extLst>
            <c:ext xmlns:c16="http://schemas.microsoft.com/office/drawing/2014/chart" uri="{C3380CC4-5D6E-409C-BE32-E72D297353CC}">
              <c16:uniqueId val="{00000000-932C-4954-BDBF-06E9BD533CF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932C-4954-BDBF-06E9BD533CF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c:v>
                </c:pt>
                <c:pt idx="1">
                  <c:v>92.7</c:v>
                </c:pt>
                <c:pt idx="2">
                  <c:v>100.5</c:v>
                </c:pt>
                <c:pt idx="3">
                  <c:v>103.1</c:v>
                </c:pt>
                <c:pt idx="4">
                  <c:v>91.4</c:v>
                </c:pt>
              </c:numCache>
            </c:numRef>
          </c:val>
          <c:extLst>
            <c:ext xmlns:c16="http://schemas.microsoft.com/office/drawing/2014/chart" uri="{C3380CC4-5D6E-409C-BE32-E72D297353CC}">
              <c16:uniqueId val="{00000000-1BAA-4792-85B0-AA915CE5A4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1BAA-4792-85B0-AA915CE5A4D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63.9</c:v>
                </c:pt>
                <c:pt idx="1">
                  <c:v>60.1</c:v>
                </c:pt>
                <c:pt idx="2">
                  <c:v>61.9</c:v>
                </c:pt>
                <c:pt idx="3">
                  <c:v>64.8</c:v>
                </c:pt>
                <c:pt idx="4">
                  <c:v>69</c:v>
                </c:pt>
              </c:numCache>
            </c:numRef>
          </c:val>
          <c:extLst>
            <c:ext xmlns:c16="http://schemas.microsoft.com/office/drawing/2014/chart" uri="{C3380CC4-5D6E-409C-BE32-E72D297353CC}">
              <c16:uniqueId val="{00000000-960E-4C00-86BA-CFEAD975EF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960E-4C00-86BA-CFEAD975EF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83.5</c:v>
                </c:pt>
                <c:pt idx="1">
                  <c:v>67.8</c:v>
                </c:pt>
                <c:pt idx="2">
                  <c:v>65.8</c:v>
                </c:pt>
                <c:pt idx="3">
                  <c:v>68</c:v>
                </c:pt>
                <c:pt idx="4">
                  <c:v>74.2</c:v>
                </c:pt>
              </c:numCache>
            </c:numRef>
          </c:val>
          <c:extLst>
            <c:ext xmlns:c16="http://schemas.microsoft.com/office/drawing/2014/chart" uri="{C3380CC4-5D6E-409C-BE32-E72D297353CC}">
              <c16:uniqueId val="{00000000-B1D0-4137-864B-A779C5E80E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B1D0-4137-864B-A779C5E80EB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28777796</c:v>
                </c:pt>
                <c:pt idx="1">
                  <c:v>27298551</c:v>
                </c:pt>
                <c:pt idx="2">
                  <c:v>28061765</c:v>
                </c:pt>
                <c:pt idx="3">
                  <c:v>27271684</c:v>
                </c:pt>
                <c:pt idx="4">
                  <c:v>27298755</c:v>
                </c:pt>
              </c:numCache>
            </c:numRef>
          </c:val>
          <c:extLst>
            <c:ext xmlns:c16="http://schemas.microsoft.com/office/drawing/2014/chart" uri="{C3380CC4-5D6E-409C-BE32-E72D297353CC}">
              <c16:uniqueId val="{00000000-01A1-4F4D-8EFF-418791ECC2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1A1-4F4D-8EFF-418791ECC2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38</c:v>
                </c:pt>
                <c:pt idx="1">
                  <c:v>37.700000000000003</c:v>
                </c:pt>
                <c:pt idx="2">
                  <c:v>36.700000000000003</c:v>
                </c:pt>
                <c:pt idx="3">
                  <c:v>34.700000000000003</c:v>
                </c:pt>
                <c:pt idx="4">
                  <c:v>36.700000000000003</c:v>
                </c:pt>
              </c:numCache>
            </c:numRef>
          </c:val>
          <c:extLst>
            <c:ext xmlns:c16="http://schemas.microsoft.com/office/drawing/2014/chart" uri="{C3380CC4-5D6E-409C-BE32-E72D297353CC}">
              <c16:uniqueId val="{00000000-815F-451B-AAF9-7E645F96C3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15F-451B-AAF9-7E645F96C3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51.5</c:v>
                </c:pt>
                <c:pt idx="1">
                  <c:v>54.9</c:v>
                </c:pt>
                <c:pt idx="2">
                  <c:v>61.6</c:v>
                </c:pt>
                <c:pt idx="3">
                  <c:v>64.7</c:v>
                </c:pt>
                <c:pt idx="4">
                  <c:v>76.5</c:v>
                </c:pt>
              </c:numCache>
            </c:numRef>
          </c:val>
          <c:extLst>
            <c:ext xmlns:c16="http://schemas.microsoft.com/office/drawing/2014/chart" uri="{C3380CC4-5D6E-409C-BE32-E72D297353CC}">
              <c16:uniqueId val="{00000000-615B-4369-931D-836E7445F0A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615B-4369-931D-836E7445F0A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G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大阪府藤井寺市　市立藤井寺市民病院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4"/>
      <c r="AU7" s="132" t="s">
        <v>2</v>
      </c>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4"/>
      <c r="CN7" s="132" t="s">
        <v>3</v>
      </c>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4"/>
      <c r="EG7" s="132" t="s">
        <v>4</v>
      </c>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4"/>
      <c r="FZ7" s="132" t="s">
        <v>5</v>
      </c>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4"/>
      <c r="ID7" s="132" t="s">
        <v>6</v>
      </c>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4"/>
      <c r="JW7" s="132" t="s">
        <v>7</v>
      </c>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4"/>
      <c r="LP7" s="132" t="s">
        <v>8</v>
      </c>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4"/>
      <c r="NI7" s="3"/>
      <c r="NJ7" s="147" t="s">
        <v>9</v>
      </c>
      <c r="NK7" s="148"/>
      <c r="NL7" s="148"/>
      <c r="NM7" s="148"/>
      <c r="NN7" s="148"/>
      <c r="NO7" s="148"/>
      <c r="NP7" s="148"/>
      <c r="NQ7" s="148"/>
      <c r="NR7" s="148"/>
      <c r="NS7" s="148"/>
      <c r="NT7" s="148"/>
      <c r="NU7" s="148"/>
      <c r="NV7" s="148"/>
      <c r="NW7" s="149"/>
      <c r="NX7" s="3"/>
    </row>
    <row r="8" spans="1:388" ht="18.75" customHeight="1" x14ac:dyDescent="0.2">
      <c r="A8" s="2"/>
      <c r="B8" s="127" t="str">
        <f>データ!K6</f>
        <v>当然財務</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50床以上～100床未満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非設置</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11">
        <f>データ!Z6</f>
        <v>98</v>
      </c>
      <c r="IE8" s="112"/>
      <c r="IF8" s="112"/>
      <c r="IG8" s="112"/>
      <c r="IH8" s="112"/>
      <c r="II8" s="112"/>
      <c r="IJ8" s="112"/>
      <c r="IK8" s="112"/>
      <c r="IL8" s="112"/>
      <c r="IM8" s="112"/>
      <c r="IN8" s="112"/>
      <c r="IO8" s="112"/>
      <c r="IP8" s="112"/>
      <c r="IQ8" s="112"/>
      <c r="IR8" s="112"/>
      <c r="IS8" s="112"/>
      <c r="IT8" s="112"/>
      <c r="IU8" s="112"/>
      <c r="IV8" s="112"/>
      <c r="IW8" s="112"/>
      <c r="IX8" s="112"/>
      <c r="IY8" s="112"/>
      <c r="IZ8" s="112"/>
      <c r="JA8" s="112"/>
      <c r="JB8" s="112"/>
      <c r="JC8" s="112"/>
      <c r="JD8" s="112"/>
      <c r="JE8" s="112"/>
      <c r="JF8" s="112"/>
      <c r="JG8" s="112"/>
      <c r="JH8" s="112"/>
      <c r="JI8" s="112"/>
      <c r="JJ8" s="112"/>
      <c r="JK8" s="112"/>
      <c r="JL8" s="112"/>
      <c r="JM8" s="112"/>
      <c r="JN8" s="112"/>
      <c r="JO8" s="112"/>
      <c r="JP8" s="112"/>
      <c r="JQ8" s="112"/>
      <c r="JR8" s="112"/>
      <c r="JS8" s="112"/>
      <c r="JT8" s="112"/>
      <c r="JU8" s="112"/>
      <c r="JV8" s="113"/>
      <c r="JW8" s="111" t="str">
        <f>データ!AA6</f>
        <v>-</v>
      </c>
      <c r="JX8" s="112"/>
      <c r="JY8" s="112"/>
      <c r="JZ8" s="112"/>
      <c r="KA8" s="112"/>
      <c r="KB8" s="112"/>
      <c r="KC8" s="112"/>
      <c r="KD8" s="112"/>
      <c r="KE8" s="112"/>
      <c r="KF8" s="112"/>
      <c r="KG8" s="112"/>
      <c r="KH8" s="112"/>
      <c r="KI8" s="112"/>
      <c r="KJ8" s="112"/>
      <c r="KK8" s="112"/>
      <c r="KL8" s="112"/>
      <c r="KM8" s="112"/>
      <c r="KN8" s="112"/>
      <c r="KO8" s="112"/>
      <c r="KP8" s="112"/>
      <c r="KQ8" s="112"/>
      <c r="KR8" s="112"/>
      <c r="KS8" s="112"/>
      <c r="KT8" s="112"/>
      <c r="KU8" s="112"/>
      <c r="KV8" s="112"/>
      <c r="KW8" s="112"/>
      <c r="KX8" s="112"/>
      <c r="KY8" s="112"/>
      <c r="KZ8" s="112"/>
      <c r="LA8" s="112"/>
      <c r="LB8" s="112"/>
      <c r="LC8" s="112"/>
      <c r="LD8" s="112"/>
      <c r="LE8" s="112"/>
      <c r="LF8" s="112"/>
      <c r="LG8" s="112"/>
      <c r="LH8" s="112"/>
      <c r="LI8" s="112"/>
      <c r="LJ8" s="112"/>
      <c r="LK8" s="112"/>
      <c r="LL8" s="112"/>
      <c r="LM8" s="112"/>
      <c r="LN8" s="112"/>
      <c r="LO8" s="113"/>
      <c r="LP8" s="111" t="str">
        <f>データ!AB6</f>
        <v>-</v>
      </c>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113"/>
      <c r="NI8" s="3"/>
      <c r="NJ8" s="143" t="s">
        <v>10</v>
      </c>
      <c r="NK8" s="144"/>
      <c r="NL8" s="137" t="s">
        <v>11</v>
      </c>
      <c r="NM8" s="137"/>
      <c r="NN8" s="137"/>
      <c r="NO8" s="137"/>
      <c r="NP8" s="137"/>
      <c r="NQ8" s="137"/>
      <c r="NR8" s="137"/>
      <c r="NS8" s="137"/>
      <c r="NT8" s="137"/>
      <c r="NU8" s="137"/>
      <c r="NV8" s="137"/>
      <c r="NW8" s="138"/>
      <c r="NX8" s="3"/>
    </row>
    <row r="9" spans="1:388"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4"/>
      <c r="AU9" s="132" t="s">
        <v>13</v>
      </c>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4"/>
      <c r="CN9" s="132" t="s">
        <v>14</v>
      </c>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4"/>
      <c r="EG9" s="132" t="s">
        <v>15</v>
      </c>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4"/>
      <c r="FZ9" s="132" t="s">
        <v>16</v>
      </c>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4"/>
      <c r="ID9" s="132" t="s">
        <v>17</v>
      </c>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4"/>
      <c r="JW9" s="132" t="s">
        <v>18</v>
      </c>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4"/>
      <c r="LP9" s="132" t="s">
        <v>19</v>
      </c>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4"/>
      <c r="NI9" s="3"/>
      <c r="NJ9" s="139" t="s">
        <v>20</v>
      </c>
      <c r="NK9" s="140"/>
      <c r="NL9" s="141" t="s">
        <v>21</v>
      </c>
      <c r="NM9" s="141"/>
      <c r="NN9" s="141"/>
      <c r="NO9" s="141"/>
      <c r="NP9" s="141"/>
      <c r="NQ9" s="141"/>
      <c r="NR9" s="141"/>
      <c r="NS9" s="141"/>
      <c r="NT9" s="141"/>
      <c r="NU9" s="141"/>
      <c r="NV9" s="141"/>
      <c r="NW9" s="142"/>
      <c r="NX9" s="3"/>
    </row>
    <row r="10" spans="1:388" ht="18.75" customHeight="1" x14ac:dyDescent="0.2">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11">
        <f>データ!Q6</f>
        <v>9</v>
      </c>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3"/>
      <c r="CN10" s="127" t="str">
        <f>データ!R6</f>
        <v>-</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ド 訓</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臨</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11" t="str">
        <f>データ!AC6</f>
        <v>-</v>
      </c>
      <c r="IE10" s="112"/>
      <c r="IF10" s="112"/>
      <c r="IG10" s="112"/>
      <c r="IH10" s="112"/>
      <c r="II10" s="112"/>
      <c r="IJ10" s="112"/>
      <c r="IK10" s="112"/>
      <c r="IL10" s="112"/>
      <c r="IM10" s="112"/>
      <c r="IN10" s="112"/>
      <c r="IO10" s="112"/>
      <c r="IP10" s="112"/>
      <c r="IQ10" s="112"/>
      <c r="IR10" s="112"/>
      <c r="IS10" s="112"/>
      <c r="IT10" s="112"/>
      <c r="IU10" s="112"/>
      <c r="IV10" s="112"/>
      <c r="IW10" s="112"/>
      <c r="IX10" s="112"/>
      <c r="IY10" s="112"/>
      <c r="IZ10" s="112"/>
      <c r="JA10" s="112"/>
      <c r="JB10" s="112"/>
      <c r="JC10" s="112"/>
      <c r="JD10" s="112"/>
      <c r="JE10" s="112"/>
      <c r="JF10" s="112"/>
      <c r="JG10" s="112"/>
      <c r="JH10" s="112"/>
      <c r="JI10" s="112"/>
      <c r="JJ10" s="112"/>
      <c r="JK10" s="112"/>
      <c r="JL10" s="112"/>
      <c r="JM10" s="112"/>
      <c r="JN10" s="112"/>
      <c r="JO10" s="112"/>
      <c r="JP10" s="112"/>
      <c r="JQ10" s="112"/>
      <c r="JR10" s="112"/>
      <c r="JS10" s="112"/>
      <c r="JT10" s="112"/>
      <c r="JU10" s="112"/>
      <c r="JV10" s="113"/>
      <c r="JW10" s="111" t="str">
        <f>データ!AD6</f>
        <v>-</v>
      </c>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113"/>
      <c r="LP10" s="111">
        <f>データ!AE6</f>
        <v>98</v>
      </c>
      <c r="LQ10" s="112"/>
      <c r="LR10" s="112"/>
      <c r="LS10" s="112"/>
      <c r="LT10" s="112"/>
      <c r="LU10" s="112"/>
      <c r="LV10" s="112"/>
      <c r="LW10" s="112"/>
      <c r="LX10" s="112"/>
      <c r="LY10" s="112"/>
      <c r="LZ10" s="112"/>
      <c r="MA10" s="112"/>
      <c r="MB10" s="112"/>
      <c r="MC10" s="112"/>
      <c r="MD10" s="112"/>
      <c r="ME10" s="112"/>
      <c r="MF10" s="112"/>
      <c r="MG10" s="112"/>
      <c r="MH10" s="112"/>
      <c r="MI10" s="112"/>
      <c r="MJ10" s="112"/>
      <c r="MK10" s="112"/>
      <c r="ML10" s="112"/>
      <c r="MM10" s="112"/>
      <c r="MN10" s="112"/>
      <c r="MO10" s="112"/>
      <c r="MP10" s="112"/>
      <c r="MQ10" s="112"/>
      <c r="MR10" s="112"/>
      <c r="MS10" s="112"/>
      <c r="MT10" s="112"/>
      <c r="MU10" s="112"/>
      <c r="MV10" s="112"/>
      <c r="MW10" s="112"/>
      <c r="MX10" s="112"/>
      <c r="MY10" s="112"/>
      <c r="MZ10" s="112"/>
      <c r="NA10" s="112"/>
      <c r="NB10" s="112"/>
      <c r="NC10" s="112"/>
      <c r="ND10" s="112"/>
      <c r="NE10" s="112"/>
      <c r="NF10" s="112"/>
      <c r="NG10" s="112"/>
      <c r="NH10" s="113"/>
      <c r="NI10" s="2"/>
      <c r="NJ10" s="135" t="s">
        <v>22</v>
      </c>
      <c r="NK10" s="136"/>
      <c r="NL10" s="130" t="s">
        <v>23</v>
      </c>
      <c r="NM10" s="130"/>
      <c r="NN10" s="130"/>
      <c r="NO10" s="130"/>
      <c r="NP10" s="130"/>
      <c r="NQ10" s="130"/>
      <c r="NR10" s="130"/>
      <c r="NS10" s="130"/>
      <c r="NT10" s="130"/>
      <c r="NU10" s="130"/>
      <c r="NV10" s="130"/>
      <c r="NW10" s="131"/>
      <c r="NX10" s="3"/>
    </row>
    <row r="11" spans="1:388" ht="18.75" customHeight="1" x14ac:dyDescent="0.2">
      <c r="A11" s="2"/>
      <c r="B11" s="132" t="s">
        <v>24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c r="AU11" s="132" t="s">
        <v>25</v>
      </c>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4"/>
      <c r="CN11" s="132" t="s">
        <v>26</v>
      </c>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4"/>
      <c r="EG11" s="132" t="s">
        <v>27</v>
      </c>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4"/>
      <c r="FZ11" s="132" t="s">
        <v>28</v>
      </c>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4"/>
      <c r="ID11" s="132" t="s">
        <v>29</v>
      </c>
      <c r="IE11" s="133"/>
      <c r="IF11" s="133"/>
      <c r="IG11" s="133"/>
      <c r="IH11" s="133"/>
      <c r="II11" s="133"/>
      <c r="IJ11" s="133"/>
      <c r="IK11" s="133"/>
      <c r="IL11" s="133"/>
      <c r="IM11" s="133"/>
      <c r="IN11" s="133"/>
      <c r="IO11" s="133"/>
      <c r="IP11" s="133"/>
      <c r="IQ11" s="133"/>
      <c r="IR11" s="133"/>
      <c r="IS11" s="133"/>
      <c r="IT11" s="133"/>
      <c r="IU11" s="133"/>
      <c r="IV11" s="133"/>
      <c r="IW11" s="133"/>
      <c r="IX11" s="133"/>
      <c r="IY11" s="133"/>
      <c r="IZ11" s="133"/>
      <c r="JA11" s="133"/>
      <c r="JB11" s="133"/>
      <c r="JC11" s="133"/>
      <c r="JD11" s="133"/>
      <c r="JE11" s="133"/>
      <c r="JF11" s="133"/>
      <c r="JG11" s="133"/>
      <c r="JH11" s="133"/>
      <c r="JI11" s="133"/>
      <c r="JJ11" s="133"/>
      <c r="JK11" s="133"/>
      <c r="JL11" s="133"/>
      <c r="JM11" s="133"/>
      <c r="JN11" s="133"/>
      <c r="JO11" s="133"/>
      <c r="JP11" s="133"/>
      <c r="JQ11" s="133"/>
      <c r="JR11" s="133"/>
      <c r="JS11" s="133"/>
      <c r="JT11" s="133"/>
      <c r="JU11" s="133"/>
      <c r="JV11" s="134"/>
      <c r="JW11" s="132" t="s">
        <v>30</v>
      </c>
      <c r="JX11" s="133"/>
      <c r="JY11" s="133"/>
      <c r="JZ11" s="133"/>
      <c r="KA11" s="133"/>
      <c r="KB11" s="133"/>
      <c r="KC11" s="133"/>
      <c r="KD11" s="133"/>
      <c r="KE11" s="133"/>
      <c r="KF11" s="133"/>
      <c r="KG11" s="133"/>
      <c r="KH11" s="133"/>
      <c r="KI11" s="133"/>
      <c r="KJ11" s="133"/>
      <c r="KK11" s="133"/>
      <c r="KL11" s="133"/>
      <c r="KM11" s="133"/>
      <c r="KN11" s="133"/>
      <c r="KO11" s="133"/>
      <c r="KP11" s="133"/>
      <c r="KQ11" s="133"/>
      <c r="KR11" s="133"/>
      <c r="KS11" s="133"/>
      <c r="KT11" s="133"/>
      <c r="KU11" s="133"/>
      <c r="KV11" s="133"/>
      <c r="KW11" s="133"/>
      <c r="KX11" s="133"/>
      <c r="KY11" s="133"/>
      <c r="KZ11" s="133"/>
      <c r="LA11" s="133"/>
      <c r="LB11" s="133"/>
      <c r="LC11" s="133"/>
      <c r="LD11" s="133"/>
      <c r="LE11" s="133"/>
      <c r="LF11" s="133"/>
      <c r="LG11" s="133"/>
      <c r="LH11" s="133"/>
      <c r="LI11" s="133"/>
      <c r="LJ11" s="133"/>
      <c r="LK11" s="133"/>
      <c r="LL11" s="133"/>
      <c r="LM11" s="133"/>
      <c r="LN11" s="133"/>
      <c r="LO11" s="134"/>
      <c r="LP11" s="132" t="s">
        <v>31</v>
      </c>
      <c r="LQ11" s="133"/>
      <c r="LR11" s="133"/>
      <c r="LS11" s="133"/>
      <c r="LT11" s="133"/>
      <c r="LU11" s="133"/>
      <c r="LV11" s="133"/>
      <c r="LW11" s="133"/>
      <c r="LX11" s="133"/>
      <c r="LY11" s="133"/>
      <c r="LZ11" s="133"/>
      <c r="MA11" s="133"/>
      <c r="MB11" s="133"/>
      <c r="MC11" s="133"/>
      <c r="MD11" s="133"/>
      <c r="ME11" s="133"/>
      <c r="MF11" s="133"/>
      <c r="MG11" s="133"/>
      <c r="MH11" s="133"/>
      <c r="MI11" s="133"/>
      <c r="MJ11" s="133"/>
      <c r="MK11" s="133"/>
      <c r="ML11" s="133"/>
      <c r="MM11" s="133"/>
      <c r="MN11" s="133"/>
      <c r="MO11" s="133"/>
      <c r="MP11" s="133"/>
      <c r="MQ11" s="133"/>
      <c r="MR11" s="133"/>
      <c r="MS11" s="133"/>
      <c r="MT11" s="133"/>
      <c r="MU11" s="133"/>
      <c r="MV11" s="133"/>
      <c r="MW11" s="133"/>
      <c r="MX11" s="133"/>
      <c r="MY11" s="133"/>
      <c r="MZ11" s="133"/>
      <c r="NA11" s="133"/>
      <c r="NB11" s="133"/>
      <c r="NC11" s="133"/>
      <c r="ND11" s="133"/>
      <c r="NE11" s="133"/>
      <c r="NF11" s="133"/>
      <c r="NG11" s="133"/>
      <c r="NH11" s="134"/>
      <c r="NI11" s="5"/>
      <c r="NJ11" s="3"/>
      <c r="NK11" s="3"/>
      <c r="NL11" s="3"/>
      <c r="NM11" s="3"/>
      <c r="NN11" s="3"/>
      <c r="NO11" s="3"/>
      <c r="NP11" s="3"/>
      <c r="NQ11" s="3"/>
      <c r="NR11" s="3"/>
      <c r="NS11" s="3"/>
      <c r="NT11" s="3"/>
      <c r="NU11" s="3"/>
      <c r="NV11" s="3"/>
      <c r="NW11" s="3"/>
      <c r="NX11" s="3"/>
    </row>
    <row r="12" spans="1:388" ht="18.75" customHeight="1" x14ac:dyDescent="0.2">
      <c r="A12" s="2"/>
      <c r="B12" s="111">
        <f>データ!U6</f>
        <v>63336</v>
      </c>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3"/>
      <c r="AU12" s="111">
        <f>データ!V6</f>
        <v>5423</v>
      </c>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3"/>
      <c r="CN12" s="127" t="str">
        <f>データ!W6</f>
        <v>非該当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非該当</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FZ12" s="127" t="str">
        <f>データ!Y6</f>
        <v>１０：１</v>
      </c>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9"/>
      <c r="ID12" s="111">
        <f>データ!AF6</f>
        <v>69</v>
      </c>
      <c r="IE12" s="112"/>
      <c r="IF12" s="112"/>
      <c r="IG12" s="112"/>
      <c r="IH12" s="112"/>
      <c r="II12" s="112"/>
      <c r="IJ12" s="112"/>
      <c r="IK12" s="112"/>
      <c r="IL12" s="112"/>
      <c r="IM12" s="112"/>
      <c r="IN12" s="112"/>
      <c r="IO12" s="112"/>
      <c r="IP12" s="112"/>
      <c r="IQ12" s="112"/>
      <c r="IR12" s="112"/>
      <c r="IS12" s="112"/>
      <c r="IT12" s="112"/>
      <c r="IU12" s="112"/>
      <c r="IV12" s="112"/>
      <c r="IW12" s="112"/>
      <c r="IX12" s="112"/>
      <c r="IY12" s="112"/>
      <c r="IZ12" s="112"/>
      <c r="JA12" s="112"/>
      <c r="JB12" s="112"/>
      <c r="JC12" s="112"/>
      <c r="JD12" s="112"/>
      <c r="JE12" s="112"/>
      <c r="JF12" s="112"/>
      <c r="JG12" s="112"/>
      <c r="JH12" s="112"/>
      <c r="JI12" s="112"/>
      <c r="JJ12" s="112"/>
      <c r="JK12" s="112"/>
      <c r="JL12" s="112"/>
      <c r="JM12" s="112"/>
      <c r="JN12" s="112"/>
      <c r="JO12" s="112"/>
      <c r="JP12" s="112"/>
      <c r="JQ12" s="112"/>
      <c r="JR12" s="112"/>
      <c r="JS12" s="112"/>
      <c r="JT12" s="112"/>
      <c r="JU12" s="112"/>
      <c r="JV12" s="113"/>
      <c r="JW12" s="111" t="str">
        <f>データ!AG6</f>
        <v>-</v>
      </c>
      <c r="JX12" s="112"/>
      <c r="JY12" s="112"/>
      <c r="JZ12" s="112"/>
      <c r="KA12" s="112"/>
      <c r="KB12" s="112"/>
      <c r="KC12" s="112"/>
      <c r="KD12" s="112"/>
      <c r="KE12" s="112"/>
      <c r="KF12" s="112"/>
      <c r="KG12" s="112"/>
      <c r="KH12" s="112"/>
      <c r="KI12" s="112"/>
      <c r="KJ12" s="112"/>
      <c r="KK12" s="112"/>
      <c r="KL12" s="112"/>
      <c r="KM12" s="112"/>
      <c r="KN12" s="112"/>
      <c r="KO12" s="112"/>
      <c r="KP12" s="112"/>
      <c r="KQ12" s="112"/>
      <c r="KR12" s="112"/>
      <c r="KS12" s="112"/>
      <c r="KT12" s="112"/>
      <c r="KU12" s="112"/>
      <c r="KV12" s="112"/>
      <c r="KW12" s="112"/>
      <c r="KX12" s="112"/>
      <c r="KY12" s="112"/>
      <c r="KZ12" s="112"/>
      <c r="LA12" s="112"/>
      <c r="LB12" s="112"/>
      <c r="LC12" s="112"/>
      <c r="LD12" s="112"/>
      <c r="LE12" s="112"/>
      <c r="LF12" s="112"/>
      <c r="LG12" s="112"/>
      <c r="LH12" s="112"/>
      <c r="LI12" s="112"/>
      <c r="LJ12" s="112"/>
      <c r="LK12" s="112"/>
      <c r="LL12" s="112"/>
      <c r="LM12" s="112"/>
      <c r="LN12" s="112"/>
      <c r="LO12" s="113"/>
      <c r="LP12" s="111">
        <f>データ!AH6</f>
        <v>69</v>
      </c>
      <c r="LQ12" s="112"/>
      <c r="LR12" s="112"/>
      <c r="LS12" s="112"/>
      <c r="LT12" s="112"/>
      <c r="LU12" s="112"/>
      <c r="LV12" s="112"/>
      <c r="LW12" s="112"/>
      <c r="LX12" s="112"/>
      <c r="LY12" s="112"/>
      <c r="LZ12" s="112"/>
      <c r="MA12" s="112"/>
      <c r="MB12" s="112"/>
      <c r="MC12" s="112"/>
      <c r="MD12" s="112"/>
      <c r="ME12" s="112"/>
      <c r="MF12" s="112"/>
      <c r="MG12" s="112"/>
      <c r="MH12" s="112"/>
      <c r="MI12" s="112"/>
      <c r="MJ12" s="112"/>
      <c r="MK12" s="112"/>
      <c r="ML12" s="112"/>
      <c r="MM12" s="112"/>
      <c r="MN12" s="112"/>
      <c r="MO12" s="112"/>
      <c r="MP12" s="112"/>
      <c r="MQ12" s="112"/>
      <c r="MR12" s="112"/>
      <c r="MS12" s="112"/>
      <c r="MT12" s="112"/>
      <c r="MU12" s="112"/>
      <c r="MV12" s="112"/>
      <c r="MW12" s="112"/>
      <c r="MX12" s="112"/>
      <c r="MY12" s="112"/>
      <c r="MZ12" s="112"/>
      <c r="NA12" s="112"/>
      <c r="NB12" s="112"/>
      <c r="NC12" s="112"/>
      <c r="ND12" s="112"/>
      <c r="NE12" s="112"/>
      <c r="NF12" s="112"/>
      <c r="NG12" s="112"/>
      <c r="NH12" s="113"/>
      <c r="NI12" s="5"/>
      <c r="NJ12" s="3"/>
      <c r="NK12" s="3"/>
      <c r="NL12" s="3"/>
      <c r="NM12" s="3"/>
      <c r="NN12" s="3"/>
      <c r="NO12" s="3"/>
      <c r="NP12" s="3"/>
      <c r="NQ12" s="3"/>
      <c r="NR12" s="3"/>
      <c r="NS12" s="3"/>
      <c r="NT12" s="3"/>
      <c r="NU12" s="3"/>
      <c r="NV12" s="3"/>
      <c r="NW12" s="3"/>
      <c r="NX12" s="3"/>
    </row>
    <row r="13" spans="1:388" ht="17.25" customHeight="1" x14ac:dyDescent="0.2">
      <c r="A13" s="2"/>
      <c r="B13" s="114" t="s">
        <v>32</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c r="IR13" s="114"/>
      <c r="IS13" s="114"/>
      <c r="IT13" s="114"/>
      <c r="IU13" s="114"/>
      <c r="IV13" s="114"/>
      <c r="IW13" s="114"/>
      <c r="IX13" s="114"/>
      <c r="IY13" s="114"/>
      <c r="IZ13" s="114"/>
      <c r="JA13" s="114"/>
      <c r="JB13" s="114"/>
      <c r="JC13" s="114"/>
      <c r="JD13" s="114"/>
      <c r="JE13" s="114"/>
      <c r="JF13" s="114"/>
      <c r="JG13" s="114"/>
      <c r="JH13" s="114"/>
      <c r="JI13" s="114"/>
      <c r="JJ13" s="114"/>
      <c r="JK13" s="114"/>
      <c r="JL13" s="114"/>
      <c r="JM13" s="114"/>
      <c r="JN13" s="114"/>
      <c r="JO13" s="114"/>
      <c r="JP13" s="114"/>
      <c r="JQ13" s="114"/>
      <c r="JR13" s="114"/>
      <c r="JS13" s="114"/>
      <c r="JT13" s="114"/>
      <c r="JU13" s="114"/>
      <c r="JV13" s="114"/>
      <c r="JW13" s="114"/>
      <c r="JX13" s="114"/>
      <c r="JY13" s="114"/>
      <c r="JZ13" s="114"/>
      <c r="KA13" s="114"/>
      <c r="KB13" s="114"/>
      <c r="KC13" s="114"/>
      <c r="KD13" s="114"/>
      <c r="KE13" s="114"/>
      <c r="KF13" s="114"/>
      <c r="KG13" s="114"/>
      <c r="KH13" s="114"/>
      <c r="KI13" s="114"/>
      <c r="KJ13" s="114"/>
      <c r="KK13" s="114"/>
      <c r="KL13" s="114"/>
      <c r="KM13" s="114"/>
      <c r="KN13" s="114"/>
      <c r="KO13" s="114"/>
      <c r="KP13" s="114"/>
      <c r="KQ13" s="114"/>
      <c r="KR13" s="114"/>
      <c r="KS13" s="114"/>
      <c r="KT13" s="114"/>
      <c r="KU13" s="114"/>
      <c r="KV13" s="114"/>
      <c r="KW13" s="114"/>
      <c r="KX13" s="114"/>
      <c r="KY13" s="114"/>
      <c r="KZ13" s="114"/>
      <c r="LA13" s="114"/>
      <c r="LB13" s="114"/>
      <c r="LC13" s="114"/>
      <c r="LD13" s="114"/>
      <c r="LE13" s="114"/>
      <c r="LF13" s="114"/>
      <c r="LG13" s="114"/>
      <c r="LH13" s="114"/>
      <c r="LI13" s="114"/>
      <c r="LJ13" s="114"/>
      <c r="LK13" s="114"/>
      <c r="LL13" s="114"/>
      <c r="LM13" s="114"/>
      <c r="LN13" s="114"/>
      <c r="LO13" s="114"/>
      <c r="LP13" s="114"/>
      <c r="LQ13" s="114"/>
      <c r="LR13" s="114"/>
      <c r="LS13" s="114"/>
      <c r="LT13" s="114"/>
      <c r="LU13" s="114"/>
      <c r="LV13" s="114"/>
      <c r="LW13" s="114"/>
      <c r="LX13" s="114"/>
      <c r="LY13" s="114"/>
      <c r="LZ13" s="114"/>
      <c r="MA13" s="114"/>
      <c r="MB13" s="114"/>
      <c r="MC13" s="114"/>
      <c r="MD13" s="114"/>
      <c r="ME13" s="114"/>
      <c r="MF13" s="114"/>
      <c r="MG13" s="114"/>
      <c r="MH13" s="114"/>
      <c r="MI13" s="114"/>
      <c r="MJ13" s="114"/>
      <c r="MK13" s="114"/>
      <c r="ML13" s="114"/>
      <c r="MM13" s="114"/>
      <c r="MN13" s="114"/>
      <c r="MO13" s="114"/>
      <c r="MP13" s="114"/>
      <c r="MQ13" s="114"/>
      <c r="MR13" s="114"/>
      <c r="MS13" s="114"/>
      <c r="MT13" s="114"/>
      <c r="MU13" s="114"/>
      <c r="MV13" s="114"/>
      <c r="MW13" s="114"/>
      <c r="MX13" s="114"/>
      <c r="MY13" s="114"/>
      <c r="MZ13" s="114"/>
      <c r="NA13" s="114"/>
      <c r="NB13" s="114"/>
      <c r="NC13" s="114"/>
      <c r="ND13" s="114"/>
      <c r="NE13" s="114"/>
      <c r="NF13" s="114"/>
      <c r="NG13" s="114"/>
      <c r="NH13" s="114"/>
      <c r="NI13" s="5"/>
      <c r="NJ13" s="6"/>
      <c r="NK13" s="6"/>
      <c r="NL13" s="6"/>
      <c r="NM13" s="6"/>
      <c r="NN13" s="6"/>
      <c r="NO13" s="6"/>
      <c r="NP13" s="6"/>
      <c r="NQ13" s="6"/>
      <c r="NR13" s="6"/>
      <c r="NS13" s="6"/>
      <c r="NT13" s="6"/>
      <c r="NU13" s="6"/>
      <c r="NV13" s="6"/>
      <c r="NW13" s="6"/>
      <c r="NX13" s="6"/>
    </row>
    <row r="14" spans="1:388" ht="17.25" customHeight="1" x14ac:dyDescent="0.2">
      <c r="A14" s="2"/>
      <c r="B14" s="114" t="s">
        <v>33</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c r="IR14" s="114"/>
      <c r="IS14" s="114"/>
      <c r="IT14" s="114"/>
      <c r="IU14" s="114"/>
      <c r="IV14" s="114"/>
      <c r="IW14" s="114"/>
      <c r="IX14" s="114"/>
      <c r="IY14" s="114"/>
      <c r="IZ14" s="114"/>
      <c r="JA14" s="114"/>
      <c r="JB14" s="114"/>
      <c r="JC14" s="114"/>
      <c r="JD14" s="114"/>
      <c r="JE14" s="114"/>
      <c r="JF14" s="114"/>
      <c r="JG14" s="114"/>
      <c r="JH14" s="114"/>
      <c r="JI14" s="114"/>
      <c r="JJ14" s="114"/>
      <c r="JK14" s="114"/>
      <c r="JL14" s="114"/>
      <c r="JM14" s="114"/>
      <c r="JN14" s="114"/>
      <c r="JO14" s="114"/>
      <c r="JP14" s="114"/>
      <c r="JQ14" s="114"/>
      <c r="JR14" s="114"/>
      <c r="JS14" s="114"/>
      <c r="JT14" s="114"/>
      <c r="JU14" s="114"/>
      <c r="JV14" s="114"/>
      <c r="JW14" s="114"/>
      <c r="JX14" s="114"/>
      <c r="JY14" s="114"/>
      <c r="JZ14" s="114"/>
      <c r="KA14" s="114"/>
      <c r="KB14" s="114"/>
      <c r="KC14" s="114"/>
      <c r="KD14" s="114"/>
      <c r="KE14" s="114"/>
      <c r="KF14" s="114"/>
      <c r="KG14" s="114"/>
      <c r="KH14" s="114"/>
      <c r="KI14" s="114"/>
      <c r="KJ14" s="114"/>
      <c r="KK14" s="114"/>
      <c r="KL14" s="114"/>
      <c r="KM14" s="114"/>
      <c r="KN14" s="114"/>
      <c r="KO14" s="114"/>
      <c r="KP14" s="114"/>
      <c r="KQ14" s="114"/>
      <c r="KR14" s="114"/>
      <c r="KS14" s="114"/>
      <c r="KT14" s="114"/>
      <c r="KU14" s="114"/>
      <c r="KV14" s="114"/>
      <c r="KW14" s="114"/>
      <c r="KX14" s="114"/>
      <c r="KY14" s="114"/>
      <c r="KZ14" s="114"/>
      <c r="LA14" s="114"/>
      <c r="LB14" s="114"/>
      <c r="LC14" s="114"/>
      <c r="LD14" s="114"/>
      <c r="LE14" s="114"/>
      <c r="LF14" s="114"/>
      <c r="LG14" s="114"/>
      <c r="LH14" s="114"/>
      <c r="LI14" s="114"/>
      <c r="LJ14" s="114"/>
      <c r="LK14" s="114"/>
      <c r="LL14" s="114"/>
      <c r="LM14" s="114"/>
      <c r="LN14" s="114"/>
      <c r="LO14" s="114"/>
      <c r="LP14" s="114"/>
      <c r="LQ14" s="114"/>
      <c r="LR14" s="114"/>
      <c r="LS14" s="114"/>
      <c r="LT14" s="114"/>
      <c r="LU14" s="114"/>
      <c r="LV14" s="114"/>
      <c r="LW14" s="114"/>
      <c r="LX14" s="114"/>
      <c r="LY14" s="114"/>
      <c r="LZ14" s="114"/>
      <c r="MA14" s="114"/>
      <c r="MB14" s="114"/>
      <c r="MC14" s="114"/>
      <c r="MD14" s="114"/>
      <c r="ME14" s="114"/>
      <c r="MF14" s="114"/>
      <c r="MG14" s="114"/>
      <c r="MH14" s="114"/>
      <c r="MI14" s="114"/>
      <c r="MJ14" s="114"/>
      <c r="MK14" s="114"/>
      <c r="ML14" s="114"/>
      <c r="MM14" s="114"/>
      <c r="MN14" s="114"/>
      <c r="MO14" s="114"/>
      <c r="MP14" s="114"/>
      <c r="MQ14" s="114"/>
      <c r="MR14" s="114"/>
      <c r="MS14" s="114"/>
      <c r="MT14" s="114"/>
      <c r="MU14" s="114"/>
      <c r="MV14" s="114"/>
      <c r="MW14" s="114"/>
      <c r="MX14" s="114"/>
      <c r="MY14" s="114"/>
      <c r="MZ14" s="114"/>
      <c r="NA14" s="114"/>
      <c r="NB14" s="114"/>
      <c r="NC14" s="114"/>
      <c r="ND14" s="114"/>
      <c r="NE14" s="114"/>
      <c r="NF14" s="114"/>
      <c r="NG14" s="114"/>
      <c r="NH14" s="114"/>
      <c r="NI14" s="5"/>
      <c r="NJ14" s="90" t="s">
        <v>34</v>
      </c>
      <c r="NK14" s="90"/>
      <c r="NL14" s="90"/>
      <c r="NM14" s="90"/>
      <c r="NN14" s="90"/>
      <c r="NO14" s="90"/>
      <c r="NP14" s="90"/>
      <c r="NQ14" s="90"/>
      <c r="NR14" s="90"/>
      <c r="NS14" s="90"/>
      <c r="NT14" s="90"/>
      <c r="NU14" s="90"/>
      <c r="NV14" s="90"/>
      <c r="NW14" s="90"/>
      <c r="NX14" s="9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0"/>
      <c r="NK15" s="90"/>
      <c r="NL15" s="90"/>
      <c r="NM15" s="90"/>
      <c r="NN15" s="90"/>
      <c r="NO15" s="90"/>
      <c r="NP15" s="90"/>
      <c r="NQ15" s="90"/>
      <c r="NR15" s="90"/>
      <c r="NS15" s="90"/>
      <c r="NT15" s="90"/>
      <c r="NU15" s="90"/>
      <c r="NV15" s="90"/>
      <c r="NW15" s="90"/>
      <c r="NX15" s="90"/>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5" t="s">
        <v>36</v>
      </c>
      <c r="NK16" s="116"/>
      <c r="NL16" s="116"/>
      <c r="NM16" s="116"/>
      <c r="NN16" s="117"/>
      <c r="NO16" s="118" t="s">
        <v>37</v>
      </c>
      <c r="NP16" s="119"/>
      <c r="NQ16" s="119"/>
      <c r="NR16" s="119"/>
      <c r="NS16" s="120"/>
      <c r="NT16" s="118" t="s">
        <v>38</v>
      </c>
      <c r="NU16" s="119"/>
      <c r="NV16" s="119"/>
      <c r="NW16" s="119"/>
      <c r="NX16" s="120"/>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4" t="s">
        <v>39</v>
      </c>
      <c r="NK17" s="125"/>
      <c r="NL17" s="125"/>
      <c r="NM17" s="125"/>
      <c r="NN17" s="126"/>
      <c r="NO17" s="121"/>
      <c r="NP17" s="122"/>
      <c r="NQ17" s="122"/>
      <c r="NR17" s="122"/>
      <c r="NS17" s="123"/>
      <c r="NT17" s="121"/>
      <c r="NU17" s="122"/>
      <c r="NV17" s="122"/>
      <c r="NW17" s="122"/>
      <c r="NX17" s="123"/>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3" t="s">
        <v>40</v>
      </c>
      <c r="NK18" s="104"/>
      <c r="NL18" s="104"/>
      <c r="NM18" s="107" t="s">
        <v>41</v>
      </c>
      <c r="NN18" s="108"/>
      <c r="NO18" s="103" t="s">
        <v>40</v>
      </c>
      <c r="NP18" s="104"/>
      <c r="NQ18" s="104"/>
      <c r="NR18" s="107" t="s">
        <v>41</v>
      </c>
      <c r="NS18" s="108"/>
      <c r="NT18" s="103" t="s">
        <v>40</v>
      </c>
      <c r="NU18" s="104"/>
      <c r="NV18" s="104"/>
      <c r="NW18" s="107" t="s">
        <v>41</v>
      </c>
      <c r="NX18" s="108"/>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5"/>
      <c r="NK19" s="106"/>
      <c r="NL19" s="106"/>
      <c r="NM19" s="109"/>
      <c r="NN19" s="110"/>
      <c r="NO19" s="105"/>
      <c r="NP19" s="106"/>
      <c r="NQ19" s="106"/>
      <c r="NR19" s="109"/>
      <c r="NS19" s="110"/>
      <c r="NT19" s="105"/>
      <c r="NU19" s="106"/>
      <c r="NV19" s="106"/>
      <c r="NW19" s="109"/>
      <c r="NX19" s="110"/>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0" t="s">
        <v>184</v>
      </c>
      <c r="NK22" s="101"/>
      <c r="NL22" s="101"/>
      <c r="NM22" s="101"/>
      <c r="NN22" s="101"/>
      <c r="NO22" s="101"/>
      <c r="NP22" s="101"/>
      <c r="NQ22" s="101"/>
      <c r="NR22" s="101"/>
      <c r="NS22" s="101"/>
      <c r="NT22" s="101"/>
      <c r="NU22" s="101"/>
      <c r="NV22" s="101"/>
      <c r="NW22" s="101"/>
      <c r="NX22" s="10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3"/>
      <c r="NL23" s="93"/>
      <c r="NM23" s="93"/>
      <c r="NN23" s="93"/>
      <c r="NO23" s="93"/>
      <c r="NP23" s="93"/>
      <c r="NQ23" s="93"/>
      <c r="NR23" s="93"/>
      <c r="NS23" s="93"/>
      <c r="NT23" s="93"/>
      <c r="NU23" s="93"/>
      <c r="NV23" s="93"/>
      <c r="NW23" s="93"/>
      <c r="NX23" s="94"/>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3"/>
      <c r="NL24" s="93"/>
      <c r="NM24" s="93"/>
      <c r="NN24" s="93"/>
      <c r="NO24" s="93"/>
      <c r="NP24" s="93"/>
      <c r="NQ24" s="93"/>
      <c r="NR24" s="93"/>
      <c r="NS24" s="93"/>
      <c r="NT24" s="93"/>
      <c r="NU24" s="93"/>
      <c r="NV24" s="93"/>
      <c r="NW24" s="93"/>
      <c r="NX24" s="94"/>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3"/>
      <c r="NL25" s="93"/>
      <c r="NM25" s="93"/>
      <c r="NN25" s="93"/>
      <c r="NO25" s="93"/>
      <c r="NP25" s="93"/>
      <c r="NQ25" s="93"/>
      <c r="NR25" s="93"/>
      <c r="NS25" s="93"/>
      <c r="NT25" s="93"/>
      <c r="NU25" s="93"/>
      <c r="NV25" s="93"/>
      <c r="NW25" s="93"/>
      <c r="NX25" s="94"/>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3"/>
      <c r="NL26" s="93"/>
      <c r="NM26" s="93"/>
      <c r="NN26" s="93"/>
      <c r="NO26" s="93"/>
      <c r="NP26" s="93"/>
      <c r="NQ26" s="93"/>
      <c r="NR26" s="93"/>
      <c r="NS26" s="93"/>
      <c r="NT26" s="93"/>
      <c r="NU26" s="93"/>
      <c r="NV26" s="93"/>
      <c r="NW26" s="93"/>
      <c r="NX26" s="94"/>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3"/>
      <c r="NL27" s="93"/>
      <c r="NM27" s="93"/>
      <c r="NN27" s="93"/>
      <c r="NO27" s="93"/>
      <c r="NP27" s="93"/>
      <c r="NQ27" s="93"/>
      <c r="NR27" s="93"/>
      <c r="NS27" s="93"/>
      <c r="NT27" s="93"/>
      <c r="NU27" s="93"/>
      <c r="NV27" s="93"/>
      <c r="NW27" s="93"/>
      <c r="NX27" s="94"/>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3"/>
      <c r="NL28" s="93"/>
      <c r="NM28" s="93"/>
      <c r="NN28" s="93"/>
      <c r="NO28" s="93"/>
      <c r="NP28" s="93"/>
      <c r="NQ28" s="93"/>
      <c r="NR28" s="93"/>
      <c r="NS28" s="93"/>
      <c r="NT28" s="93"/>
      <c r="NU28" s="93"/>
      <c r="NV28" s="93"/>
      <c r="NW28" s="93"/>
      <c r="NX28" s="94"/>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3"/>
      <c r="NL29" s="93"/>
      <c r="NM29" s="93"/>
      <c r="NN29" s="93"/>
      <c r="NO29" s="93"/>
      <c r="NP29" s="93"/>
      <c r="NQ29" s="93"/>
      <c r="NR29" s="93"/>
      <c r="NS29" s="93"/>
      <c r="NT29" s="93"/>
      <c r="NU29" s="93"/>
      <c r="NV29" s="93"/>
      <c r="NW29" s="93"/>
      <c r="NX29" s="94"/>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3"/>
      <c r="NL30" s="93"/>
      <c r="NM30" s="93"/>
      <c r="NN30" s="93"/>
      <c r="NO30" s="93"/>
      <c r="NP30" s="93"/>
      <c r="NQ30" s="93"/>
      <c r="NR30" s="93"/>
      <c r="NS30" s="93"/>
      <c r="NT30" s="93"/>
      <c r="NU30" s="93"/>
      <c r="NV30" s="93"/>
      <c r="NW30" s="93"/>
      <c r="NX30" s="94"/>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3"/>
      <c r="NL31" s="93"/>
      <c r="NM31" s="93"/>
      <c r="NN31" s="93"/>
      <c r="NO31" s="93"/>
      <c r="NP31" s="93"/>
      <c r="NQ31" s="93"/>
      <c r="NR31" s="93"/>
      <c r="NS31" s="93"/>
      <c r="NT31" s="93"/>
      <c r="NU31" s="93"/>
      <c r="NV31" s="93"/>
      <c r="NW31" s="93"/>
      <c r="NX31" s="94"/>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5"/>
      <c r="NK32" s="93"/>
      <c r="NL32" s="93"/>
      <c r="NM32" s="93"/>
      <c r="NN32" s="93"/>
      <c r="NO32" s="93"/>
      <c r="NP32" s="93"/>
      <c r="NQ32" s="93"/>
      <c r="NR32" s="93"/>
      <c r="NS32" s="93"/>
      <c r="NT32" s="93"/>
      <c r="NU32" s="93"/>
      <c r="NV32" s="93"/>
      <c r="NW32" s="93"/>
      <c r="NX32" s="94"/>
      <c r="OC32" s="16" t="s">
        <v>57</v>
      </c>
    </row>
    <row r="33" spans="1:393" ht="13.5" customHeight="1" x14ac:dyDescent="0.2">
      <c r="A33" s="2"/>
      <c r="B33" s="14"/>
      <c r="D33" s="2"/>
      <c r="E33" s="2"/>
      <c r="F33" s="2"/>
      <c r="G33" s="65" t="s">
        <v>58</v>
      </c>
      <c r="H33" s="65"/>
      <c r="I33" s="65"/>
      <c r="J33" s="65"/>
      <c r="K33" s="65"/>
      <c r="L33" s="65"/>
      <c r="M33" s="65"/>
      <c r="N33" s="65"/>
      <c r="O33" s="65"/>
      <c r="P33" s="69">
        <f>データ!AI7</f>
        <v>97</v>
      </c>
      <c r="Q33" s="70"/>
      <c r="R33" s="70"/>
      <c r="S33" s="70"/>
      <c r="T33" s="70"/>
      <c r="U33" s="70"/>
      <c r="V33" s="70"/>
      <c r="W33" s="70"/>
      <c r="X33" s="70"/>
      <c r="Y33" s="70"/>
      <c r="Z33" s="70"/>
      <c r="AA33" s="70"/>
      <c r="AB33" s="70"/>
      <c r="AC33" s="70"/>
      <c r="AD33" s="71"/>
      <c r="AE33" s="69">
        <f>データ!AJ7</f>
        <v>92.7</v>
      </c>
      <c r="AF33" s="70"/>
      <c r="AG33" s="70"/>
      <c r="AH33" s="70"/>
      <c r="AI33" s="70"/>
      <c r="AJ33" s="70"/>
      <c r="AK33" s="70"/>
      <c r="AL33" s="70"/>
      <c r="AM33" s="70"/>
      <c r="AN33" s="70"/>
      <c r="AO33" s="70"/>
      <c r="AP33" s="70"/>
      <c r="AQ33" s="70"/>
      <c r="AR33" s="70"/>
      <c r="AS33" s="71"/>
      <c r="AT33" s="69">
        <f>データ!AK7</f>
        <v>100.5</v>
      </c>
      <c r="AU33" s="70"/>
      <c r="AV33" s="70"/>
      <c r="AW33" s="70"/>
      <c r="AX33" s="70"/>
      <c r="AY33" s="70"/>
      <c r="AZ33" s="70"/>
      <c r="BA33" s="70"/>
      <c r="BB33" s="70"/>
      <c r="BC33" s="70"/>
      <c r="BD33" s="70"/>
      <c r="BE33" s="70"/>
      <c r="BF33" s="70"/>
      <c r="BG33" s="70"/>
      <c r="BH33" s="71"/>
      <c r="BI33" s="69">
        <f>データ!AL7</f>
        <v>103.1</v>
      </c>
      <c r="BJ33" s="70"/>
      <c r="BK33" s="70"/>
      <c r="BL33" s="70"/>
      <c r="BM33" s="70"/>
      <c r="BN33" s="70"/>
      <c r="BO33" s="70"/>
      <c r="BP33" s="70"/>
      <c r="BQ33" s="70"/>
      <c r="BR33" s="70"/>
      <c r="BS33" s="70"/>
      <c r="BT33" s="70"/>
      <c r="BU33" s="70"/>
      <c r="BV33" s="70"/>
      <c r="BW33" s="71"/>
      <c r="BX33" s="69">
        <f>データ!AM7</f>
        <v>91.4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96.1</v>
      </c>
      <c r="DE33" s="70"/>
      <c r="DF33" s="70"/>
      <c r="DG33" s="70"/>
      <c r="DH33" s="70"/>
      <c r="DI33" s="70"/>
      <c r="DJ33" s="70"/>
      <c r="DK33" s="70"/>
      <c r="DL33" s="70"/>
      <c r="DM33" s="70"/>
      <c r="DN33" s="70"/>
      <c r="DO33" s="70"/>
      <c r="DP33" s="70"/>
      <c r="DQ33" s="70"/>
      <c r="DR33" s="71"/>
      <c r="DS33" s="69">
        <f>データ!AU7</f>
        <v>91.7</v>
      </c>
      <c r="DT33" s="70"/>
      <c r="DU33" s="70"/>
      <c r="DV33" s="70"/>
      <c r="DW33" s="70"/>
      <c r="DX33" s="70"/>
      <c r="DY33" s="70"/>
      <c r="DZ33" s="70"/>
      <c r="EA33" s="70"/>
      <c r="EB33" s="70"/>
      <c r="EC33" s="70"/>
      <c r="ED33" s="70"/>
      <c r="EE33" s="70"/>
      <c r="EF33" s="70"/>
      <c r="EG33" s="71"/>
      <c r="EH33" s="69">
        <f>データ!AV7</f>
        <v>86.3</v>
      </c>
      <c r="EI33" s="70"/>
      <c r="EJ33" s="70"/>
      <c r="EK33" s="70"/>
      <c r="EL33" s="70"/>
      <c r="EM33" s="70"/>
      <c r="EN33" s="70"/>
      <c r="EO33" s="70"/>
      <c r="EP33" s="70"/>
      <c r="EQ33" s="70"/>
      <c r="ER33" s="70"/>
      <c r="ES33" s="70"/>
      <c r="ET33" s="70"/>
      <c r="EU33" s="70"/>
      <c r="EV33" s="71"/>
      <c r="EW33" s="69">
        <f>データ!AW7</f>
        <v>83.9</v>
      </c>
      <c r="EX33" s="70"/>
      <c r="EY33" s="70"/>
      <c r="EZ33" s="70"/>
      <c r="FA33" s="70"/>
      <c r="FB33" s="70"/>
      <c r="FC33" s="70"/>
      <c r="FD33" s="70"/>
      <c r="FE33" s="70"/>
      <c r="FF33" s="70"/>
      <c r="FG33" s="70"/>
      <c r="FH33" s="70"/>
      <c r="FI33" s="70"/>
      <c r="FJ33" s="70"/>
      <c r="FK33" s="71"/>
      <c r="FL33" s="69">
        <f>データ!AX7</f>
        <v>72.400000000000006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96.1</v>
      </c>
      <c r="GS33" s="70"/>
      <c r="GT33" s="70"/>
      <c r="GU33" s="70"/>
      <c r="GV33" s="70"/>
      <c r="GW33" s="70"/>
      <c r="GX33" s="70"/>
      <c r="GY33" s="70"/>
      <c r="GZ33" s="70"/>
      <c r="HA33" s="70"/>
      <c r="HB33" s="70"/>
      <c r="HC33" s="70"/>
      <c r="HD33" s="70"/>
      <c r="HE33" s="70"/>
      <c r="HF33" s="71"/>
      <c r="HG33" s="69">
        <f>データ!BF7</f>
        <v>91.7</v>
      </c>
      <c r="HH33" s="70"/>
      <c r="HI33" s="70"/>
      <c r="HJ33" s="70"/>
      <c r="HK33" s="70"/>
      <c r="HL33" s="70"/>
      <c r="HM33" s="70"/>
      <c r="HN33" s="70"/>
      <c r="HO33" s="70"/>
      <c r="HP33" s="70"/>
      <c r="HQ33" s="70"/>
      <c r="HR33" s="70"/>
      <c r="HS33" s="70"/>
      <c r="HT33" s="70"/>
      <c r="HU33" s="71"/>
      <c r="HV33" s="69">
        <f>データ!BG7</f>
        <v>86.3</v>
      </c>
      <c r="HW33" s="70"/>
      <c r="HX33" s="70"/>
      <c r="HY33" s="70"/>
      <c r="HZ33" s="70"/>
      <c r="IA33" s="70"/>
      <c r="IB33" s="70"/>
      <c r="IC33" s="70"/>
      <c r="ID33" s="70"/>
      <c r="IE33" s="70"/>
      <c r="IF33" s="70"/>
      <c r="IG33" s="70"/>
      <c r="IH33" s="70"/>
      <c r="II33" s="70"/>
      <c r="IJ33" s="71"/>
      <c r="IK33" s="69">
        <f>データ!BH7</f>
        <v>83.9</v>
      </c>
      <c r="IL33" s="70"/>
      <c r="IM33" s="70"/>
      <c r="IN33" s="70"/>
      <c r="IO33" s="70"/>
      <c r="IP33" s="70"/>
      <c r="IQ33" s="70"/>
      <c r="IR33" s="70"/>
      <c r="IS33" s="70"/>
      <c r="IT33" s="70"/>
      <c r="IU33" s="70"/>
      <c r="IV33" s="70"/>
      <c r="IW33" s="70"/>
      <c r="IX33" s="70"/>
      <c r="IY33" s="71"/>
      <c r="IZ33" s="69">
        <f>データ!BI7</f>
        <v>72.400000000000006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80.900000000000006</v>
      </c>
      <c r="KG33" s="70"/>
      <c r="KH33" s="70"/>
      <c r="KI33" s="70"/>
      <c r="KJ33" s="70"/>
      <c r="KK33" s="70"/>
      <c r="KL33" s="70"/>
      <c r="KM33" s="70"/>
      <c r="KN33" s="70"/>
      <c r="KO33" s="70"/>
      <c r="KP33" s="70"/>
      <c r="KQ33" s="70"/>
      <c r="KR33" s="70"/>
      <c r="KS33" s="70"/>
      <c r="KT33" s="71"/>
      <c r="KU33" s="69">
        <f>データ!BQ7</f>
        <v>70.599999999999994</v>
      </c>
      <c r="KV33" s="70"/>
      <c r="KW33" s="70"/>
      <c r="KX33" s="70"/>
      <c r="KY33" s="70"/>
      <c r="KZ33" s="70"/>
      <c r="LA33" s="70"/>
      <c r="LB33" s="70"/>
      <c r="LC33" s="70"/>
      <c r="LD33" s="70"/>
      <c r="LE33" s="70"/>
      <c r="LF33" s="70"/>
      <c r="LG33" s="70"/>
      <c r="LH33" s="70"/>
      <c r="LI33" s="71"/>
      <c r="LJ33" s="69">
        <f>データ!BR7</f>
        <v>53.2</v>
      </c>
      <c r="LK33" s="70"/>
      <c r="LL33" s="70"/>
      <c r="LM33" s="70"/>
      <c r="LN33" s="70"/>
      <c r="LO33" s="70"/>
      <c r="LP33" s="70"/>
      <c r="LQ33" s="70"/>
      <c r="LR33" s="70"/>
      <c r="LS33" s="70"/>
      <c r="LT33" s="70"/>
      <c r="LU33" s="70"/>
      <c r="LV33" s="70"/>
      <c r="LW33" s="70"/>
      <c r="LX33" s="71"/>
      <c r="LY33" s="69">
        <f>データ!BS7</f>
        <v>45.6</v>
      </c>
      <c r="LZ33" s="70"/>
      <c r="MA33" s="70"/>
      <c r="MB33" s="70"/>
      <c r="MC33" s="70"/>
      <c r="MD33" s="70"/>
      <c r="ME33" s="70"/>
      <c r="MF33" s="70"/>
      <c r="MG33" s="70"/>
      <c r="MH33" s="70"/>
      <c r="MI33" s="70"/>
      <c r="MJ33" s="70"/>
      <c r="MK33" s="70"/>
      <c r="ML33" s="70"/>
      <c r="MM33" s="71"/>
      <c r="MN33" s="69">
        <f>データ!BT7</f>
        <v>36.6</v>
      </c>
      <c r="MO33" s="70"/>
      <c r="MP33" s="70"/>
      <c r="MQ33" s="70"/>
      <c r="MR33" s="70"/>
      <c r="MS33" s="70"/>
      <c r="MT33" s="70"/>
      <c r="MU33" s="70"/>
      <c r="MV33" s="70"/>
      <c r="MW33" s="70"/>
      <c r="MX33" s="70"/>
      <c r="MY33" s="70"/>
      <c r="MZ33" s="70"/>
      <c r="NA33" s="70"/>
      <c r="NB33" s="71"/>
      <c r="ND33" s="2"/>
      <c r="NE33" s="2"/>
      <c r="NF33" s="2"/>
      <c r="NG33" s="2"/>
      <c r="NH33" s="15"/>
      <c r="NI33" s="2"/>
      <c r="NJ33" s="95"/>
      <c r="NK33" s="93"/>
      <c r="NL33" s="93"/>
      <c r="NM33" s="93"/>
      <c r="NN33" s="93"/>
      <c r="NO33" s="93"/>
      <c r="NP33" s="93"/>
      <c r="NQ33" s="93"/>
      <c r="NR33" s="93"/>
      <c r="NS33" s="93"/>
      <c r="NT33" s="93"/>
      <c r="NU33" s="93"/>
      <c r="NV33" s="93"/>
      <c r="NW33" s="93"/>
      <c r="NX33" s="94"/>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6"/>
      <c r="NK34" s="97"/>
      <c r="NL34" s="97"/>
      <c r="NM34" s="97"/>
      <c r="NN34" s="97"/>
      <c r="NO34" s="97"/>
      <c r="NP34" s="97"/>
      <c r="NQ34" s="97"/>
      <c r="NR34" s="97"/>
      <c r="NS34" s="97"/>
      <c r="NT34" s="97"/>
      <c r="NU34" s="97"/>
      <c r="NV34" s="97"/>
      <c r="NW34" s="97"/>
      <c r="NX34" s="9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185</v>
      </c>
      <c r="NK39" s="93"/>
      <c r="NL39" s="93"/>
      <c r="NM39" s="93"/>
      <c r="NN39" s="93"/>
      <c r="NO39" s="93"/>
      <c r="NP39" s="93"/>
      <c r="NQ39" s="93"/>
      <c r="NR39" s="93"/>
      <c r="NS39" s="93"/>
      <c r="NT39" s="93"/>
      <c r="NU39" s="93"/>
      <c r="NV39" s="93"/>
      <c r="NW39" s="93"/>
      <c r="NX39" s="94"/>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3"/>
      <c r="NL40" s="93"/>
      <c r="NM40" s="93"/>
      <c r="NN40" s="93"/>
      <c r="NO40" s="93"/>
      <c r="NP40" s="93"/>
      <c r="NQ40" s="93"/>
      <c r="NR40" s="93"/>
      <c r="NS40" s="93"/>
      <c r="NT40" s="93"/>
      <c r="NU40" s="93"/>
      <c r="NV40" s="93"/>
      <c r="NW40" s="93"/>
      <c r="NX40" s="94"/>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3"/>
      <c r="NL41" s="93"/>
      <c r="NM41" s="93"/>
      <c r="NN41" s="93"/>
      <c r="NO41" s="93"/>
      <c r="NP41" s="93"/>
      <c r="NQ41" s="93"/>
      <c r="NR41" s="93"/>
      <c r="NS41" s="93"/>
      <c r="NT41" s="93"/>
      <c r="NU41" s="93"/>
      <c r="NV41" s="93"/>
      <c r="NW41" s="93"/>
      <c r="NX41" s="94"/>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3"/>
      <c r="NL42" s="93"/>
      <c r="NM42" s="93"/>
      <c r="NN42" s="93"/>
      <c r="NO42" s="93"/>
      <c r="NP42" s="93"/>
      <c r="NQ42" s="93"/>
      <c r="NR42" s="93"/>
      <c r="NS42" s="93"/>
      <c r="NT42" s="93"/>
      <c r="NU42" s="93"/>
      <c r="NV42" s="93"/>
      <c r="NW42" s="93"/>
      <c r="NX42" s="94"/>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3"/>
      <c r="NL43" s="93"/>
      <c r="NM43" s="93"/>
      <c r="NN43" s="93"/>
      <c r="NO43" s="93"/>
      <c r="NP43" s="93"/>
      <c r="NQ43" s="93"/>
      <c r="NR43" s="93"/>
      <c r="NS43" s="93"/>
      <c r="NT43" s="93"/>
      <c r="NU43" s="93"/>
      <c r="NV43" s="93"/>
      <c r="NW43" s="93"/>
      <c r="NX43" s="94"/>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3"/>
      <c r="NL44" s="93"/>
      <c r="NM44" s="93"/>
      <c r="NN44" s="93"/>
      <c r="NO44" s="93"/>
      <c r="NP44" s="93"/>
      <c r="NQ44" s="93"/>
      <c r="NR44" s="93"/>
      <c r="NS44" s="93"/>
      <c r="NT44" s="93"/>
      <c r="NU44" s="93"/>
      <c r="NV44" s="93"/>
      <c r="NW44" s="93"/>
      <c r="NX44" s="94"/>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3"/>
      <c r="NL45" s="93"/>
      <c r="NM45" s="93"/>
      <c r="NN45" s="93"/>
      <c r="NO45" s="93"/>
      <c r="NP45" s="93"/>
      <c r="NQ45" s="93"/>
      <c r="NR45" s="93"/>
      <c r="NS45" s="93"/>
      <c r="NT45" s="93"/>
      <c r="NU45" s="93"/>
      <c r="NV45" s="93"/>
      <c r="NW45" s="93"/>
      <c r="NX45" s="94"/>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3"/>
      <c r="NL46" s="93"/>
      <c r="NM46" s="93"/>
      <c r="NN46" s="93"/>
      <c r="NO46" s="93"/>
      <c r="NP46" s="93"/>
      <c r="NQ46" s="93"/>
      <c r="NR46" s="93"/>
      <c r="NS46" s="93"/>
      <c r="NT46" s="93"/>
      <c r="NU46" s="93"/>
      <c r="NV46" s="93"/>
      <c r="NW46" s="93"/>
      <c r="NX46" s="94"/>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3"/>
      <c r="NL47" s="93"/>
      <c r="NM47" s="93"/>
      <c r="NN47" s="93"/>
      <c r="NO47" s="93"/>
      <c r="NP47" s="93"/>
      <c r="NQ47" s="93"/>
      <c r="NR47" s="93"/>
      <c r="NS47" s="93"/>
      <c r="NT47" s="93"/>
      <c r="NU47" s="93"/>
      <c r="NV47" s="93"/>
      <c r="NW47" s="93"/>
      <c r="NX47" s="94"/>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3"/>
      <c r="NL48" s="93"/>
      <c r="NM48" s="93"/>
      <c r="NN48" s="93"/>
      <c r="NO48" s="93"/>
      <c r="NP48" s="93"/>
      <c r="NQ48" s="93"/>
      <c r="NR48" s="93"/>
      <c r="NS48" s="93"/>
      <c r="NT48" s="93"/>
      <c r="NU48" s="93"/>
      <c r="NV48" s="93"/>
      <c r="NW48" s="93"/>
      <c r="NX48" s="94"/>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3"/>
      <c r="NL49" s="93"/>
      <c r="NM49" s="93"/>
      <c r="NN49" s="93"/>
      <c r="NO49" s="93"/>
      <c r="NP49" s="93"/>
      <c r="NQ49" s="93"/>
      <c r="NR49" s="93"/>
      <c r="NS49" s="93"/>
      <c r="NT49" s="93"/>
      <c r="NU49" s="93"/>
      <c r="NV49" s="93"/>
      <c r="NW49" s="93"/>
      <c r="NX49" s="94"/>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3"/>
      <c r="NL50" s="93"/>
      <c r="NM50" s="93"/>
      <c r="NN50" s="93"/>
      <c r="NO50" s="93"/>
      <c r="NP50" s="93"/>
      <c r="NQ50" s="93"/>
      <c r="NR50" s="93"/>
      <c r="NS50" s="93"/>
      <c r="NT50" s="93"/>
      <c r="NU50" s="93"/>
      <c r="NV50" s="93"/>
      <c r="NW50" s="93"/>
      <c r="NX50" s="94"/>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6"/>
      <c r="NK51" s="97"/>
      <c r="NL51" s="97"/>
      <c r="NM51" s="97"/>
      <c r="NN51" s="97"/>
      <c r="NO51" s="97"/>
      <c r="NP51" s="97"/>
      <c r="NQ51" s="97"/>
      <c r="NR51" s="97"/>
      <c r="NS51" s="97"/>
      <c r="NT51" s="97"/>
      <c r="NU51" s="97"/>
      <c r="NV51" s="97"/>
      <c r="NW51" s="97"/>
      <c r="NX51" s="9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9" t="s">
        <v>187</v>
      </c>
      <c r="NK54" s="93"/>
      <c r="NL54" s="93"/>
      <c r="NM54" s="93"/>
      <c r="NN54" s="93"/>
      <c r="NO54" s="93"/>
      <c r="NP54" s="93"/>
      <c r="NQ54" s="93"/>
      <c r="NR54" s="93"/>
      <c r="NS54" s="93"/>
      <c r="NT54" s="93"/>
      <c r="NU54" s="93"/>
      <c r="NV54" s="93"/>
      <c r="NW54" s="93"/>
      <c r="NX54" s="94"/>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40572</v>
      </c>
      <c r="Q55" s="67"/>
      <c r="R55" s="67"/>
      <c r="S55" s="67"/>
      <c r="T55" s="67"/>
      <c r="U55" s="67"/>
      <c r="V55" s="67"/>
      <c r="W55" s="67"/>
      <c r="X55" s="67"/>
      <c r="Y55" s="67"/>
      <c r="Z55" s="67"/>
      <c r="AA55" s="67"/>
      <c r="AB55" s="67"/>
      <c r="AC55" s="67"/>
      <c r="AD55" s="68"/>
      <c r="AE55" s="66">
        <f>データ!CB7</f>
        <v>38723</v>
      </c>
      <c r="AF55" s="67"/>
      <c r="AG55" s="67"/>
      <c r="AH55" s="67"/>
      <c r="AI55" s="67"/>
      <c r="AJ55" s="67"/>
      <c r="AK55" s="67"/>
      <c r="AL55" s="67"/>
      <c r="AM55" s="67"/>
      <c r="AN55" s="67"/>
      <c r="AO55" s="67"/>
      <c r="AP55" s="67"/>
      <c r="AQ55" s="67"/>
      <c r="AR55" s="67"/>
      <c r="AS55" s="68"/>
      <c r="AT55" s="66">
        <f>データ!CC7</f>
        <v>44458</v>
      </c>
      <c r="AU55" s="67"/>
      <c r="AV55" s="67"/>
      <c r="AW55" s="67"/>
      <c r="AX55" s="67"/>
      <c r="AY55" s="67"/>
      <c r="AZ55" s="67"/>
      <c r="BA55" s="67"/>
      <c r="BB55" s="67"/>
      <c r="BC55" s="67"/>
      <c r="BD55" s="67"/>
      <c r="BE55" s="67"/>
      <c r="BF55" s="67"/>
      <c r="BG55" s="67"/>
      <c r="BH55" s="68"/>
      <c r="BI55" s="66">
        <f>データ!CD7</f>
        <v>44117</v>
      </c>
      <c r="BJ55" s="67"/>
      <c r="BK55" s="67"/>
      <c r="BL55" s="67"/>
      <c r="BM55" s="67"/>
      <c r="BN55" s="67"/>
      <c r="BO55" s="67"/>
      <c r="BP55" s="67"/>
      <c r="BQ55" s="67"/>
      <c r="BR55" s="67"/>
      <c r="BS55" s="67"/>
      <c r="BT55" s="67"/>
      <c r="BU55" s="67"/>
      <c r="BV55" s="67"/>
      <c r="BW55" s="68"/>
      <c r="BX55" s="66">
        <f>データ!CE7</f>
        <v>38976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20859</v>
      </c>
      <c r="DE55" s="67"/>
      <c r="DF55" s="67"/>
      <c r="DG55" s="67"/>
      <c r="DH55" s="67"/>
      <c r="DI55" s="67"/>
      <c r="DJ55" s="67"/>
      <c r="DK55" s="67"/>
      <c r="DL55" s="67"/>
      <c r="DM55" s="67"/>
      <c r="DN55" s="67"/>
      <c r="DO55" s="67"/>
      <c r="DP55" s="67"/>
      <c r="DQ55" s="67"/>
      <c r="DR55" s="68"/>
      <c r="DS55" s="66">
        <f>データ!CM7</f>
        <v>20645</v>
      </c>
      <c r="DT55" s="67"/>
      <c r="DU55" s="67"/>
      <c r="DV55" s="67"/>
      <c r="DW55" s="67"/>
      <c r="DX55" s="67"/>
      <c r="DY55" s="67"/>
      <c r="DZ55" s="67"/>
      <c r="EA55" s="67"/>
      <c r="EB55" s="67"/>
      <c r="EC55" s="67"/>
      <c r="ED55" s="67"/>
      <c r="EE55" s="67"/>
      <c r="EF55" s="67"/>
      <c r="EG55" s="68"/>
      <c r="EH55" s="66">
        <f>データ!CN7</f>
        <v>22911</v>
      </c>
      <c r="EI55" s="67"/>
      <c r="EJ55" s="67"/>
      <c r="EK55" s="67"/>
      <c r="EL55" s="67"/>
      <c r="EM55" s="67"/>
      <c r="EN55" s="67"/>
      <c r="EO55" s="67"/>
      <c r="EP55" s="67"/>
      <c r="EQ55" s="67"/>
      <c r="ER55" s="67"/>
      <c r="ES55" s="67"/>
      <c r="ET55" s="67"/>
      <c r="EU55" s="67"/>
      <c r="EV55" s="68"/>
      <c r="EW55" s="66">
        <f>データ!CO7</f>
        <v>23209</v>
      </c>
      <c r="EX55" s="67"/>
      <c r="EY55" s="67"/>
      <c r="EZ55" s="67"/>
      <c r="FA55" s="67"/>
      <c r="FB55" s="67"/>
      <c r="FC55" s="67"/>
      <c r="FD55" s="67"/>
      <c r="FE55" s="67"/>
      <c r="FF55" s="67"/>
      <c r="FG55" s="67"/>
      <c r="FH55" s="67"/>
      <c r="FI55" s="67"/>
      <c r="FJ55" s="67"/>
      <c r="FK55" s="68"/>
      <c r="FL55" s="66">
        <f>データ!CP7</f>
        <v>20972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51.5</v>
      </c>
      <c r="GS55" s="70"/>
      <c r="GT55" s="70"/>
      <c r="GU55" s="70"/>
      <c r="GV55" s="70"/>
      <c r="GW55" s="70"/>
      <c r="GX55" s="70"/>
      <c r="GY55" s="70"/>
      <c r="GZ55" s="70"/>
      <c r="HA55" s="70"/>
      <c r="HB55" s="70"/>
      <c r="HC55" s="70"/>
      <c r="HD55" s="70"/>
      <c r="HE55" s="70"/>
      <c r="HF55" s="71"/>
      <c r="HG55" s="69">
        <f>データ!CX7</f>
        <v>54.9</v>
      </c>
      <c r="HH55" s="70"/>
      <c r="HI55" s="70"/>
      <c r="HJ55" s="70"/>
      <c r="HK55" s="70"/>
      <c r="HL55" s="70"/>
      <c r="HM55" s="70"/>
      <c r="HN55" s="70"/>
      <c r="HO55" s="70"/>
      <c r="HP55" s="70"/>
      <c r="HQ55" s="70"/>
      <c r="HR55" s="70"/>
      <c r="HS55" s="70"/>
      <c r="HT55" s="70"/>
      <c r="HU55" s="71"/>
      <c r="HV55" s="69">
        <f>データ!CY7</f>
        <v>61.6</v>
      </c>
      <c r="HW55" s="70"/>
      <c r="HX55" s="70"/>
      <c r="HY55" s="70"/>
      <c r="HZ55" s="70"/>
      <c r="IA55" s="70"/>
      <c r="IB55" s="70"/>
      <c r="IC55" s="70"/>
      <c r="ID55" s="70"/>
      <c r="IE55" s="70"/>
      <c r="IF55" s="70"/>
      <c r="IG55" s="70"/>
      <c r="IH55" s="70"/>
      <c r="II55" s="70"/>
      <c r="IJ55" s="71"/>
      <c r="IK55" s="69">
        <f>データ!CZ7</f>
        <v>64.7</v>
      </c>
      <c r="IL55" s="70"/>
      <c r="IM55" s="70"/>
      <c r="IN55" s="70"/>
      <c r="IO55" s="70"/>
      <c r="IP55" s="70"/>
      <c r="IQ55" s="70"/>
      <c r="IR55" s="70"/>
      <c r="IS55" s="70"/>
      <c r="IT55" s="70"/>
      <c r="IU55" s="70"/>
      <c r="IV55" s="70"/>
      <c r="IW55" s="70"/>
      <c r="IX55" s="70"/>
      <c r="IY55" s="71"/>
      <c r="IZ55" s="69">
        <f>データ!DA7</f>
        <v>76.5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38</v>
      </c>
      <c r="KG55" s="70"/>
      <c r="KH55" s="70"/>
      <c r="KI55" s="70"/>
      <c r="KJ55" s="70"/>
      <c r="KK55" s="70"/>
      <c r="KL55" s="70"/>
      <c r="KM55" s="70"/>
      <c r="KN55" s="70"/>
      <c r="KO55" s="70"/>
      <c r="KP55" s="70"/>
      <c r="KQ55" s="70"/>
      <c r="KR55" s="70"/>
      <c r="KS55" s="70"/>
      <c r="KT55" s="71"/>
      <c r="KU55" s="69">
        <f>データ!DI7</f>
        <v>37.700000000000003</v>
      </c>
      <c r="KV55" s="70"/>
      <c r="KW55" s="70"/>
      <c r="KX55" s="70"/>
      <c r="KY55" s="70"/>
      <c r="KZ55" s="70"/>
      <c r="LA55" s="70"/>
      <c r="LB55" s="70"/>
      <c r="LC55" s="70"/>
      <c r="LD55" s="70"/>
      <c r="LE55" s="70"/>
      <c r="LF55" s="70"/>
      <c r="LG55" s="70"/>
      <c r="LH55" s="70"/>
      <c r="LI55" s="71"/>
      <c r="LJ55" s="69">
        <f>データ!DJ7</f>
        <v>36.700000000000003</v>
      </c>
      <c r="LK55" s="70"/>
      <c r="LL55" s="70"/>
      <c r="LM55" s="70"/>
      <c r="LN55" s="70"/>
      <c r="LO55" s="70"/>
      <c r="LP55" s="70"/>
      <c r="LQ55" s="70"/>
      <c r="LR55" s="70"/>
      <c r="LS55" s="70"/>
      <c r="LT55" s="70"/>
      <c r="LU55" s="70"/>
      <c r="LV55" s="70"/>
      <c r="LW55" s="70"/>
      <c r="LX55" s="71"/>
      <c r="LY55" s="69">
        <f>データ!DK7</f>
        <v>34.700000000000003</v>
      </c>
      <c r="LZ55" s="70"/>
      <c r="MA55" s="70"/>
      <c r="MB55" s="70"/>
      <c r="MC55" s="70"/>
      <c r="MD55" s="70"/>
      <c r="ME55" s="70"/>
      <c r="MF55" s="70"/>
      <c r="MG55" s="70"/>
      <c r="MH55" s="70"/>
      <c r="MI55" s="70"/>
      <c r="MJ55" s="70"/>
      <c r="MK55" s="70"/>
      <c r="ML55" s="70"/>
      <c r="MM55" s="71"/>
      <c r="MN55" s="69">
        <f>データ!DL7</f>
        <v>36.700000000000003</v>
      </c>
      <c r="MO55" s="70"/>
      <c r="MP55" s="70"/>
      <c r="MQ55" s="70"/>
      <c r="MR55" s="70"/>
      <c r="MS55" s="70"/>
      <c r="MT55" s="70"/>
      <c r="MU55" s="70"/>
      <c r="MV55" s="70"/>
      <c r="MW55" s="70"/>
      <c r="MX55" s="70"/>
      <c r="MY55" s="70"/>
      <c r="MZ55" s="70"/>
      <c r="NA55" s="70"/>
      <c r="NB55" s="71"/>
      <c r="NC55" s="2"/>
      <c r="ND55" s="2"/>
      <c r="NE55" s="2"/>
      <c r="NF55" s="2"/>
      <c r="NG55" s="2"/>
      <c r="NH55" s="15"/>
      <c r="NI55" s="2"/>
      <c r="NJ55" s="95"/>
      <c r="NK55" s="93"/>
      <c r="NL55" s="93"/>
      <c r="NM55" s="93"/>
      <c r="NN55" s="93"/>
      <c r="NO55" s="93"/>
      <c r="NP55" s="93"/>
      <c r="NQ55" s="93"/>
      <c r="NR55" s="93"/>
      <c r="NS55" s="93"/>
      <c r="NT55" s="93"/>
      <c r="NU55" s="93"/>
      <c r="NV55" s="93"/>
      <c r="NW55" s="93"/>
      <c r="NX55" s="94"/>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5"/>
      <c r="NK56" s="93"/>
      <c r="NL56" s="93"/>
      <c r="NM56" s="93"/>
      <c r="NN56" s="93"/>
      <c r="NO56" s="93"/>
      <c r="NP56" s="93"/>
      <c r="NQ56" s="93"/>
      <c r="NR56" s="93"/>
      <c r="NS56" s="93"/>
      <c r="NT56" s="93"/>
      <c r="NU56" s="93"/>
      <c r="NV56" s="93"/>
      <c r="NW56" s="93"/>
      <c r="NX56" s="94"/>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3"/>
      <c r="NL57" s="93"/>
      <c r="NM57" s="93"/>
      <c r="NN57" s="93"/>
      <c r="NO57" s="93"/>
      <c r="NP57" s="93"/>
      <c r="NQ57" s="93"/>
      <c r="NR57" s="93"/>
      <c r="NS57" s="93"/>
      <c r="NT57" s="93"/>
      <c r="NU57" s="93"/>
      <c r="NV57" s="93"/>
      <c r="NW57" s="93"/>
      <c r="NX57" s="94"/>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3"/>
      <c r="NL58" s="93"/>
      <c r="NM58" s="93"/>
      <c r="NN58" s="93"/>
      <c r="NO58" s="93"/>
      <c r="NP58" s="93"/>
      <c r="NQ58" s="93"/>
      <c r="NR58" s="93"/>
      <c r="NS58" s="93"/>
      <c r="NT58" s="93"/>
      <c r="NU58" s="93"/>
      <c r="NV58" s="93"/>
      <c r="NW58" s="93"/>
      <c r="NX58" s="94"/>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3"/>
      <c r="NL59" s="93"/>
      <c r="NM59" s="93"/>
      <c r="NN59" s="93"/>
      <c r="NO59" s="93"/>
      <c r="NP59" s="93"/>
      <c r="NQ59" s="93"/>
      <c r="NR59" s="93"/>
      <c r="NS59" s="93"/>
      <c r="NT59" s="93"/>
      <c r="NU59" s="93"/>
      <c r="NV59" s="93"/>
      <c r="NW59" s="93"/>
      <c r="NX59" s="94"/>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3"/>
      <c r="NL60" s="93"/>
      <c r="NM60" s="93"/>
      <c r="NN60" s="93"/>
      <c r="NO60" s="93"/>
      <c r="NP60" s="93"/>
      <c r="NQ60" s="93"/>
      <c r="NR60" s="93"/>
      <c r="NS60" s="93"/>
      <c r="NT60" s="93"/>
      <c r="NU60" s="93"/>
      <c r="NV60" s="93"/>
      <c r="NW60" s="93"/>
      <c r="NX60" s="94"/>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5"/>
      <c r="NK61" s="93"/>
      <c r="NL61" s="93"/>
      <c r="NM61" s="93"/>
      <c r="NN61" s="93"/>
      <c r="NO61" s="93"/>
      <c r="NP61" s="93"/>
      <c r="NQ61" s="93"/>
      <c r="NR61" s="93"/>
      <c r="NS61" s="93"/>
      <c r="NT61" s="93"/>
      <c r="NU61" s="93"/>
      <c r="NV61" s="93"/>
      <c r="NW61" s="93"/>
      <c r="NX61" s="94"/>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5"/>
      <c r="NK62" s="93"/>
      <c r="NL62" s="93"/>
      <c r="NM62" s="93"/>
      <c r="NN62" s="93"/>
      <c r="NO62" s="93"/>
      <c r="NP62" s="93"/>
      <c r="NQ62" s="93"/>
      <c r="NR62" s="93"/>
      <c r="NS62" s="93"/>
      <c r="NT62" s="93"/>
      <c r="NU62" s="93"/>
      <c r="NV62" s="93"/>
      <c r="NW62" s="93"/>
      <c r="NX62" s="94"/>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5"/>
      <c r="NK63" s="93"/>
      <c r="NL63" s="93"/>
      <c r="NM63" s="93"/>
      <c r="NN63" s="93"/>
      <c r="NO63" s="93"/>
      <c r="NP63" s="93"/>
      <c r="NQ63" s="93"/>
      <c r="NR63" s="93"/>
      <c r="NS63" s="93"/>
      <c r="NT63" s="93"/>
      <c r="NU63" s="93"/>
      <c r="NV63" s="93"/>
      <c r="NW63" s="93"/>
      <c r="NX63" s="94"/>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3"/>
      <c r="NL64" s="93"/>
      <c r="NM64" s="93"/>
      <c r="NN64" s="93"/>
      <c r="NO64" s="93"/>
      <c r="NP64" s="93"/>
      <c r="NQ64" s="93"/>
      <c r="NR64" s="93"/>
      <c r="NS64" s="93"/>
      <c r="NT64" s="93"/>
      <c r="NU64" s="93"/>
      <c r="NV64" s="93"/>
      <c r="NW64" s="93"/>
      <c r="NX64" s="94"/>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3"/>
      <c r="NL65" s="93"/>
      <c r="NM65" s="93"/>
      <c r="NN65" s="93"/>
      <c r="NO65" s="93"/>
      <c r="NP65" s="93"/>
      <c r="NQ65" s="93"/>
      <c r="NR65" s="93"/>
      <c r="NS65" s="93"/>
      <c r="NT65" s="93"/>
      <c r="NU65" s="93"/>
      <c r="NV65" s="93"/>
      <c r="NW65" s="93"/>
      <c r="NX65" s="94"/>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3"/>
      <c r="NL66" s="93"/>
      <c r="NM66" s="93"/>
      <c r="NN66" s="93"/>
      <c r="NO66" s="93"/>
      <c r="NP66" s="93"/>
      <c r="NQ66" s="93"/>
      <c r="NR66" s="93"/>
      <c r="NS66" s="93"/>
      <c r="NT66" s="93"/>
      <c r="NU66" s="93"/>
      <c r="NV66" s="93"/>
      <c r="NW66" s="93"/>
      <c r="NX66" s="94"/>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6"/>
      <c r="NK67" s="97"/>
      <c r="NL67" s="97"/>
      <c r="NM67" s="97"/>
      <c r="NN67" s="97"/>
      <c r="NO67" s="97"/>
      <c r="NP67" s="97"/>
      <c r="NQ67" s="97"/>
      <c r="NR67" s="97"/>
      <c r="NS67" s="97"/>
      <c r="NT67" s="97"/>
      <c r="NU67" s="97"/>
      <c r="NV67" s="97"/>
      <c r="NW67" s="97"/>
      <c r="NX67" s="9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86.6</v>
      </c>
      <c r="Q79" s="70"/>
      <c r="R79" s="70"/>
      <c r="S79" s="70"/>
      <c r="T79" s="70"/>
      <c r="U79" s="70"/>
      <c r="V79" s="70"/>
      <c r="W79" s="70"/>
      <c r="X79" s="70"/>
      <c r="Y79" s="70"/>
      <c r="Z79" s="70"/>
      <c r="AA79" s="70"/>
      <c r="AB79" s="70"/>
      <c r="AC79" s="70"/>
      <c r="AD79" s="71"/>
      <c r="AE79" s="69">
        <f>データ!DT7</f>
        <v>105.2</v>
      </c>
      <c r="AF79" s="70"/>
      <c r="AG79" s="70"/>
      <c r="AH79" s="70"/>
      <c r="AI79" s="70"/>
      <c r="AJ79" s="70"/>
      <c r="AK79" s="70"/>
      <c r="AL79" s="70"/>
      <c r="AM79" s="70"/>
      <c r="AN79" s="70"/>
      <c r="AO79" s="70"/>
      <c r="AP79" s="70"/>
      <c r="AQ79" s="70"/>
      <c r="AR79" s="70"/>
      <c r="AS79" s="71"/>
      <c r="AT79" s="69">
        <f>データ!DU7</f>
        <v>115.3</v>
      </c>
      <c r="AU79" s="70"/>
      <c r="AV79" s="70"/>
      <c r="AW79" s="70"/>
      <c r="AX79" s="70"/>
      <c r="AY79" s="70"/>
      <c r="AZ79" s="70"/>
      <c r="BA79" s="70"/>
      <c r="BB79" s="70"/>
      <c r="BC79" s="70"/>
      <c r="BD79" s="70"/>
      <c r="BE79" s="70"/>
      <c r="BF79" s="70"/>
      <c r="BG79" s="70"/>
      <c r="BH79" s="71"/>
      <c r="BI79" s="69">
        <f>データ!DV7</f>
        <v>119.4</v>
      </c>
      <c r="BJ79" s="70"/>
      <c r="BK79" s="70"/>
      <c r="BL79" s="70"/>
      <c r="BM79" s="70"/>
      <c r="BN79" s="70"/>
      <c r="BO79" s="70"/>
      <c r="BP79" s="70"/>
      <c r="BQ79" s="70"/>
      <c r="BR79" s="70"/>
      <c r="BS79" s="70"/>
      <c r="BT79" s="70"/>
      <c r="BU79" s="70"/>
      <c r="BV79" s="70"/>
      <c r="BW79" s="71"/>
      <c r="BX79" s="69">
        <f>データ!DW7</f>
        <v>158.80000000000001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63.9</v>
      </c>
      <c r="DH79" s="70"/>
      <c r="DI79" s="70"/>
      <c r="DJ79" s="70"/>
      <c r="DK79" s="70"/>
      <c r="DL79" s="70"/>
      <c r="DM79" s="70"/>
      <c r="DN79" s="70"/>
      <c r="DO79" s="70"/>
      <c r="DP79" s="70"/>
      <c r="DQ79" s="70"/>
      <c r="DR79" s="70"/>
      <c r="DS79" s="70"/>
      <c r="DT79" s="70"/>
      <c r="DU79" s="71"/>
      <c r="DV79" s="69">
        <f>データ!EE7</f>
        <v>60.1</v>
      </c>
      <c r="DW79" s="70"/>
      <c r="DX79" s="70"/>
      <c r="DY79" s="70"/>
      <c r="DZ79" s="70"/>
      <c r="EA79" s="70"/>
      <c r="EB79" s="70"/>
      <c r="EC79" s="70"/>
      <c r="ED79" s="70"/>
      <c r="EE79" s="70"/>
      <c r="EF79" s="70"/>
      <c r="EG79" s="70"/>
      <c r="EH79" s="70"/>
      <c r="EI79" s="70"/>
      <c r="EJ79" s="71"/>
      <c r="EK79" s="69">
        <f>データ!EF7</f>
        <v>61.9</v>
      </c>
      <c r="EL79" s="70"/>
      <c r="EM79" s="70"/>
      <c r="EN79" s="70"/>
      <c r="EO79" s="70"/>
      <c r="EP79" s="70"/>
      <c r="EQ79" s="70"/>
      <c r="ER79" s="70"/>
      <c r="ES79" s="70"/>
      <c r="ET79" s="70"/>
      <c r="EU79" s="70"/>
      <c r="EV79" s="70"/>
      <c r="EW79" s="70"/>
      <c r="EX79" s="70"/>
      <c r="EY79" s="71"/>
      <c r="EZ79" s="69">
        <f>データ!EG7</f>
        <v>64.8</v>
      </c>
      <c r="FA79" s="70"/>
      <c r="FB79" s="70"/>
      <c r="FC79" s="70"/>
      <c r="FD79" s="70"/>
      <c r="FE79" s="70"/>
      <c r="FF79" s="70"/>
      <c r="FG79" s="70"/>
      <c r="FH79" s="70"/>
      <c r="FI79" s="70"/>
      <c r="FJ79" s="70"/>
      <c r="FK79" s="70"/>
      <c r="FL79" s="70"/>
      <c r="FM79" s="70"/>
      <c r="FN79" s="71"/>
      <c r="FO79" s="69">
        <f>データ!EH7</f>
        <v>69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83.5</v>
      </c>
      <c r="GU79" s="70"/>
      <c r="GV79" s="70"/>
      <c r="GW79" s="70"/>
      <c r="GX79" s="70"/>
      <c r="GY79" s="70"/>
      <c r="GZ79" s="70"/>
      <c r="HA79" s="70"/>
      <c r="HB79" s="70"/>
      <c r="HC79" s="70"/>
      <c r="HD79" s="70"/>
      <c r="HE79" s="70"/>
      <c r="HF79" s="70"/>
      <c r="HG79" s="70"/>
      <c r="HH79" s="71"/>
      <c r="HI79" s="69">
        <f>データ!EP7</f>
        <v>67.8</v>
      </c>
      <c r="HJ79" s="70"/>
      <c r="HK79" s="70"/>
      <c r="HL79" s="70"/>
      <c r="HM79" s="70"/>
      <c r="HN79" s="70"/>
      <c r="HO79" s="70"/>
      <c r="HP79" s="70"/>
      <c r="HQ79" s="70"/>
      <c r="HR79" s="70"/>
      <c r="HS79" s="70"/>
      <c r="HT79" s="70"/>
      <c r="HU79" s="70"/>
      <c r="HV79" s="70"/>
      <c r="HW79" s="71"/>
      <c r="HX79" s="69">
        <f>データ!EQ7</f>
        <v>65.8</v>
      </c>
      <c r="HY79" s="70"/>
      <c r="HZ79" s="70"/>
      <c r="IA79" s="70"/>
      <c r="IB79" s="70"/>
      <c r="IC79" s="70"/>
      <c r="ID79" s="70"/>
      <c r="IE79" s="70"/>
      <c r="IF79" s="70"/>
      <c r="IG79" s="70"/>
      <c r="IH79" s="70"/>
      <c r="II79" s="70"/>
      <c r="IJ79" s="70"/>
      <c r="IK79" s="70"/>
      <c r="IL79" s="71"/>
      <c r="IM79" s="69">
        <f>データ!ER7</f>
        <v>68</v>
      </c>
      <c r="IN79" s="70"/>
      <c r="IO79" s="70"/>
      <c r="IP79" s="70"/>
      <c r="IQ79" s="70"/>
      <c r="IR79" s="70"/>
      <c r="IS79" s="70"/>
      <c r="IT79" s="70"/>
      <c r="IU79" s="70"/>
      <c r="IV79" s="70"/>
      <c r="IW79" s="70"/>
      <c r="IX79" s="70"/>
      <c r="IY79" s="70"/>
      <c r="IZ79" s="70"/>
      <c r="JA79" s="71"/>
      <c r="JB79" s="69">
        <f>データ!ES7</f>
        <v>74.2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28777796</v>
      </c>
      <c r="KH79" s="67"/>
      <c r="KI79" s="67"/>
      <c r="KJ79" s="67"/>
      <c r="KK79" s="67"/>
      <c r="KL79" s="67"/>
      <c r="KM79" s="67"/>
      <c r="KN79" s="67"/>
      <c r="KO79" s="67"/>
      <c r="KP79" s="67"/>
      <c r="KQ79" s="67"/>
      <c r="KR79" s="67"/>
      <c r="KS79" s="67"/>
      <c r="KT79" s="67"/>
      <c r="KU79" s="68"/>
      <c r="KV79" s="66">
        <f>データ!FA7</f>
        <v>27298551</v>
      </c>
      <c r="KW79" s="67"/>
      <c r="KX79" s="67"/>
      <c r="KY79" s="67"/>
      <c r="KZ79" s="67"/>
      <c r="LA79" s="67"/>
      <c r="LB79" s="67"/>
      <c r="LC79" s="67"/>
      <c r="LD79" s="67"/>
      <c r="LE79" s="67"/>
      <c r="LF79" s="67"/>
      <c r="LG79" s="67"/>
      <c r="LH79" s="67"/>
      <c r="LI79" s="67"/>
      <c r="LJ79" s="68"/>
      <c r="LK79" s="66">
        <f>データ!FB7</f>
        <v>28061765</v>
      </c>
      <c r="LL79" s="67"/>
      <c r="LM79" s="67"/>
      <c r="LN79" s="67"/>
      <c r="LO79" s="67"/>
      <c r="LP79" s="67"/>
      <c r="LQ79" s="67"/>
      <c r="LR79" s="67"/>
      <c r="LS79" s="67"/>
      <c r="LT79" s="67"/>
      <c r="LU79" s="67"/>
      <c r="LV79" s="67"/>
      <c r="LW79" s="67"/>
      <c r="LX79" s="67"/>
      <c r="LY79" s="68"/>
      <c r="LZ79" s="66">
        <f>データ!FC7</f>
        <v>27271684</v>
      </c>
      <c r="MA79" s="67"/>
      <c r="MB79" s="67"/>
      <c r="MC79" s="67"/>
      <c r="MD79" s="67"/>
      <c r="ME79" s="67"/>
      <c r="MF79" s="67"/>
      <c r="MG79" s="67"/>
      <c r="MH79" s="67"/>
      <c r="MI79" s="67"/>
      <c r="MJ79" s="67"/>
      <c r="MK79" s="67"/>
      <c r="ML79" s="67"/>
      <c r="MM79" s="67"/>
      <c r="MN79" s="68"/>
      <c r="MO79" s="66">
        <f>データ!FD7</f>
        <v>27298755</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AcbbFSpeT4EPF73N9iV1FnYG6X/zFqMjQucFqiKRw4Zb2l94tkNPySB7BGg1gU9DvE1S3n4KAeh/B3cD48JDw==" saltValue="97TjyPSdU6C7/xAc7QU1j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109</v>
      </c>
      <c r="AJ4" s="156"/>
      <c r="AK4" s="156"/>
      <c r="AL4" s="156"/>
      <c r="AM4" s="156"/>
      <c r="AN4" s="156"/>
      <c r="AO4" s="156"/>
      <c r="AP4" s="156"/>
      <c r="AQ4" s="156"/>
      <c r="AR4" s="156"/>
      <c r="AS4" s="157"/>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5" t="s">
        <v>112</v>
      </c>
      <c r="BQ4" s="156"/>
      <c r="BR4" s="156"/>
      <c r="BS4" s="156"/>
      <c r="BT4" s="156"/>
      <c r="BU4" s="156"/>
      <c r="BV4" s="156"/>
      <c r="BW4" s="156"/>
      <c r="BX4" s="156"/>
      <c r="BY4" s="156"/>
      <c r="BZ4" s="157"/>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3"/>
      <c r="DU4" s="153"/>
      <c r="DV4" s="153"/>
      <c r="DW4" s="153"/>
      <c r="DX4" s="153"/>
      <c r="DY4" s="153"/>
      <c r="DZ4" s="153"/>
      <c r="EA4" s="153"/>
      <c r="EB4" s="153"/>
      <c r="EC4" s="153"/>
      <c r="ED4" s="155" t="s">
        <v>118</v>
      </c>
      <c r="EE4" s="156"/>
      <c r="EF4" s="156"/>
      <c r="EG4" s="156"/>
      <c r="EH4" s="156"/>
      <c r="EI4" s="156"/>
      <c r="EJ4" s="156"/>
      <c r="EK4" s="156"/>
      <c r="EL4" s="156"/>
      <c r="EM4" s="156"/>
      <c r="EN4" s="157"/>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157</v>
      </c>
      <c r="BF5" s="49" t="s">
        <v>146</v>
      </c>
      <c r="BG5" s="49" t="s">
        <v>147</v>
      </c>
      <c r="BH5" s="49" t="s">
        <v>148</v>
      </c>
      <c r="BI5" s="49" t="s">
        <v>149</v>
      </c>
      <c r="BJ5" s="49" t="s">
        <v>150</v>
      </c>
      <c r="BK5" s="49" t="s">
        <v>151</v>
      </c>
      <c r="BL5" s="49" t="s">
        <v>152</v>
      </c>
      <c r="BM5" s="49" t="s">
        <v>153</v>
      </c>
      <c r="BN5" s="49" t="s">
        <v>154</v>
      </c>
      <c r="BO5" s="49" t="s">
        <v>155</v>
      </c>
      <c r="BP5" s="49" t="s">
        <v>157</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158</v>
      </c>
      <c r="CE5" s="49" t="s">
        <v>149</v>
      </c>
      <c r="CF5" s="49" t="s">
        <v>150</v>
      </c>
      <c r="CG5" s="49" t="s">
        <v>151</v>
      </c>
      <c r="CH5" s="49" t="s">
        <v>152</v>
      </c>
      <c r="CI5" s="49" t="s">
        <v>153</v>
      </c>
      <c r="CJ5" s="49" t="s">
        <v>154</v>
      </c>
      <c r="CK5" s="49" t="s">
        <v>155</v>
      </c>
      <c r="CL5" s="49" t="s">
        <v>156</v>
      </c>
      <c r="CM5" s="49" t="s">
        <v>159</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160</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161</v>
      </c>
      <c r="DV5" s="49" t="s">
        <v>158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161</v>
      </c>
      <c r="ER5" s="49" t="s">
        <v>148</v>
      </c>
      <c r="ES5" s="49" t="s">
        <v>149</v>
      </c>
      <c r="ET5" s="49" t="s">
        <v>150</v>
      </c>
      <c r="EU5" s="49" t="s">
        <v>151</v>
      </c>
      <c r="EV5" s="49" t="s">
        <v>152</v>
      </c>
      <c r="EW5" s="49" t="s">
        <v>153</v>
      </c>
      <c r="EX5" s="49" t="s">
        <v>154</v>
      </c>
      <c r="EY5" s="49" t="s">
        <v>162</v>
      </c>
      <c r="EZ5" s="49" t="s">
        <v>156</v>
      </c>
      <c r="FA5" s="49" t="s">
        <v>146</v>
      </c>
      <c r="FB5" s="49" t="s">
        <v>147</v>
      </c>
      <c r="FC5" s="49" t="s">
        <v>163</v>
      </c>
      <c r="FD5" s="49" t="s">
        <v>149</v>
      </c>
      <c r="FE5" s="49" t="s">
        <v>150</v>
      </c>
      <c r="FF5" s="49" t="s">
        <v>151</v>
      </c>
      <c r="FG5" s="49" t="s">
        <v>152</v>
      </c>
      <c r="FH5" s="49" t="s">
        <v>153</v>
      </c>
      <c r="FI5" s="49" t="s">
        <v>154</v>
      </c>
      <c r="FJ5" s="49" t="s">
        <v>155</v>
      </c>
    </row>
    <row r="6" spans="1:166" s="54" customFormat="1" x14ac:dyDescent="0.2">
      <c r="A6" s="35" t="s">
        <v>164</v>
      </c>
      <c r="B6" s="50">
        <f>B8</f>
        <v>2022</v>
      </c>
      <c r="C6" s="50">
        <f t="shared" ref="C6:M6" si="2">C8</f>
        <v>272264</v>
      </c>
      <c r="D6" s="50">
        <f t="shared" si="2"/>
        <v>46</v>
      </c>
      <c r="E6" s="50">
        <f t="shared" si="2"/>
        <v>6</v>
      </c>
      <c r="F6" s="50">
        <f t="shared" si="2"/>
        <v>0</v>
      </c>
      <c r="G6" s="50">
        <f t="shared" si="2"/>
        <v>1</v>
      </c>
      <c r="H6" s="150" t="str">
        <f>IF(H8&lt;&gt;I8,H8,"")&amp;IF(I8&lt;&gt;J8,I8,"")&amp;"　"&amp;J8</f>
        <v>大阪府藤井寺市　市立藤井寺市民病院</v>
      </c>
      <c r="I6" s="151"/>
      <c r="J6" s="152"/>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臨</v>
      </c>
      <c r="U6" s="51">
        <f>U8</f>
        <v>63336</v>
      </c>
      <c r="V6" s="51">
        <f>V8</f>
        <v>5423</v>
      </c>
      <c r="W6" s="50" t="str">
        <f>W8</f>
        <v>非該当</v>
      </c>
      <c r="X6" s="50" t="str">
        <f t="shared" ref="X6" si="4">X8</f>
        <v>非該当</v>
      </c>
      <c r="Y6" s="50" t="str">
        <f t="shared" si="3"/>
        <v>１０：１</v>
      </c>
      <c r="Z6" s="51">
        <f t="shared" si="3"/>
        <v>98</v>
      </c>
      <c r="AA6" s="51" t="str">
        <f t="shared" si="3"/>
        <v>-</v>
      </c>
      <c r="AB6" s="51" t="str">
        <f t="shared" si="3"/>
        <v>-</v>
      </c>
      <c r="AC6" s="51" t="str">
        <f t="shared" si="3"/>
        <v>-</v>
      </c>
      <c r="AD6" s="51" t="str">
        <f t="shared" si="3"/>
        <v>-</v>
      </c>
      <c r="AE6" s="51">
        <f t="shared" si="3"/>
        <v>98</v>
      </c>
      <c r="AF6" s="51">
        <f t="shared" si="3"/>
        <v>69</v>
      </c>
      <c r="AG6" s="51" t="str">
        <f t="shared" si="3"/>
        <v>-</v>
      </c>
      <c r="AH6" s="51">
        <f t="shared" si="3"/>
        <v>69</v>
      </c>
      <c r="AI6" s="52">
        <f>IF(AI8="-",NA(),AI8)</f>
        <v>97</v>
      </c>
      <c r="AJ6" s="52">
        <f t="shared" ref="AJ6:AR6" si="5">IF(AJ8="-",NA(),AJ8)</f>
        <v>92.7</v>
      </c>
      <c r="AK6" s="52">
        <f t="shared" si="5"/>
        <v>100.5</v>
      </c>
      <c r="AL6" s="52">
        <f t="shared" si="5"/>
        <v>103.1</v>
      </c>
      <c r="AM6" s="52">
        <f t="shared" si="5"/>
        <v>91.4</v>
      </c>
      <c r="AN6" s="52">
        <f t="shared" si="5"/>
        <v>97.5</v>
      </c>
      <c r="AO6" s="52">
        <f t="shared" si="5"/>
        <v>97.7</v>
      </c>
      <c r="AP6" s="52">
        <f t="shared" si="5"/>
        <v>100.7</v>
      </c>
      <c r="AQ6" s="52">
        <f t="shared" si="5"/>
        <v>103.6</v>
      </c>
      <c r="AR6" s="52">
        <f t="shared" si="5"/>
        <v>101.9</v>
      </c>
      <c r="AS6" s="52" t="str">
        <f>IF(AS8="-","【-】","【"&amp;SUBSTITUTE(TEXT(AS8,"#,##0.0"),"-","△")&amp;"】")</f>
        <v>【103.5】</v>
      </c>
      <c r="AT6" s="52">
        <f>IF(AT8="-",NA(),AT8)</f>
        <v>96.1</v>
      </c>
      <c r="AU6" s="52">
        <f t="shared" ref="AU6:BC6" si="6">IF(AU8="-",NA(),AU8)</f>
        <v>91.7</v>
      </c>
      <c r="AV6" s="52">
        <f t="shared" si="6"/>
        <v>86.3</v>
      </c>
      <c r="AW6" s="52">
        <f t="shared" si="6"/>
        <v>83.9</v>
      </c>
      <c r="AX6" s="52">
        <f t="shared" si="6"/>
        <v>72.400000000000006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96.1</v>
      </c>
      <c r="BF6" s="52">
        <f t="shared" ref="BF6:BN6" si="7">IF(BF8="-",NA(),BF8)</f>
        <v>91.7</v>
      </c>
      <c r="BG6" s="52">
        <f t="shared" si="7"/>
        <v>86.3</v>
      </c>
      <c r="BH6" s="52">
        <f t="shared" si="7"/>
        <v>83.9</v>
      </c>
      <c r="BI6" s="52">
        <f t="shared" si="7"/>
        <v>72.400000000000006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80.900000000000006</v>
      </c>
      <c r="BQ6" s="52">
        <f t="shared" ref="BQ6:BY6" si="8">IF(BQ8="-",NA(),BQ8)</f>
        <v>70.599999999999994</v>
      </c>
      <c r="BR6" s="52">
        <f t="shared" si="8"/>
        <v>53.2</v>
      </c>
      <c r="BS6" s="52">
        <f t="shared" si="8"/>
        <v>45.6</v>
      </c>
      <c r="BT6" s="52">
        <f t="shared" si="8"/>
        <v>36.6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40572</v>
      </c>
      <c r="CB6" s="53">
        <f t="shared" ref="CB6:CJ6" si="9">IF(CB8="-",NA(),CB8)</f>
        <v>38723</v>
      </c>
      <c r="CC6" s="53">
        <f t="shared" si="9"/>
        <v>44458</v>
      </c>
      <c r="CD6" s="53">
        <f t="shared" si="9"/>
        <v>44117</v>
      </c>
      <c r="CE6" s="53">
        <f t="shared" si="9"/>
        <v>38976</v>
      </c>
      <c r="CF6" s="53">
        <f t="shared" si="9"/>
        <v>25711</v>
      </c>
      <c r="CG6" s="53">
        <f t="shared" si="9"/>
        <v>26415</v>
      </c>
      <c r="CH6" s="53">
        <f t="shared" si="9"/>
        <v>27227</v>
      </c>
      <c r="CI6" s="53">
        <f t="shared" si="9"/>
        <v>28176</v>
      </c>
      <c r="CJ6" s="53">
        <f t="shared" si="9"/>
        <v>29348</v>
      </c>
      <c r="CK6" s="52" t="str">
        <f>IF(CK8="-","【-】","【"&amp;SUBSTITUTE(TEXT(CK8,"#,##0"),"-","△")&amp;"】")</f>
        <v>【61,837】</v>
      </c>
      <c r="CL6" s="53">
        <f>IF(CL8="-",NA(),CL8)</f>
        <v>20859</v>
      </c>
      <c r="CM6" s="53">
        <f t="shared" ref="CM6:CU6" si="10">IF(CM8="-",NA(),CM8)</f>
        <v>20645</v>
      </c>
      <c r="CN6" s="53">
        <f t="shared" si="10"/>
        <v>22911</v>
      </c>
      <c r="CO6" s="53">
        <f t="shared" si="10"/>
        <v>23209</v>
      </c>
      <c r="CP6" s="53">
        <f t="shared" si="10"/>
        <v>20972</v>
      </c>
      <c r="CQ6" s="53">
        <f t="shared" si="10"/>
        <v>9060</v>
      </c>
      <c r="CR6" s="53">
        <f t="shared" si="10"/>
        <v>9135</v>
      </c>
      <c r="CS6" s="53">
        <f t="shared" si="10"/>
        <v>9509</v>
      </c>
      <c r="CT6" s="53">
        <f t="shared" si="10"/>
        <v>9548</v>
      </c>
      <c r="CU6" s="53">
        <f t="shared" si="10"/>
        <v>9992</v>
      </c>
      <c r="CV6" s="52" t="str">
        <f>IF(CV8="-","【-】","【"&amp;SUBSTITUTE(TEXT(CV8,"#,##0"),"-","△")&amp;"】")</f>
        <v>【17,600】</v>
      </c>
      <c r="CW6" s="52">
        <f>IF(CW8="-",NA(),CW8)</f>
        <v>51.5</v>
      </c>
      <c r="CX6" s="52">
        <f t="shared" ref="CX6:DF6" si="11">IF(CX8="-",NA(),CX8)</f>
        <v>54.9</v>
      </c>
      <c r="CY6" s="52">
        <f t="shared" si="11"/>
        <v>61.6</v>
      </c>
      <c r="CZ6" s="52">
        <f t="shared" si="11"/>
        <v>64.7</v>
      </c>
      <c r="DA6" s="52">
        <f t="shared" si="11"/>
        <v>76.5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38</v>
      </c>
      <c r="DI6" s="52">
        <f t="shared" ref="DI6:DQ6" si="12">IF(DI8="-",NA(),DI8)</f>
        <v>37.700000000000003</v>
      </c>
      <c r="DJ6" s="52">
        <f t="shared" si="12"/>
        <v>36.700000000000003</v>
      </c>
      <c r="DK6" s="52">
        <f t="shared" si="12"/>
        <v>34.700000000000003</v>
      </c>
      <c r="DL6" s="52">
        <f t="shared" si="12"/>
        <v>36.700000000000003</v>
      </c>
      <c r="DM6" s="52">
        <f t="shared" si="12"/>
        <v>16.5</v>
      </c>
      <c r="DN6" s="52">
        <f t="shared" si="12"/>
        <v>16</v>
      </c>
      <c r="DO6" s="52">
        <f t="shared" si="12"/>
        <v>15.7</v>
      </c>
      <c r="DP6" s="52">
        <f t="shared" si="12"/>
        <v>14.6</v>
      </c>
      <c r="DQ6" s="52">
        <f t="shared" si="12"/>
        <v>15.1</v>
      </c>
      <c r="DR6" s="52" t="str">
        <f>IF(DR8="-","【-】","【"&amp;SUBSTITUTE(TEXT(DR8,"#,##0.0"),"-","△")&amp;"】")</f>
        <v>【25.1】</v>
      </c>
      <c r="DS6" s="52">
        <f>IF(DS8="-",NA(),DS8)</f>
        <v>86.6</v>
      </c>
      <c r="DT6" s="52">
        <f t="shared" ref="DT6:EB6" si="13">IF(DT8="-",NA(),DT8)</f>
        <v>105.2</v>
      </c>
      <c r="DU6" s="52">
        <f t="shared" si="13"/>
        <v>115.3</v>
      </c>
      <c r="DV6" s="52">
        <f t="shared" si="13"/>
        <v>119.4</v>
      </c>
      <c r="DW6" s="52">
        <f t="shared" si="13"/>
        <v>158.80000000000001</v>
      </c>
      <c r="DX6" s="52">
        <f t="shared" si="13"/>
        <v>117</v>
      </c>
      <c r="DY6" s="52">
        <f t="shared" si="13"/>
        <v>118.8</v>
      </c>
      <c r="DZ6" s="52">
        <f t="shared" si="13"/>
        <v>136</v>
      </c>
      <c r="EA6" s="52">
        <f t="shared" si="13"/>
        <v>131.30000000000001</v>
      </c>
      <c r="EB6" s="52">
        <f t="shared" si="13"/>
        <v>133.6</v>
      </c>
      <c r="EC6" s="52" t="str">
        <f>IF(EC8="-","【-】","【"&amp;SUBSTITUTE(TEXT(EC8,"#,##0.0"),"-","△")&amp;"】")</f>
        <v>【63.0】</v>
      </c>
      <c r="ED6" s="52">
        <f>IF(ED8="-",NA(),ED8)</f>
        <v>63.9</v>
      </c>
      <c r="EE6" s="52">
        <f t="shared" ref="EE6:EM6" si="14">IF(EE8="-",NA(),EE8)</f>
        <v>60.1</v>
      </c>
      <c r="EF6" s="52">
        <f t="shared" si="14"/>
        <v>61.9</v>
      </c>
      <c r="EG6" s="52">
        <f t="shared" si="14"/>
        <v>64.8</v>
      </c>
      <c r="EH6" s="52">
        <f t="shared" si="14"/>
        <v>69</v>
      </c>
      <c r="EI6" s="52">
        <f t="shared" si="14"/>
        <v>56.1</v>
      </c>
      <c r="EJ6" s="52">
        <f t="shared" si="14"/>
        <v>56.4</v>
      </c>
      <c r="EK6" s="52">
        <f t="shared" si="14"/>
        <v>56.9</v>
      </c>
      <c r="EL6" s="52">
        <f t="shared" si="14"/>
        <v>58.3</v>
      </c>
      <c r="EM6" s="52">
        <f t="shared" si="14"/>
        <v>59.2</v>
      </c>
      <c r="EN6" s="52" t="str">
        <f>IF(EN8="-","【-】","【"&amp;SUBSTITUTE(TEXT(EN8,"#,##0.0"),"-","△")&amp;"】")</f>
        <v>【56.4】</v>
      </c>
      <c r="EO6" s="52">
        <f>IF(EO8="-",NA(),EO8)</f>
        <v>83.5</v>
      </c>
      <c r="EP6" s="52">
        <f t="shared" ref="EP6:EX6" si="15">IF(EP8="-",NA(),EP8)</f>
        <v>67.8</v>
      </c>
      <c r="EQ6" s="52">
        <f t="shared" si="15"/>
        <v>65.8</v>
      </c>
      <c r="ER6" s="52">
        <f t="shared" si="15"/>
        <v>68</v>
      </c>
      <c r="ES6" s="52">
        <f t="shared" si="15"/>
        <v>74.2</v>
      </c>
      <c r="ET6" s="52">
        <f t="shared" si="15"/>
        <v>73.2</v>
      </c>
      <c r="EU6" s="52">
        <f t="shared" si="15"/>
        <v>73.400000000000006</v>
      </c>
      <c r="EV6" s="52">
        <f t="shared" si="15"/>
        <v>72.5</v>
      </c>
      <c r="EW6" s="52">
        <f t="shared" si="15"/>
        <v>72.3</v>
      </c>
      <c r="EX6" s="52">
        <f t="shared" si="15"/>
        <v>72</v>
      </c>
      <c r="EY6" s="52" t="str">
        <f>IF(EY8="-","【-】","【"&amp;SUBSTITUTE(TEXT(EY8,"#,##0.0"),"-","△")&amp;"】")</f>
        <v>【70.7】</v>
      </c>
      <c r="EZ6" s="53">
        <f>IF(EZ8="-",NA(),EZ8)</f>
        <v>28777796</v>
      </c>
      <c r="FA6" s="53">
        <f t="shared" ref="FA6:FI6" si="16">IF(FA8="-",NA(),FA8)</f>
        <v>27298551</v>
      </c>
      <c r="FB6" s="53">
        <f t="shared" si="16"/>
        <v>28061765</v>
      </c>
      <c r="FC6" s="53">
        <f t="shared" si="16"/>
        <v>27271684</v>
      </c>
      <c r="FD6" s="53">
        <f t="shared" si="16"/>
        <v>27298755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165</v>
      </c>
      <c r="B7" s="50">
        <f t="shared" ref="B7:AH7" si="17">B8</f>
        <v>2022</v>
      </c>
      <c r="C7" s="50">
        <f t="shared" si="17"/>
        <v>272264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臨</v>
      </c>
      <c r="U7" s="51">
        <f>U8</f>
        <v>63336</v>
      </c>
      <c r="V7" s="51">
        <f>V8</f>
        <v>5423</v>
      </c>
      <c r="W7" s="50" t="str">
        <f>W8</f>
        <v>非該当</v>
      </c>
      <c r="X7" s="50" t="str">
        <f t="shared" si="17"/>
        <v>非該当</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69</v>
      </c>
      <c r="AG7" s="51" t="str">
        <f t="shared" si="17"/>
        <v>-</v>
      </c>
      <c r="AH7" s="51">
        <f t="shared" si="17"/>
        <v>69</v>
      </c>
      <c r="AI7" s="52">
        <f>AI8</f>
        <v>97</v>
      </c>
      <c r="AJ7" s="52">
        <f t="shared" ref="AJ7:AR7" si="18">AJ8</f>
        <v>92.7</v>
      </c>
      <c r="AK7" s="52">
        <f t="shared" si="18"/>
        <v>100.5</v>
      </c>
      <c r="AL7" s="52">
        <f t="shared" si="18"/>
        <v>103.1</v>
      </c>
      <c r="AM7" s="52">
        <f t="shared" si="18"/>
        <v>91.4</v>
      </c>
      <c r="AN7" s="52">
        <f t="shared" si="18"/>
        <v>97.5</v>
      </c>
      <c r="AO7" s="52">
        <f t="shared" si="18"/>
        <v>97.7</v>
      </c>
      <c r="AP7" s="52">
        <f t="shared" si="18"/>
        <v>100.7</v>
      </c>
      <c r="AQ7" s="52">
        <f t="shared" si="18"/>
        <v>103.6</v>
      </c>
      <c r="AR7" s="52">
        <f t="shared" si="18"/>
        <v>101.9</v>
      </c>
      <c r="AS7" s="52"/>
      <c r="AT7" s="52">
        <f>AT8</f>
        <v>96.1</v>
      </c>
      <c r="AU7" s="52">
        <f t="shared" ref="AU7:BC7" si="19">AU8</f>
        <v>91.7</v>
      </c>
      <c r="AV7" s="52">
        <f t="shared" si="19"/>
        <v>86.3</v>
      </c>
      <c r="AW7" s="52">
        <f t="shared" si="19"/>
        <v>83.9</v>
      </c>
      <c r="AX7" s="52">
        <f t="shared" si="19"/>
        <v>72.400000000000006</v>
      </c>
      <c r="AY7" s="52">
        <f t="shared" si="19"/>
        <v>77</v>
      </c>
      <c r="AZ7" s="52">
        <f t="shared" si="19"/>
        <v>77.099999999999994</v>
      </c>
      <c r="BA7" s="52">
        <f t="shared" si="19"/>
        <v>73.8</v>
      </c>
      <c r="BB7" s="52">
        <f t="shared" si="19"/>
        <v>75.5</v>
      </c>
      <c r="BC7" s="52">
        <f t="shared" si="19"/>
        <v>74.599999999999994</v>
      </c>
      <c r="BD7" s="52"/>
      <c r="BE7" s="52">
        <f>BE8</f>
        <v>96.1</v>
      </c>
      <c r="BF7" s="52">
        <f t="shared" ref="BF7:BN7" si="20">BF8</f>
        <v>91.7</v>
      </c>
      <c r="BG7" s="52">
        <f t="shared" si="20"/>
        <v>86.3</v>
      </c>
      <c r="BH7" s="52">
        <f t="shared" si="20"/>
        <v>83.9</v>
      </c>
      <c r="BI7" s="52">
        <f t="shared" si="20"/>
        <v>72.400000000000006</v>
      </c>
      <c r="BJ7" s="52">
        <f t="shared" si="20"/>
        <v>73.2</v>
      </c>
      <c r="BK7" s="52">
        <f t="shared" si="20"/>
        <v>73.2</v>
      </c>
      <c r="BL7" s="52">
        <f t="shared" si="20"/>
        <v>69.900000000000006</v>
      </c>
      <c r="BM7" s="52">
        <f t="shared" si="20"/>
        <v>71.599999999999994</v>
      </c>
      <c r="BN7" s="52">
        <f t="shared" si="20"/>
        <v>70.8</v>
      </c>
      <c r="BO7" s="52"/>
      <c r="BP7" s="52">
        <f>BP8</f>
        <v>80.900000000000006</v>
      </c>
      <c r="BQ7" s="52">
        <f t="shared" ref="BQ7:BY7" si="21">BQ8</f>
        <v>70.599999999999994</v>
      </c>
      <c r="BR7" s="52">
        <f t="shared" si="21"/>
        <v>53.2</v>
      </c>
      <c r="BS7" s="52">
        <f t="shared" si="21"/>
        <v>45.6</v>
      </c>
      <c r="BT7" s="52">
        <f t="shared" si="21"/>
        <v>36.6</v>
      </c>
      <c r="BU7" s="52">
        <f t="shared" si="21"/>
        <v>66.900000000000006</v>
      </c>
      <c r="BV7" s="52">
        <f t="shared" si="21"/>
        <v>66.099999999999994</v>
      </c>
      <c r="BW7" s="52">
        <f t="shared" si="21"/>
        <v>62.3</v>
      </c>
      <c r="BX7" s="52">
        <f t="shared" si="21"/>
        <v>62.1</v>
      </c>
      <c r="BY7" s="52">
        <f t="shared" si="21"/>
        <v>60.2</v>
      </c>
      <c r="BZ7" s="52"/>
      <c r="CA7" s="53">
        <f>CA8</f>
        <v>40572</v>
      </c>
      <c r="CB7" s="53">
        <f t="shared" ref="CB7:CJ7" si="22">CB8</f>
        <v>38723</v>
      </c>
      <c r="CC7" s="53">
        <f t="shared" si="22"/>
        <v>44458</v>
      </c>
      <c r="CD7" s="53">
        <f t="shared" si="22"/>
        <v>44117</v>
      </c>
      <c r="CE7" s="53">
        <f t="shared" si="22"/>
        <v>38976</v>
      </c>
      <c r="CF7" s="53">
        <f t="shared" si="22"/>
        <v>25711</v>
      </c>
      <c r="CG7" s="53">
        <f t="shared" si="22"/>
        <v>26415</v>
      </c>
      <c r="CH7" s="53">
        <f t="shared" si="22"/>
        <v>27227</v>
      </c>
      <c r="CI7" s="53">
        <f t="shared" si="22"/>
        <v>28176</v>
      </c>
      <c r="CJ7" s="53">
        <f t="shared" si="22"/>
        <v>29348</v>
      </c>
      <c r="CK7" s="52"/>
      <c r="CL7" s="53">
        <f>CL8</f>
        <v>20859</v>
      </c>
      <c r="CM7" s="53">
        <f t="shared" ref="CM7:CU7" si="23">CM8</f>
        <v>20645</v>
      </c>
      <c r="CN7" s="53">
        <f t="shared" si="23"/>
        <v>22911</v>
      </c>
      <c r="CO7" s="53">
        <f t="shared" si="23"/>
        <v>23209</v>
      </c>
      <c r="CP7" s="53">
        <f t="shared" si="23"/>
        <v>20972</v>
      </c>
      <c r="CQ7" s="53">
        <f t="shared" si="23"/>
        <v>9060</v>
      </c>
      <c r="CR7" s="53">
        <f t="shared" si="23"/>
        <v>9135</v>
      </c>
      <c r="CS7" s="53">
        <f t="shared" si="23"/>
        <v>9509</v>
      </c>
      <c r="CT7" s="53">
        <f t="shared" si="23"/>
        <v>9548</v>
      </c>
      <c r="CU7" s="53">
        <f t="shared" si="23"/>
        <v>9992</v>
      </c>
      <c r="CV7" s="52"/>
      <c r="CW7" s="52">
        <f>CW8</f>
        <v>51.5</v>
      </c>
      <c r="CX7" s="52">
        <f t="shared" ref="CX7:DF7" si="24">CX8</f>
        <v>54.9</v>
      </c>
      <c r="CY7" s="52">
        <f t="shared" si="24"/>
        <v>61.6</v>
      </c>
      <c r="CZ7" s="52">
        <f t="shared" si="24"/>
        <v>64.7</v>
      </c>
      <c r="DA7" s="52">
        <f t="shared" si="24"/>
        <v>76.5</v>
      </c>
      <c r="DB7" s="52">
        <f t="shared" si="24"/>
        <v>71.099999999999994</v>
      </c>
      <c r="DC7" s="52">
        <f t="shared" si="24"/>
        <v>72</v>
      </c>
      <c r="DD7" s="52">
        <f t="shared" si="24"/>
        <v>77.7</v>
      </c>
      <c r="DE7" s="52">
        <f t="shared" si="24"/>
        <v>75.7</v>
      </c>
      <c r="DF7" s="52">
        <f t="shared" si="24"/>
        <v>75.400000000000006</v>
      </c>
      <c r="DG7" s="52"/>
      <c r="DH7" s="52">
        <f>DH8</f>
        <v>38</v>
      </c>
      <c r="DI7" s="52">
        <f t="shared" ref="DI7:DQ7" si="25">DI8</f>
        <v>37.700000000000003</v>
      </c>
      <c r="DJ7" s="52">
        <f t="shared" si="25"/>
        <v>36.700000000000003</v>
      </c>
      <c r="DK7" s="52">
        <f t="shared" si="25"/>
        <v>34.700000000000003</v>
      </c>
      <c r="DL7" s="52">
        <f t="shared" si="25"/>
        <v>36.700000000000003</v>
      </c>
      <c r="DM7" s="52">
        <f t="shared" si="25"/>
        <v>16.5</v>
      </c>
      <c r="DN7" s="52">
        <f t="shared" si="25"/>
        <v>16</v>
      </c>
      <c r="DO7" s="52">
        <f t="shared" si="25"/>
        <v>15.7</v>
      </c>
      <c r="DP7" s="52">
        <f t="shared" si="25"/>
        <v>14.6</v>
      </c>
      <c r="DQ7" s="52">
        <f t="shared" si="25"/>
        <v>15.1</v>
      </c>
      <c r="DR7" s="52"/>
      <c r="DS7" s="52">
        <f>DS8</f>
        <v>86.6</v>
      </c>
      <c r="DT7" s="52">
        <f t="shared" ref="DT7:EB7" si="26">DT8</f>
        <v>105.2</v>
      </c>
      <c r="DU7" s="52">
        <f t="shared" si="26"/>
        <v>115.3</v>
      </c>
      <c r="DV7" s="52">
        <f t="shared" si="26"/>
        <v>119.4</v>
      </c>
      <c r="DW7" s="52">
        <f t="shared" si="26"/>
        <v>158.80000000000001</v>
      </c>
      <c r="DX7" s="52">
        <f t="shared" si="26"/>
        <v>117</v>
      </c>
      <c r="DY7" s="52">
        <f t="shared" si="26"/>
        <v>118.8</v>
      </c>
      <c r="DZ7" s="52">
        <f t="shared" si="26"/>
        <v>136</v>
      </c>
      <c r="EA7" s="52">
        <f t="shared" si="26"/>
        <v>131.30000000000001</v>
      </c>
      <c r="EB7" s="52">
        <f t="shared" si="26"/>
        <v>133.6</v>
      </c>
      <c r="EC7" s="52"/>
      <c r="ED7" s="52">
        <f>ED8</f>
        <v>63.9</v>
      </c>
      <c r="EE7" s="52">
        <f t="shared" ref="EE7:EM7" si="27">EE8</f>
        <v>60.1</v>
      </c>
      <c r="EF7" s="52">
        <f t="shared" si="27"/>
        <v>61.9</v>
      </c>
      <c r="EG7" s="52">
        <f t="shared" si="27"/>
        <v>64.8</v>
      </c>
      <c r="EH7" s="52">
        <f t="shared" si="27"/>
        <v>69</v>
      </c>
      <c r="EI7" s="52">
        <f t="shared" si="27"/>
        <v>56.1</v>
      </c>
      <c r="EJ7" s="52">
        <f t="shared" si="27"/>
        <v>56.4</v>
      </c>
      <c r="EK7" s="52">
        <f t="shared" si="27"/>
        <v>56.9</v>
      </c>
      <c r="EL7" s="52">
        <f t="shared" si="27"/>
        <v>58.3</v>
      </c>
      <c r="EM7" s="52">
        <f t="shared" si="27"/>
        <v>59.2</v>
      </c>
      <c r="EN7" s="52"/>
      <c r="EO7" s="52">
        <f>EO8</f>
        <v>83.5</v>
      </c>
      <c r="EP7" s="52">
        <f t="shared" ref="EP7:EX7" si="28">EP8</f>
        <v>67.8</v>
      </c>
      <c r="EQ7" s="52">
        <f t="shared" si="28"/>
        <v>65.8</v>
      </c>
      <c r="ER7" s="52">
        <f t="shared" si="28"/>
        <v>68</v>
      </c>
      <c r="ES7" s="52">
        <f t="shared" si="28"/>
        <v>74.2</v>
      </c>
      <c r="ET7" s="52">
        <f t="shared" si="28"/>
        <v>73.2</v>
      </c>
      <c r="EU7" s="52">
        <f t="shared" si="28"/>
        <v>73.400000000000006</v>
      </c>
      <c r="EV7" s="52">
        <f t="shared" si="28"/>
        <v>72.5</v>
      </c>
      <c r="EW7" s="52">
        <f t="shared" si="28"/>
        <v>72.3</v>
      </c>
      <c r="EX7" s="52">
        <f t="shared" si="28"/>
        <v>72</v>
      </c>
      <c r="EY7" s="52"/>
      <c r="EZ7" s="53">
        <f>EZ8</f>
        <v>28777796</v>
      </c>
      <c r="FA7" s="53">
        <f t="shared" ref="FA7:FI7" si="29">FA8</f>
        <v>27298551</v>
      </c>
      <c r="FB7" s="53">
        <f t="shared" si="29"/>
        <v>28061765</v>
      </c>
      <c r="FC7" s="53">
        <f t="shared" si="29"/>
        <v>27271684</v>
      </c>
      <c r="FD7" s="53">
        <f t="shared" si="29"/>
        <v>27298755</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272264</v>
      </c>
      <c r="D8" s="55">
        <v>46</v>
      </c>
      <c r="E8" s="55">
        <v>6</v>
      </c>
      <c r="F8" s="55">
        <v>0</v>
      </c>
      <c r="G8" s="55">
        <v>1</v>
      </c>
      <c r="H8" s="55" t="s">
        <v>166</v>
      </c>
      <c r="I8" s="55" t="s">
        <v>167</v>
      </c>
      <c r="J8" s="55" t="s">
        <v>168</v>
      </c>
      <c r="K8" s="55" t="s">
        <v>169</v>
      </c>
      <c r="L8" s="55" t="s">
        <v>170</v>
      </c>
      <c r="M8" s="55" t="s">
        <v>171</v>
      </c>
      <c r="N8" s="55" t="s">
        <v>172</v>
      </c>
      <c r="O8" s="55" t="s">
        <v>173</v>
      </c>
      <c r="P8" s="55" t="s">
        <v>174</v>
      </c>
      <c r="Q8" s="56">
        <v>9</v>
      </c>
      <c r="R8" s="55" t="s">
        <v>40</v>
      </c>
      <c r="S8" s="55" t="s">
        <v>175</v>
      </c>
      <c r="T8" s="55" t="s">
        <v>176</v>
      </c>
      <c r="U8" s="56">
        <v>63336</v>
      </c>
      <c r="V8" s="56">
        <v>5423</v>
      </c>
      <c r="W8" s="55" t="s">
        <v>177</v>
      </c>
      <c r="X8" s="55" t="s">
        <v>177</v>
      </c>
      <c r="Y8" s="57" t="s">
        <v>178</v>
      </c>
      <c r="Z8" s="56">
        <v>98</v>
      </c>
      <c r="AA8" s="56" t="s">
        <v>40</v>
      </c>
      <c r="AB8" s="56" t="s">
        <v>40</v>
      </c>
      <c r="AC8" s="56" t="s">
        <v>40</v>
      </c>
      <c r="AD8" s="56" t="s">
        <v>40</v>
      </c>
      <c r="AE8" s="56">
        <v>98</v>
      </c>
      <c r="AF8" s="56">
        <v>69</v>
      </c>
      <c r="AG8" s="56" t="s">
        <v>40</v>
      </c>
      <c r="AH8" s="56">
        <v>69</v>
      </c>
      <c r="AI8" s="58">
        <v>97</v>
      </c>
      <c r="AJ8" s="58">
        <v>92.7</v>
      </c>
      <c r="AK8" s="58">
        <v>100.5</v>
      </c>
      <c r="AL8" s="58">
        <v>103.1</v>
      </c>
      <c r="AM8" s="58">
        <v>91.4</v>
      </c>
      <c r="AN8" s="58">
        <v>97.5</v>
      </c>
      <c r="AO8" s="58">
        <v>97.7</v>
      </c>
      <c r="AP8" s="58">
        <v>100.7</v>
      </c>
      <c r="AQ8" s="58">
        <v>103.6</v>
      </c>
      <c r="AR8" s="58">
        <v>101.9</v>
      </c>
      <c r="AS8" s="58">
        <v>103.5</v>
      </c>
      <c r="AT8" s="58">
        <v>96.1</v>
      </c>
      <c r="AU8" s="58">
        <v>91.7</v>
      </c>
      <c r="AV8" s="58">
        <v>86.3</v>
      </c>
      <c r="AW8" s="58">
        <v>83.9</v>
      </c>
      <c r="AX8" s="58">
        <v>72.400000000000006</v>
      </c>
      <c r="AY8" s="58">
        <v>77</v>
      </c>
      <c r="AZ8" s="58">
        <v>77.099999999999994</v>
      </c>
      <c r="BA8" s="58">
        <v>73.8</v>
      </c>
      <c r="BB8" s="58">
        <v>75.5</v>
      </c>
      <c r="BC8" s="58">
        <v>74.599999999999994</v>
      </c>
      <c r="BD8" s="58">
        <v>86.4</v>
      </c>
      <c r="BE8" s="59">
        <v>96.1</v>
      </c>
      <c r="BF8" s="59">
        <v>91.7</v>
      </c>
      <c r="BG8" s="59">
        <v>86.3</v>
      </c>
      <c r="BH8" s="59">
        <v>83.9</v>
      </c>
      <c r="BI8" s="59">
        <v>72.400000000000006</v>
      </c>
      <c r="BJ8" s="59">
        <v>73.2</v>
      </c>
      <c r="BK8" s="59">
        <v>73.2</v>
      </c>
      <c r="BL8" s="59">
        <v>69.900000000000006</v>
      </c>
      <c r="BM8" s="59">
        <v>71.599999999999994</v>
      </c>
      <c r="BN8" s="59">
        <v>70.8</v>
      </c>
      <c r="BO8" s="59">
        <v>83.7</v>
      </c>
      <c r="BP8" s="58">
        <v>80.900000000000006</v>
      </c>
      <c r="BQ8" s="58">
        <v>70.599999999999994</v>
      </c>
      <c r="BR8" s="58">
        <v>53.2</v>
      </c>
      <c r="BS8" s="58">
        <v>45.6</v>
      </c>
      <c r="BT8" s="58">
        <v>36.6</v>
      </c>
      <c r="BU8" s="58">
        <v>66.900000000000006</v>
      </c>
      <c r="BV8" s="58">
        <v>66.099999999999994</v>
      </c>
      <c r="BW8" s="58">
        <v>62.3</v>
      </c>
      <c r="BX8" s="58">
        <v>62.1</v>
      </c>
      <c r="BY8" s="58">
        <v>60.2</v>
      </c>
      <c r="BZ8" s="58">
        <v>66.8</v>
      </c>
      <c r="CA8" s="59">
        <v>40572</v>
      </c>
      <c r="CB8" s="59">
        <v>38723</v>
      </c>
      <c r="CC8" s="59">
        <v>44458</v>
      </c>
      <c r="CD8" s="59">
        <v>44117</v>
      </c>
      <c r="CE8" s="59">
        <v>38976</v>
      </c>
      <c r="CF8" s="59">
        <v>25711</v>
      </c>
      <c r="CG8" s="59">
        <v>26415</v>
      </c>
      <c r="CH8" s="59">
        <v>27227</v>
      </c>
      <c r="CI8" s="59">
        <v>28176</v>
      </c>
      <c r="CJ8" s="59">
        <v>29348</v>
      </c>
      <c r="CK8" s="58">
        <v>61837</v>
      </c>
      <c r="CL8" s="59">
        <v>20859</v>
      </c>
      <c r="CM8" s="59">
        <v>20645</v>
      </c>
      <c r="CN8" s="59">
        <v>22911</v>
      </c>
      <c r="CO8" s="59">
        <v>23209</v>
      </c>
      <c r="CP8" s="59">
        <v>20972</v>
      </c>
      <c r="CQ8" s="59">
        <v>9060</v>
      </c>
      <c r="CR8" s="59">
        <v>9135</v>
      </c>
      <c r="CS8" s="59">
        <v>9509</v>
      </c>
      <c r="CT8" s="59">
        <v>9548</v>
      </c>
      <c r="CU8" s="59">
        <v>9992</v>
      </c>
      <c r="CV8" s="58">
        <v>17600</v>
      </c>
      <c r="CW8" s="59">
        <v>51.5</v>
      </c>
      <c r="CX8" s="59">
        <v>54.9</v>
      </c>
      <c r="CY8" s="59">
        <v>61.6</v>
      </c>
      <c r="CZ8" s="59">
        <v>64.7</v>
      </c>
      <c r="DA8" s="59">
        <v>76.5</v>
      </c>
      <c r="DB8" s="59">
        <v>71.099999999999994</v>
      </c>
      <c r="DC8" s="59">
        <v>72</v>
      </c>
      <c r="DD8" s="59">
        <v>77.7</v>
      </c>
      <c r="DE8" s="59">
        <v>75.7</v>
      </c>
      <c r="DF8" s="59">
        <v>75.400000000000006</v>
      </c>
      <c r="DG8" s="59">
        <v>55.6</v>
      </c>
      <c r="DH8" s="59">
        <v>38</v>
      </c>
      <c r="DI8" s="59">
        <v>37.700000000000003</v>
      </c>
      <c r="DJ8" s="59">
        <v>36.700000000000003</v>
      </c>
      <c r="DK8" s="59">
        <v>34.700000000000003</v>
      </c>
      <c r="DL8" s="59">
        <v>36.700000000000003</v>
      </c>
      <c r="DM8" s="59">
        <v>16.5</v>
      </c>
      <c r="DN8" s="59">
        <v>16</v>
      </c>
      <c r="DO8" s="59">
        <v>15.7</v>
      </c>
      <c r="DP8" s="59">
        <v>14.6</v>
      </c>
      <c r="DQ8" s="59">
        <v>15.1</v>
      </c>
      <c r="DR8" s="59">
        <v>25.1</v>
      </c>
      <c r="DS8" s="59">
        <v>86.6</v>
      </c>
      <c r="DT8" s="59">
        <v>105.2</v>
      </c>
      <c r="DU8" s="59">
        <v>115.3</v>
      </c>
      <c r="DV8" s="59">
        <v>119.4</v>
      </c>
      <c r="DW8" s="59">
        <v>158.80000000000001</v>
      </c>
      <c r="DX8" s="59">
        <v>117</v>
      </c>
      <c r="DY8" s="59">
        <v>118.8</v>
      </c>
      <c r="DZ8" s="59">
        <v>136</v>
      </c>
      <c r="EA8" s="59">
        <v>131.30000000000001</v>
      </c>
      <c r="EB8" s="59">
        <v>133.6</v>
      </c>
      <c r="EC8" s="59">
        <v>63</v>
      </c>
      <c r="ED8" s="58">
        <v>63.9</v>
      </c>
      <c r="EE8" s="58">
        <v>60.1</v>
      </c>
      <c r="EF8" s="58">
        <v>61.9</v>
      </c>
      <c r="EG8" s="58">
        <v>64.8</v>
      </c>
      <c r="EH8" s="58">
        <v>69</v>
      </c>
      <c r="EI8" s="58">
        <v>56.1</v>
      </c>
      <c r="EJ8" s="58">
        <v>56.4</v>
      </c>
      <c r="EK8" s="58">
        <v>56.9</v>
      </c>
      <c r="EL8" s="58">
        <v>58.3</v>
      </c>
      <c r="EM8" s="58">
        <v>59.2</v>
      </c>
      <c r="EN8" s="58">
        <v>56.4</v>
      </c>
      <c r="EO8" s="58">
        <v>83.5</v>
      </c>
      <c r="EP8" s="58">
        <v>67.8</v>
      </c>
      <c r="EQ8" s="58">
        <v>65.8</v>
      </c>
      <c r="ER8" s="58">
        <v>68</v>
      </c>
      <c r="ES8" s="58">
        <v>74.2</v>
      </c>
      <c r="ET8" s="58">
        <v>73.2</v>
      </c>
      <c r="EU8" s="58">
        <v>73.400000000000006</v>
      </c>
      <c r="EV8" s="58">
        <v>72.5</v>
      </c>
      <c r="EW8" s="58">
        <v>72.3</v>
      </c>
      <c r="EX8" s="58">
        <v>72</v>
      </c>
      <c r="EY8" s="58">
        <v>70.7</v>
      </c>
      <c r="EZ8" s="59">
        <v>28777796</v>
      </c>
      <c r="FA8" s="59">
        <v>27298551</v>
      </c>
      <c r="FB8" s="59">
        <v>28061765</v>
      </c>
      <c r="FC8" s="59">
        <v>27271684</v>
      </c>
      <c r="FD8" s="59">
        <v>27298755</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2024-02-21T23:24:03Z</cp:lastPrinted>
  <dcterms:modified xsi:type="dcterms:W3CDTF">2024-02-27T03:15:47Z</dcterms:modified>
</cp:coreProperties>
</file>