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G0000sv0ns101\d11757$\doc\財政\04公営企業\01.決算統計\R5年度（R4決算）\22_経営比較分析表\08_アップロード　大浦作業中\02_アップロードデータ（分析表）\01-2_アップ前準備\"/>
    </mc:Choice>
  </mc:AlternateContent>
  <xr:revisionPtr revIDLastSave="0" documentId="13_ncr:1_{D7723E4A-0E6A-4B5F-9122-6860F46C09EF}" xr6:coauthVersionLast="47" xr6:coauthVersionMax="47" xr10:uidLastSave="{00000000-0000-0000-0000-000000000000}"/>
  <workbookProtection workbookAlgorithmName="SHA-512" workbookHashValue="Q17/r3vewEnHfLh2uJgf/r0aju1QyLUdU8dk/GO0Dhas3o+ZjSpFFsQY5I1GyNTO179QnXV7iM/VY84O6ShmyQ==" workbookSaltValue="81CPldWw5g7F62zGaVm5Cg==" workbookSpinCount="100000" lockStructure="1"/>
  <bookViews>
    <workbookView xWindow="-108" yWindow="-108" windowWidth="23256" windowHeight="1416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BB10" i="4" s="1"/>
  <c r="W6" i="5"/>
  <c r="AT10" i="4" s="1"/>
  <c r="V6" i="5"/>
  <c r="AL10" i="4" s="1"/>
  <c r="U6" i="5"/>
  <c r="T6" i="5"/>
  <c r="S6" i="5"/>
  <c r="AL8" i="4" s="1"/>
  <c r="R6" i="5"/>
  <c r="AD10" i="4" s="1"/>
  <c r="Q6" i="5"/>
  <c r="W10" i="4" s="1"/>
  <c r="P6" i="5"/>
  <c r="P10" i="4" s="1"/>
  <c r="O6" i="5"/>
  <c r="I10" i="4" s="1"/>
  <c r="N6" i="5"/>
  <c r="B10" i="4" s="1"/>
  <c r="M6" i="5"/>
  <c r="AD8" i="4" s="1"/>
  <c r="L6" i="5"/>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H85" i="4"/>
  <c r="BB8" i="4"/>
  <c r="AT8" i="4"/>
  <c r="W8" i="4"/>
</calcChain>
</file>

<file path=xl/sharedStrings.xml><?xml version="1.0" encoding="utf-8"?>
<sst xmlns="http://schemas.openxmlformats.org/spreadsheetml/2006/main" count="236" uniqueCount="116">
  <si>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</si>
  <si>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</si>
  <si>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</si>
  <si>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</si>
  <si>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</si>
  <si>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</si>
  <si>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</si>
  <si>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</si>
  <si>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</si>
  <si>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</si>
  <si>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</si>
  <si>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</si>
  <si>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</si>
  <si>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</si>
  <si>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</si>
  <si>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</si>
  <si>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</si>
  <si>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</si>
  <si>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</si>
  <si>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</si>
  <si>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</si>
  <si>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</si>
  <si>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</si>
  <si>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</si>
  <si>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</si>
  <si>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</si>
  <si>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</si>
  <si>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</si>
  <si>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</si>
  <si>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</si>
  <si>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</si>
  <si>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</si>
  <si>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</si>
  <si>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</si>
  <si>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</si>
  <si>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</si>
  <si>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</si>
  <si>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</si>
  <si>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</si>
  <si>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</si>
  <si>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</si>
  <si>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</si>
  <si>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</si>
  <si>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</si>
  <si>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</si>
  <si>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</si>
  <si>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</si>
  <si>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</si>
  <si>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</si>
  <si>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</si>
  <si>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</si>
  <si>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</si>
  <si>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</si>
  <si>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</si>
  <si>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</si>
  <si>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</si>
  <si>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</si>
  <si>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</si>
  <si>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</si>
  <si>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</si>
  <si>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</si>
  <si>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</si>
  <si>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</si>
  <si>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</si>
  <si>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</si>
  <si>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</si>
  <si>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</si>
  <si>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</si>
  <si>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</si>
  <si>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</si>
  <si>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</si>
  <si>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</si>
  <si>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</si>
  <si>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</si>
  <si>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</si>
  <si>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</si>
  <si>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</si>
  <si>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</si>
  <si>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</si>
  <si>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</si>
  <si>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</si>
  <si>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</si>
  <si>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</si>
  <si>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</si>
  <si>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</si>
  <si>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</si>
  <si>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</si>
  <si>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</si>
  <si>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</si>
  <si>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</si>
  <si>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</si>
  <si>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</si>
  <si>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</si>
  <si>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</si>
  <si>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</si>
  <si>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大阪府　箕面市</t>
  </si>
  <si>
    <t>法適用</t>
  </si>
  <si>
    <t>下水道事業</t>
  </si>
  <si>
    <t>公共下水道</t>
  </si>
  <si>
    <t>Ac1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</si>
  <si>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</si>
  <si>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</si>
  <si>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</si>
  <si>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</si>
  <si>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</si>
  <si>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</si>
  <si>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</si>
  <si>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</si>
  <si>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</si>
  <si>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</si>
  <si>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</si>
  <si>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</si>
  <si>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</si>
  <si>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①⑤については、令和4年度は電力料金の高騰等により流域下水道維持管理負担金が大幅に増加したことから、経常収支比率は前年度に比べて8.72ポイント減少し、類似団体平均値や全国平均値を下回りました。同様に経費回収率も前年度に比べて11.37ポイント減少していますが、類似団体平均値を上回る水準は維持しています。
　②については、平成17年度以降、累積欠損金は生じていません。
　③については、工事の竣工時期等による未払金の増減により、流動負債に年度間のばらつきは見られますが、全体としては現預金の増加に伴って流動資産が増加しており、類似団体平均値と比較するとゆとりのある財政状況となっています。
　④については、老朽管路の大規模更新に備え、資金残高を勘案しながら借入抑制を実施しているため、企業債残高は順調に減少しています。
　⑥については、令和4年度は電力料金の高騰等による流域下水道維持管理負担金の大幅な増加に伴い、汚水処理原価は前年度に比べて10.77ポイント増加しましたが、類似団体平均値や全国平均値と比べて低い水準を維持しています。
　⑦については、単独処理場を有していないため、当該値を計上していません。
　⑧については、一部を除いて水洗化済であり、水洗化率は99.98％となっています。</t>
    <rPh sb="9" eb="11">
      <t>レイワ</t>
    </rPh>
    <rPh sb="12" eb="14">
      <t>ネンド</t>
    </rPh>
    <rPh sb="39" eb="41">
      <t>オオハバ</t>
    </rPh>
    <rPh sb="51" eb="53">
      <t>ケイジョウ</t>
    </rPh>
    <rPh sb="53" eb="55">
      <t>シュウシ</t>
    </rPh>
    <rPh sb="55" eb="57">
      <t>ヒリツ</t>
    </rPh>
    <rPh sb="58" eb="61">
      <t>ゼンネンド</t>
    </rPh>
    <rPh sb="62" eb="63">
      <t>クラ</t>
    </rPh>
    <rPh sb="73" eb="75">
      <t>ゲンショウ</t>
    </rPh>
    <rPh sb="77" eb="79">
      <t>ルイジ</t>
    </rPh>
    <rPh sb="79" eb="81">
      <t>ダンタイ</t>
    </rPh>
    <rPh sb="81" eb="84">
      <t>ヘイキンチ</t>
    </rPh>
    <rPh sb="85" eb="87">
      <t>ゼンコク</t>
    </rPh>
    <rPh sb="87" eb="89">
      <t>ヘイキン</t>
    </rPh>
    <rPh sb="89" eb="90">
      <t>チ</t>
    </rPh>
    <rPh sb="91" eb="93">
      <t>シタマワ</t>
    </rPh>
    <rPh sb="98" eb="100">
      <t>ドウヨウ</t>
    </rPh>
    <rPh sb="143" eb="145">
      <t>スイジュン</t>
    </rPh>
    <rPh sb="146" eb="148">
      <t>イジ</t>
    </rPh>
    <rPh sb="448" eb="450">
      <t>ゼンコク</t>
    </rPh>
    <rPh sb="450" eb="453">
      <t>ヘイキンチ</t>
    </rPh>
    <rPh sb="457" eb="458">
      <t>ヒク</t>
    </rPh>
    <rPh sb="459" eb="461">
      <t>スイジュン</t>
    </rPh>
    <rPh sb="462" eb="464">
      <t>イジ</t>
    </rPh>
    <phoneticPr fontId="4"/>
  </si>
  <si>
    <t>　昭和42年の事業開始以前から敷設されている雨水管路に加え、汚水管路も法定耐用年数を経過した老朽管が増加しています。令和4年度末の整備状況では、管路全体の約20％が令和8年3月末までに法定耐用年数を超える見込みとなっています。
　①については、類似団体平均値と比較して高くなっているのは、本市の下水道施設が早い時期に整備を完了したことによるものです。
　②については、汚水管路、雨水管路ともに法定耐用年数を経過した管路が増加していることから、管渠老朽化率は前年度と比べて2.63ポイント増加しており、類似団体平均値や全国平均値と比較して高くなっています。
　③については、類似団体平均値と比較して低い管渠改善率となっていますが、管路調査・健全度判定に基づき更生工事等を実施しているため、年度により施工延長のばらつきがあります。</t>
    <rPh sb="189" eb="191">
      <t>ウスイ</t>
    </rPh>
    <rPh sb="191" eb="193">
      <t>カンロ</t>
    </rPh>
    <rPh sb="221" eb="223">
      <t>カンキョ</t>
    </rPh>
    <rPh sb="223" eb="226">
      <t>ロウキュウカ</t>
    </rPh>
    <rPh sb="226" eb="227">
      <t>リツ</t>
    </rPh>
    <rPh sb="228" eb="231">
      <t>ゼンネンド</t>
    </rPh>
    <rPh sb="232" eb="233">
      <t>クラ</t>
    </rPh>
    <rPh sb="243" eb="245">
      <t>ゾウカ</t>
    </rPh>
    <rPh sb="298" eb="299">
      <t>ヒク</t>
    </rPh>
    <phoneticPr fontId="4"/>
  </si>
  <si>
    <t>　本市の公共下水道事業は昭和42年度に事業開始しており、法定耐用年数を経過した管路が増加していますが、平成27年3月に策定した「箕面市上下水道施設整備基本・実施計画」を経営戦略として位置づけ、ストックマネジメント計画に基づく健全度判定により管路の修繕・更生工事等を適切に実施することとしています。
　今後、短期間に大規模な管路更生が見込まれることから、建設改良積立金や内部留保資金のほか、国庫交付金等についても最大限に活用し、財源確保に努めます。
　なお同計画については、更新計画や収支計画を見直す時期に来ていることから、昨今の経営環境の変化を踏まえたうえで計画を見直しすることを予定しています。</t>
    <rPh sb="227" eb="228">
      <t>ドウ</t>
    </rPh>
    <rPh sb="228" eb="230">
      <t>ケイカク</t>
    </rPh>
    <rPh sb="236" eb="238">
      <t>コウシン</t>
    </rPh>
    <rPh sb="238" eb="240">
      <t>ケイカク</t>
    </rPh>
    <rPh sb="241" eb="243">
      <t>シュウシ</t>
    </rPh>
    <rPh sb="243" eb="245">
      <t>ケイカク</t>
    </rPh>
    <rPh sb="246" eb="248">
      <t>ミナオ</t>
    </rPh>
    <rPh sb="249" eb="251">
      <t>ジキ</t>
    </rPh>
    <rPh sb="252" eb="253">
      <t>キ</t>
    </rPh>
    <rPh sb="261" eb="263">
      <t>サッコン</t>
    </rPh>
    <rPh sb="264" eb="266">
      <t>ケイエイ</t>
    </rPh>
    <rPh sb="266" eb="268">
      <t>カンキョウ</t>
    </rPh>
    <rPh sb="269" eb="271">
      <t>ヘンカ</t>
    </rPh>
    <rPh sb="272" eb="273">
      <t>フ</t>
    </rPh>
    <rPh sb="279" eb="281">
      <t>ケイカク</t>
    </rPh>
    <rPh sb="282" eb="284">
      <t>ミナオ</t>
    </rPh>
    <rPh sb="290" eb="292">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</si>
</sst>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b/>
      <sz val="12"/>
      <name val="ＭＳ ゴシック"/>
      <family val="3"/>
      <charset val="128"/>
    </font>
    <font>
      <sz val="10.5"/>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2">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7" fillId="0" borderId="6" xfId="0" applyFont="1" applyBorder="1" applyAlignment="1" applyProtection="1">
      <alignment horizontal="left" vertical="top" wrapText="1"/>
      <protection locked="0"/>
    </xf>
    <xf numFmtId="0" fontId="17" fillId="0" borderId="0" xfId="0" applyFont="1" applyAlignment="1" applyProtection="1">
      <alignment horizontal="left" vertical="top" wrapText="1"/>
      <protection locked="0"/>
    </xf>
    <xf numFmtId="0" fontId="17" fillId="0" borderId="7" xfId="0" applyFont="1" applyBorder="1" applyAlignment="1" applyProtection="1">
      <alignment horizontal="left" vertical="top" wrapText="1"/>
      <protection locked="0"/>
    </xf>
    <xf numFmtId="0" fontId="17" fillId="0" borderId="8" xfId="0" applyFont="1" applyBorder="1" applyAlignment="1" applyProtection="1">
      <alignment horizontal="left" vertical="top" wrapText="1"/>
      <protection locked="0"/>
    </xf>
    <xf numFmtId="0" fontId="17" fillId="0" borderId="1" xfId="0" applyFont="1" applyBorder="1" applyAlignment="1" applyProtection="1">
      <alignment horizontal="left" vertical="top" wrapText="1"/>
      <protection locked="0"/>
    </xf>
    <xf numFmtId="0" fontId="17"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6" fillId="0" borderId="3" xfId="0" applyFont="1" applyBorder="1" applyAlignment="1">
      <alignment horizontal="left" vertical="center"/>
    </xf>
    <xf numFmtId="0" fontId="16" fillId="0" borderId="4" xfId="0" applyFont="1" applyBorder="1" applyAlignment="1">
      <alignment horizontal="left" vertical="center"/>
    </xf>
    <xf numFmtId="0" fontId="16" fillId="0" borderId="5" xfId="0" applyFont="1" applyBorder="1" applyAlignment="1">
      <alignment horizontal="left" vertical="center"/>
    </xf>
    <xf numFmtId="0" fontId="16" fillId="0" borderId="6" xfId="0" applyFont="1" applyBorder="1" applyAlignment="1">
      <alignment horizontal="left" vertical="center"/>
    </xf>
    <xf numFmtId="0" fontId="16" fillId="0" borderId="0" xfId="0" applyFont="1" applyAlignment="1">
      <alignment horizontal="left" vertical="center"/>
    </xf>
    <xf numFmtId="0" fontId="16" fillId="0" borderId="7" xfId="0" applyFont="1" applyBorder="1" applyAlignment="1">
      <alignment horizontal="left"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0.42</c:v>
                </c:pt>
                <c:pt idx="1">
                  <c:v>0.48</c:v>
                </c:pt>
                <c:pt idx="2">
                  <c:v>1.06</c:v>
                </c:pt>
                <c:pt idx="3" formatCode="#,##0.00;&quot;△&quot;#,##0.00">
                  <c:v>0</c:v>
                </c:pt>
                <c:pt idx="4">
                  <c:v>0.09</c:v>
                </c:pt>
              </c:numCache>
            </c:numRef>
          </c:val>
          <c:extLst>
            <c:ext xmlns:c16="http://schemas.microsoft.com/office/drawing/2014/chart" uri="{C3380CC4-5D6E-409C-BE32-E72D297353CC}">
              <c16:uniqueId val="{00000000-C3AE-43F6-95A1-1F46B353C1A7}"/>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0.21</c:v>
                </c:pt>
                <c:pt idx="1">
                  <c:v>0.19</c:v>
                </c:pt>
                <c:pt idx="2">
                  <c:v>0.19</c:v>
                </c:pt>
                <c:pt idx="3">
                  <c:v>0.19</c:v>
                </c:pt>
                <c:pt idx="4">
                  <c:v>0.21</c:v>
                </c:pt>
              </c:numCache>
            </c:numRef>
          </c:val>
          <c:smooth val="0"/>
          <c:extLst>
            <c:ext xmlns:c16="http://schemas.microsoft.com/office/drawing/2014/chart" uri="{C3380CC4-5D6E-409C-BE32-E72D297353CC}">
              <c16:uniqueId val="{00000001-C3AE-43F6-95A1-1F46B353C1A7}"/>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D95-456F-A97F-835A7D8537B2}"/>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61.93</c:v>
                </c:pt>
                <c:pt idx="1">
                  <c:v>61.32</c:v>
                </c:pt>
                <c:pt idx="2">
                  <c:v>61.7</c:v>
                </c:pt>
                <c:pt idx="3">
                  <c:v>63.04</c:v>
                </c:pt>
                <c:pt idx="4">
                  <c:v>60.55</c:v>
                </c:pt>
              </c:numCache>
            </c:numRef>
          </c:val>
          <c:smooth val="0"/>
          <c:extLst>
            <c:ext xmlns:c16="http://schemas.microsoft.com/office/drawing/2014/chart" uri="{C3380CC4-5D6E-409C-BE32-E72D297353CC}">
              <c16:uniqueId val="{00000001-ED95-456F-A97F-835A7D8537B2}"/>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99.97</c:v>
                </c:pt>
                <c:pt idx="1">
                  <c:v>99.97</c:v>
                </c:pt>
                <c:pt idx="2">
                  <c:v>99.97</c:v>
                </c:pt>
                <c:pt idx="3">
                  <c:v>99.97</c:v>
                </c:pt>
                <c:pt idx="4">
                  <c:v>99.98</c:v>
                </c:pt>
              </c:numCache>
            </c:numRef>
          </c:val>
          <c:extLst>
            <c:ext xmlns:c16="http://schemas.microsoft.com/office/drawing/2014/chart" uri="{C3380CC4-5D6E-409C-BE32-E72D297353CC}">
              <c16:uniqueId val="{00000000-72A2-4AE4-9C13-220E0CE74AE1}"/>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94.45</c:v>
                </c:pt>
                <c:pt idx="1">
                  <c:v>94.58</c:v>
                </c:pt>
                <c:pt idx="2">
                  <c:v>94.56</c:v>
                </c:pt>
                <c:pt idx="3">
                  <c:v>94.75</c:v>
                </c:pt>
                <c:pt idx="4">
                  <c:v>94.92</c:v>
                </c:pt>
              </c:numCache>
            </c:numRef>
          </c:val>
          <c:smooth val="0"/>
          <c:extLst>
            <c:ext xmlns:c16="http://schemas.microsoft.com/office/drawing/2014/chart" uri="{C3380CC4-5D6E-409C-BE32-E72D297353CC}">
              <c16:uniqueId val="{00000001-72A2-4AE4-9C13-220E0CE74AE1}"/>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109.21</c:v>
                </c:pt>
                <c:pt idx="1">
                  <c:v>108.94</c:v>
                </c:pt>
                <c:pt idx="2">
                  <c:v>109.32</c:v>
                </c:pt>
                <c:pt idx="3">
                  <c:v>111.63</c:v>
                </c:pt>
                <c:pt idx="4">
                  <c:v>102.91</c:v>
                </c:pt>
              </c:numCache>
            </c:numRef>
          </c:val>
          <c:extLst>
            <c:ext xmlns:c16="http://schemas.microsoft.com/office/drawing/2014/chart" uri="{C3380CC4-5D6E-409C-BE32-E72D297353CC}">
              <c16:uniqueId val="{00000000-001F-4615-B9C2-367F95AD7982}"/>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107.64</c:v>
                </c:pt>
                <c:pt idx="1">
                  <c:v>107.03</c:v>
                </c:pt>
                <c:pt idx="2">
                  <c:v>106.55</c:v>
                </c:pt>
                <c:pt idx="3">
                  <c:v>106.01</c:v>
                </c:pt>
                <c:pt idx="4">
                  <c:v>105.5</c:v>
                </c:pt>
              </c:numCache>
            </c:numRef>
          </c:val>
          <c:smooth val="0"/>
          <c:extLst>
            <c:ext xmlns:c16="http://schemas.microsoft.com/office/drawing/2014/chart" uri="{C3380CC4-5D6E-409C-BE32-E72D297353CC}">
              <c16:uniqueId val="{00000001-001F-4615-B9C2-367F95AD7982}"/>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34.69</c:v>
                </c:pt>
                <c:pt idx="1">
                  <c:v>36.22</c:v>
                </c:pt>
                <c:pt idx="2">
                  <c:v>37.200000000000003</c:v>
                </c:pt>
                <c:pt idx="3">
                  <c:v>39.43</c:v>
                </c:pt>
                <c:pt idx="4">
                  <c:v>41.42</c:v>
                </c:pt>
              </c:numCache>
            </c:numRef>
          </c:val>
          <c:extLst>
            <c:ext xmlns:c16="http://schemas.microsoft.com/office/drawing/2014/chart" uri="{C3380CC4-5D6E-409C-BE32-E72D297353CC}">
              <c16:uniqueId val="{00000000-00F4-4623-AC1B-5ACE4F1FA95D}"/>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30.45</c:v>
                </c:pt>
                <c:pt idx="1">
                  <c:v>31.01</c:v>
                </c:pt>
                <c:pt idx="2">
                  <c:v>28.87</c:v>
                </c:pt>
                <c:pt idx="3">
                  <c:v>31.34</c:v>
                </c:pt>
                <c:pt idx="4">
                  <c:v>32.909999999999997</c:v>
                </c:pt>
              </c:numCache>
            </c:numRef>
          </c:val>
          <c:smooth val="0"/>
          <c:extLst>
            <c:ext xmlns:c16="http://schemas.microsoft.com/office/drawing/2014/chart" uri="{C3380CC4-5D6E-409C-BE32-E72D297353CC}">
              <c16:uniqueId val="{00000001-00F4-4623-AC1B-5ACE4F1FA95D}"/>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1.61</c:v>
                </c:pt>
                <c:pt idx="1">
                  <c:v>2.83</c:v>
                </c:pt>
                <c:pt idx="2">
                  <c:v>8.1300000000000008</c:v>
                </c:pt>
                <c:pt idx="3">
                  <c:v>8.16</c:v>
                </c:pt>
                <c:pt idx="4">
                  <c:v>10.79</c:v>
                </c:pt>
              </c:numCache>
            </c:numRef>
          </c:val>
          <c:extLst>
            <c:ext xmlns:c16="http://schemas.microsoft.com/office/drawing/2014/chart" uri="{C3380CC4-5D6E-409C-BE32-E72D297353CC}">
              <c16:uniqueId val="{00000000-8B51-40E8-BE8F-CB6394B258B5}"/>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4.8499999999999996</c:v>
                </c:pt>
                <c:pt idx="1">
                  <c:v>4.95</c:v>
                </c:pt>
                <c:pt idx="2">
                  <c:v>5.64</c:v>
                </c:pt>
                <c:pt idx="3">
                  <c:v>6.43</c:v>
                </c:pt>
                <c:pt idx="4">
                  <c:v>7.75</c:v>
                </c:pt>
              </c:numCache>
            </c:numRef>
          </c:val>
          <c:smooth val="0"/>
          <c:extLst>
            <c:ext xmlns:c16="http://schemas.microsoft.com/office/drawing/2014/chart" uri="{C3380CC4-5D6E-409C-BE32-E72D297353CC}">
              <c16:uniqueId val="{00000001-8B51-40E8-BE8F-CB6394B258B5}"/>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6D6-46F8-B4E8-0D928C285DFF}"/>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9.1999999999999993</c:v>
                </c:pt>
                <c:pt idx="1">
                  <c:v>7.69</c:v>
                </c:pt>
                <c:pt idx="2">
                  <c:v>5.95</c:v>
                </c:pt>
                <c:pt idx="3">
                  <c:v>5.27</c:v>
                </c:pt>
                <c:pt idx="4">
                  <c:v>4.83</c:v>
                </c:pt>
              </c:numCache>
            </c:numRef>
          </c:val>
          <c:smooth val="0"/>
          <c:extLst>
            <c:ext xmlns:c16="http://schemas.microsoft.com/office/drawing/2014/chart" uri="{C3380CC4-5D6E-409C-BE32-E72D297353CC}">
              <c16:uniqueId val="{00000001-96D6-46F8-B4E8-0D928C285DFF}"/>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595.52</c:v>
                </c:pt>
                <c:pt idx="1">
                  <c:v>499.28</c:v>
                </c:pt>
                <c:pt idx="2">
                  <c:v>624.07000000000005</c:v>
                </c:pt>
                <c:pt idx="3">
                  <c:v>810.18</c:v>
                </c:pt>
                <c:pt idx="4">
                  <c:v>851.06</c:v>
                </c:pt>
              </c:numCache>
            </c:numRef>
          </c:val>
          <c:extLst>
            <c:ext xmlns:c16="http://schemas.microsoft.com/office/drawing/2014/chart" uri="{C3380CC4-5D6E-409C-BE32-E72D297353CC}">
              <c16:uniqueId val="{00000000-AEC7-4358-969A-D4BE6C8918D2}"/>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72.22</c:v>
                </c:pt>
                <c:pt idx="1">
                  <c:v>73.02</c:v>
                </c:pt>
                <c:pt idx="2">
                  <c:v>72.930000000000007</c:v>
                </c:pt>
                <c:pt idx="3">
                  <c:v>80.08</c:v>
                </c:pt>
                <c:pt idx="4">
                  <c:v>87.33</c:v>
                </c:pt>
              </c:numCache>
            </c:numRef>
          </c:val>
          <c:smooth val="0"/>
          <c:extLst>
            <c:ext xmlns:c16="http://schemas.microsoft.com/office/drawing/2014/chart" uri="{C3380CC4-5D6E-409C-BE32-E72D297353CC}">
              <c16:uniqueId val="{00000001-AEC7-4358-969A-D4BE6C8918D2}"/>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158.01</c:v>
                </c:pt>
                <c:pt idx="1">
                  <c:v>146.43</c:v>
                </c:pt>
                <c:pt idx="2">
                  <c:v>142.36000000000001</c:v>
                </c:pt>
                <c:pt idx="3">
                  <c:v>124.94</c:v>
                </c:pt>
                <c:pt idx="4">
                  <c:v>114.38</c:v>
                </c:pt>
              </c:numCache>
            </c:numRef>
          </c:val>
          <c:extLst>
            <c:ext xmlns:c16="http://schemas.microsoft.com/office/drawing/2014/chart" uri="{C3380CC4-5D6E-409C-BE32-E72D297353CC}">
              <c16:uniqueId val="{00000000-744B-417F-A153-83D9BE2474D6}"/>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730.93</c:v>
                </c:pt>
                <c:pt idx="1">
                  <c:v>708.89</c:v>
                </c:pt>
                <c:pt idx="2">
                  <c:v>730.52</c:v>
                </c:pt>
                <c:pt idx="3">
                  <c:v>672.33</c:v>
                </c:pt>
                <c:pt idx="4">
                  <c:v>668.8</c:v>
                </c:pt>
              </c:numCache>
            </c:numRef>
          </c:val>
          <c:smooth val="0"/>
          <c:extLst>
            <c:ext xmlns:c16="http://schemas.microsoft.com/office/drawing/2014/chart" uri="{C3380CC4-5D6E-409C-BE32-E72D297353CC}">
              <c16:uniqueId val="{00000001-744B-417F-A153-83D9BE2474D6}"/>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111.27</c:v>
                </c:pt>
                <c:pt idx="1">
                  <c:v>112.03</c:v>
                </c:pt>
                <c:pt idx="2">
                  <c:v>105.09</c:v>
                </c:pt>
                <c:pt idx="3">
                  <c:v>113.52</c:v>
                </c:pt>
                <c:pt idx="4">
                  <c:v>102.15</c:v>
                </c:pt>
              </c:numCache>
            </c:numRef>
          </c:val>
          <c:extLst>
            <c:ext xmlns:c16="http://schemas.microsoft.com/office/drawing/2014/chart" uri="{C3380CC4-5D6E-409C-BE32-E72D297353CC}">
              <c16:uniqueId val="{00000000-9A8B-4BEC-82A2-5E5AAC105DE9}"/>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98.09</c:v>
                </c:pt>
                <c:pt idx="1">
                  <c:v>97.91</c:v>
                </c:pt>
                <c:pt idx="2">
                  <c:v>98.61</c:v>
                </c:pt>
                <c:pt idx="3">
                  <c:v>98.75</c:v>
                </c:pt>
                <c:pt idx="4">
                  <c:v>98.36</c:v>
                </c:pt>
              </c:numCache>
            </c:numRef>
          </c:val>
          <c:smooth val="0"/>
          <c:extLst>
            <c:ext xmlns:c16="http://schemas.microsoft.com/office/drawing/2014/chart" uri="{C3380CC4-5D6E-409C-BE32-E72D297353CC}">
              <c16:uniqueId val="{00000001-9A8B-4BEC-82A2-5E5AAC105DE9}"/>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93.56</c:v>
                </c:pt>
                <c:pt idx="1">
                  <c:v>92.5</c:v>
                </c:pt>
                <c:pt idx="2">
                  <c:v>91.87</c:v>
                </c:pt>
                <c:pt idx="3">
                  <c:v>89.62</c:v>
                </c:pt>
                <c:pt idx="4">
                  <c:v>100.39</c:v>
                </c:pt>
              </c:numCache>
            </c:numRef>
          </c:val>
          <c:extLst>
            <c:ext xmlns:c16="http://schemas.microsoft.com/office/drawing/2014/chart" uri="{C3380CC4-5D6E-409C-BE32-E72D297353CC}">
              <c16:uniqueId val="{00000000-0D12-4EA8-B477-AF584E8114D5}"/>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146.08000000000001</c:v>
                </c:pt>
                <c:pt idx="1">
                  <c:v>144.11000000000001</c:v>
                </c:pt>
                <c:pt idx="2">
                  <c:v>141.24</c:v>
                </c:pt>
                <c:pt idx="3">
                  <c:v>142.03</c:v>
                </c:pt>
                <c:pt idx="4">
                  <c:v>142.11000000000001</c:v>
                </c:pt>
              </c:numCache>
            </c:numRef>
          </c:val>
          <c:smooth val="0"/>
          <c:extLst>
            <c:ext xmlns:c16="http://schemas.microsoft.com/office/drawing/2014/chart" uri="{C3380CC4-5D6E-409C-BE32-E72D297353CC}">
              <c16:uniqueId val="{00000001-0D12-4EA8-B477-AF584E8114D5}"/>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V1" zoomScaleNormal="100" workbookViewId="0">
      <selection activeCell="BL66" sqref="BL66:BZ82"/>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x14ac:dyDescent="0.2">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x14ac:dyDescent="0.2">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80" t="str">
        <f>データ!H6</f>
        <v>大阪府　箕面市</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7" t="s">
        <v>1</v>
      </c>
      <c r="C7" s="57"/>
      <c r="D7" s="57"/>
      <c r="E7" s="57"/>
      <c r="F7" s="57"/>
      <c r="G7" s="57"/>
      <c r="H7" s="57"/>
      <c r="I7" s="57" t="s">
        <v>2</v>
      </c>
      <c r="J7" s="57"/>
      <c r="K7" s="57"/>
      <c r="L7" s="57"/>
      <c r="M7" s="57"/>
      <c r="N7" s="57"/>
      <c r="O7" s="57"/>
      <c r="P7" s="57" t="s">
        <v>3</v>
      </c>
      <c r="Q7" s="57"/>
      <c r="R7" s="57"/>
      <c r="S7" s="57"/>
      <c r="T7" s="57"/>
      <c r="U7" s="57"/>
      <c r="V7" s="57"/>
      <c r="W7" s="57" t="s">
        <v>4</v>
      </c>
      <c r="X7" s="57"/>
      <c r="Y7" s="57"/>
      <c r="Z7" s="57"/>
      <c r="AA7" s="57"/>
      <c r="AB7" s="57"/>
      <c r="AC7" s="57"/>
      <c r="AD7" s="57" t="s">
        <v>5</v>
      </c>
      <c r="AE7" s="57"/>
      <c r="AF7" s="57"/>
      <c r="AG7" s="57"/>
      <c r="AH7" s="57"/>
      <c r="AI7" s="57"/>
      <c r="AJ7" s="57"/>
      <c r="AK7" s="3"/>
      <c r="AL7" s="57" t="s">
        <v>6</v>
      </c>
      <c r="AM7" s="57"/>
      <c r="AN7" s="57"/>
      <c r="AO7" s="57"/>
      <c r="AP7" s="57"/>
      <c r="AQ7" s="57"/>
      <c r="AR7" s="57"/>
      <c r="AS7" s="57"/>
      <c r="AT7" s="57" t="s">
        <v>7</v>
      </c>
      <c r="AU7" s="57"/>
      <c r="AV7" s="57"/>
      <c r="AW7" s="57"/>
      <c r="AX7" s="57"/>
      <c r="AY7" s="57"/>
      <c r="AZ7" s="57"/>
      <c r="BA7" s="57"/>
      <c r="BB7" s="57" t="s">
        <v>8</v>
      </c>
      <c r="BC7" s="57"/>
      <c r="BD7" s="57"/>
      <c r="BE7" s="57"/>
      <c r="BF7" s="57"/>
      <c r="BG7" s="57"/>
      <c r="BH7" s="57"/>
      <c r="BI7" s="57"/>
      <c r="BJ7" s="3"/>
      <c r="BK7" s="3"/>
      <c r="BL7" s="81" t="s">
        <v>9</v>
      </c>
      <c r="BM7" s="82"/>
      <c r="BN7" s="82"/>
      <c r="BO7" s="82"/>
      <c r="BP7" s="82"/>
      <c r="BQ7" s="82"/>
      <c r="BR7" s="82"/>
      <c r="BS7" s="82"/>
      <c r="BT7" s="82"/>
      <c r="BU7" s="82"/>
      <c r="BV7" s="82"/>
      <c r="BW7" s="82"/>
      <c r="BX7" s="82"/>
      <c r="BY7" s="83"/>
    </row>
    <row r="8" spans="1:78" ht="18.75" customHeight="1" x14ac:dyDescent="0.2">
      <c r="A8" s="2"/>
      <c r="B8" s="77" t="str">
        <f>データ!I6</f>
        <v>法適用</v>
      </c>
      <c r="C8" s="77"/>
      <c r="D8" s="77"/>
      <c r="E8" s="77"/>
      <c r="F8" s="77"/>
      <c r="G8" s="77"/>
      <c r="H8" s="77"/>
      <c r="I8" s="77" t="str">
        <f>データ!J6</f>
        <v>下水道事業</v>
      </c>
      <c r="J8" s="77"/>
      <c r="K8" s="77"/>
      <c r="L8" s="77"/>
      <c r="M8" s="77"/>
      <c r="N8" s="77"/>
      <c r="O8" s="77"/>
      <c r="P8" s="77" t="str">
        <f>データ!K6</f>
        <v>公共下水道</v>
      </c>
      <c r="Q8" s="77"/>
      <c r="R8" s="77"/>
      <c r="S8" s="77"/>
      <c r="T8" s="77"/>
      <c r="U8" s="77"/>
      <c r="V8" s="77"/>
      <c r="W8" s="77" t="str">
        <f>データ!L6</f>
        <v>Ac1</v>
      </c>
      <c r="X8" s="77"/>
      <c r="Y8" s="77"/>
      <c r="Z8" s="77"/>
      <c r="AA8" s="77"/>
      <c r="AB8" s="77"/>
      <c r="AC8" s="77"/>
      <c r="AD8" s="78" t="str">
        <f>データ!$M$6</f>
        <v>自治体職員</v>
      </c>
      <c r="AE8" s="78"/>
      <c r="AF8" s="78"/>
      <c r="AG8" s="78"/>
      <c r="AH8" s="78"/>
      <c r="AI8" s="78"/>
      <c r="AJ8" s="78"/>
      <c r="AK8" s="3"/>
      <c r="AL8" s="51">
        <f>データ!S6</f>
        <v>139128</v>
      </c>
      <c r="AM8" s="51"/>
      <c r="AN8" s="51"/>
      <c r="AO8" s="51"/>
      <c r="AP8" s="51"/>
      <c r="AQ8" s="51"/>
      <c r="AR8" s="51"/>
      <c r="AS8" s="51"/>
      <c r="AT8" s="52">
        <f>データ!T6</f>
        <v>47.9</v>
      </c>
      <c r="AU8" s="52"/>
      <c r="AV8" s="52"/>
      <c r="AW8" s="52"/>
      <c r="AX8" s="52"/>
      <c r="AY8" s="52"/>
      <c r="AZ8" s="52"/>
      <c r="BA8" s="52"/>
      <c r="BB8" s="52">
        <f>データ!U6</f>
        <v>2904.55</v>
      </c>
      <c r="BC8" s="52"/>
      <c r="BD8" s="52"/>
      <c r="BE8" s="52"/>
      <c r="BF8" s="52"/>
      <c r="BG8" s="52"/>
      <c r="BH8" s="52"/>
      <c r="BI8" s="52"/>
      <c r="BJ8" s="3"/>
      <c r="BK8" s="3"/>
      <c r="BL8" s="73" t="s">
        <v>10</v>
      </c>
      <c r="BM8" s="74"/>
      <c r="BN8" s="75" t="s">
        <v>11</v>
      </c>
      <c r="BO8" s="75"/>
      <c r="BP8" s="75"/>
      <c r="BQ8" s="75"/>
      <c r="BR8" s="75"/>
      <c r="BS8" s="75"/>
      <c r="BT8" s="75"/>
      <c r="BU8" s="75"/>
      <c r="BV8" s="75"/>
      <c r="BW8" s="75"/>
      <c r="BX8" s="75"/>
      <c r="BY8" s="76"/>
    </row>
    <row r="9" spans="1:78" ht="18.75" customHeight="1" x14ac:dyDescent="0.2">
      <c r="A9" s="2"/>
      <c r="B9" s="57" t="s">
        <v>12</v>
      </c>
      <c r="C9" s="57"/>
      <c r="D9" s="57"/>
      <c r="E9" s="57"/>
      <c r="F9" s="57"/>
      <c r="G9" s="57"/>
      <c r="H9" s="57"/>
      <c r="I9" s="57" t="s">
        <v>13</v>
      </c>
      <c r="J9" s="57"/>
      <c r="K9" s="57"/>
      <c r="L9" s="57"/>
      <c r="M9" s="57"/>
      <c r="N9" s="57"/>
      <c r="O9" s="57"/>
      <c r="P9" s="57" t="s">
        <v>14</v>
      </c>
      <c r="Q9" s="57"/>
      <c r="R9" s="57"/>
      <c r="S9" s="57"/>
      <c r="T9" s="57"/>
      <c r="U9" s="57"/>
      <c r="V9" s="57"/>
      <c r="W9" s="57" t="s">
        <v>15</v>
      </c>
      <c r="X9" s="57"/>
      <c r="Y9" s="57"/>
      <c r="Z9" s="57"/>
      <c r="AA9" s="57"/>
      <c r="AB9" s="57"/>
      <c r="AC9" s="57"/>
      <c r="AD9" s="57" t="s">
        <v>16</v>
      </c>
      <c r="AE9" s="57"/>
      <c r="AF9" s="57"/>
      <c r="AG9" s="57"/>
      <c r="AH9" s="57"/>
      <c r="AI9" s="57"/>
      <c r="AJ9" s="57"/>
      <c r="AK9" s="3"/>
      <c r="AL9" s="57" t="s">
        <v>17</v>
      </c>
      <c r="AM9" s="57"/>
      <c r="AN9" s="57"/>
      <c r="AO9" s="57"/>
      <c r="AP9" s="57"/>
      <c r="AQ9" s="57"/>
      <c r="AR9" s="57"/>
      <c r="AS9" s="57"/>
      <c r="AT9" s="57" t="s">
        <v>18</v>
      </c>
      <c r="AU9" s="57"/>
      <c r="AV9" s="57"/>
      <c r="AW9" s="57"/>
      <c r="AX9" s="57"/>
      <c r="AY9" s="57"/>
      <c r="AZ9" s="57"/>
      <c r="BA9" s="57"/>
      <c r="BB9" s="57" t="s">
        <v>19</v>
      </c>
      <c r="BC9" s="57"/>
      <c r="BD9" s="57"/>
      <c r="BE9" s="57"/>
      <c r="BF9" s="57"/>
      <c r="BG9" s="57"/>
      <c r="BH9" s="57"/>
      <c r="BI9" s="57"/>
      <c r="BJ9" s="3"/>
      <c r="BK9" s="3"/>
      <c r="BL9" s="58" t="s">
        <v>20</v>
      </c>
      <c r="BM9" s="59"/>
      <c r="BN9" s="60" t="s">
        <v>21</v>
      </c>
      <c r="BO9" s="60"/>
      <c r="BP9" s="60"/>
      <c r="BQ9" s="60"/>
      <c r="BR9" s="60"/>
      <c r="BS9" s="60"/>
      <c r="BT9" s="60"/>
      <c r="BU9" s="60"/>
      <c r="BV9" s="60"/>
      <c r="BW9" s="60"/>
      <c r="BX9" s="60"/>
      <c r="BY9" s="61"/>
    </row>
    <row r="10" spans="1:78" ht="18.75" customHeight="1" x14ac:dyDescent="0.2">
      <c r="A10" s="2"/>
      <c r="B10" s="52" t="str">
        <f>データ!N6</f>
        <v>-</v>
      </c>
      <c r="C10" s="52"/>
      <c r="D10" s="52"/>
      <c r="E10" s="52"/>
      <c r="F10" s="52"/>
      <c r="G10" s="52"/>
      <c r="H10" s="52"/>
      <c r="I10" s="52">
        <f>データ!O6</f>
        <v>90.34</v>
      </c>
      <c r="J10" s="52"/>
      <c r="K10" s="52"/>
      <c r="L10" s="52"/>
      <c r="M10" s="52"/>
      <c r="N10" s="52"/>
      <c r="O10" s="52"/>
      <c r="P10" s="52">
        <f>データ!P6</f>
        <v>99.99</v>
      </c>
      <c r="Q10" s="52"/>
      <c r="R10" s="52"/>
      <c r="S10" s="52"/>
      <c r="T10" s="52"/>
      <c r="U10" s="52"/>
      <c r="V10" s="52"/>
      <c r="W10" s="52">
        <f>データ!Q6</f>
        <v>77.11</v>
      </c>
      <c r="X10" s="52"/>
      <c r="Y10" s="52"/>
      <c r="Z10" s="52"/>
      <c r="AA10" s="52"/>
      <c r="AB10" s="52"/>
      <c r="AC10" s="52"/>
      <c r="AD10" s="51">
        <f>データ!R6</f>
        <v>1863</v>
      </c>
      <c r="AE10" s="51"/>
      <c r="AF10" s="51"/>
      <c r="AG10" s="51"/>
      <c r="AH10" s="51"/>
      <c r="AI10" s="51"/>
      <c r="AJ10" s="51"/>
      <c r="AK10" s="2"/>
      <c r="AL10" s="51">
        <f>データ!V6</f>
        <v>138723</v>
      </c>
      <c r="AM10" s="51"/>
      <c r="AN10" s="51"/>
      <c r="AO10" s="51"/>
      <c r="AP10" s="51"/>
      <c r="AQ10" s="51"/>
      <c r="AR10" s="51"/>
      <c r="AS10" s="51"/>
      <c r="AT10" s="52">
        <f>データ!W6</f>
        <v>19.54</v>
      </c>
      <c r="AU10" s="52"/>
      <c r="AV10" s="52"/>
      <c r="AW10" s="52"/>
      <c r="AX10" s="52"/>
      <c r="AY10" s="52"/>
      <c r="AZ10" s="52"/>
      <c r="BA10" s="52"/>
      <c r="BB10" s="52">
        <f>データ!X6</f>
        <v>7099.44</v>
      </c>
      <c r="BC10" s="52"/>
      <c r="BD10" s="52"/>
      <c r="BE10" s="52"/>
      <c r="BF10" s="52"/>
      <c r="BG10" s="52"/>
      <c r="BH10" s="52"/>
      <c r="BI10" s="52"/>
      <c r="BJ10" s="2"/>
      <c r="BK10" s="2"/>
      <c r="BL10" s="53" t="s">
        <v>22</v>
      </c>
      <c r="BM10" s="54"/>
      <c r="BN10" s="55" t="s">
        <v>23</v>
      </c>
      <c r="BO10" s="55"/>
      <c r="BP10" s="55"/>
      <c r="BQ10" s="55"/>
      <c r="BR10" s="55"/>
      <c r="BS10" s="55"/>
      <c r="BT10" s="55"/>
      <c r="BU10" s="55"/>
      <c r="BV10" s="55"/>
      <c r="BW10" s="55"/>
      <c r="BX10" s="55"/>
      <c r="BY10" s="5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2" t="s">
        <v>24</v>
      </c>
      <c r="BM11" s="62"/>
      <c r="BN11" s="62"/>
      <c r="BO11" s="62"/>
      <c r="BP11" s="62"/>
      <c r="BQ11" s="62"/>
      <c r="BR11" s="62"/>
      <c r="BS11" s="62"/>
      <c r="BT11" s="62"/>
      <c r="BU11" s="62"/>
      <c r="BV11" s="62"/>
      <c r="BW11" s="62"/>
      <c r="BX11" s="62"/>
      <c r="BY11" s="62"/>
      <c r="BZ11" s="62"/>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2"/>
      <c r="BM12" s="62"/>
      <c r="BN12" s="62"/>
      <c r="BO12" s="62"/>
      <c r="BP12" s="62"/>
      <c r="BQ12" s="62"/>
      <c r="BR12" s="62"/>
      <c r="BS12" s="62"/>
      <c r="BT12" s="62"/>
      <c r="BU12" s="62"/>
      <c r="BV12" s="62"/>
      <c r="BW12" s="62"/>
      <c r="BX12" s="62"/>
      <c r="BY12" s="62"/>
      <c r="BZ12" s="62"/>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3"/>
      <c r="BM13" s="63"/>
      <c r="BN13" s="63"/>
      <c r="BO13" s="63"/>
      <c r="BP13" s="63"/>
      <c r="BQ13" s="63"/>
      <c r="BR13" s="63"/>
      <c r="BS13" s="63"/>
      <c r="BT13" s="63"/>
      <c r="BU13" s="63"/>
      <c r="BV13" s="63"/>
      <c r="BW13" s="63"/>
      <c r="BX13" s="63"/>
      <c r="BY13" s="63"/>
      <c r="BZ13" s="63"/>
    </row>
    <row r="14" spans="1:78" ht="13.5" customHeight="1" x14ac:dyDescent="0.2">
      <c r="A14" s="2"/>
      <c r="B14" s="64" t="s">
        <v>25</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c r="AB14" s="65"/>
      <c r="AC14" s="65"/>
      <c r="AD14" s="65"/>
      <c r="AE14" s="65"/>
      <c r="AF14" s="65"/>
      <c r="AG14" s="65"/>
      <c r="AH14" s="65"/>
      <c r="AI14" s="65"/>
      <c r="AJ14" s="65"/>
      <c r="AK14" s="65"/>
      <c r="AL14" s="65"/>
      <c r="AM14" s="65"/>
      <c r="AN14" s="65"/>
      <c r="AO14" s="65"/>
      <c r="AP14" s="65"/>
      <c r="AQ14" s="65"/>
      <c r="AR14" s="65"/>
      <c r="AS14" s="65"/>
      <c r="AT14" s="65"/>
      <c r="AU14" s="65"/>
      <c r="AV14" s="65"/>
      <c r="AW14" s="65"/>
      <c r="AX14" s="65"/>
      <c r="AY14" s="65"/>
      <c r="AZ14" s="65"/>
      <c r="BA14" s="65"/>
      <c r="BB14" s="65"/>
      <c r="BC14" s="65"/>
      <c r="BD14" s="65"/>
      <c r="BE14" s="65"/>
      <c r="BF14" s="65"/>
      <c r="BG14" s="65"/>
      <c r="BH14" s="65"/>
      <c r="BI14" s="65"/>
      <c r="BJ14" s="66"/>
      <c r="BK14" s="2"/>
      <c r="BL14" s="67" t="s">
        <v>26</v>
      </c>
      <c r="BM14" s="68"/>
      <c r="BN14" s="68"/>
      <c r="BO14" s="68"/>
      <c r="BP14" s="68"/>
      <c r="BQ14" s="68"/>
      <c r="BR14" s="68"/>
      <c r="BS14" s="68"/>
      <c r="BT14" s="68"/>
      <c r="BU14" s="68"/>
      <c r="BV14" s="68"/>
      <c r="BW14" s="68"/>
      <c r="BX14" s="68"/>
      <c r="BY14" s="68"/>
      <c r="BZ14" s="69"/>
    </row>
    <row r="15" spans="1:78" ht="13.5" customHeight="1" x14ac:dyDescent="0.2">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70"/>
      <c r="BM15" s="71"/>
      <c r="BN15" s="71"/>
      <c r="BO15" s="71"/>
      <c r="BP15" s="71"/>
      <c r="BQ15" s="71"/>
      <c r="BR15" s="71"/>
      <c r="BS15" s="71"/>
      <c r="BT15" s="71"/>
      <c r="BU15" s="71"/>
      <c r="BV15" s="71"/>
      <c r="BW15" s="71"/>
      <c r="BX15" s="71"/>
      <c r="BY15" s="71"/>
      <c r="BZ15" s="72"/>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44" t="s">
        <v>113</v>
      </c>
      <c r="BM16" s="45"/>
      <c r="BN16" s="45"/>
      <c r="BO16" s="45"/>
      <c r="BP16" s="45"/>
      <c r="BQ16" s="45"/>
      <c r="BR16" s="45"/>
      <c r="BS16" s="45"/>
      <c r="BT16" s="45"/>
      <c r="BU16" s="45"/>
      <c r="BV16" s="45"/>
      <c r="BW16" s="45"/>
      <c r="BX16" s="45"/>
      <c r="BY16" s="45"/>
      <c r="BZ16" s="46"/>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44"/>
      <c r="BM17" s="45"/>
      <c r="BN17" s="45"/>
      <c r="BO17" s="45"/>
      <c r="BP17" s="45"/>
      <c r="BQ17" s="45"/>
      <c r="BR17" s="45"/>
      <c r="BS17" s="45"/>
      <c r="BT17" s="45"/>
      <c r="BU17" s="45"/>
      <c r="BV17" s="45"/>
      <c r="BW17" s="45"/>
      <c r="BX17" s="45"/>
      <c r="BY17" s="45"/>
      <c r="BZ17" s="46"/>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44"/>
      <c r="BM18" s="45"/>
      <c r="BN18" s="45"/>
      <c r="BO18" s="45"/>
      <c r="BP18" s="45"/>
      <c r="BQ18" s="45"/>
      <c r="BR18" s="45"/>
      <c r="BS18" s="45"/>
      <c r="BT18" s="45"/>
      <c r="BU18" s="45"/>
      <c r="BV18" s="45"/>
      <c r="BW18" s="45"/>
      <c r="BX18" s="45"/>
      <c r="BY18" s="45"/>
      <c r="BZ18" s="46"/>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44"/>
      <c r="BM19" s="45"/>
      <c r="BN19" s="45"/>
      <c r="BO19" s="45"/>
      <c r="BP19" s="45"/>
      <c r="BQ19" s="45"/>
      <c r="BR19" s="45"/>
      <c r="BS19" s="45"/>
      <c r="BT19" s="45"/>
      <c r="BU19" s="45"/>
      <c r="BV19" s="45"/>
      <c r="BW19" s="45"/>
      <c r="BX19" s="45"/>
      <c r="BY19" s="45"/>
      <c r="BZ19" s="46"/>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44"/>
      <c r="BM20" s="45"/>
      <c r="BN20" s="45"/>
      <c r="BO20" s="45"/>
      <c r="BP20" s="45"/>
      <c r="BQ20" s="45"/>
      <c r="BR20" s="45"/>
      <c r="BS20" s="45"/>
      <c r="BT20" s="45"/>
      <c r="BU20" s="45"/>
      <c r="BV20" s="45"/>
      <c r="BW20" s="45"/>
      <c r="BX20" s="45"/>
      <c r="BY20" s="45"/>
      <c r="BZ20" s="46"/>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44"/>
      <c r="BM21" s="45"/>
      <c r="BN21" s="45"/>
      <c r="BO21" s="45"/>
      <c r="BP21" s="45"/>
      <c r="BQ21" s="45"/>
      <c r="BR21" s="45"/>
      <c r="BS21" s="45"/>
      <c r="BT21" s="45"/>
      <c r="BU21" s="45"/>
      <c r="BV21" s="45"/>
      <c r="BW21" s="45"/>
      <c r="BX21" s="45"/>
      <c r="BY21" s="45"/>
      <c r="BZ21" s="46"/>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44"/>
      <c r="BM22" s="45"/>
      <c r="BN22" s="45"/>
      <c r="BO22" s="45"/>
      <c r="BP22" s="45"/>
      <c r="BQ22" s="45"/>
      <c r="BR22" s="45"/>
      <c r="BS22" s="45"/>
      <c r="BT22" s="45"/>
      <c r="BU22" s="45"/>
      <c r="BV22" s="45"/>
      <c r="BW22" s="45"/>
      <c r="BX22" s="45"/>
      <c r="BY22" s="45"/>
      <c r="BZ22" s="46"/>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44"/>
      <c r="BM23" s="45"/>
      <c r="BN23" s="45"/>
      <c r="BO23" s="45"/>
      <c r="BP23" s="45"/>
      <c r="BQ23" s="45"/>
      <c r="BR23" s="45"/>
      <c r="BS23" s="45"/>
      <c r="BT23" s="45"/>
      <c r="BU23" s="45"/>
      <c r="BV23" s="45"/>
      <c r="BW23" s="45"/>
      <c r="BX23" s="45"/>
      <c r="BY23" s="45"/>
      <c r="BZ23" s="46"/>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44"/>
      <c r="BM24" s="45"/>
      <c r="BN24" s="45"/>
      <c r="BO24" s="45"/>
      <c r="BP24" s="45"/>
      <c r="BQ24" s="45"/>
      <c r="BR24" s="45"/>
      <c r="BS24" s="45"/>
      <c r="BT24" s="45"/>
      <c r="BU24" s="45"/>
      <c r="BV24" s="45"/>
      <c r="BW24" s="45"/>
      <c r="BX24" s="45"/>
      <c r="BY24" s="45"/>
      <c r="BZ24" s="46"/>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44"/>
      <c r="BM25" s="45"/>
      <c r="BN25" s="45"/>
      <c r="BO25" s="45"/>
      <c r="BP25" s="45"/>
      <c r="BQ25" s="45"/>
      <c r="BR25" s="45"/>
      <c r="BS25" s="45"/>
      <c r="BT25" s="45"/>
      <c r="BU25" s="45"/>
      <c r="BV25" s="45"/>
      <c r="BW25" s="45"/>
      <c r="BX25" s="45"/>
      <c r="BY25" s="45"/>
      <c r="BZ25" s="46"/>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44"/>
      <c r="BM26" s="45"/>
      <c r="BN26" s="45"/>
      <c r="BO26" s="45"/>
      <c r="BP26" s="45"/>
      <c r="BQ26" s="45"/>
      <c r="BR26" s="45"/>
      <c r="BS26" s="45"/>
      <c r="BT26" s="45"/>
      <c r="BU26" s="45"/>
      <c r="BV26" s="45"/>
      <c r="BW26" s="45"/>
      <c r="BX26" s="45"/>
      <c r="BY26" s="45"/>
      <c r="BZ26" s="46"/>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44"/>
      <c r="BM27" s="45"/>
      <c r="BN27" s="45"/>
      <c r="BO27" s="45"/>
      <c r="BP27" s="45"/>
      <c r="BQ27" s="45"/>
      <c r="BR27" s="45"/>
      <c r="BS27" s="45"/>
      <c r="BT27" s="45"/>
      <c r="BU27" s="45"/>
      <c r="BV27" s="45"/>
      <c r="BW27" s="45"/>
      <c r="BX27" s="45"/>
      <c r="BY27" s="45"/>
      <c r="BZ27" s="46"/>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44"/>
      <c r="BM28" s="45"/>
      <c r="BN28" s="45"/>
      <c r="BO28" s="45"/>
      <c r="BP28" s="45"/>
      <c r="BQ28" s="45"/>
      <c r="BR28" s="45"/>
      <c r="BS28" s="45"/>
      <c r="BT28" s="45"/>
      <c r="BU28" s="45"/>
      <c r="BV28" s="45"/>
      <c r="BW28" s="45"/>
      <c r="BX28" s="45"/>
      <c r="BY28" s="45"/>
      <c r="BZ28" s="46"/>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44"/>
      <c r="BM29" s="45"/>
      <c r="BN29" s="45"/>
      <c r="BO29" s="45"/>
      <c r="BP29" s="45"/>
      <c r="BQ29" s="45"/>
      <c r="BR29" s="45"/>
      <c r="BS29" s="45"/>
      <c r="BT29" s="45"/>
      <c r="BU29" s="45"/>
      <c r="BV29" s="45"/>
      <c r="BW29" s="45"/>
      <c r="BX29" s="45"/>
      <c r="BY29" s="45"/>
      <c r="BZ29" s="46"/>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44"/>
      <c r="BM30" s="45"/>
      <c r="BN30" s="45"/>
      <c r="BO30" s="45"/>
      <c r="BP30" s="45"/>
      <c r="BQ30" s="45"/>
      <c r="BR30" s="45"/>
      <c r="BS30" s="45"/>
      <c r="BT30" s="45"/>
      <c r="BU30" s="45"/>
      <c r="BV30" s="45"/>
      <c r="BW30" s="45"/>
      <c r="BX30" s="45"/>
      <c r="BY30" s="45"/>
      <c r="BZ30" s="46"/>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44"/>
      <c r="BM31" s="45"/>
      <c r="BN31" s="45"/>
      <c r="BO31" s="45"/>
      <c r="BP31" s="45"/>
      <c r="BQ31" s="45"/>
      <c r="BR31" s="45"/>
      <c r="BS31" s="45"/>
      <c r="BT31" s="45"/>
      <c r="BU31" s="45"/>
      <c r="BV31" s="45"/>
      <c r="BW31" s="45"/>
      <c r="BX31" s="45"/>
      <c r="BY31" s="45"/>
      <c r="BZ31" s="46"/>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44"/>
      <c r="BM32" s="45"/>
      <c r="BN32" s="45"/>
      <c r="BO32" s="45"/>
      <c r="BP32" s="45"/>
      <c r="BQ32" s="45"/>
      <c r="BR32" s="45"/>
      <c r="BS32" s="45"/>
      <c r="BT32" s="45"/>
      <c r="BU32" s="45"/>
      <c r="BV32" s="45"/>
      <c r="BW32" s="45"/>
      <c r="BX32" s="45"/>
      <c r="BY32" s="45"/>
      <c r="BZ32" s="46"/>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44"/>
      <c r="BM33" s="45"/>
      <c r="BN33" s="45"/>
      <c r="BO33" s="45"/>
      <c r="BP33" s="45"/>
      <c r="BQ33" s="45"/>
      <c r="BR33" s="45"/>
      <c r="BS33" s="45"/>
      <c r="BT33" s="45"/>
      <c r="BU33" s="45"/>
      <c r="BV33" s="45"/>
      <c r="BW33" s="45"/>
      <c r="BX33" s="45"/>
      <c r="BY33" s="45"/>
      <c r="BZ33" s="46"/>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44"/>
      <c r="BM34" s="45"/>
      <c r="BN34" s="45"/>
      <c r="BO34" s="45"/>
      <c r="BP34" s="45"/>
      <c r="BQ34" s="45"/>
      <c r="BR34" s="45"/>
      <c r="BS34" s="45"/>
      <c r="BT34" s="45"/>
      <c r="BU34" s="45"/>
      <c r="BV34" s="45"/>
      <c r="BW34" s="45"/>
      <c r="BX34" s="45"/>
      <c r="BY34" s="45"/>
      <c r="BZ34" s="46"/>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44"/>
      <c r="BM35" s="45"/>
      <c r="BN35" s="45"/>
      <c r="BO35" s="45"/>
      <c r="BP35" s="45"/>
      <c r="BQ35" s="45"/>
      <c r="BR35" s="45"/>
      <c r="BS35" s="45"/>
      <c r="BT35" s="45"/>
      <c r="BU35" s="45"/>
      <c r="BV35" s="45"/>
      <c r="BW35" s="45"/>
      <c r="BX35" s="45"/>
      <c r="BY35" s="45"/>
      <c r="BZ35" s="46"/>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44"/>
      <c r="BM36" s="45"/>
      <c r="BN36" s="45"/>
      <c r="BO36" s="45"/>
      <c r="BP36" s="45"/>
      <c r="BQ36" s="45"/>
      <c r="BR36" s="45"/>
      <c r="BS36" s="45"/>
      <c r="BT36" s="45"/>
      <c r="BU36" s="45"/>
      <c r="BV36" s="45"/>
      <c r="BW36" s="45"/>
      <c r="BX36" s="45"/>
      <c r="BY36" s="45"/>
      <c r="BZ36" s="46"/>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44"/>
      <c r="BM37" s="45"/>
      <c r="BN37" s="45"/>
      <c r="BO37" s="45"/>
      <c r="BP37" s="45"/>
      <c r="BQ37" s="45"/>
      <c r="BR37" s="45"/>
      <c r="BS37" s="45"/>
      <c r="BT37" s="45"/>
      <c r="BU37" s="45"/>
      <c r="BV37" s="45"/>
      <c r="BW37" s="45"/>
      <c r="BX37" s="45"/>
      <c r="BY37" s="45"/>
      <c r="BZ37" s="46"/>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44"/>
      <c r="BM38" s="45"/>
      <c r="BN38" s="45"/>
      <c r="BO38" s="45"/>
      <c r="BP38" s="45"/>
      <c r="BQ38" s="45"/>
      <c r="BR38" s="45"/>
      <c r="BS38" s="45"/>
      <c r="BT38" s="45"/>
      <c r="BU38" s="45"/>
      <c r="BV38" s="45"/>
      <c r="BW38" s="45"/>
      <c r="BX38" s="45"/>
      <c r="BY38" s="45"/>
      <c r="BZ38" s="46"/>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44"/>
      <c r="BM39" s="45"/>
      <c r="BN39" s="45"/>
      <c r="BO39" s="45"/>
      <c r="BP39" s="45"/>
      <c r="BQ39" s="45"/>
      <c r="BR39" s="45"/>
      <c r="BS39" s="45"/>
      <c r="BT39" s="45"/>
      <c r="BU39" s="45"/>
      <c r="BV39" s="45"/>
      <c r="BW39" s="45"/>
      <c r="BX39" s="45"/>
      <c r="BY39" s="45"/>
      <c r="BZ39" s="46"/>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44"/>
      <c r="BM40" s="45"/>
      <c r="BN40" s="45"/>
      <c r="BO40" s="45"/>
      <c r="BP40" s="45"/>
      <c r="BQ40" s="45"/>
      <c r="BR40" s="45"/>
      <c r="BS40" s="45"/>
      <c r="BT40" s="45"/>
      <c r="BU40" s="45"/>
      <c r="BV40" s="45"/>
      <c r="BW40" s="45"/>
      <c r="BX40" s="45"/>
      <c r="BY40" s="45"/>
      <c r="BZ40" s="46"/>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44"/>
      <c r="BM41" s="45"/>
      <c r="BN41" s="45"/>
      <c r="BO41" s="45"/>
      <c r="BP41" s="45"/>
      <c r="BQ41" s="45"/>
      <c r="BR41" s="45"/>
      <c r="BS41" s="45"/>
      <c r="BT41" s="45"/>
      <c r="BU41" s="45"/>
      <c r="BV41" s="45"/>
      <c r="BW41" s="45"/>
      <c r="BX41" s="45"/>
      <c r="BY41" s="45"/>
      <c r="BZ41" s="46"/>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44"/>
      <c r="BM42" s="45"/>
      <c r="BN42" s="45"/>
      <c r="BO42" s="45"/>
      <c r="BP42" s="45"/>
      <c r="BQ42" s="45"/>
      <c r="BR42" s="45"/>
      <c r="BS42" s="45"/>
      <c r="BT42" s="45"/>
      <c r="BU42" s="45"/>
      <c r="BV42" s="45"/>
      <c r="BW42" s="45"/>
      <c r="BX42" s="45"/>
      <c r="BY42" s="45"/>
      <c r="BZ42" s="46"/>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44"/>
      <c r="BM43" s="45"/>
      <c r="BN43" s="45"/>
      <c r="BO43" s="45"/>
      <c r="BP43" s="45"/>
      <c r="BQ43" s="45"/>
      <c r="BR43" s="45"/>
      <c r="BS43" s="45"/>
      <c r="BT43" s="45"/>
      <c r="BU43" s="45"/>
      <c r="BV43" s="45"/>
      <c r="BW43" s="45"/>
      <c r="BX43" s="45"/>
      <c r="BY43" s="45"/>
      <c r="BZ43" s="46"/>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47"/>
      <c r="BM44" s="48"/>
      <c r="BN44" s="48"/>
      <c r="BO44" s="48"/>
      <c r="BP44" s="48"/>
      <c r="BQ44" s="48"/>
      <c r="BR44" s="48"/>
      <c r="BS44" s="48"/>
      <c r="BT44" s="48"/>
      <c r="BU44" s="48"/>
      <c r="BV44" s="48"/>
      <c r="BW44" s="48"/>
      <c r="BX44" s="48"/>
      <c r="BY44" s="48"/>
      <c r="BZ44" s="49"/>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114</v>
      </c>
      <c r="BM47" s="30"/>
      <c r="BN47" s="30"/>
      <c r="BO47" s="30"/>
      <c r="BP47" s="30"/>
      <c r="BQ47" s="30"/>
      <c r="BR47" s="30"/>
      <c r="BS47" s="30"/>
      <c r="BT47" s="30"/>
      <c r="BU47" s="30"/>
      <c r="BV47" s="30"/>
      <c r="BW47" s="30"/>
      <c r="BX47" s="30"/>
      <c r="BY47" s="30"/>
      <c r="BZ47" s="3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2">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2">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4" t="s">
        <v>115</v>
      </c>
      <c r="BM66" s="45"/>
      <c r="BN66" s="45"/>
      <c r="BO66" s="45"/>
      <c r="BP66" s="45"/>
      <c r="BQ66" s="45"/>
      <c r="BR66" s="45"/>
      <c r="BS66" s="45"/>
      <c r="BT66" s="45"/>
      <c r="BU66" s="45"/>
      <c r="BV66" s="45"/>
      <c r="BW66" s="45"/>
      <c r="BX66" s="45"/>
      <c r="BY66" s="45"/>
      <c r="BZ66" s="46"/>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4"/>
      <c r="BM67" s="45"/>
      <c r="BN67" s="45"/>
      <c r="BO67" s="45"/>
      <c r="BP67" s="45"/>
      <c r="BQ67" s="45"/>
      <c r="BR67" s="45"/>
      <c r="BS67" s="45"/>
      <c r="BT67" s="45"/>
      <c r="BU67" s="45"/>
      <c r="BV67" s="45"/>
      <c r="BW67" s="45"/>
      <c r="BX67" s="45"/>
      <c r="BY67" s="45"/>
      <c r="BZ67" s="46"/>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4"/>
      <c r="BM68" s="45"/>
      <c r="BN68" s="45"/>
      <c r="BO68" s="45"/>
      <c r="BP68" s="45"/>
      <c r="BQ68" s="45"/>
      <c r="BR68" s="45"/>
      <c r="BS68" s="45"/>
      <c r="BT68" s="45"/>
      <c r="BU68" s="45"/>
      <c r="BV68" s="45"/>
      <c r="BW68" s="45"/>
      <c r="BX68" s="45"/>
      <c r="BY68" s="45"/>
      <c r="BZ68" s="46"/>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4"/>
      <c r="BM69" s="45"/>
      <c r="BN69" s="45"/>
      <c r="BO69" s="45"/>
      <c r="BP69" s="45"/>
      <c r="BQ69" s="45"/>
      <c r="BR69" s="45"/>
      <c r="BS69" s="45"/>
      <c r="BT69" s="45"/>
      <c r="BU69" s="45"/>
      <c r="BV69" s="45"/>
      <c r="BW69" s="45"/>
      <c r="BX69" s="45"/>
      <c r="BY69" s="45"/>
      <c r="BZ69" s="46"/>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4"/>
      <c r="BM70" s="45"/>
      <c r="BN70" s="45"/>
      <c r="BO70" s="45"/>
      <c r="BP70" s="45"/>
      <c r="BQ70" s="45"/>
      <c r="BR70" s="45"/>
      <c r="BS70" s="45"/>
      <c r="BT70" s="45"/>
      <c r="BU70" s="45"/>
      <c r="BV70" s="45"/>
      <c r="BW70" s="45"/>
      <c r="BX70" s="45"/>
      <c r="BY70" s="45"/>
      <c r="BZ70" s="46"/>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4"/>
      <c r="BM71" s="45"/>
      <c r="BN71" s="45"/>
      <c r="BO71" s="45"/>
      <c r="BP71" s="45"/>
      <c r="BQ71" s="45"/>
      <c r="BR71" s="45"/>
      <c r="BS71" s="45"/>
      <c r="BT71" s="45"/>
      <c r="BU71" s="45"/>
      <c r="BV71" s="45"/>
      <c r="BW71" s="45"/>
      <c r="BX71" s="45"/>
      <c r="BY71" s="45"/>
      <c r="BZ71" s="46"/>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4"/>
      <c r="BM72" s="45"/>
      <c r="BN72" s="45"/>
      <c r="BO72" s="45"/>
      <c r="BP72" s="45"/>
      <c r="BQ72" s="45"/>
      <c r="BR72" s="45"/>
      <c r="BS72" s="45"/>
      <c r="BT72" s="45"/>
      <c r="BU72" s="45"/>
      <c r="BV72" s="45"/>
      <c r="BW72" s="45"/>
      <c r="BX72" s="45"/>
      <c r="BY72" s="45"/>
      <c r="BZ72" s="46"/>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4"/>
      <c r="BM73" s="45"/>
      <c r="BN73" s="45"/>
      <c r="BO73" s="45"/>
      <c r="BP73" s="45"/>
      <c r="BQ73" s="45"/>
      <c r="BR73" s="45"/>
      <c r="BS73" s="45"/>
      <c r="BT73" s="45"/>
      <c r="BU73" s="45"/>
      <c r="BV73" s="45"/>
      <c r="BW73" s="45"/>
      <c r="BX73" s="45"/>
      <c r="BY73" s="45"/>
      <c r="BZ73" s="46"/>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4"/>
      <c r="BM74" s="45"/>
      <c r="BN74" s="45"/>
      <c r="BO74" s="45"/>
      <c r="BP74" s="45"/>
      <c r="BQ74" s="45"/>
      <c r="BR74" s="45"/>
      <c r="BS74" s="45"/>
      <c r="BT74" s="45"/>
      <c r="BU74" s="45"/>
      <c r="BV74" s="45"/>
      <c r="BW74" s="45"/>
      <c r="BX74" s="45"/>
      <c r="BY74" s="45"/>
      <c r="BZ74" s="46"/>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4"/>
      <c r="BM75" s="45"/>
      <c r="BN75" s="45"/>
      <c r="BO75" s="45"/>
      <c r="BP75" s="45"/>
      <c r="BQ75" s="45"/>
      <c r="BR75" s="45"/>
      <c r="BS75" s="45"/>
      <c r="BT75" s="45"/>
      <c r="BU75" s="45"/>
      <c r="BV75" s="45"/>
      <c r="BW75" s="45"/>
      <c r="BX75" s="45"/>
      <c r="BY75" s="45"/>
      <c r="BZ75" s="46"/>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4"/>
      <c r="BM76" s="45"/>
      <c r="BN76" s="45"/>
      <c r="BO76" s="45"/>
      <c r="BP76" s="45"/>
      <c r="BQ76" s="45"/>
      <c r="BR76" s="45"/>
      <c r="BS76" s="45"/>
      <c r="BT76" s="45"/>
      <c r="BU76" s="45"/>
      <c r="BV76" s="45"/>
      <c r="BW76" s="45"/>
      <c r="BX76" s="45"/>
      <c r="BY76" s="45"/>
      <c r="BZ76" s="46"/>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4"/>
      <c r="BM77" s="45"/>
      <c r="BN77" s="45"/>
      <c r="BO77" s="45"/>
      <c r="BP77" s="45"/>
      <c r="BQ77" s="45"/>
      <c r="BR77" s="45"/>
      <c r="BS77" s="45"/>
      <c r="BT77" s="45"/>
      <c r="BU77" s="45"/>
      <c r="BV77" s="45"/>
      <c r="BW77" s="45"/>
      <c r="BX77" s="45"/>
      <c r="BY77" s="45"/>
      <c r="BZ77" s="46"/>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4"/>
      <c r="BM78" s="45"/>
      <c r="BN78" s="45"/>
      <c r="BO78" s="45"/>
      <c r="BP78" s="45"/>
      <c r="BQ78" s="45"/>
      <c r="BR78" s="45"/>
      <c r="BS78" s="45"/>
      <c r="BT78" s="45"/>
      <c r="BU78" s="45"/>
      <c r="BV78" s="45"/>
      <c r="BW78" s="45"/>
      <c r="BX78" s="45"/>
      <c r="BY78" s="45"/>
      <c r="BZ78" s="46"/>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4"/>
      <c r="BM79" s="45"/>
      <c r="BN79" s="45"/>
      <c r="BO79" s="45"/>
      <c r="BP79" s="45"/>
      <c r="BQ79" s="45"/>
      <c r="BR79" s="45"/>
      <c r="BS79" s="45"/>
      <c r="BT79" s="45"/>
      <c r="BU79" s="45"/>
      <c r="BV79" s="45"/>
      <c r="BW79" s="45"/>
      <c r="BX79" s="45"/>
      <c r="BY79" s="45"/>
      <c r="BZ79" s="46"/>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4"/>
      <c r="BM80" s="45"/>
      <c r="BN80" s="45"/>
      <c r="BO80" s="45"/>
      <c r="BP80" s="45"/>
      <c r="BQ80" s="45"/>
      <c r="BR80" s="45"/>
      <c r="BS80" s="45"/>
      <c r="BT80" s="45"/>
      <c r="BU80" s="45"/>
      <c r="BV80" s="45"/>
      <c r="BW80" s="45"/>
      <c r="BX80" s="45"/>
      <c r="BY80" s="45"/>
      <c r="BZ80" s="46"/>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4"/>
      <c r="BM81" s="45"/>
      <c r="BN81" s="45"/>
      <c r="BO81" s="45"/>
      <c r="BP81" s="45"/>
      <c r="BQ81" s="45"/>
      <c r="BR81" s="45"/>
      <c r="BS81" s="45"/>
      <c r="BT81" s="45"/>
      <c r="BU81" s="45"/>
      <c r="BV81" s="45"/>
      <c r="BW81" s="45"/>
      <c r="BX81" s="45"/>
      <c r="BY81" s="45"/>
      <c r="BZ81" s="46"/>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7"/>
      <c r="BM82" s="48"/>
      <c r="BN82" s="48"/>
      <c r="BO82" s="48"/>
      <c r="BP82" s="48"/>
      <c r="BQ82" s="48"/>
      <c r="BR82" s="48"/>
      <c r="BS82" s="48"/>
      <c r="BT82" s="48"/>
      <c r="BU82" s="48"/>
      <c r="BV82" s="48"/>
      <c r="BW82" s="48"/>
      <c r="BX82" s="48"/>
      <c r="BY82" s="48"/>
      <c r="BZ82" s="49"/>
    </row>
    <row r="83" spans="1:78" x14ac:dyDescent="0.2">
      <c r="C83" s="50" t="s">
        <v>30</v>
      </c>
      <c r="D83" s="50"/>
      <c r="E83" s="50"/>
      <c r="F83" s="50"/>
      <c r="G83" s="50"/>
      <c r="H83" s="50"/>
      <c r="I83" s="50"/>
      <c r="J83" s="50"/>
      <c r="K83" s="50"/>
      <c r="L83" s="50"/>
      <c r="M83" s="50"/>
      <c r="N83" s="50"/>
      <c r="O83" s="50"/>
      <c r="P83" s="50"/>
      <c r="Q83" s="50"/>
      <c r="R83" s="50"/>
      <c r="S83" s="50"/>
      <c r="T83" s="50"/>
      <c r="U83" s="50"/>
      <c r="V83" s="50"/>
      <c r="W83" s="50"/>
      <c r="X83" s="50"/>
      <c r="Y83" s="50"/>
      <c r="Z83" s="50"/>
      <c r="AA83" s="50"/>
      <c r="AB83" s="50"/>
      <c r="AC83" s="50"/>
      <c r="AD83" s="50"/>
      <c r="AE83" s="50"/>
      <c r="AF83" s="50"/>
      <c r="AG83" s="50"/>
      <c r="AH83" s="50"/>
      <c r="AI83" s="50"/>
      <c r="AJ83" s="50"/>
      <c r="AK83" s="50"/>
      <c r="AL83" s="50"/>
      <c r="AM83" s="50"/>
      <c r="AN83" s="50"/>
      <c r="AO83" s="50"/>
      <c r="AP83" s="50"/>
      <c r="AQ83" s="50"/>
      <c r="AR83" s="50"/>
      <c r="AS83" s="50"/>
      <c r="AT83" s="50"/>
      <c r="AU83" s="50"/>
      <c r="AV83" s="50"/>
      <c r="AW83" s="50"/>
      <c r="AX83" s="50"/>
      <c r="AY83" s="50"/>
      <c r="AZ83" s="50"/>
      <c r="BA83" s="50"/>
      <c r="BB83" s="50"/>
      <c r="BC83" s="50"/>
      <c r="BD83" s="50"/>
      <c r="BE83" s="50"/>
      <c r="BF83" s="50"/>
      <c r="BG83" s="50"/>
      <c r="BH83" s="50"/>
      <c r="BI83" s="50"/>
      <c r="BJ83" s="50"/>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vBGX1O9BGyO652dkIW23Fo2TA1W+LbIbf6ZP4wKXWLTbjmFUEpR/1+YKCwlkz2fnHQhwDvqGER6tE0v+JCkDmw==" saltValue="fZnEyZ1nSbTbWMOoebxT5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85" t="s">
        <v>52</v>
      </c>
      <c r="I3" s="86"/>
      <c r="J3" s="86"/>
      <c r="K3" s="86"/>
      <c r="L3" s="86"/>
      <c r="M3" s="86"/>
      <c r="N3" s="86"/>
      <c r="O3" s="86"/>
      <c r="P3" s="86"/>
      <c r="Q3" s="86"/>
      <c r="R3" s="86"/>
      <c r="S3" s="86"/>
      <c r="T3" s="86"/>
      <c r="U3" s="86"/>
      <c r="V3" s="86"/>
      <c r="W3" s="86"/>
      <c r="X3" s="87"/>
      <c r="Y3" s="91" t="s">
        <v>53</v>
      </c>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c r="CA3" s="84"/>
      <c r="CB3" s="84"/>
      <c r="CC3" s="84"/>
      <c r="CD3" s="84"/>
      <c r="CE3" s="84"/>
      <c r="CF3" s="84"/>
      <c r="CG3" s="84"/>
      <c r="CH3" s="84"/>
      <c r="CI3" s="84"/>
      <c r="CJ3" s="84"/>
      <c r="CK3" s="84"/>
      <c r="CL3" s="84"/>
      <c r="CM3" s="84"/>
      <c r="CN3" s="84"/>
      <c r="CO3" s="84"/>
      <c r="CP3" s="84"/>
      <c r="CQ3" s="84"/>
      <c r="CR3" s="84"/>
      <c r="CS3" s="84"/>
      <c r="CT3" s="84"/>
      <c r="CU3" s="84"/>
      <c r="CV3" s="84"/>
      <c r="CW3" s="84"/>
      <c r="CX3" s="84"/>
      <c r="CY3" s="84"/>
      <c r="CZ3" s="84"/>
      <c r="DA3" s="84"/>
      <c r="DB3" s="84"/>
      <c r="DC3" s="84"/>
      <c r="DD3" s="84"/>
      <c r="DE3" s="84"/>
      <c r="DF3" s="84"/>
      <c r="DG3" s="84"/>
      <c r="DH3" s="84"/>
      <c r="DI3" s="84" t="s">
        <v>28</v>
      </c>
      <c r="DJ3" s="84"/>
      <c r="DK3" s="84"/>
      <c r="DL3" s="84"/>
      <c r="DM3" s="84"/>
      <c r="DN3" s="84"/>
      <c r="DO3" s="84"/>
      <c r="DP3" s="84"/>
      <c r="DQ3" s="84"/>
      <c r="DR3" s="84"/>
      <c r="DS3" s="84"/>
      <c r="DT3" s="84"/>
      <c r="DU3" s="84"/>
      <c r="DV3" s="84"/>
      <c r="DW3" s="84"/>
      <c r="DX3" s="84"/>
      <c r="DY3" s="84"/>
      <c r="DZ3" s="84"/>
      <c r="EA3" s="84"/>
      <c r="EB3" s="84"/>
      <c r="EC3" s="84"/>
      <c r="ED3" s="84"/>
      <c r="EE3" s="84"/>
      <c r="EF3" s="84"/>
      <c r="EG3" s="84"/>
      <c r="EH3" s="84"/>
      <c r="EI3" s="84"/>
      <c r="EJ3" s="84"/>
      <c r="EK3" s="84"/>
      <c r="EL3" s="84"/>
      <c r="EM3" s="84"/>
      <c r="EN3" s="84"/>
      <c r="EO3" s="84"/>
    </row>
    <row r="4" spans="1:148" x14ac:dyDescent="0.2">
      <c r="A4" s="14" t="s">
        <v>54</v>
      </c>
      <c r="B4" s="16"/>
      <c r="C4" s="16"/>
      <c r="D4" s="16"/>
      <c r="E4" s="16"/>
      <c r="F4" s="16"/>
      <c r="G4" s="16"/>
      <c r="H4" s="88"/>
      <c r="I4" s="89"/>
      <c r="J4" s="89"/>
      <c r="K4" s="89"/>
      <c r="L4" s="89"/>
      <c r="M4" s="89"/>
      <c r="N4" s="89"/>
      <c r="O4" s="89"/>
      <c r="P4" s="89"/>
      <c r="Q4" s="89"/>
      <c r="R4" s="89"/>
      <c r="S4" s="89"/>
      <c r="T4" s="89"/>
      <c r="U4" s="89"/>
      <c r="V4" s="89"/>
      <c r="W4" s="89"/>
      <c r="X4" s="90"/>
      <c r="Y4" s="84" t="s">
        <v>55</v>
      </c>
      <c r="Z4" s="84"/>
      <c r="AA4" s="84"/>
      <c r="AB4" s="84"/>
      <c r="AC4" s="84"/>
      <c r="AD4" s="84"/>
      <c r="AE4" s="84"/>
      <c r="AF4" s="84"/>
      <c r="AG4" s="84"/>
      <c r="AH4" s="84"/>
      <c r="AI4" s="84"/>
      <c r="AJ4" s="84" t="s">
        <v>56</v>
      </c>
      <c r="AK4" s="84"/>
      <c r="AL4" s="84"/>
      <c r="AM4" s="84"/>
      <c r="AN4" s="84"/>
      <c r="AO4" s="84"/>
      <c r="AP4" s="84"/>
      <c r="AQ4" s="84"/>
      <c r="AR4" s="84"/>
      <c r="AS4" s="84"/>
      <c r="AT4" s="84"/>
      <c r="AU4" s="84" t="s">
        <v>57</v>
      </c>
      <c r="AV4" s="84"/>
      <c r="AW4" s="84"/>
      <c r="AX4" s="84"/>
      <c r="AY4" s="84"/>
      <c r="AZ4" s="84"/>
      <c r="BA4" s="84"/>
      <c r="BB4" s="84"/>
      <c r="BC4" s="84"/>
      <c r="BD4" s="84"/>
      <c r="BE4" s="84"/>
      <c r="BF4" s="84" t="s">
        <v>58</v>
      </c>
      <c r="BG4" s="84"/>
      <c r="BH4" s="84"/>
      <c r="BI4" s="84"/>
      <c r="BJ4" s="84"/>
      <c r="BK4" s="84"/>
      <c r="BL4" s="84"/>
      <c r="BM4" s="84"/>
      <c r="BN4" s="84"/>
      <c r="BO4" s="84"/>
      <c r="BP4" s="84"/>
      <c r="BQ4" s="84" t="s">
        <v>59</v>
      </c>
      <c r="BR4" s="84"/>
      <c r="BS4" s="84"/>
      <c r="BT4" s="84"/>
      <c r="BU4" s="84"/>
      <c r="BV4" s="84"/>
      <c r="BW4" s="84"/>
      <c r="BX4" s="84"/>
      <c r="BY4" s="84"/>
      <c r="BZ4" s="84"/>
      <c r="CA4" s="84"/>
      <c r="CB4" s="84" t="s">
        <v>60</v>
      </c>
      <c r="CC4" s="84"/>
      <c r="CD4" s="84"/>
      <c r="CE4" s="84"/>
      <c r="CF4" s="84"/>
      <c r="CG4" s="84"/>
      <c r="CH4" s="84"/>
      <c r="CI4" s="84"/>
      <c r="CJ4" s="84"/>
      <c r="CK4" s="84"/>
      <c r="CL4" s="84"/>
      <c r="CM4" s="84" t="s">
        <v>61</v>
      </c>
      <c r="CN4" s="84"/>
      <c r="CO4" s="84"/>
      <c r="CP4" s="84"/>
      <c r="CQ4" s="84"/>
      <c r="CR4" s="84"/>
      <c r="CS4" s="84"/>
      <c r="CT4" s="84"/>
      <c r="CU4" s="84"/>
      <c r="CV4" s="84"/>
      <c r="CW4" s="84"/>
      <c r="CX4" s="84" t="s">
        <v>62</v>
      </c>
      <c r="CY4" s="84"/>
      <c r="CZ4" s="84"/>
      <c r="DA4" s="84"/>
      <c r="DB4" s="84"/>
      <c r="DC4" s="84"/>
      <c r="DD4" s="84"/>
      <c r="DE4" s="84"/>
      <c r="DF4" s="84"/>
      <c r="DG4" s="84"/>
      <c r="DH4" s="84"/>
      <c r="DI4" s="84" t="s">
        <v>63</v>
      </c>
      <c r="DJ4" s="84"/>
      <c r="DK4" s="84"/>
      <c r="DL4" s="84"/>
      <c r="DM4" s="84"/>
      <c r="DN4" s="84"/>
      <c r="DO4" s="84"/>
      <c r="DP4" s="84"/>
      <c r="DQ4" s="84"/>
      <c r="DR4" s="84"/>
      <c r="DS4" s="84"/>
      <c r="DT4" s="84" t="s">
        <v>64</v>
      </c>
      <c r="DU4" s="84"/>
      <c r="DV4" s="84"/>
      <c r="DW4" s="84"/>
      <c r="DX4" s="84"/>
      <c r="DY4" s="84"/>
      <c r="DZ4" s="84"/>
      <c r="EA4" s="84"/>
      <c r="EB4" s="84"/>
      <c r="EC4" s="84"/>
      <c r="ED4" s="84"/>
      <c r="EE4" s="84" t="s">
        <v>65</v>
      </c>
      <c r="EF4" s="84"/>
      <c r="EG4" s="84"/>
      <c r="EH4" s="84"/>
      <c r="EI4" s="84"/>
      <c r="EJ4" s="84"/>
      <c r="EK4" s="84"/>
      <c r="EL4" s="84"/>
      <c r="EM4" s="84"/>
      <c r="EN4" s="84"/>
      <c r="EO4" s="84"/>
    </row>
    <row r="5" spans="1:148" x14ac:dyDescent="0.2">
      <c r="A5" s="14" t="s">
        <v>66</v>
      </c>
      <c r="B5" s="17"/>
      <c r="C5" s="17"/>
      <c r="D5" s="17"/>
      <c r="E5" s="17"/>
      <c r="F5" s="17"/>
      <c r="G5" s="17"/>
      <c r="H5" s="18" t="s">
        <v>67</v>
      </c>
      <c r="I5" s="18" t="s">
        <v>68</v>
      </c>
      <c r="J5" s="18" t="s">
        <v>69</v>
      </c>
      <c r="K5" s="18" t="s">
        <v>70</v>
      </c>
      <c r="L5" s="18" t="s">
        <v>71</v>
      </c>
      <c r="M5" s="18" t="s">
        <v>5</v>
      </c>
      <c r="N5" s="18" t="s">
        <v>72</v>
      </c>
      <c r="O5" s="18" t="s">
        <v>73</v>
      </c>
      <c r="P5" s="18" t="s">
        <v>74</v>
      </c>
      <c r="Q5" s="18" t="s">
        <v>75</v>
      </c>
      <c r="R5" s="18" t="s">
        <v>76</v>
      </c>
      <c r="S5" s="18" t="s">
        <v>77</v>
      </c>
      <c r="T5" s="18" t="s">
        <v>78</v>
      </c>
      <c r="U5" s="18" t="s">
        <v>79</v>
      </c>
      <c r="V5" s="18" t="s">
        <v>80</v>
      </c>
      <c r="W5" s="18" t="s">
        <v>81</v>
      </c>
      <c r="X5" s="18" t="s">
        <v>82</v>
      </c>
      <c r="Y5" s="18" t="s">
        <v>83</v>
      </c>
      <c r="Z5" s="18" t="s">
        <v>84</v>
      </c>
      <c r="AA5" s="18" t="s">
        <v>85</v>
      </c>
      <c r="AB5" s="18" t="s">
        <v>86</v>
      </c>
      <c r="AC5" s="18" t="s">
        <v>87</v>
      </c>
      <c r="AD5" s="18" t="s">
        <v>88</v>
      </c>
      <c r="AE5" s="18" t="s">
        <v>89</v>
      </c>
      <c r="AF5" s="18" t="s">
        <v>90</v>
      </c>
      <c r="AG5" s="18" t="s">
        <v>91</v>
      </c>
      <c r="AH5" s="18" t="s">
        <v>92</v>
      </c>
      <c r="AI5" s="18" t="s">
        <v>31</v>
      </c>
      <c r="AJ5" s="18" t="s">
        <v>83</v>
      </c>
      <c r="AK5" s="18" t="s">
        <v>84</v>
      </c>
      <c r="AL5" s="18" t="s">
        <v>85</v>
      </c>
      <c r="AM5" s="18" t="s">
        <v>86</v>
      </c>
      <c r="AN5" s="18" t="s">
        <v>87</v>
      </c>
      <c r="AO5" s="18" t="s">
        <v>88</v>
      </c>
      <c r="AP5" s="18" t="s">
        <v>89</v>
      </c>
      <c r="AQ5" s="18" t="s">
        <v>90</v>
      </c>
      <c r="AR5" s="18" t="s">
        <v>91</v>
      </c>
      <c r="AS5" s="18" t="s">
        <v>92</v>
      </c>
      <c r="AT5" s="18" t="s">
        <v>93</v>
      </c>
      <c r="AU5" s="18" t="s">
        <v>83</v>
      </c>
      <c r="AV5" s="18" t="s">
        <v>84</v>
      </c>
      <c r="AW5" s="18" t="s">
        <v>85</v>
      </c>
      <c r="AX5" s="18" t="s">
        <v>86</v>
      </c>
      <c r="AY5" s="18" t="s">
        <v>87</v>
      </c>
      <c r="AZ5" s="18" t="s">
        <v>88</v>
      </c>
      <c r="BA5" s="18" t="s">
        <v>89</v>
      </c>
      <c r="BB5" s="18" t="s">
        <v>90</v>
      </c>
      <c r="BC5" s="18" t="s">
        <v>91</v>
      </c>
      <c r="BD5" s="18" t="s">
        <v>92</v>
      </c>
      <c r="BE5" s="18" t="s">
        <v>93</v>
      </c>
      <c r="BF5" s="18" t="s">
        <v>83</v>
      </c>
      <c r="BG5" s="18" t="s">
        <v>84</v>
      </c>
      <c r="BH5" s="18" t="s">
        <v>85</v>
      </c>
      <c r="BI5" s="18" t="s">
        <v>86</v>
      </c>
      <c r="BJ5" s="18" t="s">
        <v>87</v>
      </c>
      <c r="BK5" s="18" t="s">
        <v>88</v>
      </c>
      <c r="BL5" s="18" t="s">
        <v>89</v>
      </c>
      <c r="BM5" s="18" t="s">
        <v>90</v>
      </c>
      <c r="BN5" s="18" t="s">
        <v>91</v>
      </c>
      <c r="BO5" s="18" t="s">
        <v>92</v>
      </c>
      <c r="BP5" s="18" t="s">
        <v>93</v>
      </c>
      <c r="BQ5" s="18" t="s">
        <v>83</v>
      </c>
      <c r="BR5" s="18" t="s">
        <v>84</v>
      </c>
      <c r="BS5" s="18" t="s">
        <v>85</v>
      </c>
      <c r="BT5" s="18" t="s">
        <v>86</v>
      </c>
      <c r="BU5" s="18" t="s">
        <v>87</v>
      </c>
      <c r="BV5" s="18" t="s">
        <v>88</v>
      </c>
      <c r="BW5" s="18" t="s">
        <v>89</v>
      </c>
      <c r="BX5" s="18" t="s">
        <v>90</v>
      </c>
      <c r="BY5" s="18" t="s">
        <v>91</v>
      </c>
      <c r="BZ5" s="18" t="s">
        <v>92</v>
      </c>
      <c r="CA5" s="18" t="s">
        <v>93</v>
      </c>
      <c r="CB5" s="18" t="s">
        <v>83</v>
      </c>
      <c r="CC5" s="18" t="s">
        <v>84</v>
      </c>
      <c r="CD5" s="18" t="s">
        <v>85</v>
      </c>
      <c r="CE5" s="18" t="s">
        <v>86</v>
      </c>
      <c r="CF5" s="18" t="s">
        <v>87</v>
      </c>
      <c r="CG5" s="18" t="s">
        <v>88</v>
      </c>
      <c r="CH5" s="18" t="s">
        <v>89</v>
      </c>
      <c r="CI5" s="18" t="s">
        <v>90</v>
      </c>
      <c r="CJ5" s="18" t="s">
        <v>91</v>
      </c>
      <c r="CK5" s="18" t="s">
        <v>92</v>
      </c>
      <c r="CL5" s="18" t="s">
        <v>93</v>
      </c>
      <c r="CM5" s="18" t="s">
        <v>83</v>
      </c>
      <c r="CN5" s="18" t="s">
        <v>84</v>
      </c>
      <c r="CO5" s="18" t="s">
        <v>85</v>
      </c>
      <c r="CP5" s="18" t="s">
        <v>86</v>
      </c>
      <c r="CQ5" s="18" t="s">
        <v>87</v>
      </c>
      <c r="CR5" s="18" t="s">
        <v>88</v>
      </c>
      <c r="CS5" s="18" t="s">
        <v>89</v>
      </c>
      <c r="CT5" s="18" t="s">
        <v>90</v>
      </c>
      <c r="CU5" s="18" t="s">
        <v>91</v>
      </c>
      <c r="CV5" s="18" t="s">
        <v>92</v>
      </c>
      <c r="CW5" s="18" t="s">
        <v>93</v>
      </c>
      <c r="CX5" s="18" t="s">
        <v>83</v>
      </c>
      <c r="CY5" s="18" t="s">
        <v>84</v>
      </c>
      <c r="CZ5" s="18" t="s">
        <v>85</v>
      </c>
      <c r="DA5" s="18" t="s">
        <v>86</v>
      </c>
      <c r="DB5" s="18" t="s">
        <v>87</v>
      </c>
      <c r="DC5" s="18" t="s">
        <v>88</v>
      </c>
      <c r="DD5" s="18" t="s">
        <v>89</v>
      </c>
      <c r="DE5" s="18" t="s">
        <v>90</v>
      </c>
      <c r="DF5" s="18" t="s">
        <v>91</v>
      </c>
      <c r="DG5" s="18" t="s">
        <v>92</v>
      </c>
      <c r="DH5" s="18" t="s">
        <v>93</v>
      </c>
      <c r="DI5" s="18" t="s">
        <v>83</v>
      </c>
      <c r="DJ5" s="18" t="s">
        <v>84</v>
      </c>
      <c r="DK5" s="18" t="s">
        <v>85</v>
      </c>
      <c r="DL5" s="18" t="s">
        <v>86</v>
      </c>
      <c r="DM5" s="18" t="s">
        <v>87</v>
      </c>
      <c r="DN5" s="18" t="s">
        <v>88</v>
      </c>
      <c r="DO5" s="18" t="s">
        <v>89</v>
      </c>
      <c r="DP5" s="18" t="s">
        <v>90</v>
      </c>
      <c r="DQ5" s="18" t="s">
        <v>91</v>
      </c>
      <c r="DR5" s="18" t="s">
        <v>92</v>
      </c>
      <c r="DS5" s="18" t="s">
        <v>93</v>
      </c>
      <c r="DT5" s="18" t="s">
        <v>83</v>
      </c>
      <c r="DU5" s="18" t="s">
        <v>84</v>
      </c>
      <c r="DV5" s="18" t="s">
        <v>85</v>
      </c>
      <c r="DW5" s="18" t="s">
        <v>86</v>
      </c>
      <c r="DX5" s="18" t="s">
        <v>87</v>
      </c>
      <c r="DY5" s="18" t="s">
        <v>88</v>
      </c>
      <c r="DZ5" s="18" t="s">
        <v>89</v>
      </c>
      <c r="EA5" s="18" t="s">
        <v>90</v>
      </c>
      <c r="EB5" s="18" t="s">
        <v>91</v>
      </c>
      <c r="EC5" s="18" t="s">
        <v>92</v>
      </c>
      <c r="ED5" s="18" t="s">
        <v>93</v>
      </c>
      <c r="EE5" s="18" t="s">
        <v>83</v>
      </c>
      <c r="EF5" s="18" t="s">
        <v>84</v>
      </c>
      <c r="EG5" s="18" t="s">
        <v>85</v>
      </c>
      <c r="EH5" s="18" t="s">
        <v>86</v>
      </c>
      <c r="EI5" s="18" t="s">
        <v>87</v>
      </c>
      <c r="EJ5" s="18" t="s">
        <v>88</v>
      </c>
      <c r="EK5" s="18" t="s">
        <v>89</v>
      </c>
      <c r="EL5" s="18" t="s">
        <v>90</v>
      </c>
      <c r="EM5" s="18" t="s">
        <v>91</v>
      </c>
      <c r="EN5" s="18" t="s">
        <v>92</v>
      </c>
      <c r="EO5" s="18" t="s">
        <v>93</v>
      </c>
    </row>
    <row r="6" spans="1:148" s="22" customFormat="1" x14ac:dyDescent="0.2">
      <c r="A6" s="14" t="s">
        <v>94</v>
      </c>
      <c r="B6" s="19">
        <f>B7</f>
        <v>2022</v>
      </c>
      <c r="C6" s="19">
        <f t="shared" ref="C6:X6" si="3">C7</f>
        <v>272205</v>
      </c>
      <c r="D6" s="19">
        <f t="shared" si="3"/>
        <v>46</v>
      </c>
      <c r="E6" s="19">
        <f t="shared" si="3"/>
        <v>17</v>
      </c>
      <c r="F6" s="19">
        <f t="shared" si="3"/>
        <v>1</v>
      </c>
      <c r="G6" s="19">
        <f t="shared" si="3"/>
        <v>0</v>
      </c>
      <c r="H6" s="19" t="str">
        <f t="shared" si="3"/>
        <v>大阪府　箕面市</v>
      </c>
      <c r="I6" s="19" t="str">
        <f t="shared" si="3"/>
        <v>法適用</v>
      </c>
      <c r="J6" s="19" t="str">
        <f t="shared" si="3"/>
        <v>下水道事業</v>
      </c>
      <c r="K6" s="19" t="str">
        <f t="shared" si="3"/>
        <v>公共下水道</v>
      </c>
      <c r="L6" s="19" t="str">
        <f t="shared" si="3"/>
        <v>Ac1</v>
      </c>
      <c r="M6" s="19" t="str">
        <f t="shared" si="3"/>
        <v>自治体職員</v>
      </c>
      <c r="N6" s="20" t="str">
        <f t="shared" si="3"/>
        <v>-</v>
      </c>
      <c r="O6" s="20">
        <f t="shared" si="3"/>
        <v>90.34</v>
      </c>
      <c r="P6" s="20">
        <f t="shared" si="3"/>
        <v>99.99</v>
      </c>
      <c r="Q6" s="20">
        <f t="shared" si="3"/>
        <v>77.11</v>
      </c>
      <c r="R6" s="20">
        <f t="shared" si="3"/>
        <v>1863</v>
      </c>
      <c r="S6" s="20">
        <f t="shared" si="3"/>
        <v>139128</v>
      </c>
      <c r="T6" s="20">
        <f t="shared" si="3"/>
        <v>47.9</v>
      </c>
      <c r="U6" s="20">
        <f t="shared" si="3"/>
        <v>2904.55</v>
      </c>
      <c r="V6" s="20">
        <f t="shared" si="3"/>
        <v>138723</v>
      </c>
      <c r="W6" s="20">
        <f t="shared" si="3"/>
        <v>19.54</v>
      </c>
      <c r="X6" s="20">
        <f t="shared" si="3"/>
        <v>7099.44</v>
      </c>
      <c r="Y6" s="21">
        <f>IF(Y7="",NA(),Y7)</f>
        <v>109.21</v>
      </c>
      <c r="Z6" s="21">
        <f t="shared" ref="Z6:AH6" si="4">IF(Z7="",NA(),Z7)</f>
        <v>108.94</v>
      </c>
      <c r="AA6" s="21">
        <f t="shared" si="4"/>
        <v>109.32</v>
      </c>
      <c r="AB6" s="21">
        <f t="shared" si="4"/>
        <v>111.63</v>
      </c>
      <c r="AC6" s="21">
        <f t="shared" si="4"/>
        <v>102.91</v>
      </c>
      <c r="AD6" s="21">
        <f t="shared" si="4"/>
        <v>107.64</v>
      </c>
      <c r="AE6" s="21">
        <f t="shared" si="4"/>
        <v>107.03</v>
      </c>
      <c r="AF6" s="21">
        <f t="shared" si="4"/>
        <v>106.55</v>
      </c>
      <c r="AG6" s="21">
        <f t="shared" si="4"/>
        <v>106.01</v>
      </c>
      <c r="AH6" s="21">
        <f t="shared" si="4"/>
        <v>105.5</v>
      </c>
      <c r="AI6" s="20" t="str">
        <f>IF(AI7="","",IF(AI7="-","【-】","【"&amp;SUBSTITUTE(TEXT(AI7,"#,##0.00"),"-","△")&amp;"】"))</f>
        <v>【106.11】</v>
      </c>
      <c r="AJ6" s="20">
        <f>IF(AJ7="",NA(),AJ7)</f>
        <v>0</v>
      </c>
      <c r="AK6" s="20">
        <f t="shared" ref="AK6:AS6" si="5">IF(AK7="",NA(),AK7)</f>
        <v>0</v>
      </c>
      <c r="AL6" s="20">
        <f t="shared" si="5"/>
        <v>0</v>
      </c>
      <c r="AM6" s="20">
        <f t="shared" si="5"/>
        <v>0</v>
      </c>
      <c r="AN6" s="20">
        <f t="shared" si="5"/>
        <v>0</v>
      </c>
      <c r="AO6" s="21">
        <f t="shared" si="5"/>
        <v>9.1999999999999993</v>
      </c>
      <c r="AP6" s="21">
        <f t="shared" si="5"/>
        <v>7.69</v>
      </c>
      <c r="AQ6" s="21">
        <f t="shared" si="5"/>
        <v>5.95</v>
      </c>
      <c r="AR6" s="21">
        <f t="shared" si="5"/>
        <v>5.27</v>
      </c>
      <c r="AS6" s="21">
        <f t="shared" si="5"/>
        <v>4.83</v>
      </c>
      <c r="AT6" s="20" t="str">
        <f>IF(AT7="","",IF(AT7="-","【-】","【"&amp;SUBSTITUTE(TEXT(AT7,"#,##0.00"),"-","△")&amp;"】"))</f>
        <v>【3.15】</v>
      </c>
      <c r="AU6" s="21">
        <f>IF(AU7="",NA(),AU7)</f>
        <v>595.52</v>
      </c>
      <c r="AV6" s="21">
        <f t="shared" ref="AV6:BD6" si="6">IF(AV7="",NA(),AV7)</f>
        <v>499.28</v>
      </c>
      <c r="AW6" s="21">
        <f t="shared" si="6"/>
        <v>624.07000000000005</v>
      </c>
      <c r="AX6" s="21">
        <f t="shared" si="6"/>
        <v>810.18</v>
      </c>
      <c r="AY6" s="21">
        <f t="shared" si="6"/>
        <v>851.06</v>
      </c>
      <c r="AZ6" s="21">
        <f t="shared" si="6"/>
        <v>72.22</v>
      </c>
      <c r="BA6" s="21">
        <f t="shared" si="6"/>
        <v>73.02</v>
      </c>
      <c r="BB6" s="21">
        <f t="shared" si="6"/>
        <v>72.930000000000007</v>
      </c>
      <c r="BC6" s="21">
        <f t="shared" si="6"/>
        <v>80.08</v>
      </c>
      <c r="BD6" s="21">
        <f t="shared" si="6"/>
        <v>87.33</v>
      </c>
      <c r="BE6" s="20" t="str">
        <f>IF(BE7="","",IF(BE7="-","【-】","【"&amp;SUBSTITUTE(TEXT(BE7,"#,##0.00"),"-","△")&amp;"】"))</f>
        <v>【73.44】</v>
      </c>
      <c r="BF6" s="21">
        <f>IF(BF7="",NA(),BF7)</f>
        <v>158.01</v>
      </c>
      <c r="BG6" s="21">
        <f t="shared" ref="BG6:BO6" si="7">IF(BG7="",NA(),BG7)</f>
        <v>146.43</v>
      </c>
      <c r="BH6" s="21">
        <f t="shared" si="7"/>
        <v>142.36000000000001</v>
      </c>
      <c r="BI6" s="21">
        <f t="shared" si="7"/>
        <v>124.94</v>
      </c>
      <c r="BJ6" s="21">
        <f t="shared" si="7"/>
        <v>114.38</v>
      </c>
      <c r="BK6" s="21">
        <f t="shared" si="7"/>
        <v>730.93</v>
      </c>
      <c r="BL6" s="21">
        <f t="shared" si="7"/>
        <v>708.89</v>
      </c>
      <c r="BM6" s="21">
        <f t="shared" si="7"/>
        <v>730.52</v>
      </c>
      <c r="BN6" s="21">
        <f t="shared" si="7"/>
        <v>672.33</v>
      </c>
      <c r="BO6" s="21">
        <f t="shared" si="7"/>
        <v>668.8</v>
      </c>
      <c r="BP6" s="20" t="str">
        <f>IF(BP7="","",IF(BP7="-","【-】","【"&amp;SUBSTITUTE(TEXT(BP7,"#,##0.00"),"-","△")&amp;"】"))</f>
        <v>【652.82】</v>
      </c>
      <c r="BQ6" s="21">
        <f>IF(BQ7="",NA(),BQ7)</f>
        <v>111.27</v>
      </c>
      <c r="BR6" s="21">
        <f t="shared" ref="BR6:BZ6" si="8">IF(BR7="",NA(),BR7)</f>
        <v>112.03</v>
      </c>
      <c r="BS6" s="21">
        <f t="shared" si="8"/>
        <v>105.09</v>
      </c>
      <c r="BT6" s="21">
        <f t="shared" si="8"/>
        <v>113.52</v>
      </c>
      <c r="BU6" s="21">
        <f t="shared" si="8"/>
        <v>102.15</v>
      </c>
      <c r="BV6" s="21">
        <f t="shared" si="8"/>
        <v>98.09</v>
      </c>
      <c r="BW6" s="21">
        <f t="shared" si="8"/>
        <v>97.91</v>
      </c>
      <c r="BX6" s="21">
        <f t="shared" si="8"/>
        <v>98.61</v>
      </c>
      <c r="BY6" s="21">
        <f t="shared" si="8"/>
        <v>98.75</v>
      </c>
      <c r="BZ6" s="21">
        <f t="shared" si="8"/>
        <v>98.36</v>
      </c>
      <c r="CA6" s="20" t="str">
        <f>IF(CA7="","",IF(CA7="-","【-】","【"&amp;SUBSTITUTE(TEXT(CA7,"#,##0.00"),"-","△")&amp;"】"))</f>
        <v>【97.61】</v>
      </c>
      <c r="CB6" s="21">
        <f>IF(CB7="",NA(),CB7)</f>
        <v>93.56</v>
      </c>
      <c r="CC6" s="21">
        <f t="shared" ref="CC6:CK6" si="9">IF(CC7="",NA(),CC7)</f>
        <v>92.5</v>
      </c>
      <c r="CD6" s="21">
        <f t="shared" si="9"/>
        <v>91.87</v>
      </c>
      <c r="CE6" s="21">
        <f t="shared" si="9"/>
        <v>89.62</v>
      </c>
      <c r="CF6" s="21">
        <f t="shared" si="9"/>
        <v>100.39</v>
      </c>
      <c r="CG6" s="21">
        <f t="shared" si="9"/>
        <v>146.08000000000001</v>
      </c>
      <c r="CH6" s="21">
        <f t="shared" si="9"/>
        <v>144.11000000000001</v>
      </c>
      <c r="CI6" s="21">
        <f t="shared" si="9"/>
        <v>141.24</v>
      </c>
      <c r="CJ6" s="21">
        <f t="shared" si="9"/>
        <v>142.03</v>
      </c>
      <c r="CK6" s="21">
        <f t="shared" si="9"/>
        <v>142.11000000000001</v>
      </c>
      <c r="CL6" s="20" t="str">
        <f>IF(CL7="","",IF(CL7="-","【-】","【"&amp;SUBSTITUTE(TEXT(CL7,"#,##0.00"),"-","△")&amp;"】"))</f>
        <v>【138.29】</v>
      </c>
      <c r="CM6" s="21" t="str">
        <f>IF(CM7="",NA(),CM7)</f>
        <v>-</v>
      </c>
      <c r="CN6" s="21" t="str">
        <f t="shared" ref="CN6:CV6" si="10">IF(CN7="",NA(),CN7)</f>
        <v>-</v>
      </c>
      <c r="CO6" s="21" t="str">
        <f t="shared" si="10"/>
        <v>-</v>
      </c>
      <c r="CP6" s="21" t="str">
        <f t="shared" si="10"/>
        <v>-</v>
      </c>
      <c r="CQ6" s="21" t="str">
        <f t="shared" si="10"/>
        <v>-</v>
      </c>
      <c r="CR6" s="21">
        <f t="shared" si="10"/>
        <v>61.93</v>
      </c>
      <c r="CS6" s="21">
        <f t="shared" si="10"/>
        <v>61.32</v>
      </c>
      <c r="CT6" s="21">
        <f t="shared" si="10"/>
        <v>61.7</v>
      </c>
      <c r="CU6" s="21">
        <f t="shared" si="10"/>
        <v>63.04</v>
      </c>
      <c r="CV6" s="21">
        <f t="shared" si="10"/>
        <v>60.55</v>
      </c>
      <c r="CW6" s="20" t="str">
        <f>IF(CW7="","",IF(CW7="-","【-】","【"&amp;SUBSTITUTE(TEXT(CW7,"#,##0.00"),"-","△")&amp;"】"))</f>
        <v>【59.10】</v>
      </c>
      <c r="CX6" s="21">
        <f>IF(CX7="",NA(),CX7)</f>
        <v>99.97</v>
      </c>
      <c r="CY6" s="21">
        <f t="shared" ref="CY6:DG6" si="11">IF(CY7="",NA(),CY7)</f>
        <v>99.97</v>
      </c>
      <c r="CZ6" s="21">
        <f t="shared" si="11"/>
        <v>99.97</v>
      </c>
      <c r="DA6" s="21">
        <f t="shared" si="11"/>
        <v>99.97</v>
      </c>
      <c r="DB6" s="21">
        <f t="shared" si="11"/>
        <v>99.98</v>
      </c>
      <c r="DC6" s="21">
        <f t="shared" si="11"/>
        <v>94.45</v>
      </c>
      <c r="DD6" s="21">
        <f t="shared" si="11"/>
        <v>94.58</v>
      </c>
      <c r="DE6" s="21">
        <f t="shared" si="11"/>
        <v>94.56</v>
      </c>
      <c r="DF6" s="21">
        <f t="shared" si="11"/>
        <v>94.75</v>
      </c>
      <c r="DG6" s="21">
        <f t="shared" si="11"/>
        <v>94.92</v>
      </c>
      <c r="DH6" s="20" t="str">
        <f>IF(DH7="","",IF(DH7="-","【-】","【"&amp;SUBSTITUTE(TEXT(DH7,"#,##0.00"),"-","△")&amp;"】"))</f>
        <v>【95.82】</v>
      </c>
      <c r="DI6" s="21">
        <f>IF(DI7="",NA(),DI7)</f>
        <v>34.69</v>
      </c>
      <c r="DJ6" s="21">
        <f t="shared" ref="DJ6:DR6" si="12">IF(DJ7="",NA(),DJ7)</f>
        <v>36.22</v>
      </c>
      <c r="DK6" s="21">
        <f t="shared" si="12"/>
        <v>37.200000000000003</v>
      </c>
      <c r="DL6" s="21">
        <f t="shared" si="12"/>
        <v>39.43</v>
      </c>
      <c r="DM6" s="21">
        <f t="shared" si="12"/>
        <v>41.42</v>
      </c>
      <c r="DN6" s="21">
        <f t="shared" si="12"/>
        <v>30.45</v>
      </c>
      <c r="DO6" s="21">
        <f t="shared" si="12"/>
        <v>31.01</v>
      </c>
      <c r="DP6" s="21">
        <f t="shared" si="12"/>
        <v>28.87</v>
      </c>
      <c r="DQ6" s="21">
        <f t="shared" si="12"/>
        <v>31.34</v>
      </c>
      <c r="DR6" s="21">
        <f t="shared" si="12"/>
        <v>32.909999999999997</v>
      </c>
      <c r="DS6" s="20" t="str">
        <f>IF(DS7="","",IF(DS7="-","【-】","【"&amp;SUBSTITUTE(TEXT(DS7,"#,##0.00"),"-","△")&amp;"】"))</f>
        <v>【39.74】</v>
      </c>
      <c r="DT6" s="21">
        <f>IF(DT7="",NA(),DT7)</f>
        <v>1.61</v>
      </c>
      <c r="DU6" s="21">
        <f t="shared" ref="DU6:EC6" si="13">IF(DU7="",NA(),DU7)</f>
        <v>2.83</v>
      </c>
      <c r="DV6" s="21">
        <f t="shared" si="13"/>
        <v>8.1300000000000008</v>
      </c>
      <c r="DW6" s="21">
        <f t="shared" si="13"/>
        <v>8.16</v>
      </c>
      <c r="DX6" s="21">
        <f t="shared" si="13"/>
        <v>10.79</v>
      </c>
      <c r="DY6" s="21">
        <f t="shared" si="13"/>
        <v>4.8499999999999996</v>
      </c>
      <c r="DZ6" s="21">
        <f t="shared" si="13"/>
        <v>4.95</v>
      </c>
      <c r="EA6" s="21">
        <f t="shared" si="13"/>
        <v>5.64</v>
      </c>
      <c r="EB6" s="21">
        <f t="shared" si="13"/>
        <v>6.43</v>
      </c>
      <c r="EC6" s="21">
        <f t="shared" si="13"/>
        <v>7.75</v>
      </c>
      <c r="ED6" s="20" t="str">
        <f>IF(ED7="","",IF(ED7="-","【-】","【"&amp;SUBSTITUTE(TEXT(ED7,"#,##0.00"),"-","△")&amp;"】"))</f>
        <v>【7.62】</v>
      </c>
      <c r="EE6" s="21">
        <f>IF(EE7="",NA(),EE7)</f>
        <v>0.42</v>
      </c>
      <c r="EF6" s="21">
        <f t="shared" ref="EF6:EN6" si="14">IF(EF7="",NA(),EF7)</f>
        <v>0.48</v>
      </c>
      <c r="EG6" s="21">
        <f t="shared" si="14"/>
        <v>1.06</v>
      </c>
      <c r="EH6" s="20">
        <f t="shared" si="14"/>
        <v>0</v>
      </c>
      <c r="EI6" s="21">
        <f t="shared" si="14"/>
        <v>0.09</v>
      </c>
      <c r="EJ6" s="21">
        <f t="shared" si="14"/>
        <v>0.21</v>
      </c>
      <c r="EK6" s="21">
        <f t="shared" si="14"/>
        <v>0.19</v>
      </c>
      <c r="EL6" s="21">
        <f t="shared" si="14"/>
        <v>0.19</v>
      </c>
      <c r="EM6" s="21">
        <f t="shared" si="14"/>
        <v>0.19</v>
      </c>
      <c r="EN6" s="21">
        <f t="shared" si="14"/>
        <v>0.21</v>
      </c>
      <c r="EO6" s="20" t="str">
        <f>IF(EO7="","",IF(EO7="-","【-】","【"&amp;SUBSTITUTE(TEXT(EO7,"#,##0.00"),"-","△")&amp;"】"))</f>
        <v>【0.23】</v>
      </c>
    </row>
    <row r="7" spans="1:148" s="22" customFormat="1" x14ac:dyDescent="0.2">
      <c r="A7" s="14"/>
      <c r="B7" s="23">
        <v>2022</v>
      </c>
      <c r="C7" s="23">
        <v>272205</v>
      </c>
      <c r="D7" s="23">
        <v>46</v>
      </c>
      <c r="E7" s="23">
        <v>17</v>
      </c>
      <c r="F7" s="23">
        <v>1</v>
      </c>
      <c r="G7" s="23">
        <v>0</v>
      </c>
      <c r="H7" s="23" t="s">
        <v>95</v>
      </c>
      <c r="I7" s="23" t="s">
        <v>96</v>
      </c>
      <c r="J7" s="23" t="s">
        <v>97</v>
      </c>
      <c r="K7" s="23" t="s">
        <v>98</v>
      </c>
      <c r="L7" s="23" t="s">
        <v>99</v>
      </c>
      <c r="M7" s="23" t="s">
        <v>100</v>
      </c>
      <c r="N7" s="24" t="s">
        <v>101</v>
      </c>
      <c r="O7" s="24">
        <v>90.34</v>
      </c>
      <c r="P7" s="24">
        <v>99.99</v>
      </c>
      <c r="Q7" s="24">
        <v>77.11</v>
      </c>
      <c r="R7" s="24">
        <v>1863</v>
      </c>
      <c r="S7" s="24">
        <v>139128</v>
      </c>
      <c r="T7" s="24">
        <v>47.9</v>
      </c>
      <c r="U7" s="24">
        <v>2904.55</v>
      </c>
      <c r="V7" s="24">
        <v>138723</v>
      </c>
      <c r="W7" s="24">
        <v>19.54</v>
      </c>
      <c r="X7" s="24">
        <v>7099.44</v>
      </c>
      <c r="Y7" s="24">
        <v>109.21</v>
      </c>
      <c r="Z7" s="24">
        <v>108.94</v>
      </c>
      <c r="AA7" s="24">
        <v>109.32</v>
      </c>
      <c r="AB7" s="24">
        <v>111.63</v>
      </c>
      <c r="AC7" s="24">
        <v>102.91</v>
      </c>
      <c r="AD7" s="24">
        <v>107.64</v>
      </c>
      <c r="AE7" s="24">
        <v>107.03</v>
      </c>
      <c r="AF7" s="24">
        <v>106.55</v>
      </c>
      <c r="AG7" s="24">
        <v>106.01</v>
      </c>
      <c r="AH7" s="24">
        <v>105.5</v>
      </c>
      <c r="AI7" s="24">
        <v>106.11</v>
      </c>
      <c r="AJ7" s="24">
        <v>0</v>
      </c>
      <c r="AK7" s="24">
        <v>0</v>
      </c>
      <c r="AL7" s="24">
        <v>0</v>
      </c>
      <c r="AM7" s="24">
        <v>0</v>
      </c>
      <c r="AN7" s="24">
        <v>0</v>
      </c>
      <c r="AO7" s="24">
        <v>9.1999999999999993</v>
      </c>
      <c r="AP7" s="24">
        <v>7.69</v>
      </c>
      <c r="AQ7" s="24">
        <v>5.95</v>
      </c>
      <c r="AR7" s="24">
        <v>5.27</v>
      </c>
      <c r="AS7" s="24">
        <v>4.83</v>
      </c>
      <c r="AT7" s="24">
        <v>3.15</v>
      </c>
      <c r="AU7" s="24">
        <v>595.52</v>
      </c>
      <c r="AV7" s="24">
        <v>499.28</v>
      </c>
      <c r="AW7" s="24">
        <v>624.07000000000005</v>
      </c>
      <c r="AX7" s="24">
        <v>810.18</v>
      </c>
      <c r="AY7" s="24">
        <v>851.06</v>
      </c>
      <c r="AZ7" s="24">
        <v>72.22</v>
      </c>
      <c r="BA7" s="24">
        <v>73.02</v>
      </c>
      <c r="BB7" s="24">
        <v>72.930000000000007</v>
      </c>
      <c r="BC7" s="24">
        <v>80.08</v>
      </c>
      <c r="BD7" s="24">
        <v>87.33</v>
      </c>
      <c r="BE7" s="24">
        <v>73.44</v>
      </c>
      <c r="BF7" s="24">
        <v>158.01</v>
      </c>
      <c r="BG7" s="24">
        <v>146.43</v>
      </c>
      <c r="BH7" s="24">
        <v>142.36000000000001</v>
      </c>
      <c r="BI7" s="24">
        <v>124.94</v>
      </c>
      <c r="BJ7" s="24">
        <v>114.38</v>
      </c>
      <c r="BK7" s="24">
        <v>730.93</v>
      </c>
      <c r="BL7" s="24">
        <v>708.89</v>
      </c>
      <c r="BM7" s="24">
        <v>730.52</v>
      </c>
      <c r="BN7" s="24">
        <v>672.33</v>
      </c>
      <c r="BO7" s="24">
        <v>668.8</v>
      </c>
      <c r="BP7" s="24">
        <v>652.82000000000005</v>
      </c>
      <c r="BQ7" s="24">
        <v>111.27</v>
      </c>
      <c r="BR7" s="24">
        <v>112.03</v>
      </c>
      <c r="BS7" s="24">
        <v>105.09</v>
      </c>
      <c r="BT7" s="24">
        <v>113.52</v>
      </c>
      <c r="BU7" s="24">
        <v>102.15</v>
      </c>
      <c r="BV7" s="24">
        <v>98.09</v>
      </c>
      <c r="BW7" s="24">
        <v>97.91</v>
      </c>
      <c r="BX7" s="24">
        <v>98.61</v>
      </c>
      <c r="BY7" s="24">
        <v>98.75</v>
      </c>
      <c r="BZ7" s="24">
        <v>98.36</v>
      </c>
      <c r="CA7" s="24">
        <v>97.61</v>
      </c>
      <c r="CB7" s="24">
        <v>93.56</v>
      </c>
      <c r="CC7" s="24">
        <v>92.5</v>
      </c>
      <c r="CD7" s="24">
        <v>91.87</v>
      </c>
      <c r="CE7" s="24">
        <v>89.62</v>
      </c>
      <c r="CF7" s="24">
        <v>100.39</v>
      </c>
      <c r="CG7" s="24">
        <v>146.08000000000001</v>
      </c>
      <c r="CH7" s="24">
        <v>144.11000000000001</v>
      </c>
      <c r="CI7" s="24">
        <v>141.24</v>
      </c>
      <c r="CJ7" s="24">
        <v>142.03</v>
      </c>
      <c r="CK7" s="24">
        <v>142.11000000000001</v>
      </c>
      <c r="CL7" s="24">
        <v>138.29</v>
      </c>
      <c r="CM7" s="24" t="s">
        <v>101</v>
      </c>
      <c r="CN7" s="24" t="s">
        <v>101</v>
      </c>
      <c r="CO7" s="24" t="s">
        <v>101</v>
      </c>
      <c r="CP7" s="24" t="s">
        <v>101</v>
      </c>
      <c r="CQ7" s="24" t="s">
        <v>101</v>
      </c>
      <c r="CR7" s="24">
        <v>61.93</v>
      </c>
      <c r="CS7" s="24">
        <v>61.32</v>
      </c>
      <c r="CT7" s="24">
        <v>61.7</v>
      </c>
      <c r="CU7" s="24">
        <v>63.04</v>
      </c>
      <c r="CV7" s="24">
        <v>60.55</v>
      </c>
      <c r="CW7" s="24">
        <v>59.1</v>
      </c>
      <c r="CX7" s="24">
        <v>99.97</v>
      </c>
      <c r="CY7" s="24">
        <v>99.97</v>
      </c>
      <c r="CZ7" s="24">
        <v>99.97</v>
      </c>
      <c r="DA7" s="24">
        <v>99.97</v>
      </c>
      <c r="DB7" s="24">
        <v>99.98</v>
      </c>
      <c r="DC7" s="24">
        <v>94.45</v>
      </c>
      <c r="DD7" s="24">
        <v>94.58</v>
      </c>
      <c r="DE7" s="24">
        <v>94.56</v>
      </c>
      <c r="DF7" s="24">
        <v>94.75</v>
      </c>
      <c r="DG7" s="24">
        <v>94.92</v>
      </c>
      <c r="DH7" s="24">
        <v>95.82</v>
      </c>
      <c r="DI7" s="24">
        <v>34.69</v>
      </c>
      <c r="DJ7" s="24">
        <v>36.22</v>
      </c>
      <c r="DK7" s="24">
        <v>37.200000000000003</v>
      </c>
      <c r="DL7" s="24">
        <v>39.43</v>
      </c>
      <c r="DM7" s="24">
        <v>41.42</v>
      </c>
      <c r="DN7" s="24">
        <v>30.45</v>
      </c>
      <c r="DO7" s="24">
        <v>31.01</v>
      </c>
      <c r="DP7" s="24">
        <v>28.87</v>
      </c>
      <c r="DQ7" s="24">
        <v>31.34</v>
      </c>
      <c r="DR7" s="24">
        <v>32.909999999999997</v>
      </c>
      <c r="DS7" s="24">
        <v>39.74</v>
      </c>
      <c r="DT7" s="24">
        <v>1.61</v>
      </c>
      <c r="DU7" s="24">
        <v>2.83</v>
      </c>
      <c r="DV7" s="24">
        <v>8.1300000000000008</v>
      </c>
      <c r="DW7" s="24">
        <v>8.16</v>
      </c>
      <c r="DX7" s="24">
        <v>10.79</v>
      </c>
      <c r="DY7" s="24">
        <v>4.8499999999999996</v>
      </c>
      <c r="DZ7" s="24">
        <v>4.95</v>
      </c>
      <c r="EA7" s="24">
        <v>5.64</v>
      </c>
      <c r="EB7" s="24">
        <v>6.43</v>
      </c>
      <c r="EC7" s="24">
        <v>7.75</v>
      </c>
      <c r="ED7" s="24">
        <v>7.62</v>
      </c>
      <c r="EE7" s="24">
        <v>0.42</v>
      </c>
      <c r="EF7" s="24">
        <v>0.48</v>
      </c>
      <c r="EG7" s="24">
        <v>1.06</v>
      </c>
      <c r="EH7" s="24">
        <v>0</v>
      </c>
      <c r="EI7" s="24">
        <v>0.09</v>
      </c>
      <c r="EJ7" s="24">
        <v>0.21</v>
      </c>
      <c r="EK7" s="24">
        <v>0.19</v>
      </c>
      <c r="EL7" s="24">
        <v>0.19</v>
      </c>
      <c r="EM7" s="24">
        <v>0.19</v>
      </c>
      <c r="EN7" s="24">
        <v>0.21</v>
      </c>
      <c r="EO7" s="24">
        <v>0.23</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102</v>
      </c>
      <c r="C9" s="26" t="s">
        <v>103</v>
      </c>
      <c r="D9" s="26" t="s">
        <v>104</v>
      </c>
      <c r="E9" s="26" t="s">
        <v>105</v>
      </c>
      <c r="F9" s="26"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2">
      <c r="B11">
        <v>4</v>
      </c>
      <c r="C11">
        <v>3</v>
      </c>
      <c r="D11">
        <v>2</v>
      </c>
      <c r="E11">
        <v>1</v>
      </c>
      <c r="F11">
        <v>0</v>
      </c>
      <c r="G11" t="s">
        <v>107</v>
      </c>
    </row>
    <row r="12" spans="1:148" x14ac:dyDescent="0.2">
      <c r="B12">
        <v>1</v>
      </c>
      <c r="C12">
        <v>1</v>
      </c>
      <c r="D12">
        <v>2</v>
      </c>
      <c r="E12">
        <v>3</v>
      </c>
      <c r="F12">
        <v>4</v>
      </c>
      <c r="G12" t="s">
        <v>108</v>
      </c>
    </row>
    <row r="13" spans="1:148" x14ac:dyDescent="0.2">
      <c r="B13" t="s">
        <v>109</v>
      </c>
      <c r="C13" t="s">
        <v>110</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大浦　郁実</cp:lastModifiedBy>
  <dcterms:modified xsi:type="dcterms:W3CDTF">2024-02-21T01:28:57Z</dcterms:modified>
</cp:coreProperties>
</file>