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9 大東市○【大浦】修正依頼中\"/>
    </mc:Choice>
  </mc:AlternateContent>
  <xr:revisionPtr revIDLastSave="0" documentId="13_ncr:1_{F83D4A18-594B-4F3A-B0E4-E04343FB2A4D}" xr6:coauthVersionLast="47" xr6:coauthVersionMax="47" xr10:uidLastSave="{00000000-0000-0000-0000-000000000000}"/>
  <workbookProtection workbookAlgorithmName="SHA-512" workbookHashValue="Nu9OIBO0OZEIEKJru9welJrB0kKU9kD3KWaNPH2gzJD/LynpirwWsAdj3bb/DgcMQzmSeAYdvp25VBaYX4Da4g==" workbookSaltValue="FH8ouwmymmjRnXMZZ141t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F85" i="4"/>
  <c r="AL10" i="4"/>
</calcChain>
</file>

<file path=xl/sharedStrings.xml><?xml version="1.0" encoding="utf-8"?>
<sst xmlns="http://schemas.openxmlformats.org/spreadsheetml/2006/main" count="264" uniqueCount="117">
  <si>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</si>
  <si>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</si>
  <si>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</si>
  <si>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</si>
  <si>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</si>
  <si>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</si>
  <si>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</si>
  <si>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</si>
  <si>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</si>
  <si>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</si>
  <si>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</si>
  <si>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</si>
  <si>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</si>
  <si>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</si>
  <si>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</si>
  <si>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</si>
  <si>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</si>
  <si>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</si>
  <si>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</si>
  <si>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</si>
  <si>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</si>
  <si>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</si>
  <si>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</si>
  <si>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</si>
  <si>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</si>
  <si>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</si>
  <si>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</si>
  <si>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</si>
  <si>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</si>
  <si>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</si>
  <si>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</si>
  <si>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</si>
  <si>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</si>
  <si>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</si>
  <si>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</si>
  <si>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</si>
  <si>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</si>
  <si>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</si>
  <si>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</si>
  <si>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</si>
  <si>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</si>
  <si>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</si>
  <si>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</si>
  <si>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</si>
  <si>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</si>
  <si>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</si>
  <si>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</si>
  <si>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</si>
  <si>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</si>
  <si>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</si>
  <si>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</si>
  <si>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</si>
  <si>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</si>
  <si>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</si>
  <si>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</si>
  <si>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</si>
  <si>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</si>
  <si>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</si>
  <si>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</si>
  <si>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</si>
  <si>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</si>
  <si>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</si>
  <si>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</si>
  <si>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</si>
  <si>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</si>
  <si>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</si>
  <si>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</si>
  <si>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</si>
  <si>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</si>
  <si>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</si>
  <si>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</si>
  <si>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</si>
  <si>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</si>
  <si>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</si>
  <si>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</si>
  <si>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</si>
  <si>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</si>
  <si>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</si>
  <si>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</si>
  <si>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</si>
  <si>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</si>
  <si>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</si>
  <si>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</si>
  <si>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</si>
  <si>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</si>
  <si>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</si>
  <si>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</si>
  <si>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</si>
  <si>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</si>
  <si>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</si>
  <si>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</si>
  <si>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</si>
  <si>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</si>
  <si>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</si>
  <si>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</si>
  <si>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</si>
  <si>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</si>
  <si>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</si>
  <si>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</si>
  <si>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</si>
  <si>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</si>
  <si>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</si>
  <si>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</si>
  <si>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</si>
  <si>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</si>
  <si>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</si>
  <si>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</si>
  <si>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</si>
  <si>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</si>
  <si>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</si>
  <si>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</si>
  <si>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</si>
  <si>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</si>
  <si>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</si>
  <si>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③流動比率が負数となっている。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phoneticPr fontId="4"/>
  </si>
  <si>
    <t>　初期に設置した施設の耐用年数の経過が近づいている。予防保全的な更新計画はなく、可能な限り維持補修で対応する予定である。</t>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</si>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</sst>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43-4A34-BA66-D82F2C8904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43-4A34-BA66-D82F2C8904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3-4602-8131-92BB112AD1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C313-4602-8131-92BB112AD1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49-45D1-B97E-914AEC7A00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A249-45D1-B97E-914AEC7A00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49.81</c:v>
                </c:pt>
                <c:pt idx="1">
                  <c:v>60.79</c:v>
                </c:pt>
                <c:pt idx="2">
                  <c:v>60.4</c:v>
                </c:pt>
                <c:pt idx="3">
                  <c:v>59.72</c:v>
                </c:pt>
                <c:pt idx="4">
                  <c:v>64.39</c:v>
                </c:pt>
              </c:numCache>
            </c:numRef>
          </c:val>
          <c:extLst>
            <c:ext xmlns:c16="http://schemas.microsoft.com/office/drawing/2014/chart" uri="{C3380CC4-5D6E-409C-BE32-E72D297353CC}">
              <c16:uniqueId val="{00000000-D482-40DA-A1B3-788726635B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D482-40DA-A1B3-788726635B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38.4</c:v>
                </c:pt>
                <c:pt idx="1">
                  <c:v>48.17</c:v>
                </c:pt>
                <c:pt idx="2">
                  <c:v>56.84</c:v>
                </c:pt>
                <c:pt idx="3">
                  <c:v>66.540000000000006</c:v>
                </c:pt>
                <c:pt idx="4">
                  <c:v>74.14</c:v>
                </c:pt>
              </c:numCache>
            </c:numRef>
          </c:val>
          <c:extLst>
            <c:ext xmlns:c16="http://schemas.microsoft.com/office/drawing/2014/chart" uri="{C3380CC4-5D6E-409C-BE32-E72D297353CC}">
              <c16:uniqueId val="{00000000-9BC3-40CB-9D62-C8A2FF9BC1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9BC3-40CB-9D62-C8A2FF9BC1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5-45FC-89A3-CD3E908786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E5-45FC-89A3-CD3E908786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2170.3200000000002</c:v>
                </c:pt>
                <c:pt idx="1">
                  <c:v>2597.5100000000002</c:v>
                </c:pt>
                <c:pt idx="2">
                  <c:v>3043.18</c:v>
                </c:pt>
                <c:pt idx="3">
                  <c:v>3476.96</c:v>
                </c:pt>
                <c:pt idx="4">
                  <c:v>3874.19</c:v>
                </c:pt>
              </c:numCache>
            </c:numRef>
          </c:val>
          <c:extLst>
            <c:ext xmlns:c16="http://schemas.microsoft.com/office/drawing/2014/chart" uri="{C3380CC4-5D6E-409C-BE32-E72D297353CC}">
              <c16:uniqueId val="{00000000-2163-4B71-9DE6-EAB3801865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2163-4B71-9DE6-EAB3801865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-86</c:v>
                </c:pt>
                <c:pt idx="1">
                  <c:v>-62.25</c:v>
                </c:pt>
                <c:pt idx="2">
                  <c:v>-24.69</c:v>
                </c:pt>
                <c:pt idx="3">
                  <c:v>-32.79</c:v>
                </c:pt>
                <c:pt idx="4">
                  <c:v>-27.27</c:v>
                </c:pt>
              </c:numCache>
            </c:numRef>
          </c:val>
          <c:extLst>
            <c:ext xmlns:c16="http://schemas.microsoft.com/office/drawing/2014/chart" uri="{C3380CC4-5D6E-409C-BE32-E72D297353CC}">
              <c16:uniqueId val="{00000000-BDD8-4A49-A2A2-23433BADFD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BDD8-4A49-A2A2-23433BADFD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2874.23</c:v>
                </c:pt>
                <c:pt idx="1">
                  <c:v>2706.16</c:v>
                </c:pt>
                <c:pt idx="2">
                  <c:v>2687.49</c:v>
                </c:pt>
                <c:pt idx="3">
                  <c:v>2532.61</c:v>
                </c:pt>
                <c:pt idx="4">
                  <c:v>2420.11</c:v>
                </c:pt>
              </c:numCache>
            </c:numRef>
          </c:val>
          <c:extLst>
            <c:ext xmlns:c16="http://schemas.microsoft.com/office/drawing/2014/chart" uri="{C3380CC4-5D6E-409C-BE32-E72D297353CC}">
              <c16:uniqueId val="{00000000-39AA-4F5C-A03B-5EDB690484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39AA-4F5C-A03B-5EDB690484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18.239999999999998</c:v>
                </c:pt>
                <c:pt idx="1">
                  <c:v>19.059999999999999</c:v>
                </c:pt>
                <c:pt idx="2">
                  <c:v>19.03</c:v>
                </c:pt>
                <c:pt idx="3">
                  <c:v>19.22</c:v>
                </c:pt>
                <c:pt idx="4">
                  <c:v>18.89</c:v>
                </c:pt>
              </c:numCache>
            </c:numRef>
          </c:val>
          <c:extLst>
            <c:ext xmlns:c16="http://schemas.microsoft.com/office/drawing/2014/chart" uri="{C3380CC4-5D6E-409C-BE32-E72D297353CC}">
              <c16:uniqueId val="{00000000-1EC1-4397-BBF4-E407B95DE7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1EC1-4397-BBF4-E407B95DE7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7-4521-A6DB-0FD5C57AC7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C737-4521-A6DB-0FD5C57AC7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大東市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自治体職員</v>
      </c>
      <c r="AE8" s="36"/>
      <c r="AF8" s="36"/>
      <c r="AG8" s="36"/>
      <c r="AH8" s="36"/>
      <c r="AI8" s="36"/>
      <c r="AJ8" s="36"/>
      <c r="AK8" s="3"/>
      <c r="AL8" s="37">
        <f>データ!S6</f>
        <v>117294</v>
      </c>
      <c r="AM8" s="37"/>
      <c r="AN8" s="37"/>
      <c r="AO8" s="37"/>
      <c r="AP8" s="37"/>
      <c r="AQ8" s="37"/>
      <c r="AR8" s="37"/>
      <c r="AS8" s="37"/>
      <c r="AT8" s="38">
        <f>データ!T6</f>
        <v>18.27</v>
      </c>
      <c r="AU8" s="38"/>
      <c r="AV8" s="38"/>
      <c r="AW8" s="38"/>
      <c r="AX8" s="38"/>
      <c r="AY8" s="38"/>
      <c r="AZ8" s="38"/>
      <c r="BA8" s="38"/>
      <c r="BB8" s="38">
        <f>データ!U6</f>
        <v>6420.03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-58.17</v>
      </c>
      <c r="J10" s="38"/>
      <c r="K10" s="38"/>
      <c r="L10" s="38"/>
      <c r="M10" s="38"/>
      <c r="N10" s="38"/>
      <c r="O10" s="38"/>
      <c r="P10" s="38">
        <f>データ!P6</f>
        <v>0.15</v>
      </c>
      <c r="Q10" s="38"/>
      <c r="R10" s="38"/>
      <c r="S10" s="38"/>
      <c r="T10" s="38"/>
      <c r="U10" s="38"/>
      <c r="V10" s="38"/>
      <c r="W10" s="38" t="str">
        <f>データ!Q6</f>
        <v>-</v>
      </c>
      <c r="X10" s="38"/>
      <c r="Y10" s="38"/>
      <c r="Z10" s="38"/>
      <c r="AA10" s="38"/>
      <c r="AB10" s="38"/>
      <c r="AC10" s="38"/>
      <c r="AD10" s="37">
        <f>データ!R6</f>
        <v>3571</v>
      </c>
      <c r="AE10" s="37"/>
      <c r="AF10" s="37"/>
      <c r="AG10" s="37"/>
      <c r="AH10" s="37"/>
      <c r="AI10" s="37"/>
      <c r="AJ10" s="37"/>
      <c r="AK10" s="2"/>
      <c r="AL10" s="37">
        <f>データ!V6</f>
        <v>179</v>
      </c>
      <c r="AM10" s="37"/>
      <c r="AN10" s="37"/>
      <c r="AO10" s="37"/>
      <c r="AP10" s="37"/>
      <c r="AQ10" s="37"/>
      <c r="AR10" s="37"/>
      <c r="AS10" s="37"/>
      <c r="AT10" s="38">
        <f>データ!W6</f>
        <v>2.4500000000000002</v>
      </c>
      <c r="AU10" s="38"/>
      <c r="AV10" s="38"/>
      <c r="AW10" s="38"/>
      <c r="AX10" s="38"/>
      <c r="AY10" s="38"/>
      <c r="AZ10" s="38"/>
      <c r="BA10" s="38"/>
      <c r="BB10" s="38">
        <f>データ!X6</f>
        <v>73.06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x+55ejMIMzHDnmVB0/ufY5uf3nLY4QR0yobfjtmobOP5NtifC+eSJqqgZ02DzvhQDovsNA2miLzDRGgC/1KzAQ==" saltValue="gSGXrnQ0xuVIEUptydUs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272183</v>
      </c>
      <c r="D6" s="19">
        <f t="shared" si="3"/>
        <v>46</v>
      </c>
      <c r="E6" s="19">
        <f t="shared" si="3"/>
        <v>18</v>
      </c>
      <c r="F6" s="19">
        <f t="shared" si="3"/>
        <v>0</v>
      </c>
      <c r="G6" s="19">
        <f t="shared" si="3"/>
        <v>0</v>
      </c>
      <c r="H6" s="19" t="str">
        <f t="shared" si="3"/>
        <v>大阪府　大東市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-58.17</v>
      </c>
      <c r="P6" s="20">
        <f t="shared" si="3"/>
        <v>0.15</v>
      </c>
      <c r="Q6" s="20" t="str">
        <f t="shared" si="3"/>
        <v>-</v>
      </c>
      <c r="R6" s="20">
        <f t="shared" si="3"/>
        <v>3571</v>
      </c>
      <c r="S6" s="20">
        <f t="shared" si="3"/>
        <v>117294</v>
      </c>
      <c r="T6" s="20">
        <f t="shared" si="3"/>
        <v>18.27</v>
      </c>
      <c r="U6" s="20">
        <f t="shared" si="3"/>
        <v>6420.03</v>
      </c>
      <c r="V6" s="20">
        <f t="shared" si="3"/>
        <v>179</v>
      </c>
      <c r="W6" s="20">
        <f t="shared" si="3"/>
        <v>2.4500000000000002</v>
      </c>
      <c r="X6" s="20">
        <f t="shared" si="3"/>
        <v>73.06</v>
      </c>
      <c r="Y6" s="21">
        <f>IF(Y7="",NA(),Y7)</f>
        <v>49.81</v>
      </c>
      <c r="Z6" s="21">
        <f t="shared" ref="Z6:AH6" si="4">IF(Z7="",NA(),Z7)</f>
        <v>60.79</v>
      </c>
      <c r="AA6" s="21">
        <f t="shared" si="4"/>
        <v>60.4</v>
      </c>
      <c r="AB6" s="21">
        <f t="shared" si="4"/>
        <v>59.72</v>
      </c>
      <c r="AC6" s="21">
        <f t="shared" si="4"/>
        <v>64.39</v>
      </c>
      <c r="AD6" s="21">
        <f t="shared" si="4"/>
        <v>90.02</v>
      </c>
      <c r="AE6" s="21">
        <f t="shared" si="4"/>
        <v>93.76</v>
      </c>
      <c r="AF6" s="21">
        <f t="shared" si="4"/>
        <v>95.33</v>
      </c>
      <c r="AG6" s="21">
        <f t="shared" si="4"/>
        <v>100.41</v>
      </c>
      <c r="AH6" s="21">
        <f t="shared" si="4"/>
        <v>100.17</v>
      </c>
      <c r="AI6" s="20" t="str">
        <f>IF(AI7="","",IF(AI7="-","【-】","【"&amp;SUBSTITUTE(TEXT(AI7,"#,##0.00"),"-","△")&amp;"】"))</f>
        <v>【100.42】</v>
      </c>
      <c r="AJ6" s="21">
        <f>IF(AJ7="",NA(),AJ7)</f>
        <v>2170.3200000000002</v>
      </c>
      <c r="AK6" s="21">
        <f t="shared" ref="AK6:AS6" si="5">IF(AK7="",NA(),AK7)</f>
        <v>2597.5100000000002</v>
      </c>
      <c r="AL6" s="21">
        <f t="shared" si="5"/>
        <v>3043.18</v>
      </c>
      <c r="AM6" s="21">
        <f t="shared" si="5"/>
        <v>3476.96</v>
      </c>
      <c r="AN6" s="21">
        <f t="shared" si="5"/>
        <v>3874.19</v>
      </c>
      <c r="AO6" s="21">
        <f t="shared" si="5"/>
        <v>221.28</v>
      </c>
      <c r="AP6" s="21">
        <f t="shared" si="5"/>
        <v>173.09</v>
      </c>
      <c r="AQ6" s="21">
        <f t="shared" si="5"/>
        <v>162.82</v>
      </c>
      <c r="AR6" s="21">
        <f t="shared" si="5"/>
        <v>83.92</v>
      </c>
      <c r="AS6" s="21">
        <f t="shared" si="5"/>
        <v>89.31</v>
      </c>
      <c r="AT6" s="20" t="str">
        <f>IF(AT7="","",IF(AT7="-","【-】","【"&amp;SUBSTITUTE(TEXT(AT7,"#,##0.00"),"-","△")&amp;"】"))</f>
        <v>【82.66】</v>
      </c>
      <c r="AU6" s="21">
        <f>IF(AU7="",NA(),AU7)</f>
        <v>-86</v>
      </c>
      <c r="AV6" s="21">
        <f t="shared" ref="AV6:BD6" si="6">IF(AV7="",NA(),AV7)</f>
        <v>-62.25</v>
      </c>
      <c r="AW6" s="21">
        <f t="shared" si="6"/>
        <v>-24.69</v>
      </c>
      <c r="AX6" s="21">
        <f t="shared" si="6"/>
        <v>-32.79</v>
      </c>
      <c r="AY6" s="21">
        <f t="shared" si="6"/>
        <v>-27.27</v>
      </c>
      <c r="AZ6" s="21">
        <f t="shared" si="6"/>
        <v>113.42</v>
      </c>
      <c r="BA6" s="21">
        <f t="shared" si="6"/>
        <v>117.39</v>
      </c>
      <c r="BB6" s="21">
        <f t="shared" si="6"/>
        <v>125.61</v>
      </c>
      <c r="BC6" s="21">
        <f t="shared" si="6"/>
        <v>122.71</v>
      </c>
      <c r="BD6" s="21">
        <f t="shared" si="6"/>
        <v>138.19999999999999</v>
      </c>
      <c r="BE6" s="20" t="str">
        <f>IF(BE7="","",IF(BE7="-","【-】","【"&amp;SUBSTITUTE(TEXT(BE7,"#,##0.00"),"-","△")&amp;"】"))</f>
        <v>【140.15】</v>
      </c>
      <c r="BF6" s="21">
        <f>IF(BF7="",NA(),BF7)</f>
        <v>2874.23</v>
      </c>
      <c r="BG6" s="21">
        <f t="shared" ref="BG6:BO6" si="7">IF(BG7="",NA(),BG7)</f>
        <v>2706.16</v>
      </c>
      <c r="BH6" s="21">
        <f t="shared" si="7"/>
        <v>2687.49</v>
      </c>
      <c r="BI6" s="21">
        <f t="shared" si="7"/>
        <v>2532.61</v>
      </c>
      <c r="BJ6" s="21">
        <f t="shared" si="7"/>
        <v>2420.11</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18.239999999999998</v>
      </c>
      <c r="BR6" s="21">
        <f t="shared" ref="BR6:BZ6" si="8">IF(BR7="",NA(),BR7)</f>
        <v>19.059999999999999</v>
      </c>
      <c r="BS6" s="21">
        <f t="shared" si="8"/>
        <v>19.03</v>
      </c>
      <c r="BT6" s="21">
        <f t="shared" si="8"/>
        <v>19.22</v>
      </c>
      <c r="BU6" s="21">
        <f t="shared" si="8"/>
        <v>18.89</v>
      </c>
      <c r="BV6" s="21">
        <f t="shared" si="8"/>
        <v>55.85</v>
      </c>
      <c r="BW6" s="21">
        <f t="shared" si="8"/>
        <v>53.23</v>
      </c>
      <c r="BX6" s="21">
        <f t="shared" si="8"/>
        <v>50.7</v>
      </c>
      <c r="BY6" s="21">
        <f t="shared" si="8"/>
        <v>60</v>
      </c>
      <c r="BZ6" s="21">
        <f t="shared" si="8"/>
        <v>59.01</v>
      </c>
      <c r="CA6" s="20" t="str">
        <f>IF(CA7="","",IF(CA7="-","【-】","【"&amp;SUBSTITUTE(TEXT(CA7,"#,##0.00"),"-","△")&amp;"】"))</f>
        <v>【57.03】</v>
      </c>
      <c r="CB6" s="21" t="str">
        <f>IF(CB7="",NA(),CB7)</f>
        <v>-</v>
      </c>
      <c r="CC6" s="21" t="str">
        <f t="shared" ref="CC6:CK6" si="9">IF(CC7="",NA(),CC7)</f>
        <v>-</v>
      </c>
      <c r="CD6" s="21" t="str">
        <f t="shared" si="9"/>
        <v>-</v>
      </c>
      <c r="CE6" s="21" t="str">
        <f t="shared" si="9"/>
        <v>-</v>
      </c>
      <c r="CF6" s="21" t="str">
        <f t="shared" si="9"/>
        <v>-</v>
      </c>
      <c r="CG6" s="21">
        <f t="shared" si="9"/>
        <v>287.91000000000003</v>
      </c>
      <c r="CH6" s="21">
        <f t="shared" si="9"/>
        <v>283.3</v>
      </c>
      <c r="CI6" s="21">
        <f t="shared" si="9"/>
        <v>289.81</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1">
        <f>IF(DI7="",NA(),DI7)</f>
        <v>38.4</v>
      </c>
      <c r="DJ6" s="21">
        <f t="shared" ref="DJ6:DR6" si="12">IF(DJ7="",NA(),DJ7)</f>
        <v>48.17</v>
      </c>
      <c r="DK6" s="21">
        <f t="shared" si="12"/>
        <v>56.84</v>
      </c>
      <c r="DL6" s="21">
        <f t="shared" si="12"/>
        <v>66.540000000000006</v>
      </c>
      <c r="DM6" s="21">
        <f t="shared" si="12"/>
        <v>74.14</v>
      </c>
      <c r="DN6" s="21">
        <f t="shared" si="12"/>
        <v>16.41</v>
      </c>
      <c r="DO6" s="21">
        <f t="shared" si="12"/>
        <v>16.63</v>
      </c>
      <c r="DP6" s="21">
        <f t="shared" si="12"/>
        <v>15.4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272183</v>
      </c>
      <c r="D7" s="23">
        <v>46</v>
      </c>
      <c r="E7" s="23">
        <v>18</v>
      </c>
      <c r="F7" s="23">
        <v>0</v>
      </c>
      <c r="G7" s="23">
        <v>0</v>
      </c>
      <c r="H7" s="23" t="s">
        <v>96</v>
      </c>
      <c r="I7" s="23" t="s">
        <v>97</v>
      </c>
      <c r="J7" s="23" t="s">
        <v>98</v>
      </c>
      <c r="K7" s="23" t="s">
        <v>99</v>
      </c>
      <c r="L7" s="23" t="s">
        <v>100</v>
      </c>
      <c r="M7" s="23" t="s">
        <v>101</v>
      </c>
      <c r="N7" s="24" t="s">
        <v>102</v>
      </c>
      <c r="O7" s="24">
        <v>-58.17</v>
      </c>
      <c r="P7" s="24">
        <v>0.15</v>
      </c>
      <c r="Q7" s="24" t="s">
        <v>102</v>
      </c>
      <c r="R7" s="24">
        <v>3571</v>
      </c>
      <c r="S7" s="24">
        <v>117294</v>
      </c>
      <c r="T7" s="24">
        <v>18.27</v>
      </c>
      <c r="U7" s="24">
        <v>6420.03</v>
      </c>
      <c r="V7" s="24">
        <v>179</v>
      </c>
      <c r="W7" s="24">
        <v>2.4500000000000002</v>
      </c>
      <c r="X7" s="24">
        <v>73.06</v>
      </c>
      <c r="Y7" s="24">
        <v>49.81</v>
      </c>
      <c r="Z7" s="24">
        <v>60.79</v>
      </c>
      <c r="AA7" s="24">
        <v>60.4</v>
      </c>
      <c r="AB7" s="24">
        <v>59.72</v>
      </c>
      <c r="AC7" s="24">
        <v>64.39</v>
      </c>
      <c r="AD7" s="24">
        <v>90.02</v>
      </c>
      <c r="AE7" s="24">
        <v>93.76</v>
      </c>
      <c r="AF7" s="24">
        <v>95.33</v>
      </c>
      <c r="AG7" s="24">
        <v>100.41</v>
      </c>
      <c r="AH7" s="24">
        <v>100.17</v>
      </c>
      <c r="AI7" s="24">
        <v>100.42</v>
      </c>
      <c r="AJ7" s="24">
        <v>2170.3200000000002</v>
      </c>
      <c r="AK7" s="24">
        <v>2597.5100000000002</v>
      </c>
      <c r="AL7" s="24">
        <v>3043.18</v>
      </c>
      <c r="AM7" s="24">
        <v>3476.96</v>
      </c>
      <c r="AN7" s="24">
        <v>3874.19</v>
      </c>
      <c r="AO7" s="24">
        <v>221.28</v>
      </c>
      <c r="AP7" s="24">
        <v>173.09</v>
      </c>
      <c r="AQ7" s="24">
        <v>162.82</v>
      </c>
      <c r="AR7" s="24">
        <v>83.92</v>
      </c>
      <c r="AS7" s="24">
        <v>89.31</v>
      </c>
      <c r="AT7" s="24">
        <v>82.66</v>
      </c>
      <c r="AU7" s="24">
        <v>-86</v>
      </c>
      <c r="AV7" s="24">
        <v>-62.25</v>
      </c>
      <c r="AW7" s="24">
        <v>-24.69</v>
      </c>
      <c r="AX7" s="24">
        <v>-32.79</v>
      </c>
      <c r="AY7" s="24">
        <v>-27.27</v>
      </c>
      <c r="AZ7" s="24">
        <v>113.42</v>
      </c>
      <c r="BA7" s="24">
        <v>117.39</v>
      </c>
      <c r="BB7" s="24">
        <v>125.61</v>
      </c>
      <c r="BC7" s="24">
        <v>122.71</v>
      </c>
      <c r="BD7" s="24">
        <v>138.19999999999999</v>
      </c>
      <c r="BE7" s="24">
        <v>140.15</v>
      </c>
      <c r="BF7" s="24">
        <v>2874.23</v>
      </c>
      <c r="BG7" s="24">
        <v>2706.16</v>
      </c>
      <c r="BH7" s="24">
        <v>2687.49</v>
      </c>
      <c r="BI7" s="24">
        <v>2532.61</v>
      </c>
      <c r="BJ7" s="24">
        <v>2420.11</v>
      </c>
      <c r="BK7" s="24">
        <v>386.46</v>
      </c>
      <c r="BL7" s="24">
        <v>421.25</v>
      </c>
      <c r="BM7" s="24">
        <v>398.42</v>
      </c>
      <c r="BN7" s="24">
        <v>294.08999999999997</v>
      </c>
      <c r="BO7" s="24">
        <v>294.08999999999997</v>
      </c>
      <c r="BP7" s="24">
        <v>307.39</v>
      </c>
      <c r="BQ7" s="24">
        <v>18.239999999999998</v>
      </c>
      <c r="BR7" s="24">
        <v>19.059999999999999</v>
      </c>
      <c r="BS7" s="24">
        <v>19.03</v>
      </c>
      <c r="BT7" s="24">
        <v>19.22</v>
      </c>
      <c r="BU7" s="24">
        <v>18.89</v>
      </c>
      <c r="BV7" s="24">
        <v>55.85</v>
      </c>
      <c r="BW7" s="24">
        <v>53.23</v>
      </c>
      <c r="BX7" s="24">
        <v>50.7</v>
      </c>
      <c r="BY7" s="24">
        <v>60</v>
      </c>
      <c r="BZ7" s="24">
        <v>59.01</v>
      </c>
      <c r="CA7" s="24">
        <v>57.03</v>
      </c>
      <c r="CB7" s="24" t="s">
        <v>102</v>
      </c>
      <c r="CC7" s="24" t="s">
        <v>102</v>
      </c>
      <c r="CD7" s="24" t="s">
        <v>102</v>
      </c>
      <c r="CE7" s="24" t="s">
        <v>102</v>
      </c>
      <c r="CF7" s="24" t="s">
        <v>102</v>
      </c>
      <c r="CG7" s="24">
        <v>287.91000000000003</v>
      </c>
      <c r="CH7" s="24">
        <v>283.3</v>
      </c>
      <c r="CI7" s="24">
        <v>289.81</v>
      </c>
      <c r="CJ7" s="24">
        <v>282.70999999999998</v>
      </c>
      <c r="CK7" s="24">
        <v>291.82</v>
      </c>
      <c r="CL7" s="24">
        <v>294.83</v>
      </c>
      <c r="CM7" s="24" t="s">
        <v>102</v>
      </c>
      <c r="CN7" s="24" t="s">
        <v>102</v>
      </c>
      <c r="CO7" s="24" t="s">
        <v>102</v>
      </c>
      <c r="CP7" s="24" t="s">
        <v>102</v>
      </c>
      <c r="CQ7" s="24" t="s">
        <v>102</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v>38.4</v>
      </c>
      <c r="DJ7" s="24">
        <v>48.17</v>
      </c>
      <c r="DK7" s="24">
        <v>56.84</v>
      </c>
      <c r="DL7" s="24">
        <v>66.540000000000006</v>
      </c>
      <c r="DM7" s="24">
        <v>74.14</v>
      </c>
      <c r="DN7" s="24">
        <v>16.41</v>
      </c>
      <c r="DO7" s="24">
        <v>16.63</v>
      </c>
      <c r="DP7" s="24">
        <v>15.4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2023-12-12T01:07:56Z</dcterms:created>
  <dcterms:modified xsi:type="dcterms:W3CDTF">2024-02-14T05:20:39Z</dcterms:modified>
  <cp:category/>
</cp:coreProperties>
</file>