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9 大東市○【大浦】修正依頼中\"/>
    </mc:Choice>
  </mc:AlternateContent>
  <xr:revisionPtr revIDLastSave="0" documentId="13_ncr:1_{6A7BDD9C-3ACF-45DB-ACB5-64DE6CF8BCC0}" xr6:coauthVersionLast="47" xr6:coauthVersionMax="47" xr10:uidLastSave="{00000000-0000-0000-0000-000000000000}"/>
  <workbookProtection workbookAlgorithmName="SHA-512" workbookHashValue="5zJBEvhAUYiS4LCianGMXnay1T7PHjw00PQJO3+P2d5+Vsql6Wrs5a4Y4av3k+1iSGuFNig0x6ccljaEgHqP4g==" workbookSaltValue="xKj8aeel9xbkpQjpKG4Ve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W10" i="4"/>
  <c r="P10" i="4"/>
  <c r="I10" i="4"/>
  <c r="BB8" i="4"/>
  <c r="AT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<sst xmlns="http://schemas.openxmlformats.org/spreadsheetml/2006/main" count="236" uniqueCount="117">
  <si>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</si>
  <si>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</si>
  <si>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</si>
  <si>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</si>
  <si>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</si>
  <si>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</si>
  <si>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</si>
  <si>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</si>
  <si>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</si>
  <si>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</si>
  <si>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</si>
  <si>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</si>
  <si>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</si>
  <si>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</si>
  <si>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</si>
  <si>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</si>
  <si>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</si>
  <si>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</si>
  <si>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</si>
  <si>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</si>
  <si>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</si>
  <si>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</si>
  <si>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</si>
  <si>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</si>
  <si>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</si>
  <si>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</si>
  <si>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</si>
  <si>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</si>
  <si>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</si>
  <si>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</si>
  <si>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</si>
  <si>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</si>
  <si>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</si>
  <si>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</si>
  <si>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</si>
  <si>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</si>
  <si>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</si>
  <si>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</si>
  <si>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</si>
  <si>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</si>
  <si>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</si>
  <si>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</si>
  <si>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</si>
  <si>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</si>
  <si>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</si>
  <si>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</si>
  <si>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</si>
  <si>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</si>
  <si>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</si>
  <si>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</si>
  <si>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</si>
  <si>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</si>
  <si>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</si>
  <si>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</si>
  <si>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</si>
  <si>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</si>
  <si>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</si>
  <si>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</si>
  <si>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</si>
  <si>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</si>
  <si>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</si>
  <si>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</si>
  <si>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</si>
  <si>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</si>
  <si>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</si>
  <si>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</si>
  <si>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</si>
  <si>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</si>
  <si>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</si>
  <si>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</si>
  <si>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</si>
  <si>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</si>
  <si>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</si>
  <si>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</si>
  <si>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</si>
  <si>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</si>
  <si>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</si>
  <si>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</si>
  <si>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</si>
  <si>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</si>
  <si>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</si>
  <si>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</si>
  <si>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</si>
  <si>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</si>
  <si>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</si>
  <si>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</si>
  <si>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</si>
  <si>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</si>
  <si>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</si>
  <si>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</si>
  <si>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</si>
  <si>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</si>
  <si>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</si>
  <si>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</si>
  <si>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</si>
  <si>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</si>
  <si>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</si>
  <si>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</si>
  <si>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</si>
  <si>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</si>
  <si>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</si>
  <si>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</si>
  <si>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</si>
  <si>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</si>
  <si>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</si>
  <si>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</si>
  <si>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</si>
  <si>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</si>
  <si>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</si>
  <si>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</si>
  <si>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</si>
  <si>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</si>
  <si>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</si>
  <si>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</si>
  <si>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施設の耐用年数である50年を経過する管路が令和3年度から現れ始め、それに伴い管渠の更新事業を開始した。②管渠老朽化率、③管渠改善率ともに今後は上昇していく見込みである。
　なお、①有形固定資産減価償却率は低い値であるが、平成27年度の法適用から、年数があまり経過していないことが影響している。</t>
    <phoneticPr fontId="4"/>
  </si>
  <si>
    <t>　①経常収支比率は、収入面で下水道使用料が減少したものの、支出面で企業債償還利息の減少があったことが要因となり、引き続き100％以上を維持している。
　③流動比率については、類似団体平均値を下回ってはいるものの、償還元金（流動負債）の減少に伴って毎年改善を続けており、全体的な経営状況としては改善傾向にある。
　⑥汚水処理原価は、令和3年度に引き続き、有収水量の減少や流域下水道に係る維持管理負担金の増加により微増となった。加えて、下水道使用料も減少したことから、⑤経費回収率が下降している。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phoneticPr fontId="4"/>
  </si>
  <si>
    <t>　令和3年度に引き続き、流動比率は100％を下回っているものの改善傾向にあり、事業全体では概ね良好な経営状況である。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
　また、水洗化率の向上を目指し、引き続き水洗化促進活動に取り組んでいく。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</si>
</sst>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0.02</c:v>
                </c:pt>
                <c:pt idx="4" formatCode="#,##0.00;&quot;△&quot;#,##0.00;&quot;-&quot;">
                  <c:v>0.01</c:v>
                </c:pt>
              </c:numCache>
            </c:numRef>
          </c:val>
          <c:extLst>
            <c:ext xmlns:c16="http://schemas.microsoft.com/office/drawing/2014/chart" uri="{C3380CC4-5D6E-409C-BE32-E72D297353CC}">
              <c16:uniqueId val="{00000000-CD2D-43E6-BCF7-A43B052DB4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CD2D-43E6-BCF7-A43B052DB4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9C-494A-BB3F-756007126F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0E9C-494A-BB3F-756007126F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97.44</c:v>
                </c:pt>
                <c:pt idx="1">
                  <c:v>97.61</c:v>
                </c:pt>
                <c:pt idx="2">
                  <c:v>97.54</c:v>
                </c:pt>
                <c:pt idx="3">
                  <c:v>97.49</c:v>
                </c:pt>
                <c:pt idx="4">
                  <c:v>97.76</c:v>
                </c:pt>
              </c:numCache>
            </c:numRef>
          </c:val>
          <c:extLst>
            <c:ext xmlns:c16="http://schemas.microsoft.com/office/drawing/2014/chart" uri="{C3380CC4-5D6E-409C-BE32-E72D297353CC}">
              <c16:uniqueId val="{00000000-C3AF-4D52-BC12-9B81BE3890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C3AF-4D52-BC12-9B81BE3890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109.77</c:v>
                </c:pt>
                <c:pt idx="1">
                  <c:v>105.54</c:v>
                </c:pt>
                <c:pt idx="2">
                  <c:v>103.61</c:v>
                </c:pt>
                <c:pt idx="3">
                  <c:v>103.96</c:v>
                </c:pt>
                <c:pt idx="4">
                  <c:v>103.07</c:v>
                </c:pt>
              </c:numCache>
            </c:numRef>
          </c:val>
          <c:extLst>
            <c:ext xmlns:c16="http://schemas.microsoft.com/office/drawing/2014/chart" uri="{C3380CC4-5D6E-409C-BE32-E72D297353CC}">
              <c16:uniqueId val="{00000000-01A6-4599-9B7C-020CB66A2D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01A6-4599-9B7C-020CB66A2D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c:v>
                </c:pt>
                <c:pt idx="1">
                  <c:v>14.99</c:v>
                </c:pt>
                <c:pt idx="2">
                  <c:v>17.940000000000001</c:v>
                </c:pt>
                <c:pt idx="3">
                  <c:v>20.85</c:v>
                </c:pt>
                <c:pt idx="4">
                  <c:v>23.8</c:v>
                </c:pt>
              </c:numCache>
            </c:numRef>
          </c:val>
          <c:extLst>
            <c:ext xmlns:c16="http://schemas.microsoft.com/office/drawing/2014/chart" uri="{C3380CC4-5D6E-409C-BE32-E72D297353CC}">
              <c16:uniqueId val="{00000000-FFDA-41EA-B998-9401F8F1F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FFDA-41EA-B998-9401F8F1F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2.21</c:v>
                </c:pt>
                <c:pt idx="4" formatCode="#,##0.00;&quot;△&quot;#,##0.00;&quot;-&quot;">
                  <c:v>3.4</c:v>
                </c:pt>
              </c:numCache>
            </c:numRef>
          </c:val>
          <c:extLst>
            <c:ext xmlns:c16="http://schemas.microsoft.com/office/drawing/2014/chart" uri="{C3380CC4-5D6E-409C-BE32-E72D297353CC}">
              <c16:uniqueId val="{00000000-F97C-423B-B8C7-4199D65EBD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F97C-423B-B8C7-4199D65EBD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D4-48D5-BA85-8047931956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6D4-48D5-BA85-8047931956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32.28</c:v>
                </c:pt>
                <c:pt idx="1">
                  <c:v>39.43</c:v>
                </c:pt>
                <c:pt idx="2">
                  <c:v>39.57</c:v>
                </c:pt>
                <c:pt idx="3">
                  <c:v>53.09</c:v>
                </c:pt>
                <c:pt idx="4">
                  <c:v>54.48</c:v>
                </c:pt>
              </c:numCache>
            </c:numRef>
          </c:val>
          <c:extLst>
            <c:ext xmlns:c16="http://schemas.microsoft.com/office/drawing/2014/chart" uri="{C3380CC4-5D6E-409C-BE32-E72D297353CC}">
              <c16:uniqueId val="{00000000-79E7-4241-8CD7-1C337DB60A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79E7-4241-8CD7-1C337DB60A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544.98</c:v>
                </c:pt>
                <c:pt idx="1">
                  <c:v>520.19000000000005</c:v>
                </c:pt>
                <c:pt idx="2">
                  <c:v>506.2</c:v>
                </c:pt>
                <c:pt idx="3">
                  <c:v>539.11</c:v>
                </c:pt>
                <c:pt idx="4">
                  <c:v>512.66999999999996</c:v>
                </c:pt>
              </c:numCache>
            </c:numRef>
          </c:val>
          <c:extLst>
            <c:ext xmlns:c16="http://schemas.microsoft.com/office/drawing/2014/chart" uri="{C3380CC4-5D6E-409C-BE32-E72D297353CC}">
              <c16:uniqueId val="{00000000-45A9-4305-AA75-CA71004D1B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45A9-4305-AA75-CA71004D1B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126.83</c:v>
                </c:pt>
                <c:pt idx="1">
                  <c:v>115.44</c:v>
                </c:pt>
                <c:pt idx="2">
                  <c:v>109.24</c:v>
                </c:pt>
                <c:pt idx="3">
                  <c:v>108.26</c:v>
                </c:pt>
                <c:pt idx="4">
                  <c:v>107.74</c:v>
                </c:pt>
              </c:numCache>
            </c:numRef>
          </c:val>
          <c:extLst>
            <c:ext xmlns:c16="http://schemas.microsoft.com/office/drawing/2014/chart" uri="{C3380CC4-5D6E-409C-BE32-E72D297353CC}">
              <c16:uniqueId val="{00000000-97C4-4ED5-A4B3-26CE4E7329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97C4-4ED5-A4B3-26CE4E7329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94.58</c:v>
                </c:pt>
                <c:pt idx="1">
                  <c:v>103.74</c:v>
                </c:pt>
                <c:pt idx="2">
                  <c:v>108</c:v>
                </c:pt>
                <c:pt idx="3">
                  <c:v>108.65</c:v>
                </c:pt>
                <c:pt idx="4">
                  <c:v>109.92</c:v>
                </c:pt>
              </c:numCache>
            </c:numRef>
          </c:val>
          <c:extLst>
            <c:ext xmlns:c16="http://schemas.microsoft.com/office/drawing/2014/chart" uri="{C3380CC4-5D6E-409C-BE32-E72D297353CC}">
              <c16:uniqueId val="{00000000-EB5D-4F46-9BFE-239323FB58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EB5D-4F46-9BFE-239323FB58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大東市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自治体職員</v>
      </c>
      <c r="AE8" s="41"/>
      <c r="AF8" s="41"/>
      <c r="AG8" s="41"/>
      <c r="AH8" s="41"/>
      <c r="AI8" s="41"/>
      <c r="AJ8" s="41"/>
      <c r="AK8" s="3"/>
      <c r="AL8" s="42">
        <f>データ!S6</f>
        <v>117294</v>
      </c>
      <c r="AM8" s="42"/>
      <c r="AN8" s="42"/>
      <c r="AO8" s="42"/>
      <c r="AP8" s="42"/>
      <c r="AQ8" s="42"/>
      <c r="AR8" s="42"/>
      <c r="AS8" s="42"/>
      <c r="AT8" s="35">
        <f>データ!T6</f>
        <v>18.27</v>
      </c>
      <c r="AU8" s="35"/>
      <c r="AV8" s="35"/>
      <c r="AW8" s="35"/>
      <c r="AX8" s="35"/>
      <c r="AY8" s="35"/>
      <c r="AZ8" s="35"/>
      <c r="BA8" s="35"/>
      <c r="BB8" s="35">
        <f>データ!U6</f>
        <v>6420.03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62.18</v>
      </c>
      <c r="J10" s="35"/>
      <c r="K10" s="35"/>
      <c r="L10" s="35"/>
      <c r="M10" s="35"/>
      <c r="N10" s="35"/>
      <c r="O10" s="35"/>
      <c r="P10" s="35">
        <f>データ!P6</f>
        <v>99.19</v>
      </c>
      <c r="Q10" s="35"/>
      <c r="R10" s="35"/>
      <c r="S10" s="35"/>
      <c r="T10" s="35"/>
      <c r="U10" s="35"/>
      <c r="V10" s="35"/>
      <c r="W10" s="35">
        <f>データ!Q6</f>
        <v>66.89</v>
      </c>
      <c r="X10" s="35"/>
      <c r="Y10" s="35"/>
      <c r="Z10" s="35"/>
      <c r="AA10" s="35"/>
      <c r="AB10" s="35"/>
      <c r="AC10" s="35"/>
      <c r="AD10" s="42">
        <f>データ!R6</f>
        <v>1970</v>
      </c>
      <c r="AE10" s="42"/>
      <c r="AF10" s="42"/>
      <c r="AG10" s="42"/>
      <c r="AH10" s="42"/>
      <c r="AI10" s="42"/>
      <c r="AJ10" s="42"/>
      <c r="AK10" s="2"/>
      <c r="AL10" s="42">
        <f>データ!V6</f>
        <v>116015</v>
      </c>
      <c r="AM10" s="42"/>
      <c r="AN10" s="42"/>
      <c r="AO10" s="42"/>
      <c r="AP10" s="42"/>
      <c r="AQ10" s="42"/>
      <c r="AR10" s="42"/>
      <c r="AS10" s="42"/>
      <c r="AT10" s="35">
        <f>データ!W6</f>
        <v>12.03</v>
      </c>
      <c r="AU10" s="35"/>
      <c r="AV10" s="35"/>
      <c r="AW10" s="35"/>
      <c r="AX10" s="35"/>
      <c r="AY10" s="35"/>
      <c r="AZ10" s="35"/>
      <c r="BA10" s="35"/>
      <c r="BB10" s="35">
        <f>データ!X6</f>
        <v>9643.81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K8jZF40VfpATzW2ZH27vDJAH1v3CowoZhRE8zU4/Nk6TnlEr68hgfg2GIu1n9xL20nmOQCIEqDTzoqsUlmGfw==" saltValue="IpyFO2ilQJLi2jaxbMgo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272183</v>
      </c>
      <c r="D6" s="19">
        <f t="shared" si="3"/>
        <v>46</v>
      </c>
      <c r="E6" s="19">
        <f t="shared" si="3"/>
        <v>17</v>
      </c>
      <c r="F6" s="19">
        <f t="shared" si="3"/>
        <v>1</v>
      </c>
      <c r="G6" s="19">
        <f t="shared" si="3"/>
        <v>0</v>
      </c>
      <c r="H6" s="19" t="str">
        <f t="shared" si="3"/>
        <v>大阪府　大東市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62.18</v>
      </c>
      <c r="P6" s="20">
        <f t="shared" si="3"/>
        <v>99.19</v>
      </c>
      <c r="Q6" s="20">
        <f t="shared" si="3"/>
        <v>66.89</v>
      </c>
      <c r="R6" s="20">
        <f t="shared" si="3"/>
        <v>1970</v>
      </c>
      <c r="S6" s="20">
        <f t="shared" si="3"/>
        <v>117294</v>
      </c>
      <c r="T6" s="20">
        <f t="shared" si="3"/>
        <v>18.27</v>
      </c>
      <c r="U6" s="20">
        <f t="shared" si="3"/>
        <v>6420.03</v>
      </c>
      <c r="V6" s="20">
        <f t="shared" si="3"/>
        <v>116015</v>
      </c>
      <c r="W6" s="20">
        <f t="shared" si="3"/>
        <v>12.03</v>
      </c>
      <c r="X6" s="20">
        <f t="shared" si="3"/>
        <v>9643.81</v>
      </c>
      <c r="Y6" s="21">
        <f>IF(Y7="",NA(),Y7)</f>
        <v>109.77</v>
      </c>
      <c r="Z6" s="21">
        <f t="shared" ref="Z6:AH6" si="4">IF(Z7="",NA(),Z7)</f>
        <v>105.54</v>
      </c>
      <c r="AA6" s="21">
        <f t="shared" si="4"/>
        <v>103.61</v>
      </c>
      <c r="AB6" s="21">
        <f t="shared" si="4"/>
        <v>103.96</v>
      </c>
      <c r="AC6" s="21">
        <f t="shared" si="4"/>
        <v>103.07</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32.28</v>
      </c>
      <c r="AV6" s="21">
        <f t="shared" ref="AV6:BD6" si="6">IF(AV7="",NA(),AV7)</f>
        <v>39.43</v>
      </c>
      <c r="AW6" s="21">
        <f t="shared" si="6"/>
        <v>39.57</v>
      </c>
      <c r="AX6" s="21">
        <f t="shared" si="6"/>
        <v>53.09</v>
      </c>
      <c r="AY6" s="21">
        <f t="shared" si="6"/>
        <v>54.48</v>
      </c>
      <c r="AZ6" s="21">
        <f t="shared" si="6"/>
        <v>80.64</v>
      </c>
      <c r="BA6" s="21">
        <f t="shared" si="6"/>
        <v>88.1</v>
      </c>
      <c r="BB6" s="21">
        <f t="shared" si="6"/>
        <v>84.84</v>
      </c>
      <c r="BC6" s="21">
        <f t="shared" si="6"/>
        <v>88.42</v>
      </c>
      <c r="BD6" s="21">
        <f t="shared" si="6"/>
        <v>93.63</v>
      </c>
      <c r="BE6" s="20" t="str">
        <f>IF(BE7="","",IF(BE7="-","【-】","【"&amp;SUBSTITUTE(TEXT(BE7,"#,##0.00"),"-","△")&amp;"】"))</f>
        <v>【73.44】</v>
      </c>
      <c r="BF6" s="21">
        <f>IF(BF7="",NA(),BF7)</f>
        <v>544.98</v>
      </c>
      <c r="BG6" s="21">
        <f t="shared" ref="BG6:BO6" si="7">IF(BG7="",NA(),BG7)</f>
        <v>520.19000000000005</v>
      </c>
      <c r="BH6" s="21">
        <f t="shared" si="7"/>
        <v>506.2</v>
      </c>
      <c r="BI6" s="21">
        <f t="shared" si="7"/>
        <v>539.11</v>
      </c>
      <c r="BJ6" s="21">
        <f t="shared" si="7"/>
        <v>512.66999999999996</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126.83</v>
      </c>
      <c r="BR6" s="21">
        <f t="shared" ref="BR6:BZ6" si="8">IF(BR7="",NA(),BR7)</f>
        <v>115.44</v>
      </c>
      <c r="BS6" s="21">
        <f t="shared" si="8"/>
        <v>109.24</v>
      </c>
      <c r="BT6" s="21">
        <f t="shared" si="8"/>
        <v>108.26</v>
      </c>
      <c r="BU6" s="21">
        <f t="shared" si="8"/>
        <v>107.74</v>
      </c>
      <c r="BV6" s="21">
        <f t="shared" si="8"/>
        <v>101.84</v>
      </c>
      <c r="BW6" s="21">
        <f t="shared" si="8"/>
        <v>101.62</v>
      </c>
      <c r="BX6" s="21">
        <f t="shared" si="8"/>
        <v>102.36</v>
      </c>
      <c r="BY6" s="21">
        <f t="shared" si="8"/>
        <v>103.76</v>
      </c>
      <c r="BZ6" s="21">
        <f t="shared" si="8"/>
        <v>103.57</v>
      </c>
      <c r="CA6" s="20" t="str">
        <f>IF(CA7="","",IF(CA7="-","【-】","【"&amp;SUBSTITUTE(TEXT(CA7,"#,##0.00"),"-","△")&amp;"】"))</f>
        <v>【97.61】</v>
      </c>
      <c r="CB6" s="21">
        <f>IF(CB7="",NA(),CB7)</f>
        <v>94.58</v>
      </c>
      <c r="CC6" s="21">
        <f t="shared" ref="CC6:CK6" si="9">IF(CC7="",NA(),CC7)</f>
        <v>103.74</v>
      </c>
      <c r="CD6" s="21">
        <f t="shared" si="9"/>
        <v>108</v>
      </c>
      <c r="CE6" s="21">
        <f t="shared" si="9"/>
        <v>108.65</v>
      </c>
      <c r="CF6" s="21">
        <f t="shared" si="9"/>
        <v>109.92</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97.44</v>
      </c>
      <c r="CY6" s="21">
        <f t="shared" ref="CY6:DG6" si="11">IF(CY7="",NA(),CY7)</f>
        <v>97.61</v>
      </c>
      <c r="CZ6" s="21">
        <f t="shared" si="11"/>
        <v>97.54</v>
      </c>
      <c r="DA6" s="21">
        <f t="shared" si="11"/>
        <v>97.49</v>
      </c>
      <c r="DB6" s="21">
        <f t="shared" si="11"/>
        <v>97.76</v>
      </c>
      <c r="DC6" s="21">
        <f t="shared" si="11"/>
        <v>96.78</v>
      </c>
      <c r="DD6" s="21">
        <f t="shared" si="11"/>
        <v>97</v>
      </c>
      <c r="DE6" s="21">
        <f t="shared" si="11"/>
        <v>97.24</v>
      </c>
      <c r="DF6" s="21">
        <f t="shared" si="11"/>
        <v>97.79</v>
      </c>
      <c r="DG6" s="21">
        <f t="shared" si="11"/>
        <v>97.75</v>
      </c>
      <c r="DH6" s="20" t="str">
        <f>IF(DH7="","",IF(DH7="-","【-】","【"&amp;SUBSTITUTE(TEXT(DH7,"#,##0.00"),"-","△")&amp;"】"))</f>
        <v>【95.82】</v>
      </c>
      <c r="DI6" s="21">
        <f>IF(DI7="",NA(),DI7)</f>
        <v>12</v>
      </c>
      <c r="DJ6" s="21">
        <f t="shared" ref="DJ6:DR6" si="12">IF(DJ7="",NA(),DJ7)</f>
        <v>14.99</v>
      </c>
      <c r="DK6" s="21">
        <f t="shared" si="12"/>
        <v>17.940000000000001</v>
      </c>
      <c r="DL6" s="21">
        <f t="shared" si="12"/>
        <v>20.85</v>
      </c>
      <c r="DM6" s="21">
        <f t="shared" si="12"/>
        <v>23.8</v>
      </c>
      <c r="DN6" s="21">
        <f t="shared" si="12"/>
        <v>29.38</v>
      </c>
      <c r="DO6" s="21">
        <f t="shared" si="12"/>
        <v>30.6</v>
      </c>
      <c r="DP6" s="21">
        <f t="shared" si="12"/>
        <v>27.39</v>
      </c>
      <c r="DQ6" s="21">
        <f t="shared" si="12"/>
        <v>30.42</v>
      </c>
      <c r="DR6" s="21">
        <f t="shared" si="12"/>
        <v>32.96</v>
      </c>
      <c r="DS6" s="20" t="str">
        <f>IF(DS7="","",IF(DS7="-","【-】","【"&amp;SUBSTITUTE(TEXT(DS7,"#,##0.00"),"-","△")&amp;"】"))</f>
        <v>【39.74】</v>
      </c>
      <c r="DT6" s="20">
        <f>IF(DT7="",NA(),DT7)</f>
        <v>0</v>
      </c>
      <c r="DU6" s="20">
        <f t="shared" ref="DU6:EC6" si="13">IF(DU7="",NA(),DU7)</f>
        <v>0</v>
      </c>
      <c r="DV6" s="20">
        <f t="shared" si="13"/>
        <v>0</v>
      </c>
      <c r="DW6" s="21">
        <f t="shared" si="13"/>
        <v>2.21</v>
      </c>
      <c r="DX6" s="21">
        <f t="shared" si="13"/>
        <v>3.4</v>
      </c>
      <c r="DY6" s="21">
        <f t="shared" si="13"/>
        <v>3.45</v>
      </c>
      <c r="DZ6" s="21">
        <f t="shared" si="13"/>
        <v>5.0199999999999996</v>
      </c>
      <c r="EA6" s="21">
        <f t="shared" si="13"/>
        <v>5.86</v>
      </c>
      <c r="EB6" s="21">
        <f t="shared" si="13"/>
        <v>6.66</v>
      </c>
      <c r="EC6" s="21">
        <f t="shared" si="13"/>
        <v>8.49</v>
      </c>
      <c r="ED6" s="20" t="str">
        <f>IF(ED7="","",IF(ED7="-","【-】","【"&amp;SUBSTITUTE(TEXT(ED7,"#,##0.00"),"-","△")&amp;"】"))</f>
        <v>【7.62】</v>
      </c>
      <c r="EE6" s="20">
        <f>IF(EE7="",NA(),EE7)</f>
        <v>0</v>
      </c>
      <c r="EF6" s="20">
        <f t="shared" ref="EF6:EN6" si="14">IF(EF7="",NA(),EF7)</f>
        <v>0</v>
      </c>
      <c r="EG6" s="20">
        <f t="shared" si="14"/>
        <v>0</v>
      </c>
      <c r="EH6" s="21">
        <f t="shared" si="14"/>
        <v>0.02</v>
      </c>
      <c r="EI6" s="21">
        <f t="shared" si="14"/>
        <v>0.01</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272183</v>
      </c>
      <c r="D7" s="23">
        <v>46</v>
      </c>
      <c r="E7" s="23">
        <v>17</v>
      </c>
      <c r="F7" s="23">
        <v>1</v>
      </c>
      <c r="G7" s="23">
        <v>0</v>
      </c>
      <c r="H7" s="23" t="s">
        <v>96</v>
      </c>
      <c r="I7" s="23" t="s">
        <v>97</v>
      </c>
      <c r="J7" s="23" t="s">
        <v>98</v>
      </c>
      <c r="K7" s="23" t="s">
        <v>99</v>
      </c>
      <c r="L7" s="23" t="s">
        <v>100</v>
      </c>
      <c r="M7" s="23" t="s">
        <v>101</v>
      </c>
      <c r="N7" s="24" t="s">
        <v>102</v>
      </c>
      <c r="O7" s="24">
        <v>62.18</v>
      </c>
      <c r="P7" s="24">
        <v>99.19</v>
      </c>
      <c r="Q7" s="24">
        <v>66.89</v>
      </c>
      <c r="R7" s="24">
        <v>1970</v>
      </c>
      <c r="S7" s="24">
        <v>117294</v>
      </c>
      <c r="T7" s="24">
        <v>18.27</v>
      </c>
      <c r="U7" s="24">
        <v>6420.03</v>
      </c>
      <c r="V7" s="24">
        <v>116015</v>
      </c>
      <c r="W7" s="24">
        <v>12.03</v>
      </c>
      <c r="X7" s="24">
        <v>9643.81</v>
      </c>
      <c r="Y7" s="24">
        <v>109.77</v>
      </c>
      <c r="Z7" s="24">
        <v>105.54</v>
      </c>
      <c r="AA7" s="24">
        <v>103.61</v>
      </c>
      <c r="AB7" s="24">
        <v>103.96</v>
      </c>
      <c r="AC7" s="24">
        <v>103.07</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32.28</v>
      </c>
      <c r="AV7" s="24">
        <v>39.43</v>
      </c>
      <c r="AW7" s="24">
        <v>39.57</v>
      </c>
      <c r="AX7" s="24">
        <v>53.09</v>
      </c>
      <c r="AY7" s="24">
        <v>54.48</v>
      </c>
      <c r="AZ7" s="24">
        <v>80.64</v>
      </c>
      <c r="BA7" s="24">
        <v>88.1</v>
      </c>
      <c r="BB7" s="24">
        <v>84.84</v>
      </c>
      <c r="BC7" s="24">
        <v>88.42</v>
      </c>
      <c r="BD7" s="24">
        <v>93.63</v>
      </c>
      <c r="BE7" s="24">
        <v>73.44</v>
      </c>
      <c r="BF7" s="24">
        <v>544.98</v>
      </c>
      <c r="BG7" s="24">
        <v>520.19000000000005</v>
      </c>
      <c r="BH7" s="24">
        <v>506.2</v>
      </c>
      <c r="BI7" s="24">
        <v>539.11</v>
      </c>
      <c r="BJ7" s="24">
        <v>512.66999999999996</v>
      </c>
      <c r="BK7" s="24">
        <v>606.79999999999995</v>
      </c>
      <c r="BL7" s="24">
        <v>585.55999999999995</v>
      </c>
      <c r="BM7" s="24">
        <v>565.62</v>
      </c>
      <c r="BN7" s="24">
        <v>544.61</v>
      </c>
      <c r="BO7" s="24">
        <v>525.07000000000005</v>
      </c>
      <c r="BP7" s="24">
        <v>652.82000000000005</v>
      </c>
      <c r="BQ7" s="24">
        <v>126.83</v>
      </c>
      <c r="BR7" s="24">
        <v>115.44</v>
      </c>
      <c r="BS7" s="24">
        <v>109.24</v>
      </c>
      <c r="BT7" s="24">
        <v>108.26</v>
      </c>
      <c r="BU7" s="24">
        <v>107.74</v>
      </c>
      <c r="BV7" s="24">
        <v>101.84</v>
      </c>
      <c r="BW7" s="24">
        <v>101.62</v>
      </c>
      <c r="BX7" s="24">
        <v>102.36</v>
      </c>
      <c r="BY7" s="24">
        <v>103.76</v>
      </c>
      <c r="BZ7" s="24">
        <v>103.57</v>
      </c>
      <c r="CA7" s="24">
        <v>97.61</v>
      </c>
      <c r="CB7" s="24">
        <v>94.58</v>
      </c>
      <c r="CC7" s="24">
        <v>103.74</v>
      </c>
      <c r="CD7" s="24">
        <v>108</v>
      </c>
      <c r="CE7" s="24">
        <v>108.65</v>
      </c>
      <c r="CF7" s="24">
        <v>109.92</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97.44</v>
      </c>
      <c r="CY7" s="24">
        <v>97.61</v>
      </c>
      <c r="CZ7" s="24">
        <v>97.54</v>
      </c>
      <c r="DA7" s="24">
        <v>97.49</v>
      </c>
      <c r="DB7" s="24">
        <v>97.76</v>
      </c>
      <c r="DC7" s="24">
        <v>96.78</v>
      </c>
      <c r="DD7" s="24">
        <v>97</v>
      </c>
      <c r="DE7" s="24">
        <v>97.24</v>
      </c>
      <c r="DF7" s="24">
        <v>97.79</v>
      </c>
      <c r="DG7" s="24">
        <v>97.75</v>
      </c>
      <c r="DH7" s="24">
        <v>95.82</v>
      </c>
      <c r="DI7" s="24">
        <v>12</v>
      </c>
      <c r="DJ7" s="24">
        <v>14.99</v>
      </c>
      <c r="DK7" s="24">
        <v>17.940000000000001</v>
      </c>
      <c r="DL7" s="24">
        <v>20.85</v>
      </c>
      <c r="DM7" s="24">
        <v>23.8</v>
      </c>
      <c r="DN7" s="24">
        <v>29.38</v>
      </c>
      <c r="DO7" s="24">
        <v>30.6</v>
      </c>
      <c r="DP7" s="24">
        <v>27.39</v>
      </c>
      <c r="DQ7" s="24">
        <v>30.42</v>
      </c>
      <c r="DR7" s="24">
        <v>32.96</v>
      </c>
      <c r="DS7" s="24">
        <v>39.74</v>
      </c>
      <c r="DT7" s="24">
        <v>0</v>
      </c>
      <c r="DU7" s="24">
        <v>0</v>
      </c>
      <c r="DV7" s="24">
        <v>0</v>
      </c>
      <c r="DW7" s="24">
        <v>2.21</v>
      </c>
      <c r="DX7" s="24">
        <v>3.4</v>
      </c>
      <c r="DY7" s="24">
        <v>3.45</v>
      </c>
      <c r="DZ7" s="24">
        <v>5.0199999999999996</v>
      </c>
      <c r="EA7" s="24">
        <v>5.86</v>
      </c>
      <c r="EB7" s="24">
        <v>6.66</v>
      </c>
      <c r="EC7" s="24">
        <v>8.49</v>
      </c>
      <c r="ED7" s="24">
        <v>7.62</v>
      </c>
      <c r="EE7" s="24">
        <v>0</v>
      </c>
      <c r="EF7" s="24">
        <v>0</v>
      </c>
      <c r="EG7" s="24">
        <v>0</v>
      </c>
      <c r="EH7" s="24">
        <v>0.02</v>
      </c>
      <c r="EI7" s="24">
        <v>0.01</v>
      </c>
      <c r="EJ7" s="24">
        <v>0.12</v>
      </c>
      <c r="EK7" s="24">
        <v>0.19</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2023-12-12T00:48:55Z</dcterms:created>
  <dcterms:modified xsi:type="dcterms:W3CDTF">2024-02-14T05:20:20Z</dcterms:modified>
  <cp:category/>
</cp:coreProperties>
</file>