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9 大東市○【大浦】修正依頼中\"/>
    </mc:Choice>
  </mc:AlternateContent>
  <xr:revisionPtr revIDLastSave="0" documentId="13_ncr:1_{70A0BBA5-126D-46BE-B912-CF08B86B45AE}" xr6:coauthVersionLast="47" xr6:coauthVersionMax="47" xr10:uidLastSave="{00000000-0000-0000-0000-000000000000}"/>
  <workbookProtection workbookAlgorithmName="SHA-512" workbookHashValue="lWfh6Jn2Bp3zcPGZQBSBWBWDsmS3lu9uJuITy4KDWEnKEfORTo7iqWpCsutt3zk6NpcqHoNVIdEcI7CNJE7C5Q==" workbookSaltValue="rINples17JDHhurdmr5HO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BB10" i="4"/>
  <c r="I10" i="4"/>
  <c r="BB8" i="4"/>
  <c r="AT8" i="4"/>
  <c r="AL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<sst xmlns="http://schemas.openxmlformats.org/spreadsheetml/2006/main" count="228" uniqueCount="114">
  <si>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</si>
  <si>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</si>
  <si>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</si>
  <si>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</si>
  <si>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</si>
  <si>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</si>
  <si>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</si>
  <si>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</si>
  <si>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</si>
  <si>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</si>
  <si>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</si>
  <si>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</si>
  <si>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</si>
  <si>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</si>
  <si>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</si>
  <si>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</si>
  <si>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</si>
  <si>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</si>
  <si>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</si>
  <si>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</si>
  <si>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</si>
  <si>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</si>
  <si>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</si>
  <si>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</si>
  <si>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</si>
  <si>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</si>
  <si>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</si>
  <si>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</si>
  <si>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</si>
  <si>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</si>
  <si>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</si>
  <si>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</si>
  <si>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</si>
  <si>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</si>
  <si>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</si>
  <si>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</si>
  <si>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</si>
  <si>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</si>
  <si>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</si>
  <si>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</si>
  <si>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</si>
  <si>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</si>
  <si>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</si>
  <si>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</si>
  <si>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</si>
  <si>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</si>
  <si>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</si>
  <si>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</si>
  <si>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</si>
  <si>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</si>
  <si>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</si>
  <si>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</si>
  <si>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</si>
  <si>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</si>
  <si>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</si>
  <si>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</si>
  <si>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</si>
  <si>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</si>
  <si>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</si>
  <si>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</si>
  <si>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</si>
  <si>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</si>
  <si>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</si>
  <si>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</si>
  <si>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</si>
  <si>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</si>
  <si>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</si>
  <si>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</si>
  <si>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</si>
  <si>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</si>
  <si>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</si>
  <si>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</si>
  <si>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</si>
  <si>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</si>
  <si>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</si>
  <si>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</si>
  <si>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</si>
  <si>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</si>
  <si>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</si>
  <si>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</si>
  <si>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</si>
  <si>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</si>
  <si>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</si>
  <si>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</si>
  <si>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</si>
  <si>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</si>
  <si>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</si>
  <si>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</si>
  <si>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</si>
  <si>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</si>
  <si>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</si>
  <si>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</si>
  <si>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</si>
  <si>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</si>
  <si>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</si>
  <si>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</si>
  <si>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</si>
  <si>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</si>
  <si>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</si>
  <si>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</si>
  <si>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</si>
  <si>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</si>
  <si>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</si>
  <si>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</si>
  <si>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</si>
  <si>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</si>
  <si>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</si>
  <si>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</si>
  <si>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</si>
  <si>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</si>
  <si>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</si>
  <si>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経営面では、類似団体と比較してもおおむね良好な状態ではあるが、給水収益の減少により経常収益が減少する一方、水道施設や管路の老朽化が進んでいるため、今後更新費用が増大することが見込まれる。
　そのため、平成29年度に策定した「大東市水道施設アセットマネジメント・耐震化・再構築計画」に基づき、水道施設の効率的な再構築及び計画的な耐震化を行っている。
　また、管路についても、この計画に基づき、平成30年度から10年間で基幹管路及び重要施設への配水ルートの耐震化を優先的に進めるとともに、今後の給水量を考慮したダウンサイジングや弁栓類等の点検、補修等による長寿命化を行う。
　平成31年度に策定した「大東市水道事業経営戦略」によると、平成31年度から10年間の計画期間内は黒字を維持できる見込みであるが、引き続き効率的な経営に努め、水道施設の維持・管理に必要な財源の確保を行っていく。</t>
    <phoneticPr fontId="4"/>
  </si>
  <si>
    <t>　①有形固定資産減価償却率は平成26年度の施設の更新の影響により、平成28年度までは類似団体平均値と比較して低くなっていたが、平成29年度には類似団体平均値を若干上回った。その後、平成30年度のポンプ場の新設の影響により類似団体平均値を若干下回り、令和4年度時点でも影響が残っている。②管路経年化率を踏まえても、施設の老朽化が進んでいることがうかがえる。
　過去より②管路経年化率は類似団体平均値を上回り、③管路更新率は類似団体平均値を下回るという状況が続いているため、平成29年度に「大東市水道施設アセットマネジメント・耐震化・再構築計画」を策定し、計画に基づいた効率的な管路更新を進めている。
　なお、平成30年度において上記計画に基づいた重要施設配水ルートの耐震化を優先的に進めている影響によって、平成30年度の③管路更新率の一時的な低下が目立っている。</t>
    <phoneticPr fontId="4"/>
  </si>
  <si>
    <t>　給水人口が年々減少し、年間総有収水量が減少することなどで給水収益が減少している。また、⑤料金回収率が類似団体平均値と比較して低く、①経常収支比率についても類似団体平均値と比較して低いが、100%以上を堅持しており、③流動比率も100%以上かつ類似団体平均値を大きく上回っている。
　令和4年度は、原油価格や電気・ガス料金を含む物価高騰等に直面する市民、事業者の経済的負担の軽減等を図るため、水道料金の基本料金無料化を実施（6か月）したことにより、供給単価が下がったことで⑤料金回収率が低下した。
　④企業債残高対給水収益比率は類似団体平均値と比較して低い水準であり、給水収益と比較して債務が過大でないことを示しているが、老朽化が進んでいることもあり、将来的に多額の設備投資が必要になることも考えられる。また、配水量の減少に伴い⑦施設利用率が低下している。こうしたことから、平成29年度に策定した「大東市水道施設アセットマネジメント・耐震化・再構築計画」に基づいたダウンサイジング等によって効率性を高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</si>
</sst>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0.68</c:v>
                </c:pt>
                <c:pt idx="2">
                  <c:v>0.63</c:v>
                </c:pt>
                <c:pt idx="3">
                  <c:v>0.74</c:v>
                </c:pt>
                <c:pt idx="4">
                  <c:v>0.54</c:v>
                </c:pt>
              </c:numCache>
            </c:numRef>
          </c:val>
          <c:extLst>
            <c:ext xmlns:c16="http://schemas.microsoft.com/office/drawing/2014/chart" uri="{C3380CC4-5D6E-409C-BE32-E72D297353CC}">
              <c16:uniqueId val="{00000000-754A-4105-A3E1-E924D34E64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754A-4105-A3E1-E924D34E64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59.14</c:v>
                </c:pt>
                <c:pt idx="1">
                  <c:v>56.21</c:v>
                </c:pt>
                <c:pt idx="2">
                  <c:v>56.71</c:v>
                </c:pt>
                <c:pt idx="3">
                  <c:v>55.55</c:v>
                </c:pt>
                <c:pt idx="4">
                  <c:v>54.4</c:v>
                </c:pt>
              </c:numCache>
            </c:numRef>
          </c:val>
          <c:extLst>
            <c:ext xmlns:c16="http://schemas.microsoft.com/office/drawing/2014/chart" uri="{C3380CC4-5D6E-409C-BE32-E72D297353CC}">
              <c16:uniqueId val="{00000000-EA76-4F3F-ADE9-EA150475DD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EA76-4F3F-ADE9-EA150475DD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93.01</c:v>
                </c:pt>
                <c:pt idx="1">
                  <c:v>96.83</c:v>
                </c:pt>
                <c:pt idx="2">
                  <c:v>96.9</c:v>
                </c:pt>
                <c:pt idx="3">
                  <c:v>97.44</c:v>
                </c:pt>
                <c:pt idx="4">
                  <c:v>97.62</c:v>
                </c:pt>
              </c:numCache>
            </c:numRef>
          </c:val>
          <c:extLst>
            <c:ext xmlns:c16="http://schemas.microsoft.com/office/drawing/2014/chart" uri="{C3380CC4-5D6E-409C-BE32-E72D297353CC}">
              <c16:uniqueId val="{00000000-A3F1-4F0F-923A-91F11B5676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A3F1-4F0F-923A-91F11B5676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111.09</c:v>
                </c:pt>
                <c:pt idx="1">
                  <c:v>106.05</c:v>
                </c:pt>
                <c:pt idx="2">
                  <c:v>103.67</c:v>
                </c:pt>
                <c:pt idx="3">
                  <c:v>106.44</c:v>
                </c:pt>
                <c:pt idx="4">
                  <c:v>106.96</c:v>
                </c:pt>
              </c:numCache>
            </c:numRef>
          </c:val>
          <c:extLst>
            <c:ext xmlns:c16="http://schemas.microsoft.com/office/drawing/2014/chart" uri="{C3380CC4-5D6E-409C-BE32-E72D297353CC}">
              <c16:uniqueId val="{00000000-E8D3-46D0-8F55-15E367A238A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E8D3-46D0-8F55-15E367A238A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47.49</c:v>
                </c:pt>
                <c:pt idx="1">
                  <c:v>48.34</c:v>
                </c:pt>
                <c:pt idx="2">
                  <c:v>49.26</c:v>
                </c:pt>
                <c:pt idx="3">
                  <c:v>49.79</c:v>
                </c:pt>
                <c:pt idx="4">
                  <c:v>50.58</c:v>
                </c:pt>
              </c:numCache>
            </c:numRef>
          </c:val>
          <c:extLst>
            <c:ext xmlns:c16="http://schemas.microsoft.com/office/drawing/2014/chart" uri="{C3380CC4-5D6E-409C-BE32-E72D297353CC}">
              <c16:uniqueId val="{00000000-483D-46DF-9F83-71940BC105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483D-46DF-9F83-71940BC105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25.12</c:v>
                </c:pt>
                <c:pt idx="1">
                  <c:v>28.19</c:v>
                </c:pt>
                <c:pt idx="2">
                  <c:v>29.9</c:v>
                </c:pt>
                <c:pt idx="3">
                  <c:v>31.94</c:v>
                </c:pt>
                <c:pt idx="4">
                  <c:v>35.19</c:v>
                </c:pt>
              </c:numCache>
            </c:numRef>
          </c:val>
          <c:extLst>
            <c:ext xmlns:c16="http://schemas.microsoft.com/office/drawing/2014/chart" uri="{C3380CC4-5D6E-409C-BE32-E72D297353CC}">
              <c16:uniqueId val="{00000000-E495-4D61-8E44-6CE1B3425B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E495-4D61-8E44-6CE1B3425B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41-4441-B66C-F38C4573C8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F941-4441-B66C-F38C4573C8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581.78</c:v>
                </c:pt>
                <c:pt idx="1">
                  <c:v>573.09</c:v>
                </c:pt>
                <c:pt idx="2">
                  <c:v>499.81</c:v>
                </c:pt>
                <c:pt idx="3">
                  <c:v>478.33</c:v>
                </c:pt>
                <c:pt idx="4">
                  <c:v>476.74</c:v>
                </c:pt>
              </c:numCache>
            </c:numRef>
          </c:val>
          <c:extLst>
            <c:ext xmlns:c16="http://schemas.microsoft.com/office/drawing/2014/chart" uri="{C3380CC4-5D6E-409C-BE32-E72D297353CC}">
              <c16:uniqueId val="{00000000-03EC-48F7-AF2F-64E38D17EC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03EC-48F7-AF2F-64E38D17EC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109.92</c:v>
                </c:pt>
                <c:pt idx="1">
                  <c:v>102.12</c:v>
                </c:pt>
                <c:pt idx="2">
                  <c:v>118.78</c:v>
                </c:pt>
                <c:pt idx="3">
                  <c:v>85.4</c:v>
                </c:pt>
                <c:pt idx="4">
                  <c:v>91.75</c:v>
                </c:pt>
              </c:numCache>
            </c:numRef>
          </c:val>
          <c:extLst>
            <c:ext xmlns:c16="http://schemas.microsoft.com/office/drawing/2014/chart" uri="{C3380CC4-5D6E-409C-BE32-E72D297353CC}">
              <c16:uniqueId val="{00000000-0D77-40CC-B3AC-9F4802F24D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0D77-40CC-B3AC-9F4802F24D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104.24</c:v>
                </c:pt>
                <c:pt idx="1">
                  <c:v>99.29</c:v>
                </c:pt>
                <c:pt idx="2">
                  <c:v>81.84</c:v>
                </c:pt>
                <c:pt idx="3">
                  <c:v>100.62</c:v>
                </c:pt>
                <c:pt idx="4">
                  <c:v>84.08</c:v>
                </c:pt>
              </c:numCache>
            </c:numRef>
          </c:val>
          <c:extLst>
            <c:ext xmlns:c16="http://schemas.microsoft.com/office/drawing/2014/chart" uri="{C3380CC4-5D6E-409C-BE32-E72D297353CC}">
              <c16:uniqueId val="{00000000-B399-40D7-8662-F175A60186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B399-40D7-8662-F175A60186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156.44999999999999</c:v>
                </c:pt>
                <c:pt idx="1">
                  <c:v>163.53</c:v>
                </c:pt>
                <c:pt idx="2">
                  <c:v>153.72</c:v>
                </c:pt>
                <c:pt idx="3">
                  <c:v>158.33000000000001</c:v>
                </c:pt>
                <c:pt idx="4">
                  <c:v>159.02000000000001</c:v>
                </c:pt>
              </c:numCache>
            </c:numRef>
          </c:val>
          <c:extLst>
            <c:ext xmlns:c16="http://schemas.microsoft.com/office/drawing/2014/chart" uri="{C3380CC4-5D6E-409C-BE32-E72D297353CC}">
              <c16:uniqueId val="{00000000-8249-45A1-8320-1CF6D466CD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249-45A1-8320-1CF6D466CD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大阪府　大東市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4"/>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6" t="s">
        <v>9</v>
      </c>
      <c r="BM7" s="77"/>
      <c r="BN7" s="77"/>
      <c r="BO7" s="77"/>
      <c r="BP7" s="77"/>
      <c r="BQ7" s="77"/>
      <c r="BR7" s="77"/>
      <c r="BS7" s="77"/>
      <c r="BT7" s="77"/>
      <c r="BU7" s="77"/>
      <c r="BV7" s="77"/>
      <c r="BW7" s="77"/>
      <c r="BX7" s="77"/>
      <c r="BY7" s="78"/>
    </row>
    <row r="8" spans="1:78" ht="18.75" customHeight="1" x14ac:dyDescent="0.2">
      <c r="A8" s="2"/>
      <c r="B8" s="69" t="str">
        <f>データ!$I$6</f>
        <v>法適用</v>
      </c>
      <c r="C8" s="70"/>
      <c r="D8" s="70"/>
      <c r="E8" s="70"/>
      <c r="F8" s="70"/>
      <c r="G8" s="70"/>
      <c r="H8" s="70"/>
      <c r="I8" s="69" t="str">
        <f>データ!$J$6</f>
        <v>水道事業</v>
      </c>
      <c r="J8" s="70"/>
      <c r="K8" s="70"/>
      <c r="L8" s="70"/>
      <c r="M8" s="70"/>
      <c r="N8" s="70"/>
      <c r="O8" s="71"/>
      <c r="P8" s="72" t="str">
        <f>データ!$K$6</f>
        <v>末端給水事業</v>
      </c>
      <c r="Q8" s="72"/>
      <c r="R8" s="72"/>
      <c r="S8" s="72"/>
      <c r="T8" s="72"/>
      <c r="U8" s="72"/>
      <c r="V8" s="72"/>
      <c r="W8" s="72" t="str">
        <f>データ!$L$6</f>
        <v>A3</v>
      </c>
      <c r="X8" s="72"/>
      <c r="Y8" s="72"/>
      <c r="Z8" s="72"/>
      <c r="AA8" s="72"/>
      <c r="AB8" s="72"/>
      <c r="AC8" s="72"/>
      <c r="AD8" s="72" t="str">
        <f>データ!$M$6</f>
        <v>自治体職員</v>
      </c>
      <c r="AE8" s="72"/>
      <c r="AF8" s="72"/>
      <c r="AG8" s="72"/>
      <c r="AH8" s="72"/>
      <c r="AI8" s="72"/>
      <c r="AJ8" s="72"/>
      <c r="AK8" s="2"/>
      <c r="AL8" s="63">
        <f>データ!$R$6</f>
        <v>117294</v>
      </c>
      <c r="AM8" s="63"/>
      <c r="AN8" s="63"/>
      <c r="AO8" s="63"/>
      <c r="AP8" s="63"/>
      <c r="AQ8" s="63"/>
      <c r="AR8" s="63"/>
      <c r="AS8" s="63"/>
      <c r="AT8" s="37">
        <f>データ!$S$6</f>
        <v>18.27</v>
      </c>
      <c r="AU8" s="38"/>
      <c r="AV8" s="38"/>
      <c r="AW8" s="38"/>
      <c r="AX8" s="38"/>
      <c r="AY8" s="38"/>
      <c r="AZ8" s="38"/>
      <c r="BA8" s="38"/>
      <c r="BB8" s="52">
        <f>データ!$T$6</f>
        <v>6420.03</v>
      </c>
      <c r="BC8" s="52"/>
      <c r="BD8" s="52"/>
      <c r="BE8" s="52"/>
      <c r="BF8" s="52"/>
      <c r="BG8" s="52"/>
      <c r="BH8" s="52"/>
      <c r="BI8" s="52"/>
      <c r="BJ8" s="3"/>
      <c r="BK8" s="3"/>
      <c r="BL8" s="65" t="s">
        <v>10</v>
      </c>
      <c r="BM8" s="66"/>
      <c r="BN8" s="67" t="s">
        <v>11</v>
      </c>
      <c r="BO8" s="67"/>
      <c r="BP8" s="67"/>
      <c r="BQ8" s="67"/>
      <c r="BR8" s="67"/>
      <c r="BS8" s="67"/>
      <c r="BT8" s="67"/>
      <c r="BU8" s="67"/>
      <c r="BV8" s="67"/>
      <c r="BW8" s="67"/>
      <c r="BX8" s="67"/>
      <c r="BY8" s="68"/>
    </row>
    <row r="9" spans="1:78" ht="18.75" customHeight="1" x14ac:dyDescent="0.2">
      <c r="A9" s="2"/>
      <c r="B9" s="45" t="s">
        <v>12</v>
      </c>
      <c r="C9" s="46"/>
      <c r="D9" s="46"/>
      <c r="E9" s="46"/>
      <c r="F9" s="46"/>
      <c r="G9" s="46"/>
      <c r="H9" s="46"/>
      <c r="I9" s="45" t="s">
        <v>13</v>
      </c>
      <c r="J9" s="46"/>
      <c r="K9" s="46"/>
      <c r="L9" s="46"/>
      <c r="M9" s="46"/>
      <c r="N9" s="46"/>
      <c r="O9" s="64"/>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78.59</v>
      </c>
      <c r="J10" s="38"/>
      <c r="K10" s="38"/>
      <c r="L10" s="38"/>
      <c r="M10" s="38"/>
      <c r="N10" s="38"/>
      <c r="O10" s="62"/>
      <c r="P10" s="52">
        <f>データ!$P$6</f>
        <v>100</v>
      </c>
      <c r="Q10" s="52"/>
      <c r="R10" s="52"/>
      <c r="S10" s="52"/>
      <c r="T10" s="52"/>
      <c r="U10" s="52"/>
      <c r="V10" s="52"/>
      <c r="W10" s="63">
        <f>データ!$Q$6</f>
        <v>2582</v>
      </c>
      <c r="X10" s="63"/>
      <c r="Y10" s="63"/>
      <c r="Z10" s="63"/>
      <c r="AA10" s="63"/>
      <c r="AB10" s="63"/>
      <c r="AC10" s="63"/>
      <c r="AD10" s="2"/>
      <c r="AE10" s="2"/>
      <c r="AF10" s="2"/>
      <c r="AG10" s="2"/>
      <c r="AH10" s="2"/>
      <c r="AI10" s="2"/>
      <c r="AJ10" s="2"/>
      <c r="AK10" s="2"/>
      <c r="AL10" s="63">
        <f>データ!$U$6</f>
        <v>117183</v>
      </c>
      <c r="AM10" s="63"/>
      <c r="AN10" s="63"/>
      <c r="AO10" s="63"/>
      <c r="AP10" s="63"/>
      <c r="AQ10" s="63"/>
      <c r="AR10" s="63"/>
      <c r="AS10" s="63"/>
      <c r="AT10" s="37">
        <f>データ!$V$6</f>
        <v>18.27</v>
      </c>
      <c r="AU10" s="38"/>
      <c r="AV10" s="38"/>
      <c r="AW10" s="38"/>
      <c r="AX10" s="38"/>
      <c r="AY10" s="38"/>
      <c r="AZ10" s="38"/>
      <c r="BA10" s="38"/>
      <c r="BB10" s="52">
        <f>データ!$W$6</f>
        <v>6413.96</v>
      </c>
      <c r="BC10" s="52"/>
      <c r="BD10" s="52"/>
      <c r="BE10" s="52"/>
      <c r="BF10" s="52"/>
      <c r="BG10" s="52"/>
      <c r="BH10" s="52"/>
      <c r="BI10" s="52"/>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7" t="s">
        <v>112</v>
      </c>
      <c r="BM47" s="88"/>
      <c r="BN47" s="88"/>
      <c r="BO47" s="88"/>
      <c r="BP47" s="88"/>
      <c r="BQ47" s="88"/>
      <c r="BR47" s="88"/>
      <c r="BS47" s="88"/>
      <c r="BT47" s="88"/>
      <c r="BU47" s="88"/>
      <c r="BV47" s="88"/>
      <c r="BW47" s="88"/>
      <c r="BX47" s="88"/>
      <c r="BY47" s="88"/>
      <c r="BZ47" s="8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7"/>
      <c r="BM48" s="88"/>
      <c r="BN48" s="88"/>
      <c r="BO48" s="88"/>
      <c r="BP48" s="88"/>
      <c r="BQ48" s="88"/>
      <c r="BR48" s="88"/>
      <c r="BS48" s="88"/>
      <c r="BT48" s="88"/>
      <c r="BU48" s="88"/>
      <c r="BV48" s="88"/>
      <c r="BW48" s="88"/>
      <c r="BX48" s="88"/>
      <c r="BY48" s="88"/>
      <c r="BZ48" s="8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7"/>
      <c r="BM49" s="88"/>
      <c r="BN49" s="88"/>
      <c r="BO49" s="88"/>
      <c r="BP49" s="88"/>
      <c r="BQ49" s="88"/>
      <c r="BR49" s="88"/>
      <c r="BS49" s="88"/>
      <c r="BT49" s="88"/>
      <c r="BU49" s="88"/>
      <c r="BV49" s="88"/>
      <c r="BW49" s="88"/>
      <c r="BX49" s="88"/>
      <c r="BY49" s="88"/>
      <c r="BZ49" s="8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7"/>
      <c r="BM50" s="88"/>
      <c r="BN50" s="88"/>
      <c r="BO50" s="88"/>
      <c r="BP50" s="88"/>
      <c r="BQ50" s="88"/>
      <c r="BR50" s="88"/>
      <c r="BS50" s="88"/>
      <c r="BT50" s="88"/>
      <c r="BU50" s="88"/>
      <c r="BV50" s="88"/>
      <c r="BW50" s="88"/>
      <c r="BX50" s="88"/>
      <c r="BY50" s="88"/>
      <c r="BZ50" s="8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7"/>
      <c r="BM51" s="88"/>
      <c r="BN51" s="88"/>
      <c r="BO51" s="88"/>
      <c r="BP51" s="88"/>
      <c r="BQ51" s="88"/>
      <c r="BR51" s="88"/>
      <c r="BS51" s="88"/>
      <c r="BT51" s="88"/>
      <c r="BU51" s="88"/>
      <c r="BV51" s="88"/>
      <c r="BW51" s="88"/>
      <c r="BX51" s="88"/>
      <c r="BY51" s="88"/>
      <c r="BZ51" s="8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7"/>
      <c r="BM52" s="88"/>
      <c r="BN52" s="88"/>
      <c r="BO52" s="88"/>
      <c r="BP52" s="88"/>
      <c r="BQ52" s="88"/>
      <c r="BR52" s="88"/>
      <c r="BS52" s="88"/>
      <c r="BT52" s="88"/>
      <c r="BU52" s="88"/>
      <c r="BV52" s="88"/>
      <c r="BW52" s="88"/>
      <c r="BX52" s="88"/>
      <c r="BY52" s="88"/>
      <c r="BZ52" s="8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7"/>
      <c r="BM53" s="88"/>
      <c r="BN53" s="88"/>
      <c r="BO53" s="88"/>
      <c r="BP53" s="88"/>
      <c r="BQ53" s="88"/>
      <c r="BR53" s="88"/>
      <c r="BS53" s="88"/>
      <c r="BT53" s="88"/>
      <c r="BU53" s="88"/>
      <c r="BV53" s="88"/>
      <c r="BW53" s="88"/>
      <c r="BX53" s="88"/>
      <c r="BY53" s="88"/>
      <c r="BZ53" s="8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7"/>
      <c r="BM54" s="88"/>
      <c r="BN54" s="88"/>
      <c r="BO54" s="88"/>
      <c r="BP54" s="88"/>
      <c r="BQ54" s="88"/>
      <c r="BR54" s="88"/>
      <c r="BS54" s="88"/>
      <c r="BT54" s="88"/>
      <c r="BU54" s="88"/>
      <c r="BV54" s="88"/>
      <c r="BW54" s="88"/>
      <c r="BX54" s="88"/>
      <c r="BY54" s="88"/>
      <c r="BZ54" s="8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7"/>
      <c r="BM55" s="88"/>
      <c r="BN55" s="88"/>
      <c r="BO55" s="88"/>
      <c r="BP55" s="88"/>
      <c r="BQ55" s="88"/>
      <c r="BR55" s="88"/>
      <c r="BS55" s="88"/>
      <c r="BT55" s="88"/>
      <c r="BU55" s="88"/>
      <c r="BV55" s="88"/>
      <c r="BW55" s="88"/>
      <c r="BX55" s="88"/>
      <c r="BY55" s="88"/>
      <c r="BZ55" s="8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7"/>
      <c r="BM56" s="88"/>
      <c r="BN56" s="88"/>
      <c r="BO56" s="88"/>
      <c r="BP56" s="88"/>
      <c r="BQ56" s="88"/>
      <c r="BR56" s="88"/>
      <c r="BS56" s="88"/>
      <c r="BT56" s="88"/>
      <c r="BU56" s="88"/>
      <c r="BV56" s="88"/>
      <c r="BW56" s="88"/>
      <c r="BX56" s="88"/>
      <c r="BY56" s="88"/>
      <c r="BZ56" s="8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7"/>
      <c r="BM57" s="88"/>
      <c r="BN57" s="88"/>
      <c r="BO57" s="88"/>
      <c r="BP57" s="88"/>
      <c r="BQ57" s="88"/>
      <c r="BR57" s="88"/>
      <c r="BS57" s="88"/>
      <c r="BT57" s="88"/>
      <c r="BU57" s="88"/>
      <c r="BV57" s="88"/>
      <c r="BW57" s="88"/>
      <c r="BX57" s="88"/>
      <c r="BY57" s="88"/>
      <c r="BZ57" s="8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7"/>
      <c r="BM58" s="88"/>
      <c r="BN58" s="88"/>
      <c r="BO58" s="88"/>
      <c r="BP58" s="88"/>
      <c r="BQ58" s="88"/>
      <c r="BR58" s="88"/>
      <c r="BS58" s="88"/>
      <c r="BT58" s="88"/>
      <c r="BU58" s="88"/>
      <c r="BV58" s="88"/>
      <c r="BW58" s="88"/>
      <c r="BX58" s="88"/>
      <c r="BY58" s="88"/>
      <c r="BZ58" s="8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7"/>
      <c r="BM59" s="88"/>
      <c r="BN59" s="88"/>
      <c r="BO59" s="88"/>
      <c r="BP59" s="88"/>
      <c r="BQ59" s="88"/>
      <c r="BR59" s="88"/>
      <c r="BS59" s="88"/>
      <c r="BT59" s="88"/>
      <c r="BU59" s="88"/>
      <c r="BV59" s="88"/>
      <c r="BW59" s="88"/>
      <c r="BX59" s="88"/>
      <c r="BY59" s="88"/>
      <c r="BZ59" s="89"/>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7"/>
      <c r="BM60" s="88"/>
      <c r="BN60" s="88"/>
      <c r="BO60" s="88"/>
      <c r="BP60" s="88"/>
      <c r="BQ60" s="88"/>
      <c r="BR60" s="88"/>
      <c r="BS60" s="88"/>
      <c r="BT60" s="88"/>
      <c r="BU60" s="88"/>
      <c r="BV60" s="88"/>
      <c r="BW60" s="88"/>
      <c r="BX60" s="88"/>
      <c r="BY60" s="88"/>
      <c r="BZ60" s="89"/>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7"/>
      <c r="BM61" s="88"/>
      <c r="BN61" s="88"/>
      <c r="BO61" s="88"/>
      <c r="BP61" s="88"/>
      <c r="BQ61" s="88"/>
      <c r="BR61" s="88"/>
      <c r="BS61" s="88"/>
      <c r="BT61" s="88"/>
      <c r="BU61" s="88"/>
      <c r="BV61" s="88"/>
      <c r="BW61" s="88"/>
      <c r="BX61" s="88"/>
      <c r="BY61" s="88"/>
      <c r="BZ61" s="8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7"/>
      <c r="BM62" s="88"/>
      <c r="BN62" s="88"/>
      <c r="BO62" s="88"/>
      <c r="BP62" s="88"/>
      <c r="BQ62" s="88"/>
      <c r="BR62" s="88"/>
      <c r="BS62" s="88"/>
      <c r="BT62" s="88"/>
      <c r="BU62" s="88"/>
      <c r="BV62" s="88"/>
      <c r="BW62" s="88"/>
      <c r="BX62" s="88"/>
      <c r="BY62" s="88"/>
      <c r="BZ62" s="8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7"/>
      <c r="BM63" s="88"/>
      <c r="BN63" s="88"/>
      <c r="BO63" s="88"/>
      <c r="BP63" s="88"/>
      <c r="BQ63" s="88"/>
      <c r="BR63" s="88"/>
      <c r="BS63" s="88"/>
      <c r="BT63" s="88"/>
      <c r="BU63" s="88"/>
      <c r="BV63" s="88"/>
      <c r="BW63" s="88"/>
      <c r="BX63" s="88"/>
      <c r="BY63" s="88"/>
      <c r="BZ63" s="8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111</v>
      </c>
      <c r="BM66" s="91"/>
      <c r="BN66" s="91"/>
      <c r="BO66" s="91"/>
      <c r="BP66" s="91"/>
      <c r="BQ66" s="91"/>
      <c r="BR66" s="91"/>
      <c r="BS66" s="91"/>
      <c r="BT66" s="91"/>
      <c r="BU66" s="91"/>
      <c r="BV66" s="91"/>
      <c r="BW66" s="91"/>
      <c r="BX66" s="91"/>
      <c r="BY66" s="91"/>
      <c r="BZ66" s="9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QrJcOS4R/sjsTgtwFGtoa6S62v+7CHJAA9m9NwXLPaVB82o3fcSZduGhnec4bc2l8M+70sT4pUbMl9oAURjsQ==" saltValue="1xQsNeasYP3LcshXFs9X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272183</v>
      </c>
      <c r="D6" s="20">
        <f t="shared" si="3"/>
        <v>46</v>
      </c>
      <c r="E6" s="20">
        <f t="shared" si="3"/>
        <v>1</v>
      </c>
      <c r="F6" s="20">
        <f t="shared" si="3"/>
        <v>0</v>
      </c>
      <c r="G6" s="20">
        <f t="shared" si="3"/>
        <v>1</v>
      </c>
      <c r="H6" s="20" t="str">
        <f t="shared" si="3"/>
        <v>大阪府　大東市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78.59</v>
      </c>
      <c r="P6" s="21">
        <f t="shared" si="3"/>
        <v>100</v>
      </c>
      <c r="Q6" s="21">
        <f t="shared" si="3"/>
        <v>2582</v>
      </c>
      <c r="R6" s="21">
        <f t="shared" si="3"/>
        <v>117294</v>
      </c>
      <c r="S6" s="21">
        <f t="shared" si="3"/>
        <v>18.27</v>
      </c>
      <c r="T6" s="21">
        <f t="shared" si="3"/>
        <v>6420.03</v>
      </c>
      <c r="U6" s="21">
        <f t="shared" si="3"/>
        <v>117183</v>
      </c>
      <c r="V6" s="21">
        <f t="shared" si="3"/>
        <v>18.27</v>
      </c>
      <c r="W6" s="21">
        <f t="shared" si="3"/>
        <v>6413.96</v>
      </c>
      <c r="X6" s="22">
        <f>IF(X7="",NA(),X7)</f>
        <v>111.09</v>
      </c>
      <c r="Y6" s="22">
        <f t="shared" ref="Y6:AG6" si="4">IF(Y7="",NA(),Y7)</f>
        <v>106.05</v>
      </c>
      <c r="Z6" s="22">
        <f t="shared" si="4"/>
        <v>103.67</v>
      </c>
      <c r="AA6" s="22">
        <f t="shared" si="4"/>
        <v>106.44</v>
      </c>
      <c r="AB6" s="22">
        <f t="shared" si="4"/>
        <v>106.96</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581.78</v>
      </c>
      <c r="AU6" s="22">
        <f t="shared" ref="AU6:BC6" si="6">IF(AU7="",NA(),AU7)</f>
        <v>573.09</v>
      </c>
      <c r="AV6" s="22">
        <f t="shared" si="6"/>
        <v>499.81</v>
      </c>
      <c r="AW6" s="22">
        <f t="shared" si="6"/>
        <v>478.33</v>
      </c>
      <c r="AX6" s="22">
        <f t="shared" si="6"/>
        <v>476.74</v>
      </c>
      <c r="AY6" s="22">
        <f t="shared" si="6"/>
        <v>335.6</v>
      </c>
      <c r="AZ6" s="22">
        <f t="shared" si="6"/>
        <v>358.91</v>
      </c>
      <c r="BA6" s="22">
        <f t="shared" si="6"/>
        <v>360.96</v>
      </c>
      <c r="BB6" s="22">
        <f t="shared" si="6"/>
        <v>351.29</v>
      </c>
      <c r="BC6" s="22">
        <f t="shared" si="6"/>
        <v>364.24</v>
      </c>
      <c r="BD6" s="21" t="str">
        <f>IF(BD7="","",IF(BD7="-","【-】","【"&amp;SUBSTITUTE(TEXT(BD7,"#,##0.00"),"-","△")&amp;"】"))</f>
        <v>【252.29】</v>
      </c>
      <c r="BE6" s="22">
        <f>IF(BE7="",NA(),BE7)</f>
        <v>109.92</v>
      </c>
      <c r="BF6" s="22">
        <f t="shared" ref="BF6:BN6" si="7">IF(BF7="",NA(),BF7)</f>
        <v>102.12</v>
      </c>
      <c r="BG6" s="22">
        <f t="shared" si="7"/>
        <v>118.78</v>
      </c>
      <c r="BH6" s="22">
        <f t="shared" si="7"/>
        <v>85.4</v>
      </c>
      <c r="BI6" s="22">
        <f t="shared" si="7"/>
        <v>91.75</v>
      </c>
      <c r="BJ6" s="22">
        <f t="shared" si="7"/>
        <v>258.26</v>
      </c>
      <c r="BK6" s="22">
        <f t="shared" si="7"/>
        <v>247.27</v>
      </c>
      <c r="BL6" s="22">
        <f t="shared" si="7"/>
        <v>239.18</v>
      </c>
      <c r="BM6" s="22">
        <f t="shared" si="7"/>
        <v>236.29</v>
      </c>
      <c r="BN6" s="22">
        <f t="shared" si="7"/>
        <v>238.77</v>
      </c>
      <c r="BO6" s="21" t="str">
        <f>IF(BO7="","",IF(BO7="-","【-】","【"&amp;SUBSTITUTE(TEXT(BO7,"#,##0.00"),"-","△")&amp;"】"))</f>
        <v>【268.07】</v>
      </c>
      <c r="BP6" s="22">
        <f>IF(BP7="",NA(),BP7)</f>
        <v>104.24</v>
      </c>
      <c r="BQ6" s="22">
        <f t="shared" ref="BQ6:BY6" si="8">IF(BQ7="",NA(),BQ7)</f>
        <v>99.29</v>
      </c>
      <c r="BR6" s="22">
        <f t="shared" si="8"/>
        <v>81.84</v>
      </c>
      <c r="BS6" s="22">
        <f t="shared" si="8"/>
        <v>100.62</v>
      </c>
      <c r="BT6" s="22">
        <f t="shared" si="8"/>
        <v>84.08</v>
      </c>
      <c r="BU6" s="22">
        <f t="shared" si="8"/>
        <v>106.07</v>
      </c>
      <c r="BV6" s="22">
        <f t="shared" si="8"/>
        <v>105.34</v>
      </c>
      <c r="BW6" s="22">
        <f t="shared" si="8"/>
        <v>101.89</v>
      </c>
      <c r="BX6" s="22">
        <f t="shared" si="8"/>
        <v>104.33</v>
      </c>
      <c r="BY6" s="22">
        <f t="shared" si="8"/>
        <v>98.85</v>
      </c>
      <c r="BZ6" s="21" t="str">
        <f>IF(BZ7="","",IF(BZ7="-","【-】","【"&amp;SUBSTITUTE(TEXT(BZ7,"#,##0.00"),"-","△")&amp;"】"))</f>
        <v>【97.47】</v>
      </c>
      <c r="CA6" s="22">
        <f>IF(CA7="",NA(),CA7)</f>
        <v>156.44999999999999</v>
      </c>
      <c r="CB6" s="22">
        <f t="shared" ref="CB6:CJ6" si="9">IF(CB7="",NA(),CB7)</f>
        <v>163.53</v>
      </c>
      <c r="CC6" s="22">
        <f t="shared" si="9"/>
        <v>153.72</v>
      </c>
      <c r="CD6" s="22">
        <f t="shared" si="9"/>
        <v>158.33000000000001</v>
      </c>
      <c r="CE6" s="22">
        <f t="shared" si="9"/>
        <v>159.02000000000001</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59.14</v>
      </c>
      <c r="CM6" s="22">
        <f t="shared" ref="CM6:CU6" si="10">IF(CM7="",NA(),CM7)</f>
        <v>56.21</v>
      </c>
      <c r="CN6" s="22">
        <f t="shared" si="10"/>
        <v>56.71</v>
      </c>
      <c r="CO6" s="22">
        <f t="shared" si="10"/>
        <v>55.55</v>
      </c>
      <c r="CP6" s="22">
        <f t="shared" si="10"/>
        <v>54.4</v>
      </c>
      <c r="CQ6" s="22">
        <f t="shared" si="10"/>
        <v>62.83</v>
      </c>
      <c r="CR6" s="22">
        <f t="shared" si="10"/>
        <v>62.05</v>
      </c>
      <c r="CS6" s="22">
        <f t="shared" si="10"/>
        <v>63.23</v>
      </c>
      <c r="CT6" s="22">
        <f t="shared" si="10"/>
        <v>62.59</v>
      </c>
      <c r="CU6" s="22">
        <f t="shared" si="10"/>
        <v>61.81</v>
      </c>
      <c r="CV6" s="21" t="str">
        <f>IF(CV7="","",IF(CV7="-","【-】","【"&amp;SUBSTITUTE(TEXT(CV7,"#,##0.00"),"-","△")&amp;"】"))</f>
        <v>【59.97】</v>
      </c>
      <c r="CW6" s="22">
        <f>IF(CW7="",NA(),CW7)</f>
        <v>93.01</v>
      </c>
      <c r="CX6" s="22">
        <f t="shared" ref="CX6:DF6" si="11">IF(CX7="",NA(),CX7)</f>
        <v>96.83</v>
      </c>
      <c r="CY6" s="22">
        <f t="shared" si="11"/>
        <v>96.9</v>
      </c>
      <c r="CZ6" s="22">
        <f t="shared" si="11"/>
        <v>97.44</v>
      </c>
      <c r="DA6" s="22">
        <f t="shared" si="11"/>
        <v>97.62</v>
      </c>
      <c r="DB6" s="22">
        <f t="shared" si="11"/>
        <v>88.86</v>
      </c>
      <c r="DC6" s="22">
        <f t="shared" si="11"/>
        <v>89.11</v>
      </c>
      <c r="DD6" s="22">
        <f t="shared" si="11"/>
        <v>89.35</v>
      </c>
      <c r="DE6" s="22">
        <f t="shared" si="11"/>
        <v>89.7</v>
      </c>
      <c r="DF6" s="22">
        <f t="shared" si="11"/>
        <v>89.24</v>
      </c>
      <c r="DG6" s="21" t="str">
        <f>IF(DG7="","",IF(DG7="-","【-】","【"&amp;SUBSTITUTE(TEXT(DG7,"#,##0.00"),"-","△")&amp;"】"))</f>
        <v>【89.76】</v>
      </c>
      <c r="DH6" s="22">
        <f>IF(DH7="",NA(),DH7)</f>
        <v>47.49</v>
      </c>
      <c r="DI6" s="22">
        <f t="shared" ref="DI6:DQ6" si="12">IF(DI7="",NA(),DI7)</f>
        <v>48.34</v>
      </c>
      <c r="DJ6" s="22">
        <f t="shared" si="12"/>
        <v>49.26</v>
      </c>
      <c r="DK6" s="22">
        <f t="shared" si="12"/>
        <v>49.79</v>
      </c>
      <c r="DL6" s="22">
        <f t="shared" si="12"/>
        <v>50.58</v>
      </c>
      <c r="DM6" s="22">
        <f t="shared" si="12"/>
        <v>47.89</v>
      </c>
      <c r="DN6" s="22">
        <f t="shared" si="12"/>
        <v>48.69</v>
      </c>
      <c r="DO6" s="22">
        <f t="shared" si="12"/>
        <v>49.62</v>
      </c>
      <c r="DP6" s="22">
        <f t="shared" si="12"/>
        <v>50.5</v>
      </c>
      <c r="DQ6" s="22">
        <f t="shared" si="12"/>
        <v>51.28</v>
      </c>
      <c r="DR6" s="21" t="str">
        <f>IF(DR7="","",IF(DR7="-","【-】","【"&amp;SUBSTITUTE(TEXT(DR7,"#,##0.00"),"-","△")&amp;"】"))</f>
        <v>【51.51】</v>
      </c>
      <c r="DS6" s="22">
        <f>IF(DS7="",NA(),DS7)</f>
        <v>25.12</v>
      </c>
      <c r="DT6" s="22">
        <f t="shared" ref="DT6:EB6" si="13">IF(DT7="",NA(),DT7)</f>
        <v>28.19</v>
      </c>
      <c r="DU6" s="22">
        <f t="shared" si="13"/>
        <v>29.9</v>
      </c>
      <c r="DV6" s="22">
        <f t="shared" si="13"/>
        <v>31.94</v>
      </c>
      <c r="DW6" s="22">
        <f t="shared" si="13"/>
        <v>35.19</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0.41</v>
      </c>
      <c r="EE6" s="22">
        <f t="shared" ref="EE6:EM6" si="14">IF(EE7="",NA(),EE7)</f>
        <v>0.68</v>
      </c>
      <c r="EF6" s="22">
        <f t="shared" si="14"/>
        <v>0.63</v>
      </c>
      <c r="EG6" s="22">
        <f t="shared" si="14"/>
        <v>0.74</v>
      </c>
      <c r="EH6" s="22">
        <f t="shared" si="14"/>
        <v>0.54</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272183</v>
      </c>
      <c r="D7" s="24">
        <v>46</v>
      </c>
      <c r="E7" s="24">
        <v>1</v>
      </c>
      <c r="F7" s="24">
        <v>0</v>
      </c>
      <c r="G7" s="24">
        <v>1</v>
      </c>
      <c r="H7" s="24" t="s">
        <v>93</v>
      </c>
      <c r="I7" s="24" t="s">
        <v>94</v>
      </c>
      <c r="J7" s="24" t="s">
        <v>95</v>
      </c>
      <c r="K7" s="24" t="s">
        <v>96</v>
      </c>
      <c r="L7" s="24" t="s">
        <v>97</v>
      </c>
      <c r="M7" s="24" t="s">
        <v>98</v>
      </c>
      <c r="N7" s="25" t="s">
        <v>99</v>
      </c>
      <c r="O7" s="25">
        <v>78.59</v>
      </c>
      <c r="P7" s="25">
        <v>100</v>
      </c>
      <c r="Q7" s="25">
        <v>2582</v>
      </c>
      <c r="R7" s="25">
        <v>117294</v>
      </c>
      <c r="S7" s="25">
        <v>18.27</v>
      </c>
      <c r="T7" s="25">
        <v>6420.03</v>
      </c>
      <c r="U7" s="25">
        <v>117183</v>
      </c>
      <c r="V7" s="25">
        <v>18.27</v>
      </c>
      <c r="W7" s="25">
        <v>6413.96</v>
      </c>
      <c r="X7" s="25">
        <v>111.09</v>
      </c>
      <c r="Y7" s="25">
        <v>106.05</v>
      </c>
      <c r="Z7" s="25">
        <v>103.67</v>
      </c>
      <c r="AA7" s="25">
        <v>106.44</v>
      </c>
      <c r="AB7" s="25">
        <v>106.96</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581.78</v>
      </c>
      <c r="AU7" s="25">
        <v>573.09</v>
      </c>
      <c r="AV7" s="25">
        <v>499.81</v>
      </c>
      <c r="AW7" s="25">
        <v>478.33</v>
      </c>
      <c r="AX7" s="25">
        <v>476.74</v>
      </c>
      <c r="AY7" s="25">
        <v>335.6</v>
      </c>
      <c r="AZ7" s="25">
        <v>358.91</v>
      </c>
      <c r="BA7" s="25">
        <v>360.96</v>
      </c>
      <c r="BB7" s="25">
        <v>351.29</v>
      </c>
      <c r="BC7" s="25">
        <v>364.24</v>
      </c>
      <c r="BD7" s="25">
        <v>252.29</v>
      </c>
      <c r="BE7" s="25">
        <v>109.92</v>
      </c>
      <c r="BF7" s="25">
        <v>102.12</v>
      </c>
      <c r="BG7" s="25">
        <v>118.78</v>
      </c>
      <c r="BH7" s="25">
        <v>85.4</v>
      </c>
      <c r="BI7" s="25">
        <v>91.75</v>
      </c>
      <c r="BJ7" s="25">
        <v>258.26</v>
      </c>
      <c r="BK7" s="25">
        <v>247.27</v>
      </c>
      <c r="BL7" s="25">
        <v>239.18</v>
      </c>
      <c r="BM7" s="25">
        <v>236.29</v>
      </c>
      <c r="BN7" s="25">
        <v>238.77</v>
      </c>
      <c r="BO7" s="25">
        <v>268.07</v>
      </c>
      <c r="BP7" s="25">
        <v>104.24</v>
      </c>
      <c r="BQ7" s="25">
        <v>99.29</v>
      </c>
      <c r="BR7" s="25">
        <v>81.84</v>
      </c>
      <c r="BS7" s="25">
        <v>100.62</v>
      </c>
      <c r="BT7" s="25">
        <v>84.08</v>
      </c>
      <c r="BU7" s="25">
        <v>106.07</v>
      </c>
      <c r="BV7" s="25">
        <v>105.34</v>
      </c>
      <c r="BW7" s="25">
        <v>101.89</v>
      </c>
      <c r="BX7" s="25">
        <v>104.33</v>
      </c>
      <c r="BY7" s="25">
        <v>98.85</v>
      </c>
      <c r="BZ7" s="25">
        <v>97.47</v>
      </c>
      <c r="CA7" s="25">
        <v>156.44999999999999</v>
      </c>
      <c r="CB7" s="25">
        <v>163.53</v>
      </c>
      <c r="CC7" s="25">
        <v>153.72</v>
      </c>
      <c r="CD7" s="25">
        <v>158.33000000000001</v>
      </c>
      <c r="CE7" s="25">
        <v>159.02000000000001</v>
      </c>
      <c r="CF7" s="25">
        <v>159.22</v>
      </c>
      <c r="CG7" s="25">
        <v>159.6</v>
      </c>
      <c r="CH7" s="25">
        <v>156.32</v>
      </c>
      <c r="CI7" s="25">
        <v>157.4</v>
      </c>
      <c r="CJ7" s="25">
        <v>162.61000000000001</v>
      </c>
      <c r="CK7" s="25">
        <v>174.75</v>
      </c>
      <c r="CL7" s="25">
        <v>59.14</v>
      </c>
      <c r="CM7" s="25">
        <v>56.21</v>
      </c>
      <c r="CN7" s="25">
        <v>56.71</v>
      </c>
      <c r="CO7" s="25">
        <v>55.55</v>
      </c>
      <c r="CP7" s="25">
        <v>54.4</v>
      </c>
      <c r="CQ7" s="25">
        <v>62.83</v>
      </c>
      <c r="CR7" s="25">
        <v>62.05</v>
      </c>
      <c r="CS7" s="25">
        <v>63.23</v>
      </c>
      <c r="CT7" s="25">
        <v>62.59</v>
      </c>
      <c r="CU7" s="25">
        <v>61.81</v>
      </c>
      <c r="CV7" s="25">
        <v>59.97</v>
      </c>
      <c r="CW7" s="25">
        <v>93.01</v>
      </c>
      <c r="CX7" s="25">
        <v>96.83</v>
      </c>
      <c r="CY7" s="25">
        <v>96.9</v>
      </c>
      <c r="CZ7" s="25">
        <v>97.44</v>
      </c>
      <c r="DA7" s="25">
        <v>97.62</v>
      </c>
      <c r="DB7" s="25">
        <v>88.86</v>
      </c>
      <c r="DC7" s="25">
        <v>89.11</v>
      </c>
      <c r="DD7" s="25">
        <v>89.35</v>
      </c>
      <c r="DE7" s="25">
        <v>89.7</v>
      </c>
      <c r="DF7" s="25">
        <v>89.24</v>
      </c>
      <c r="DG7" s="25">
        <v>89.76</v>
      </c>
      <c r="DH7" s="25">
        <v>47.49</v>
      </c>
      <c r="DI7" s="25">
        <v>48.34</v>
      </c>
      <c r="DJ7" s="25">
        <v>49.26</v>
      </c>
      <c r="DK7" s="25">
        <v>49.79</v>
      </c>
      <c r="DL7" s="25">
        <v>50.58</v>
      </c>
      <c r="DM7" s="25">
        <v>47.89</v>
      </c>
      <c r="DN7" s="25">
        <v>48.69</v>
      </c>
      <c r="DO7" s="25">
        <v>49.62</v>
      </c>
      <c r="DP7" s="25">
        <v>50.5</v>
      </c>
      <c r="DQ7" s="25">
        <v>51.28</v>
      </c>
      <c r="DR7" s="25">
        <v>51.51</v>
      </c>
      <c r="DS7" s="25">
        <v>25.12</v>
      </c>
      <c r="DT7" s="25">
        <v>28.19</v>
      </c>
      <c r="DU7" s="25">
        <v>29.9</v>
      </c>
      <c r="DV7" s="25">
        <v>31.94</v>
      </c>
      <c r="DW7" s="25">
        <v>35.19</v>
      </c>
      <c r="DX7" s="25">
        <v>16.899999999999999</v>
      </c>
      <c r="DY7" s="25">
        <v>18.260000000000002</v>
      </c>
      <c r="DZ7" s="25">
        <v>19.510000000000002</v>
      </c>
      <c r="EA7" s="25">
        <v>21.19</v>
      </c>
      <c r="EB7" s="25">
        <v>22.64</v>
      </c>
      <c r="EC7" s="25">
        <v>23.75</v>
      </c>
      <c r="ED7" s="25">
        <v>0.41</v>
      </c>
      <c r="EE7" s="25">
        <v>0.68</v>
      </c>
      <c r="EF7" s="25">
        <v>0.63</v>
      </c>
      <c r="EG7" s="25">
        <v>0.74</v>
      </c>
      <c r="EH7" s="25">
        <v>0.54</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2023-12-05T00:57:11Z</dcterms:created>
  <dcterms:modified xsi:type="dcterms:W3CDTF">2024-02-14T05:19:43Z</dcterms:modified>
  <cp:category/>
</cp:coreProperties>
</file>