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C8F8023C-BC93-40E2-88A1-23D577709FFB}" xr6:coauthVersionLast="47" xr6:coauthVersionMax="47" xr10:uidLastSave="{00000000-0000-0000-0000-000000000000}"/>
  <workbookProtection workbookAlgorithmName="SHA-512" workbookHashValue="+RNSoGReD806GgEAkIewOoQupH2a2QMRGKDcQT1hupxzDBN2ZMbeUFCyqZd7QcVMWxKQIXJFw3hs3ONDBh7aYQ==" workbookSaltValue="eQQFmr5/99vOgo/UIjomF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I10" i="4" s="1"/>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BB10" i="4"/>
  <c r="W10" i="4"/>
  <c r="P10" i="4"/>
  <c r="BB8" i="4"/>
  <c r="AD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<sst xmlns="http://schemas.openxmlformats.org/spreadsheetml/2006/main" count="257" uniqueCount="117">
  <si>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</si>
  <si>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</si>
  <si>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</si>
  <si>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</si>
  <si>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</si>
  <si>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</si>
  <si>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</si>
  <si>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</si>
  <si>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</si>
  <si>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</si>
  <si>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</si>
  <si>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</si>
  <si>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</si>
  <si>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</si>
  <si>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</si>
  <si>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</si>
  <si>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</si>
  <si>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</si>
  <si>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</si>
  <si>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</si>
  <si>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</si>
  <si>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</si>
  <si>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</si>
  <si>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</si>
  <si>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</si>
  <si>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</si>
  <si>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</si>
  <si>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</si>
  <si>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</si>
  <si>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</si>
  <si>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</si>
  <si>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</si>
  <si>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</si>
  <si>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</si>
  <si>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</si>
  <si>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</si>
  <si>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</si>
  <si>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</si>
  <si>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</si>
  <si>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</si>
  <si>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</si>
  <si>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</si>
  <si>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</si>
  <si>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</si>
  <si>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</si>
  <si>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</si>
  <si>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</si>
  <si>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</si>
  <si>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</si>
  <si>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</si>
  <si>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</si>
  <si>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</si>
  <si>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</si>
  <si>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</si>
  <si>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</si>
  <si>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</si>
  <si>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</si>
  <si>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</si>
  <si>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</si>
  <si>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</si>
  <si>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</si>
  <si>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</si>
  <si>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</si>
  <si>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</si>
  <si>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</si>
  <si>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</si>
  <si>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</si>
  <si>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</si>
  <si>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</si>
  <si>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</si>
  <si>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</si>
  <si>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</si>
  <si>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</si>
  <si>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</si>
  <si>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</si>
  <si>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</si>
  <si>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</si>
  <si>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</si>
  <si>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</si>
  <si>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</si>
  <si>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</si>
  <si>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</si>
  <si>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</si>
  <si>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</si>
  <si>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</si>
  <si>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</si>
  <si>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</si>
  <si>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</si>
  <si>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</si>
  <si>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</si>
  <si>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</si>
  <si>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</si>
  <si>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</si>
  <si>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</si>
  <si>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</si>
  <si>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</si>
  <si>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松原市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</si>
  <si>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</si>
  <si>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</si>
  <si>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</si>
  <si>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</si>
  <si>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</si>
  <si>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</si>
  <si>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</si>
  <si>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</si>
  <si>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</si>
  <si>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</si>
  <si>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</si>
  <si>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</si>
  <si>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</si>
  <si>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</si>
  <si>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</si>
  <si>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</si>
  <si>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</si>
  <si>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では、短期間で下水道の整備拡大を進めたことから、使用料収入に対する企業債の残高の割合が高く、多額の償還を行う必要があります。このため、「④企業債残高対事業規模比率」は類似団体を大きく上回り、逆に「③流動比率」は大きく下回っています。
　また、「⑥汚水処理原価」についても、企業債に係る支払利息償還額、減価償却費が大きいことや、流域下水道維持管理負担金が年々増加する傾向にあることから、類似団体平均値を大きく上回っています。
　こうした背景もあり、多額の資本費（減価償却費、支払利息）等の必要な汚水処理経費の全てを使用料で回収する水準に至っていないことから、「①経常収支比率」は100％を割り込んでおり、「⑤経費回収率」とともに類似団体と比較しても大きく下回っています。加えて、「②累積欠損金比率」も発生しており、経営状況は非常に厳しくなっています。
　なお、「⑧水洗化率」は令和4年度末で93.24％と年々着実に増加はしているものの、類似団体平均値を下回っています。</t>
    <rPh sb="1" eb="3">
      <t>ホンシ</t>
    </rPh>
    <rPh sb="19" eb="20">
      <t>スス</t>
    </rPh>
    <rPh sb="53" eb="55">
      <t>ヒツヨウ</t>
    </rPh>
    <rPh sb="82" eb="86">
      <t>ルイジダンタイ</t>
    </rPh>
    <rPh sb="94" eb="95">
      <t>ギャク</t>
    </rPh>
    <rPh sb="216" eb="218">
      <t>ハイケイ</t>
    </rPh>
    <rPh sb="292" eb="293">
      <t>ワ</t>
    </rPh>
    <rPh sb="294" eb="295">
      <t>コ</t>
    </rPh>
    <rPh sb="333" eb="334">
      <t>クワ</t>
    </rPh>
    <rPh sb="341" eb="343">
      <t>ケッソン</t>
    </rPh>
    <rPh sb="343" eb="344">
      <t>キン</t>
    </rPh>
    <rPh sb="344" eb="346">
      <t>ヒリツ</t>
    </rPh>
    <rPh sb="349" eb="351">
      <t>ハッセイ</t>
    </rPh>
    <rPh sb="377" eb="378">
      <t>ツヅ</t>
    </rPh>
    <rPh sb="383" eb="384">
      <t>リツ</t>
    </rPh>
    <rPh sb="400" eb="402">
      <t>ネンネン</t>
    </rPh>
    <rPh sb="402" eb="404">
      <t>チャクジツ</t>
    </rPh>
    <rPh sb="405" eb="407">
      <t>ゾウカ</t>
    </rPh>
    <rPh sb="416" eb="418">
      <t>ルイジ</t>
    </rPh>
    <rPh sb="418" eb="420">
      <t>ダンタイ</t>
    </rPh>
    <rPh sb="420" eb="422">
      <t>ヘイキン</t>
    </rPh>
    <rPh sb="422" eb="423">
      <t>チ</t>
    </rPh>
    <rPh sb="424" eb="426">
      <t>シタマワ</t>
    </rPh>
    <phoneticPr fontId="4"/>
  </si>
  <si>
    <t>　本市の下水道事業は、昭和45年から流域関連公共下水道として下水道整備に着手し、昭和60年度より供用開始しました。令和4年度より、法定耐用年数を超過した管渠が発生していますが、②管渠老朽化率は0.85％であり、類似団体平均値を大きく下回っています。</t>
    <rPh sb="1" eb="3">
      <t>ホンシ</t>
    </rPh>
    <rPh sb="4" eb="7">
      <t>ゲスイドウ</t>
    </rPh>
    <rPh sb="7" eb="9">
      <t>ジギョウ</t>
    </rPh>
    <rPh sb="11" eb="13">
      <t>ショウワ</t>
    </rPh>
    <rPh sb="15" eb="16">
      <t>ネン</t>
    </rPh>
    <rPh sb="18" eb="20">
      <t>リュウイキ</t>
    </rPh>
    <rPh sb="20" eb="22">
      <t>カンレン</t>
    </rPh>
    <rPh sb="22" eb="24">
      <t>コウキョウ</t>
    </rPh>
    <rPh sb="24" eb="27">
      <t>ゲスイドウ</t>
    </rPh>
    <rPh sb="30" eb="33">
      <t>ゲスイドウ</t>
    </rPh>
    <rPh sb="33" eb="35">
      <t>セイビ</t>
    </rPh>
    <rPh sb="36" eb="38">
      <t>チャクシュ</t>
    </rPh>
    <rPh sb="40" eb="42">
      <t>ショウワ</t>
    </rPh>
    <rPh sb="44" eb="46">
      <t>ネンド</t>
    </rPh>
    <rPh sb="48" eb="50">
      <t>キョウヨウ</t>
    </rPh>
    <rPh sb="50" eb="52">
      <t>カイシ</t>
    </rPh>
    <rPh sb="57" eb="59">
      <t>レイワ</t>
    </rPh>
    <rPh sb="60" eb="62">
      <t>ネンド</t>
    </rPh>
    <rPh sb="76" eb="78">
      <t>カンキョ</t>
    </rPh>
    <rPh sb="79" eb="81">
      <t>ハッセイ</t>
    </rPh>
    <rPh sb="89" eb="91">
      <t>カンキョ</t>
    </rPh>
    <rPh sb="91" eb="94">
      <t>ロウキュウカ</t>
    </rPh>
    <rPh sb="94" eb="95">
      <t>リツ</t>
    </rPh>
    <rPh sb="113" eb="114">
      <t>オオ</t>
    </rPh>
    <phoneticPr fontId="4"/>
  </si>
  <si>
    <t>　近年の節水意識の向上や節水機器の普及、給水人口の減少などにより有収水量は減少傾向となっています。水洗化促進等を行い使用料収入の確保に努めていますが、汚水処理原価が使用料収入だけで賄えていないことから、厳しい経営状況が続いています。
　しかしながら、固定資産は耐用年数を刻々と経過しており、ストックマネジメント計画に基づいて、点検・調査及び改築・修繕を行っていかなければなりません。
　この厳しい経営状況の中、持続的な事業運営を進めるため、使用料確保及び支出の削減に鋭意努めてまいります。</t>
    <rPh sb="1" eb="3">
      <t>キンネン</t>
    </rPh>
    <rPh sb="4" eb="6">
      <t>セッスイ</t>
    </rPh>
    <rPh sb="6" eb="8">
      <t>イシキ</t>
    </rPh>
    <rPh sb="9" eb="11">
      <t>コウジョウ</t>
    </rPh>
    <rPh sb="12" eb="14">
      <t>セッスイ</t>
    </rPh>
    <rPh sb="14" eb="16">
      <t>キキ</t>
    </rPh>
    <rPh sb="17" eb="19">
      <t>フキュウ</t>
    </rPh>
    <rPh sb="32" eb="36">
      <t>ユウシュウスイリョウ</t>
    </rPh>
    <rPh sb="49" eb="52">
      <t>スイセンカ</t>
    </rPh>
    <rPh sb="52" eb="54">
      <t>ソクシン</t>
    </rPh>
    <rPh sb="54" eb="55">
      <t>トウ</t>
    </rPh>
    <rPh sb="56" eb="57">
      <t>オコナ</t>
    </rPh>
    <rPh sb="64" eb="66">
      <t>カクホ</t>
    </rPh>
    <rPh sb="67" eb="68">
      <t>ツト</t>
    </rPh>
    <rPh sb="75" eb="81">
      <t>オスイショリゲンカ</t>
    </rPh>
    <rPh sb="82" eb="85">
      <t>シヨウリョウ</t>
    </rPh>
    <rPh sb="85" eb="87">
      <t>シュウニュウ</t>
    </rPh>
    <rPh sb="90" eb="91">
      <t>マカナ</t>
    </rPh>
    <rPh sb="101" eb="102">
      <t>キビ</t>
    </rPh>
    <rPh sb="104" eb="106">
      <t>ケイエイ</t>
    </rPh>
    <rPh sb="106" eb="108">
      <t>ジョウキョウ</t>
    </rPh>
    <rPh sb="109" eb="110">
      <t>ツヅ</t>
    </rPh>
    <rPh sb="125" eb="127">
      <t>コテイ</t>
    </rPh>
    <rPh sb="127" eb="129">
      <t>シサン</t>
    </rPh>
    <rPh sb="130" eb="132">
      <t>タイヨウ</t>
    </rPh>
    <rPh sb="132" eb="134">
      <t>ネンスウ</t>
    </rPh>
    <rPh sb="135" eb="137">
      <t>コクコク</t>
    </rPh>
    <rPh sb="138" eb="140">
      <t>ケイカ</t>
    </rPh>
    <rPh sb="155" eb="157">
      <t>ケイカク</t>
    </rPh>
    <rPh sb="158" eb="159">
      <t>モト</t>
    </rPh>
    <rPh sb="163" eb="165">
      <t>テンケン</t>
    </rPh>
    <rPh sb="166" eb="168">
      <t>チョウサ</t>
    </rPh>
    <rPh sb="168" eb="169">
      <t>オヨ</t>
    </rPh>
    <rPh sb="170" eb="172">
      <t>カイチク</t>
    </rPh>
    <rPh sb="173" eb="175">
      <t>シュウゼン</t>
    </rPh>
    <rPh sb="176" eb="177">
      <t>オコナ</t>
    </rPh>
    <rPh sb="195" eb="196">
      <t>キビ</t>
    </rPh>
    <rPh sb="198" eb="200">
      <t>ケイエイ</t>
    </rPh>
    <rPh sb="200" eb="202">
      <t>ジョウキョウ</t>
    </rPh>
    <rPh sb="203" eb="204">
      <t>ナカ</t>
    </rPh>
    <rPh sb="205" eb="208">
      <t>ジゾクテキ</t>
    </rPh>
    <rPh sb="209" eb="213">
      <t>ジギョウウンエイ</t>
    </rPh>
    <rPh sb="214" eb="215">
      <t>スス</t>
    </rPh>
    <rPh sb="220" eb="223">
      <t>シヨウリョウ</t>
    </rPh>
    <rPh sb="223" eb="225">
      <t>カクホ</t>
    </rPh>
    <rPh sb="225" eb="226">
      <t>オヨ</t>
    </rPh>
    <rPh sb="227" eb="229">
      <t>シシュツ</t>
    </rPh>
    <rPh sb="230" eb="232">
      <t>サクゲン</t>
    </rPh>
    <rPh sb="233" eb="235">
      <t>エイイ</t>
    </rPh>
    <rPh sb="235" eb="2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</si>
</sst>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040-4955-AC5D-F404EDAC21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0.14000000000000001</c:v>
                </c:pt>
                <c:pt idx="3">
                  <c:v>0.15</c:v>
                </c:pt>
                <c:pt idx="4">
                  <c:v>0.16</c:v>
                </c:pt>
              </c:numCache>
            </c:numRef>
          </c:val>
          <c:smooth val="0"/>
          <c:extLst>
            <c:ext xmlns:c16="http://schemas.microsoft.com/office/drawing/2014/chart" uri="{C3380CC4-5D6E-409C-BE32-E72D297353CC}">
              <c16:uniqueId val="{00000001-7040-4955-AC5D-F404EDAC21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E9-4254-8B86-AF45F6CB02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C7E9-4254-8B86-AF45F6CB02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91.88</c:v>
                </c:pt>
                <c:pt idx="2">
                  <c:v>92.29</c:v>
                </c:pt>
                <c:pt idx="3">
                  <c:v>92.68</c:v>
                </c:pt>
                <c:pt idx="4">
                  <c:v>93.24</c:v>
                </c:pt>
              </c:numCache>
            </c:numRef>
          </c:val>
          <c:extLst>
            <c:ext xmlns:c16="http://schemas.microsoft.com/office/drawing/2014/chart" uri="{C3380CC4-5D6E-409C-BE32-E72D297353CC}">
              <c16:uniqueId val="{00000000-B4CF-4B49-8A2E-C73C19D728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96.97</c:v>
                </c:pt>
                <c:pt idx="2">
                  <c:v>97.7</c:v>
                </c:pt>
                <c:pt idx="3">
                  <c:v>97.59</c:v>
                </c:pt>
                <c:pt idx="4">
                  <c:v>97.53</c:v>
                </c:pt>
              </c:numCache>
            </c:numRef>
          </c:val>
          <c:smooth val="0"/>
          <c:extLst>
            <c:ext xmlns:c16="http://schemas.microsoft.com/office/drawing/2014/chart" uri="{C3380CC4-5D6E-409C-BE32-E72D297353CC}">
              <c16:uniqueId val="{00000001-B4CF-4B49-8A2E-C73C19D728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96.83</c:v>
                </c:pt>
                <c:pt idx="2">
                  <c:v>97.04</c:v>
                </c:pt>
                <c:pt idx="3">
                  <c:v>97.45</c:v>
                </c:pt>
                <c:pt idx="4">
                  <c:v>97.6</c:v>
                </c:pt>
              </c:numCache>
            </c:numRef>
          </c:val>
          <c:extLst>
            <c:ext xmlns:c16="http://schemas.microsoft.com/office/drawing/2014/chart" uri="{C3380CC4-5D6E-409C-BE32-E72D297353CC}">
              <c16:uniqueId val="{00000000-8273-4209-8E1B-E380E51538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c:v>
                </c:pt>
                <c:pt idx="2">
                  <c:v>107.09</c:v>
                </c:pt>
                <c:pt idx="3">
                  <c:v>107.96</c:v>
                </c:pt>
                <c:pt idx="4">
                  <c:v>107.29</c:v>
                </c:pt>
              </c:numCache>
            </c:numRef>
          </c:val>
          <c:smooth val="0"/>
          <c:extLst>
            <c:ext xmlns:c16="http://schemas.microsoft.com/office/drawing/2014/chart" uri="{C3380CC4-5D6E-409C-BE32-E72D297353CC}">
              <c16:uniqueId val="{00000001-8273-4209-8E1B-E380E51538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3.45</c:v>
                </c:pt>
                <c:pt idx="2">
                  <c:v>6.88</c:v>
                </c:pt>
                <c:pt idx="3">
                  <c:v>10.18</c:v>
                </c:pt>
                <c:pt idx="4">
                  <c:v>13.42</c:v>
                </c:pt>
              </c:numCache>
            </c:numRef>
          </c:val>
          <c:extLst>
            <c:ext xmlns:c16="http://schemas.microsoft.com/office/drawing/2014/chart" uri="{C3380CC4-5D6E-409C-BE32-E72D297353CC}">
              <c16:uniqueId val="{00000000-194C-4D57-99FC-7D5D5D5E18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24.54</c:v>
                </c:pt>
                <c:pt idx="2">
                  <c:v>23.38</c:v>
                </c:pt>
                <c:pt idx="3">
                  <c:v>24.59</c:v>
                </c:pt>
                <c:pt idx="4">
                  <c:v>26.87</c:v>
                </c:pt>
              </c:numCache>
            </c:numRef>
          </c:val>
          <c:smooth val="0"/>
          <c:extLst>
            <c:ext xmlns:c16="http://schemas.microsoft.com/office/drawing/2014/chart" uri="{C3380CC4-5D6E-409C-BE32-E72D297353CC}">
              <c16:uniqueId val="{00000001-194C-4D57-99FC-7D5D5D5E18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0.85</c:v>
                </c:pt>
              </c:numCache>
            </c:numRef>
          </c:val>
          <c:extLst>
            <c:ext xmlns:c16="http://schemas.microsoft.com/office/drawing/2014/chart" uri="{C3380CC4-5D6E-409C-BE32-E72D297353CC}">
              <c16:uniqueId val="{00000000-6ADA-4E57-9714-FE6555CDEE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7.66</c:v>
                </c:pt>
                <c:pt idx="2">
                  <c:v>8.1999999999999993</c:v>
                </c:pt>
                <c:pt idx="3">
                  <c:v>9.43</c:v>
                </c:pt>
                <c:pt idx="4">
                  <c:v>12.4</c:v>
                </c:pt>
              </c:numCache>
            </c:numRef>
          </c:val>
          <c:smooth val="0"/>
          <c:extLst>
            <c:ext xmlns:c16="http://schemas.microsoft.com/office/drawing/2014/chart" uri="{C3380CC4-5D6E-409C-BE32-E72D297353CC}">
              <c16:uniqueId val="{00000001-6ADA-4E57-9714-FE6555CDEE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4.74</c:v>
                </c:pt>
                <c:pt idx="2">
                  <c:v>8.5500000000000007</c:v>
                </c:pt>
                <c:pt idx="3">
                  <c:v>11.49</c:v>
                </c:pt>
                <c:pt idx="4">
                  <c:v>14.44</c:v>
                </c:pt>
              </c:numCache>
            </c:numRef>
          </c:val>
          <c:extLst>
            <c:ext xmlns:c16="http://schemas.microsoft.com/office/drawing/2014/chart" uri="{C3380CC4-5D6E-409C-BE32-E72D297353CC}">
              <c16:uniqueId val="{00000000-D866-4B90-A751-F41CC30BB3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0.28000000000000003</c:v>
                </c:pt>
                <c:pt idx="2">
                  <c:v>0.59</c:v>
                </c:pt>
                <c:pt idx="3">
                  <c:v>0.68</c:v>
                </c:pt>
                <c:pt idx="4">
                  <c:v>0.9</c:v>
                </c:pt>
              </c:numCache>
            </c:numRef>
          </c:val>
          <c:smooth val="0"/>
          <c:extLst>
            <c:ext xmlns:c16="http://schemas.microsoft.com/office/drawing/2014/chart" uri="{C3380CC4-5D6E-409C-BE32-E72D297353CC}">
              <c16:uniqueId val="{00000001-D866-4B90-A751-F41CC30BB3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19.489999999999998</c:v>
                </c:pt>
                <c:pt idx="2">
                  <c:v>21.51</c:v>
                </c:pt>
                <c:pt idx="3">
                  <c:v>16.690000000000001</c:v>
                </c:pt>
                <c:pt idx="4">
                  <c:v>19.760000000000002</c:v>
                </c:pt>
              </c:numCache>
            </c:numRef>
          </c:val>
          <c:extLst>
            <c:ext xmlns:c16="http://schemas.microsoft.com/office/drawing/2014/chart" uri="{C3380CC4-5D6E-409C-BE32-E72D297353CC}">
              <c16:uniqueId val="{00000000-D84F-449B-A8E9-69F6FFCC6F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71.19</c:v>
                </c:pt>
                <c:pt idx="2">
                  <c:v>77.72</c:v>
                </c:pt>
                <c:pt idx="3">
                  <c:v>86.61</c:v>
                </c:pt>
                <c:pt idx="4">
                  <c:v>100.73</c:v>
                </c:pt>
              </c:numCache>
            </c:numRef>
          </c:val>
          <c:smooth val="0"/>
          <c:extLst>
            <c:ext xmlns:c16="http://schemas.microsoft.com/office/drawing/2014/chart" uri="{C3380CC4-5D6E-409C-BE32-E72D297353CC}">
              <c16:uniqueId val="{00000001-D84F-449B-A8E9-69F6FFCC6F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1763.31</c:v>
                </c:pt>
                <c:pt idx="2">
                  <c:v>1655.95</c:v>
                </c:pt>
                <c:pt idx="3">
                  <c:v>1559.7</c:v>
                </c:pt>
                <c:pt idx="4">
                  <c:v>1440.94</c:v>
                </c:pt>
              </c:numCache>
            </c:numRef>
          </c:val>
          <c:extLst>
            <c:ext xmlns:c16="http://schemas.microsoft.com/office/drawing/2014/chart" uri="{C3380CC4-5D6E-409C-BE32-E72D297353CC}">
              <c16:uniqueId val="{00000000-BA7A-4363-BBBE-5A4DADB902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517.34</c:v>
                </c:pt>
                <c:pt idx="2">
                  <c:v>485.6</c:v>
                </c:pt>
                <c:pt idx="3">
                  <c:v>463.93</c:v>
                </c:pt>
                <c:pt idx="4">
                  <c:v>481.88</c:v>
                </c:pt>
              </c:numCache>
            </c:numRef>
          </c:val>
          <c:smooth val="0"/>
          <c:extLst>
            <c:ext xmlns:c16="http://schemas.microsoft.com/office/drawing/2014/chart" uri="{C3380CC4-5D6E-409C-BE32-E72D297353CC}">
              <c16:uniqueId val="{00000001-BA7A-4363-BBBE-5A4DADB902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88.42</c:v>
                </c:pt>
                <c:pt idx="2">
                  <c:v>90.87</c:v>
                </c:pt>
                <c:pt idx="3">
                  <c:v>93.5</c:v>
                </c:pt>
                <c:pt idx="4">
                  <c:v>93.84</c:v>
                </c:pt>
              </c:numCache>
            </c:numRef>
          </c:val>
          <c:extLst>
            <c:ext xmlns:c16="http://schemas.microsoft.com/office/drawing/2014/chart" uri="{C3380CC4-5D6E-409C-BE32-E72D297353CC}">
              <c16:uniqueId val="{00000000-DA6F-424D-9AB9-7540F10023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99.89</c:v>
                </c:pt>
                <c:pt idx="2">
                  <c:v>99.95</c:v>
                </c:pt>
                <c:pt idx="3">
                  <c:v>103.4</c:v>
                </c:pt>
                <c:pt idx="4">
                  <c:v>101.87</c:v>
                </c:pt>
              </c:numCache>
            </c:numRef>
          </c:val>
          <c:smooth val="0"/>
          <c:extLst>
            <c:ext xmlns:c16="http://schemas.microsoft.com/office/drawing/2014/chart" uri="{C3380CC4-5D6E-409C-BE32-E72D297353CC}">
              <c16:uniqueId val="{00000001-DA6F-424D-9AB9-7540F10023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174.93</c:v>
                </c:pt>
                <c:pt idx="2">
                  <c:v>169</c:v>
                </c:pt>
                <c:pt idx="3">
                  <c:v>165.58</c:v>
                </c:pt>
                <c:pt idx="4">
                  <c:v>167.13</c:v>
                </c:pt>
              </c:numCache>
            </c:numRef>
          </c:val>
          <c:extLst>
            <c:ext xmlns:c16="http://schemas.microsoft.com/office/drawing/2014/chart" uri="{C3380CC4-5D6E-409C-BE32-E72D297353CC}">
              <c16:uniqueId val="{00000000-6A1F-4543-A8CE-91CD6D5921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112.4</c:v>
                </c:pt>
                <c:pt idx="2">
                  <c:v>110.21</c:v>
                </c:pt>
                <c:pt idx="3">
                  <c:v>110.26</c:v>
                </c:pt>
                <c:pt idx="4">
                  <c:v>111.88</c:v>
                </c:pt>
              </c:numCache>
            </c:numRef>
          </c:val>
          <c:smooth val="0"/>
          <c:extLst>
            <c:ext xmlns:c16="http://schemas.microsoft.com/office/drawing/2014/chart" uri="{C3380CC4-5D6E-409C-BE32-E72D297353CC}">
              <c16:uniqueId val="{00000001-6A1F-4543-A8CE-91CD6D5921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松原市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116966</v>
      </c>
      <c r="AM8" s="42"/>
      <c r="AN8" s="42"/>
      <c r="AO8" s="42"/>
      <c r="AP8" s="42"/>
      <c r="AQ8" s="42"/>
      <c r="AR8" s="42"/>
      <c r="AS8" s="42"/>
      <c r="AT8" s="35">
        <f>データ!T6</f>
        <v>16.66</v>
      </c>
      <c r="AU8" s="35"/>
      <c r="AV8" s="35"/>
      <c r="AW8" s="35"/>
      <c r="AX8" s="35"/>
      <c r="AY8" s="35"/>
      <c r="AZ8" s="35"/>
      <c r="BA8" s="35"/>
      <c r="BB8" s="35">
        <f>データ!U6</f>
        <v>7020.77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41.34</v>
      </c>
      <c r="J10" s="35"/>
      <c r="K10" s="35"/>
      <c r="L10" s="35"/>
      <c r="M10" s="35"/>
      <c r="N10" s="35"/>
      <c r="O10" s="35"/>
      <c r="P10" s="35">
        <f>データ!P6</f>
        <v>98.42</v>
      </c>
      <c r="Q10" s="35"/>
      <c r="R10" s="35"/>
      <c r="S10" s="35"/>
      <c r="T10" s="35"/>
      <c r="U10" s="35"/>
      <c r="V10" s="35"/>
      <c r="W10" s="35">
        <f>データ!Q6</f>
        <v>94.26</v>
      </c>
      <c r="X10" s="35"/>
      <c r="Y10" s="35"/>
      <c r="Z10" s="35"/>
      <c r="AA10" s="35"/>
      <c r="AB10" s="35"/>
      <c r="AC10" s="35"/>
      <c r="AD10" s="42">
        <f>データ!R6</f>
        <v>2868</v>
      </c>
      <c r="AE10" s="42"/>
      <c r="AF10" s="42"/>
      <c r="AG10" s="42"/>
      <c r="AH10" s="42"/>
      <c r="AI10" s="42"/>
      <c r="AJ10" s="42"/>
      <c r="AK10" s="2"/>
      <c r="AL10" s="42">
        <f>データ!V6</f>
        <v>114995</v>
      </c>
      <c r="AM10" s="42"/>
      <c r="AN10" s="42"/>
      <c r="AO10" s="42"/>
      <c r="AP10" s="42"/>
      <c r="AQ10" s="42"/>
      <c r="AR10" s="42"/>
      <c r="AS10" s="42"/>
      <c r="AT10" s="35">
        <f>データ!W6</f>
        <v>10.42</v>
      </c>
      <c r="AU10" s="35"/>
      <c r="AV10" s="35"/>
      <c r="AW10" s="35"/>
      <c r="AX10" s="35"/>
      <c r="AY10" s="35"/>
      <c r="AZ10" s="35"/>
      <c r="BA10" s="35"/>
      <c r="BB10" s="35">
        <f>データ!X6</f>
        <v>11035.99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0PTptdJuSptVXKKpTkCICN/ANZwbS5A2UjteR4nK2DL9iJUR9DIwfEq8B+3v3IAZ3VLdp7YJHjKPeSZUIs+5A==" saltValue="liqRSaurKqEG+qOp1FCJ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272175</v>
      </c>
      <c r="D6" s="19">
        <f t="shared" si="3"/>
        <v>46</v>
      </c>
      <c r="E6" s="19">
        <f t="shared" si="3"/>
        <v>17</v>
      </c>
      <c r="F6" s="19">
        <f t="shared" si="3"/>
        <v>1</v>
      </c>
      <c r="G6" s="19">
        <f t="shared" si="3"/>
        <v>0</v>
      </c>
      <c r="H6" s="19" t="str">
        <f t="shared" si="3"/>
        <v>大阪府　松原市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41.34</v>
      </c>
      <c r="P6" s="20">
        <f t="shared" si="3"/>
        <v>98.42</v>
      </c>
      <c r="Q6" s="20">
        <f t="shared" si="3"/>
        <v>94.26</v>
      </c>
      <c r="R6" s="20">
        <f t="shared" si="3"/>
        <v>2868</v>
      </c>
      <c r="S6" s="20">
        <f t="shared" si="3"/>
        <v>116966</v>
      </c>
      <c r="T6" s="20">
        <f t="shared" si="3"/>
        <v>16.66</v>
      </c>
      <c r="U6" s="20">
        <f t="shared" si="3"/>
        <v>7020.77</v>
      </c>
      <c r="V6" s="20">
        <f t="shared" si="3"/>
        <v>114995</v>
      </c>
      <c r="W6" s="20">
        <f t="shared" si="3"/>
        <v>10.42</v>
      </c>
      <c r="X6" s="20">
        <f t="shared" si="3"/>
        <v>11035.99</v>
      </c>
      <c r="Y6" s="21" t="str">
        <f>IF(Y7="",NA(),Y7)</f>
        <v>-</v>
      </c>
      <c r="Z6" s="21">
        <f t="shared" ref="Z6:AH6" si="4">IF(Z7="",NA(),Z7)</f>
        <v>96.83</v>
      </c>
      <c r="AA6" s="21">
        <f t="shared" si="4"/>
        <v>97.04</v>
      </c>
      <c r="AB6" s="21">
        <f t="shared" si="4"/>
        <v>97.45</v>
      </c>
      <c r="AC6" s="21">
        <f t="shared" si="4"/>
        <v>97.6</v>
      </c>
      <c r="AD6" s="21" t="str">
        <f t="shared" si="4"/>
        <v>-</v>
      </c>
      <c r="AE6" s="21">
        <f t="shared" si="4"/>
        <v>109</v>
      </c>
      <c r="AF6" s="21">
        <f t="shared" si="4"/>
        <v>107.09</v>
      </c>
      <c r="AG6" s="21">
        <f t="shared" si="4"/>
        <v>107.96</v>
      </c>
      <c r="AH6" s="21">
        <f t="shared" si="4"/>
        <v>107.29</v>
      </c>
      <c r="AI6" s="20" t="str">
        <f>IF(AI7="","",IF(AI7="-","【-】","【"&amp;SUBSTITUTE(TEXT(AI7,"#,##0.00"),"-","△")&amp;"】"))</f>
        <v>【106.11】</v>
      </c>
      <c r="AJ6" s="21" t="str">
        <f>IF(AJ7="",NA(),AJ7)</f>
        <v>-</v>
      </c>
      <c r="AK6" s="21">
        <f t="shared" ref="AK6:AS6" si="5">IF(AK7="",NA(),AK7)</f>
        <v>4.74</v>
      </c>
      <c r="AL6" s="21">
        <f t="shared" si="5"/>
        <v>8.5500000000000007</v>
      </c>
      <c r="AM6" s="21">
        <f t="shared" si="5"/>
        <v>11.49</v>
      </c>
      <c r="AN6" s="21">
        <f t="shared" si="5"/>
        <v>14.44</v>
      </c>
      <c r="AO6" s="21" t="str">
        <f t="shared" si="5"/>
        <v>-</v>
      </c>
      <c r="AP6" s="21">
        <f t="shared" si="5"/>
        <v>0.28000000000000003</v>
      </c>
      <c r="AQ6" s="21">
        <f t="shared" si="5"/>
        <v>0.59</v>
      </c>
      <c r="AR6" s="21">
        <f t="shared" si="5"/>
        <v>0.68</v>
      </c>
      <c r="AS6" s="21">
        <f t="shared" si="5"/>
        <v>0.9</v>
      </c>
      <c r="AT6" s="20" t="str">
        <f>IF(AT7="","",IF(AT7="-","【-】","【"&amp;SUBSTITUTE(TEXT(AT7,"#,##0.00"),"-","△")&amp;"】"))</f>
        <v>【3.15】</v>
      </c>
      <c r="AU6" s="21" t="str">
        <f>IF(AU7="",NA(),AU7)</f>
        <v>-</v>
      </c>
      <c r="AV6" s="21">
        <f t="shared" ref="AV6:BD6" si="6">IF(AV7="",NA(),AV7)</f>
        <v>19.489999999999998</v>
      </c>
      <c r="AW6" s="21">
        <f t="shared" si="6"/>
        <v>21.51</v>
      </c>
      <c r="AX6" s="21">
        <f t="shared" si="6"/>
        <v>16.690000000000001</v>
      </c>
      <c r="AY6" s="21">
        <f t="shared" si="6"/>
        <v>19.760000000000002</v>
      </c>
      <c r="AZ6" s="21" t="str">
        <f t="shared" si="6"/>
        <v>-</v>
      </c>
      <c r="BA6" s="21">
        <f t="shared" si="6"/>
        <v>71.19</v>
      </c>
      <c r="BB6" s="21">
        <f t="shared" si="6"/>
        <v>77.72</v>
      </c>
      <c r="BC6" s="21">
        <f t="shared" si="6"/>
        <v>86.61</v>
      </c>
      <c r="BD6" s="21">
        <f t="shared" si="6"/>
        <v>100.73</v>
      </c>
      <c r="BE6" s="20" t="str">
        <f>IF(BE7="","",IF(BE7="-","【-】","【"&amp;SUBSTITUTE(TEXT(BE7,"#,##0.00"),"-","△")&amp;"】"))</f>
        <v>【73.44】</v>
      </c>
      <c r="BF6" s="21" t="str">
        <f>IF(BF7="",NA(),BF7)</f>
        <v>-</v>
      </c>
      <c r="BG6" s="21">
        <f t="shared" ref="BG6:BO6" si="7">IF(BG7="",NA(),BG7)</f>
        <v>1763.31</v>
      </c>
      <c r="BH6" s="21">
        <f t="shared" si="7"/>
        <v>1655.95</v>
      </c>
      <c r="BI6" s="21">
        <f t="shared" si="7"/>
        <v>1559.7</v>
      </c>
      <c r="BJ6" s="21">
        <f t="shared" si="7"/>
        <v>1440.94</v>
      </c>
      <c r="BK6" s="21" t="str">
        <f t="shared" si="7"/>
        <v>-</v>
      </c>
      <c r="BL6" s="21">
        <f t="shared" si="7"/>
        <v>517.34</v>
      </c>
      <c r="BM6" s="21">
        <f t="shared" si="7"/>
        <v>485.6</v>
      </c>
      <c r="BN6" s="21">
        <f t="shared" si="7"/>
        <v>463.93</v>
      </c>
      <c r="BO6" s="21">
        <f t="shared" si="7"/>
        <v>481.88</v>
      </c>
      <c r="BP6" s="20" t="str">
        <f>IF(BP7="","",IF(BP7="-","【-】","【"&amp;SUBSTITUTE(TEXT(BP7,"#,##0.00"),"-","△")&amp;"】"))</f>
        <v>【652.82】</v>
      </c>
      <c r="BQ6" s="21" t="str">
        <f>IF(BQ7="",NA(),BQ7)</f>
        <v>-</v>
      </c>
      <c r="BR6" s="21">
        <f t="shared" ref="BR6:BZ6" si="8">IF(BR7="",NA(),BR7)</f>
        <v>88.42</v>
      </c>
      <c r="BS6" s="21">
        <f t="shared" si="8"/>
        <v>90.87</v>
      </c>
      <c r="BT6" s="21">
        <f t="shared" si="8"/>
        <v>93.5</v>
      </c>
      <c r="BU6" s="21">
        <f t="shared" si="8"/>
        <v>93.84</v>
      </c>
      <c r="BV6" s="21" t="str">
        <f t="shared" si="8"/>
        <v>-</v>
      </c>
      <c r="BW6" s="21">
        <f t="shared" si="8"/>
        <v>99.89</v>
      </c>
      <c r="BX6" s="21">
        <f t="shared" si="8"/>
        <v>99.95</v>
      </c>
      <c r="BY6" s="21">
        <f t="shared" si="8"/>
        <v>103.4</v>
      </c>
      <c r="BZ6" s="21">
        <f t="shared" si="8"/>
        <v>101.87</v>
      </c>
      <c r="CA6" s="20" t="str">
        <f>IF(CA7="","",IF(CA7="-","【-】","【"&amp;SUBSTITUTE(TEXT(CA7,"#,##0.00"),"-","△")&amp;"】"))</f>
        <v>【97.61】</v>
      </c>
      <c r="CB6" s="21" t="str">
        <f>IF(CB7="",NA(),CB7)</f>
        <v>-</v>
      </c>
      <c r="CC6" s="21">
        <f t="shared" ref="CC6:CK6" si="9">IF(CC7="",NA(),CC7)</f>
        <v>174.93</v>
      </c>
      <c r="CD6" s="21">
        <f t="shared" si="9"/>
        <v>169</v>
      </c>
      <c r="CE6" s="21">
        <f t="shared" si="9"/>
        <v>165.58</v>
      </c>
      <c r="CF6" s="21">
        <f t="shared" si="9"/>
        <v>167.13</v>
      </c>
      <c r="CG6" s="21" t="str">
        <f t="shared" si="9"/>
        <v>-</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62.97</v>
      </c>
      <c r="CT6" s="21">
        <f t="shared" si="10"/>
        <v>64.930000000000007</v>
      </c>
      <c r="CU6" s="21">
        <f t="shared" si="10"/>
        <v>65.680000000000007</v>
      </c>
      <c r="CV6" s="21">
        <f t="shared" si="10"/>
        <v>63.62</v>
      </c>
      <c r="CW6" s="20" t="str">
        <f>IF(CW7="","",IF(CW7="-","【-】","【"&amp;SUBSTITUTE(TEXT(CW7,"#,##0.00"),"-","△")&amp;"】"))</f>
        <v>【59.10】</v>
      </c>
      <c r="CX6" s="21" t="str">
        <f>IF(CX7="",NA(),CX7)</f>
        <v>-</v>
      </c>
      <c r="CY6" s="21">
        <f t="shared" ref="CY6:DG6" si="11">IF(CY7="",NA(),CY7)</f>
        <v>91.88</v>
      </c>
      <c r="CZ6" s="21">
        <f t="shared" si="11"/>
        <v>92.29</v>
      </c>
      <c r="DA6" s="21">
        <f t="shared" si="11"/>
        <v>92.68</v>
      </c>
      <c r="DB6" s="21">
        <f t="shared" si="11"/>
        <v>93.24</v>
      </c>
      <c r="DC6" s="21" t="str">
        <f t="shared" si="11"/>
        <v>-</v>
      </c>
      <c r="DD6" s="21">
        <f t="shared" si="11"/>
        <v>96.97</v>
      </c>
      <c r="DE6" s="21">
        <f t="shared" si="11"/>
        <v>97.7</v>
      </c>
      <c r="DF6" s="21">
        <f t="shared" si="11"/>
        <v>97.59</v>
      </c>
      <c r="DG6" s="21">
        <f t="shared" si="11"/>
        <v>97.53</v>
      </c>
      <c r="DH6" s="20" t="str">
        <f>IF(DH7="","",IF(DH7="-","【-】","【"&amp;SUBSTITUTE(TEXT(DH7,"#,##0.00"),"-","△")&amp;"】"))</f>
        <v>【95.82】</v>
      </c>
      <c r="DI6" s="21" t="str">
        <f>IF(DI7="",NA(),DI7)</f>
        <v>-</v>
      </c>
      <c r="DJ6" s="21">
        <f t="shared" ref="DJ6:DR6" si="12">IF(DJ7="",NA(),DJ7)</f>
        <v>3.45</v>
      </c>
      <c r="DK6" s="21">
        <f t="shared" si="12"/>
        <v>6.88</v>
      </c>
      <c r="DL6" s="21">
        <f t="shared" si="12"/>
        <v>10.18</v>
      </c>
      <c r="DM6" s="21">
        <f t="shared" si="12"/>
        <v>13.42</v>
      </c>
      <c r="DN6" s="21" t="str">
        <f t="shared" si="12"/>
        <v>-</v>
      </c>
      <c r="DO6" s="21">
        <f t="shared" si="12"/>
        <v>24.54</v>
      </c>
      <c r="DP6" s="21">
        <f t="shared" si="12"/>
        <v>23.38</v>
      </c>
      <c r="DQ6" s="21">
        <f t="shared" si="12"/>
        <v>24.59</v>
      </c>
      <c r="DR6" s="21">
        <f t="shared" si="12"/>
        <v>26.87</v>
      </c>
      <c r="DS6" s="20" t="str">
        <f>IF(DS7="","",IF(DS7="-","【-】","【"&amp;SUBSTITUTE(TEXT(DS7,"#,##0.00"),"-","△")&amp;"】"))</f>
        <v>【39.74】</v>
      </c>
      <c r="DT6" s="21" t="str">
        <f>IF(DT7="",NA(),DT7)</f>
        <v>-</v>
      </c>
      <c r="DU6" s="20">
        <f t="shared" ref="DU6:EC6" si="13">IF(DU7="",NA(),DU7)</f>
        <v>0</v>
      </c>
      <c r="DV6" s="20">
        <f t="shared" si="13"/>
        <v>0</v>
      </c>
      <c r="DW6" s="20">
        <f t="shared" si="13"/>
        <v>0</v>
      </c>
      <c r="DX6" s="21">
        <f t="shared" si="13"/>
        <v>0.85</v>
      </c>
      <c r="DY6" s="21" t="str">
        <f t="shared" si="13"/>
        <v>-</v>
      </c>
      <c r="DZ6" s="21">
        <f t="shared" si="13"/>
        <v>7.66</v>
      </c>
      <c r="EA6" s="21">
        <f t="shared" si="13"/>
        <v>8.1999999999999993</v>
      </c>
      <c r="EB6" s="21">
        <f t="shared" si="13"/>
        <v>9.43</v>
      </c>
      <c r="EC6" s="21">
        <f t="shared" si="13"/>
        <v>12.4</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272175</v>
      </c>
      <c r="D7" s="23">
        <v>46</v>
      </c>
      <c r="E7" s="23">
        <v>17</v>
      </c>
      <c r="F7" s="23">
        <v>1</v>
      </c>
      <c r="G7" s="23">
        <v>0</v>
      </c>
      <c r="H7" s="23" t="s">
        <v>96</v>
      </c>
      <c r="I7" s="23" t="s">
        <v>97</v>
      </c>
      <c r="J7" s="23" t="s">
        <v>98</v>
      </c>
      <c r="K7" s="23" t="s">
        <v>99</v>
      </c>
      <c r="L7" s="23" t="s">
        <v>100</v>
      </c>
      <c r="M7" s="23" t="s">
        <v>101</v>
      </c>
      <c r="N7" s="24" t="s">
        <v>102</v>
      </c>
      <c r="O7" s="24">
        <v>41.34</v>
      </c>
      <c r="P7" s="24">
        <v>98.42</v>
      </c>
      <c r="Q7" s="24">
        <v>94.26</v>
      </c>
      <c r="R7" s="24">
        <v>2868</v>
      </c>
      <c r="S7" s="24">
        <v>116966</v>
      </c>
      <c r="T7" s="24">
        <v>16.66</v>
      </c>
      <c r="U7" s="24">
        <v>7020.77</v>
      </c>
      <c r="V7" s="24">
        <v>114995</v>
      </c>
      <c r="W7" s="24">
        <v>10.42</v>
      </c>
      <c r="X7" s="24">
        <v>11035.99</v>
      </c>
      <c r="Y7" s="24" t="s">
        <v>102</v>
      </c>
      <c r="Z7" s="24">
        <v>96.83</v>
      </c>
      <c r="AA7" s="24">
        <v>97.04</v>
      </c>
      <c r="AB7" s="24">
        <v>97.45</v>
      </c>
      <c r="AC7" s="24">
        <v>97.6</v>
      </c>
      <c r="AD7" s="24" t="s">
        <v>102</v>
      </c>
      <c r="AE7" s="24">
        <v>109</v>
      </c>
      <c r="AF7" s="24">
        <v>107.09</v>
      </c>
      <c r="AG7" s="24">
        <v>107.96</v>
      </c>
      <c r="AH7" s="24">
        <v>107.29</v>
      </c>
      <c r="AI7" s="24">
        <v>106.11</v>
      </c>
      <c r="AJ7" s="24" t="s">
        <v>102</v>
      </c>
      <c r="AK7" s="24">
        <v>4.74</v>
      </c>
      <c r="AL7" s="24">
        <v>8.5500000000000007</v>
      </c>
      <c r="AM7" s="24">
        <v>11.49</v>
      </c>
      <c r="AN7" s="24">
        <v>14.44</v>
      </c>
      <c r="AO7" s="24" t="s">
        <v>102</v>
      </c>
      <c r="AP7" s="24">
        <v>0.28000000000000003</v>
      </c>
      <c r="AQ7" s="24">
        <v>0.59</v>
      </c>
      <c r="AR7" s="24">
        <v>0.68</v>
      </c>
      <c r="AS7" s="24">
        <v>0.9</v>
      </c>
      <c r="AT7" s="24">
        <v>3.15</v>
      </c>
      <c r="AU7" s="24" t="s">
        <v>102</v>
      </c>
      <c r="AV7" s="24">
        <v>19.489999999999998</v>
      </c>
      <c r="AW7" s="24">
        <v>21.51</v>
      </c>
      <c r="AX7" s="24">
        <v>16.690000000000001</v>
      </c>
      <c r="AY7" s="24">
        <v>19.760000000000002</v>
      </c>
      <c r="AZ7" s="24" t="s">
        <v>102</v>
      </c>
      <c r="BA7" s="24">
        <v>71.19</v>
      </c>
      <c r="BB7" s="24">
        <v>77.72</v>
      </c>
      <c r="BC7" s="24">
        <v>86.61</v>
      </c>
      <c r="BD7" s="24">
        <v>100.73</v>
      </c>
      <c r="BE7" s="24">
        <v>73.44</v>
      </c>
      <c r="BF7" s="24" t="s">
        <v>102</v>
      </c>
      <c r="BG7" s="24">
        <v>1763.31</v>
      </c>
      <c r="BH7" s="24">
        <v>1655.95</v>
      </c>
      <c r="BI7" s="24">
        <v>1559.7</v>
      </c>
      <c r="BJ7" s="24">
        <v>1440.94</v>
      </c>
      <c r="BK7" s="24" t="s">
        <v>102</v>
      </c>
      <c r="BL7" s="24">
        <v>517.34</v>
      </c>
      <c r="BM7" s="24">
        <v>485.6</v>
      </c>
      <c r="BN7" s="24">
        <v>463.93</v>
      </c>
      <c r="BO7" s="24">
        <v>481.88</v>
      </c>
      <c r="BP7" s="24">
        <v>652.82000000000005</v>
      </c>
      <c r="BQ7" s="24" t="s">
        <v>102</v>
      </c>
      <c r="BR7" s="24">
        <v>88.42</v>
      </c>
      <c r="BS7" s="24">
        <v>90.87</v>
      </c>
      <c r="BT7" s="24">
        <v>93.5</v>
      </c>
      <c r="BU7" s="24">
        <v>93.84</v>
      </c>
      <c r="BV7" s="24" t="s">
        <v>102</v>
      </c>
      <c r="BW7" s="24">
        <v>99.89</v>
      </c>
      <c r="BX7" s="24">
        <v>99.95</v>
      </c>
      <c r="BY7" s="24">
        <v>103.4</v>
      </c>
      <c r="BZ7" s="24">
        <v>101.87</v>
      </c>
      <c r="CA7" s="24">
        <v>97.61</v>
      </c>
      <c r="CB7" s="24" t="s">
        <v>102</v>
      </c>
      <c r="CC7" s="24">
        <v>174.93</v>
      </c>
      <c r="CD7" s="24">
        <v>169</v>
      </c>
      <c r="CE7" s="24">
        <v>165.58</v>
      </c>
      <c r="CF7" s="24">
        <v>167.13</v>
      </c>
      <c r="CG7" s="24" t="s">
        <v>102</v>
      </c>
      <c r="CH7" s="24">
        <v>112.4</v>
      </c>
      <c r="CI7" s="24">
        <v>110.21</v>
      </c>
      <c r="CJ7" s="24">
        <v>110.26</v>
      </c>
      <c r="CK7" s="24">
        <v>111.88</v>
      </c>
      <c r="CL7" s="24">
        <v>138.29</v>
      </c>
      <c r="CM7" s="24" t="s">
        <v>102</v>
      </c>
      <c r="CN7" s="24" t="s">
        <v>102</v>
      </c>
      <c r="CO7" s="24" t="s">
        <v>102</v>
      </c>
      <c r="CP7" s="24" t="s">
        <v>102</v>
      </c>
      <c r="CQ7" s="24" t="s">
        <v>102</v>
      </c>
      <c r="CR7" s="24" t="s">
        <v>102</v>
      </c>
      <c r="CS7" s="24">
        <v>62.97</v>
      </c>
      <c r="CT7" s="24">
        <v>64.930000000000007</v>
      </c>
      <c r="CU7" s="24">
        <v>65.680000000000007</v>
      </c>
      <c r="CV7" s="24">
        <v>63.62</v>
      </c>
      <c r="CW7" s="24">
        <v>59.1</v>
      </c>
      <c r="CX7" s="24" t="s">
        <v>102</v>
      </c>
      <c r="CY7" s="24">
        <v>91.88</v>
      </c>
      <c r="CZ7" s="24">
        <v>92.29</v>
      </c>
      <c r="DA7" s="24">
        <v>92.68</v>
      </c>
      <c r="DB7" s="24">
        <v>93.24</v>
      </c>
      <c r="DC7" s="24" t="s">
        <v>102</v>
      </c>
      <c r="DD7" s="24">
        <v>96.97</v>
      </c>
      <c r="DE7" s="24">
        <v>97.7</v>
      </c>
      <c r="DF7" s="24">
        <v>97.59</v>
      </c>
      <c r="DG7" s="24">
        <v>97.53</v>
      </c>
      <c r="DH7" s="24">
        <v>95.82</v>
      </c>
      <c r="DI7" s="24" t="s">
        <v>102</v>
      </c>
      <c r="DJ7" s="24">
        <v>3.45</v>
      </c>
      <c r="DK7" s="24">
        <v>6.88</v>
      </c>
      <c r="DL7" s="24">
        <v>10.18</v>
      </c>
      <c r="DM7" s="24">
        <v>13.42</v>
      </c>
      <c r="DN7" s="24" t="s">
        <v>102</v>
      </c>
      <c r="DO7" s="24">
        <v>24.54</v>
      </c>
      <c r="DP7" s="24">
        <v>23.38</v>
      </c>
      <c r="DQ7" s="24">
        <v>24.59</v>
      </c>
      <c r="DR7" s="24">
        <v>26.87</v>
      </c>
      <c r="DS7" s="24">
        <v>39.74</v>
      </c>
      <c r="DT7" s="24" t="s">
        <v>102</v>
      </c>
      <c r="DU7" s="24">
        <v>0</v>
      </c>
      <c r="DV7" s="24">
        <v>0</v>
      </c>
      <c r="DW7" s="24">
        <v>0</v>
      </c>
      <c r="DX7" s="24">
        <v>0.85</v>
      </c>
      <c r="DY7" s="24" t="s">
        <v>102</v>
      </c>
      <c r="DZ7" s="24">
        <v>7.66</v>
      </c>
      <c r="EA7" s="24">
        <v>8.1999999999999993</v>
      </c>
      <c r="EB7" s="24">
        <v>9.43</v>
      </c>
      <c r="EC7" s="24">
        <v>12.4</v>
      </c>
      <c r="ED7" s="24">
        <v>7.62</v>
      </c>
      <c r="EE7" s="24" t="s">
        <v>102</v>
      </c>
      <c r="EF7" s="24">
        <v>0</v>
      </c>
      <c r="EG7" s="24">
        <v>0</v>
      </c>
      <c r="EH7" s="24">
        <v>0</v>
      </c>
      <c r="EI7" s="24">
        <v>0</v>
      </c>
      <c r="EJ7" s="24" t="s">
        <v>102</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2024-01-22T01:58:00Z</cp:lastPrinted>
  <dcterms:created xsi:type="dcterms:W3CDTF">2023-12-12T00:48:54Z</dcterms:created>
  <dcterms:modified xsi:type="dcterms:W3CDTF">2024-02-16T04:04:05Z</dcterms:modified>
  <cp:category/>
</cp:coreProperties>
</file>