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3 八尾市○【大浦】修正依頼中\"/>
    </mc:Choice>
  </mc:AlternateContent>
  <xr:revisionPtr revIDLastSave="0" documentId="13_ncr:1_{20775B6B-2531-4D9B-868E-BE392DA32ADF}" xr6:coauthVersionLast="47" xr6:coauthVersionMax="47" xr10:uidLastSave="{00000000-0000-0000-0000-000000000000}"/>
  <workbookProtection workbookAlgorithmName="SHA-512" workbookHashValue="OiyPh+yrsapA359ZY9IJq4f9ux3uyBIJKwGMinyVtU7STBV7KGfDsy+MWAPGc7pAX+AOHkFI6i+7vqiEDJJLwQ==" workbookSaltValue="IMjLJH6tC1Rznlu/rKaNC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P10" i="4" s="1"/>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H85" i="4"/>
  <c r="AD10" i="4"/>
  <c r="AT8" i="4"/>
  <c r="W8" i="4"/>
  <c r="I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<sst xmlns="http://schemas.openxmlformats.org/spreadsheetml/2006/main" count="236" uniqueCount="117">
  <si>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</si>
  <si>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</si>
  <si>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</si>
  <si>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</si>
  <si>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</si>
  <si>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</si>
  <si>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</si>
  <si>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</si>
  <si>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</si>
  <si>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</si>
  <si>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</si>
  <si>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</si>
  <si>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</si>
  <si>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</si>
  <si>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</si>
  <si>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</si>
  <si>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</si>
  <si>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</si>
  <si>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</si>
  <si>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</si>
  <si>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</si>
  <si>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</si>
  <si>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</si>
  <si>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</si>
  <si>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</si>
  <si>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</si>
  <si>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</si>
  <si>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</si>
  <si>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</si>
  <si>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</si>
  <si>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</si>
  <si>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</si>
  <si>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</si>
  <si>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</si>
  <si>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</si>
  <si>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</si>
  <si>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</si>
  <si>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</si>
  <si>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</si>
  <si>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</si>
  <si>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</si>
  <si>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</si>
  <si>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</si>
  <si>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</si>
  <si>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</si>
  <si>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</si>
  <si>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</si>
  <si>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</si>
  <si>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</si>
  <si>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</si>
  <si>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</si>
  <si>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</si>
  <si>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</si>
  <si>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</si>
  <si>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</si>
  <si>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</si>
  <si>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</si>
  <si>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</si>
  <si>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</si>
  <si>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</si>
  <si>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</si>
  <si>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</si>
  <si>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</si>
  <si>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</si>
  <si>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</si>
  <si>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</si>
  <si>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</si>
  <si>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</si>
  <si>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</si>
  <si>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</si>
  <si>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</si>
  <si>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</si>
  <si>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</si>
  <si>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</si>
  <si>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</si>
  <si>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</si>
  <si>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</si>
  <si>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</si>
  <si>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</si>
  <si>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</si>
  <si>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</si>
  <si>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</si>
  <si>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</si>
  <si>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</si>
  <si>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</si>
  <si>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</si>
  <si>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</si>
  <si>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</si>
  <si>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</si>
  <si>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</si>
  <si>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</si>
  <si>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</si>
  <si>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</si>
  <si>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</si>
  <si>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</si>
  <si>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</si>
  <si>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</si>
  <si>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</si>
  <si>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</si>
  <si>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</si>
  <si>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</si>
  <si>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</si>
  <si>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</si>
  <si>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</si>
  <si>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</si>
  <si>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</si>
  <si>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</si>
  <si>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</si>
  <si>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</si>
  <si>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</si>
  <si>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</si>
  <si>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</si>
  <si>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</si>
  <si>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</si>
  <si>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①経常収支比率は100％を超え、類似団体平均値を上回っており、健全な経営状況にある。
③流動比率は類似団体平均値を大きく下回っている。本市は合流式での下水道整備を進めてきたため、分流での整備を進めてきた類似団体よりも事業規模が大きく、整備ピーク時に発行した多額の企業債を、現在でも償還中であることが影響している。
④企業債残高対事業規模比率は、前述の理由から類似団体平均値を上回っているが、投資額の低減により企業債の発行額が、償還額を下回っているため、企業債残高は減少傾向にある。
⑤経費回収率は100％を超え、類似団体平均値を上回っており、汚水処理に必要な費用は使用料でまかなわれている。
⑥汚水処理原価は類似団体平均値を上回っているが、有収水量の減に対して汚水処理費の減の影響が上回ったため、減となった。
⑧水洗化率は類似団体平均値を下回っているが、経営を安定させるため、水洗化を促進し使用料収入の確保を図っている。</t>
    <rPh sb="13" eb="14">
      <t>コ</t>
    </rPh>
    <rPh sb="24" eb="25">
      <t>ウエ</t>
    </rPh>
    <rPh sb="404" eb="405">
      <t>ハカ</t>
    </rPh>
    <phoneticPr fontId="4"/>
  </si>
  <si>
    <t>①有形固定資産減価償却率、②管渠老朽化率ともに類似団体平均値を下回っているが、増加傾向にある。本市は昭和35年より事業着手しており、標準耐用年数を経過する管渠が増加しているためである。
③管渠改善率は類似団体平均値を下回っているが、主に修繕・改築に向けた点検・調査等を実施している。</t>
    <rPh sb="14" eb="16">
      <t>カンキョ</t>
    </rPh>
    <rPh sb="16" eb="19">
      <t>ロウキュウカ</t>
    </rPh>
    <rPh sb="19" eb="20">
      <t>リツ</t>
    </rPh>
    <rPh sb="116" eb="117">
      <t>オモ</t>
    </rPh>
    <rPh sb="118" eb="120">
      <t>シュウゼン</t>
    </rPh>
    <rPh sb="121" eb="123">
      <t>カイチク</t>
    </rPh>
    <rPh sb="124" eb="125">
      <t>ム</t>
    </rPh>
    <rPh sb="127" eb="129">
      <t>テンケン</t>
    </rPh>
    <rPh sb="130" eb="132">
      <t>チョウサ</t>
    </rPh>
    <rPh sb="132" eb="133">
      <t>トウ</t>
    </rPh>
    <rPh sb="134" eb="136">
      <t>ジッシ</t>
    </rPh>
    <phoneticPr fontId="4"/>
  </si>
  <si>
    <t>平成29年度に策定した「八尾市公共下水道事業経営戦略」について、令和2年度に投資財政計画の見直しを実施し、同計画に基づいた事業運営を行った。
前年度と比較して大口使用者の有収水量が増となったため使用料収入が増加したものの、全体としての有収水量は減少しており、それらが使用料単価や⑥汚水処理原価などに影響を与える懸念があるため、今後の動向を注視していく必要がある。
また、老朽化の状況に関して、③管渠改善率は現状は低く留まるが、今後、管渠の改築更新は増加する見込みである。</t>
    <rPh sb="71" eb="74">
      <t>ゼンネンド</t>
    </rPh>
    <rPh sb="75" eb="77">
      <t>ヒカク</t>
    </rPh>
    <rPh sb="85" eb="87">
      <t>ユウシュウ</t>
    </rPh>
    <rPh sb="87" eb="89">
      <t>スイリョウ</t>
    </rPh>
    <rPh sb="90" eb="91">
      <t>ゾウ</t>
    </rPh>
    <rPh sb="97" eb="100">
      <t>シヨウリョウ</t>
    </rPh>
    <rPh sb="100" eb="102">
      <t>シュウニュウ</t>
    </rPh>
    <rPh sb="103" eb="105">
      <t>ゾウカ</t>
    </rPh>
    <rPh sb="111" eb="113">
      <t>ゼンタイ</t>
    </rPh>
    <rPh sb="133" eb="136">
      <t>シヨウリョウ</t>
    </rPh>
    <rPh sb="136" eb="138">
      <t>タンカ</t>
    </rPh>
    <rPh sb="155" eb="157">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</si>
</sst>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0.37</c:v>
                </c:pt>
                <c:pt idx="1">
                  <c:v>0.1</c:v>
                </c:pt>
                <c:pt idx="2">
                  <c:v>0.08</c:v>
                </c:pt>
                <c:pt idx="3">
                  <c:v>0.01</c:v>
                </c:pt>
                <c:pt idx="4">
                  <c:v>0.06</c:v>
                </c:pt>
              </c:numCache>
            </c:numRef>
          </c:val>
          <c:extLst>
            <c:ext xmlns:c16="http://schemas.microsoft.com/office/drawing/2014/chart" uri="{C3380CC4-5D6E-409C-BE32-E72D297353CC}">
              <c16:uniqueId val="{00000000-9084-46D8-8F41-D072CE434D1C}"/>
            </c:ext>
          </c:extLst>
        </c:ser>
        <c:dLbls>
          <c:showLegendKey val="0"/>
          <c:showVal val="0"/>
          <c:showCatName val="0"/>
          <c:showSerName val="0"/>
          <c:showPercent val="0"/>
          <c:showBubbleSize val="0"/>
        </c:dLbls>
        <c:gapWidth val="150"/>
        <c:axId val="355945568"/>
        <c:axId val="35658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9084-46D8-8F41-D072CE434D1C}"/>
            </c:ext>
          </c:extLst>
        </c:ser>
        <c:dLbls>
          <c:showLegendKey val="0"/>
          <c:showVal val="0"/>
          <c:showCatName val="0"/>
          <c:showSerName val="0"/>
          <c:showPercent val="0"/>
          <c:showBubbleSize val="0"/>
        </c:dLbls>
        <c:marker val="1"/>
        <c:smooth val="0"/>
        <c:axId val="355945568"/>
        <c:axId val="356587720"/>
      </c:lineChart>
      <c:dateAx>
        <c:axId val="355945568"/>
        <c:scaling>
          <c:orientation val="minMax"/>
        </c:scaling>
        <c:delete val="1"/>
        <c:axPos val="b"/>
        <c:numFmt formatCode="&quot;H&quot;yy" sourceLinked="1"/>
        <c:majorTickMark val="none"/>
        <c:minorTickMark val="none"/>
        <c:tickLblPos val="none"/>
        <c:crossAx val="356587720"/>
        <c:crosses val="autoZero"/>
        <c:auto val="1"/>
        <c:lblOffset val="100"/>
        <c:baseTimeUnit val="years"/>
      </c:dateAx>
      <c:valAx>
        <c:axId val="35658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DC-4059-A32F-1CCDA17A7B43}"/>
            </c:ext>
          </c:extLst>
        </c:ser>
        <c:dLbls>
          <c:showLegendKey val="0"/>
          <c:showVal val="0"/>
          <c:showCatName val="0"/>
          <c:showSerName val="0"/>
          <c:showPercent val="0"/>
          <c:showBubbleSize val="0"/>
        </c:dLbls>
        <c:gapWidth val="150"/>
        <c:axId val="357571608"/>
        <c:axId val="35757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0FDC-4059-A32F-1CCDA17A7B43}"/>
            </c:ext>
          </c:extLst>
        </c:ser>
        <c:dLbls>
          <c:showLegendKey val="0"/>
          <c:showVal val="0"/>
          <c:showCatName val="0"/>
          <c:showSerName val="0"/>
          <c:showPercent val="0"/>
          <c:showBubbleSize val="0"/>
        </c:dLbls>
        <c:marker val="1"/>
        <c:smooth val="0"/>
        <c:axId val="357571608"/>
        <c:axId val="357574744"/>
      </c:lineChart>
      <c:dateAx>
        <c:axId val="357571608"/>
        <c:scaling>
          <c:orientation val="minMax"/>
        </c:scaling>
        <c:delete val="1"/>
        <c:axPos val="b"/>
        <c:numFmt formatCode="&quot;H&quot;yy" sourceLinked="1"/>
        <c:majorTickMark val="none"/>
        <c:minorTickMark val="none"/>
        <c:tickLblPos val="none"/>
        <c:crossAx val="357574744"/>
        <c:crosses val="autoZero"/>
        <c:auto val="1"/>
        <c:lblOffset val="100"/>
        <c:baseTimeUnit val="years"/>
      </c:dateAx>
      <c:valAx>
        <c:axId val="3575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91.08</c:v>
                </c:pt>
                <c:pt idx="1">
                  <c:v>91.25</c:v>
                </c:pt>
                <c:pt idx="2">
                  <c:v>92.18</c:v>
                </c:pt>
                <c:pt idx="3">
                  <c:v>92.56</c:v>
                </c:pt>
                <c:pt idx="4">
                  <c:v>92.54</c:v>
                </c:pt>
              </c:numCache>
            </c:numRef>
          </c:val>
          <c:extLst>
            <c:ext xmlns:c16="http://schemas.microsoft.com/office/drawing/2014/chart" uri="{C3380CC4-5D6E-409C-BE32-E72D297353CC}">
              <c16:uniqueId val="{00000000-C865-489A-89E4-F975315C3DE9}"/>
            </c:ext>
          </c:extLst>
        </c:ser>
        <c:dLbls>
          <c:showLegendKey val="0"/>
          <c:showVal val="0"/>
          <c:showCatName val="0"/>
          <c:showSerName val="0"/>
          <c:showPercent val="0"/>
          <c:showBubbleSize val="0"/>
        </c:dLbls>
        <c:gapWidth val="150"/>
        <c:axId val="357570824"/>
        <c:axId val="35756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C865-489A-89E4-F975315C3DE9}"/>
            </c:ext>
          </c:extLst>
        </c:ser>
        <c:dLbls>
          <c:showLegendKey val="0"/>
          <c:showVal val="0"/>
          <c:showCatName val="0"/>
          <c:showSerName val="0"/>
          <c:showPercent val="0"/>
          <c:showBubbleSize val="0"/>
        </c:dLbls>
        <c:marker val="1"/>
        <c:smooth val="0"/>
        <c:axId val="357570824"/>
        <c:axId val="357569648"/>
      </c:lineChart>
      <c:dateAx>
        <c:axId val="357570824"/>
        <c:scaling>
          <c:orientation val="minMax"/>
        </c:scaling>
        <c:delete val="1"/>
        <c:axPos val="b"/>
        <c:numFmt formatCode="&quot;H&quot;yy" sourceLinked="1"/>
        <c:majorTickMark val="none"/>
        <c:minorTickMark val="none"/>
        <c:tickLblPos val="none"/>
        <c:crossAx val="357569648"/>
        <c:crosses val="autoZero"/>
        <c:auto val="1"/>
        <c:lblOffset val="100"/>
        <c:baseTimeUnit val="years"/>
      </c:dateAx>
      <c:valAx>
        <c:axId val="3575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105.65</c:v>
                </c:pt>
                <c:pt idx="1">
                  <c:v>105.55</c:v>
                </c:pt>
                <c:pt idx="2">
                  <c:v>105.2</c:v>
                </c:pt>
                <c:pt idx="3">
                  <c:v>105.41</c:v>
                </c:pt>
                <c:pt idx="4">
                  <c:v>106.9</c:v>
                </c:pt>
              </c:numCache>
            </c:numRef>
          </c:val>
          <c:extLst>
            <c:ext xmlns:c16="http://schemas.microsoft.com/office/drawing/2014/chart" uri="{C3380CC4-5D6E-409C-BE32-E72D297353CC}">
              <c16:uniqueId val="{00000000-2CB1-4061-8EFF-D0F62ACF8A42}"/>
            </c:ext>
          </c:extLst>
        </c:ser>
        <c:dLbls>
          <c:showLegendKey val="0"/>
          <c:showVal val="0"/>
          <c:showCatName val="0"/>
          <c:showSerName val="0"/>
          <c:showPercent val="0"/>
          <c:showBubbleSize val="0"/>
        </c:dLbls>
        <c:gapWidth val="150"/>
        <c:axId val="356148176"/>
        <c:axId val="35615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2CB1-4061-8EFF-D0F62ACF8A42}"/>
            </c:ext>
          </c:extLst>
        </c:ser>
        <c:dLbls>
          <c:showLegendKey val="0"/>
          <c:showVal val="0"/>
          <c:showCatName val="0"/>
          <c:showSerName val="0"/>
          <c:showPercent val="0"/>
          <c:showBubbleSize val="0"/>
        </c:dLbls>
        <c:marker val="1"/>
        <c:smooth val="0"/>
        <c:axId val="356148176"/>
        <c:axId val="356150136"/>
      </c:lineChart>
      <c:dateAx>
        <c:axId val="356148176"/>
        <c:scaling>
          <c:orientation val="minMax"/>
        </c:scaling>
        <c:delete val="1"/>
        <c:axPos val="b"/>
        <c:numFmt formatCode="&quot;H&quot;yy" sourceLinked="1"/>
        <c:majorTickMark val="none"/>
        <c:minorTickMark val="none"/>
        <c:tickLblPos val="none"/>
        <c:crossAx val="356150136"/>
        <c:crosses val="autoZero"/>
        <c:auto val="1"/>
        <c:lblOffset val="100"/>
        <c:baseTimeUnit val="years"/>
      </c:dateAx>
      <c:valAx>
        <c:axId val="35615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10.38</c:v>
                </c:pt>
                <c:pt idx="1">
                  <c:v>12.89</c:v>
                </c:pt>
                <c:pt idx="2">
                  <c:v>15.41</c:v>
                </c:pt>
                <c:pt idx="3">
                  <c:v>17.829999999999998</c:v>
                </c:pt>
                <c:pt idx="4">
                  <c:v>20.309999999999999</c:v>
                </c:pt>
              </c:numCache>
            </c:numRef>
          </c:val>
          <c:extLst>
            <c:ext xmlns:c16="http://schemas.microsoft.com/office/drawing/2014/chart" uri="{C3380CC4-5D6E-409C-BE32-E72D297353CC}">
              <c16:uniqueId val="{00000000-E105-49C0-8841-AB5AB3A2F349}"/>
            </c:ext>
          </c:extLst>
        </c:ser>
        <c:dLbls>
          <c:showLegendKey val="0"/>
          <c:showVal val="0"/>
          <c:showCatName val="0"/>
          <c:showSerName val="0"/>
          <c:showPercent val="0"/>
          <c:showBubbleSize val="0"/>
        </c:dLbls>
        <c:gapWidth val="150"/>
        <c:axId val="357122744"/>
        <c:axId val="3571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E105-49C0-8841-AB5AB3A2F349}"/>
            </c:ext>
          </c:extLst>
        </c:ser>
        <c:dLbls>
          <c:showLegendKey val="0"/>
          <c:showVal val="0"/>
          <c:showCatName val="0"/>
          <c:showSerName val="0"/>
          <c:showPercent val="0"/>
          <c:showBubbleSize val="0"/>
        </c:dLbls>
        <c:marker val="1"/>
        <c:smooth val="0"/>
        <c:axId val="357122744"/>
        <c:axId val="357120000"/>
      </c:lineChart>
      <c:dateAx>
        <c:axId val="357122744"/>
        <c:scaling>
          <c:orientation val="minMax"/>
        </c:scaling>
        <c:delete val="1"/>
        <c:axPos val="b"/>
        <c:numFmt formatCode="&quot;H&quot;yy" sourceLinked="1"/>
        <c:majorTickMark val="none"/>
        <c:minorTickMark val="none"/>
        <c:tickLblPos val="none"/>
        <c:crossAx val="357120000"/>
        <c:crosses val="autoZero"/>
        <c:auto val="1"/>
        <c:lblOffset val="100"/>
        <c:baseTimeUnit val="years"/>
      </c:dateAx>
      <c:valAx>
        <c:axId val="3571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2.23</c:v>
                </c:pt>
                <c:pt idx="1">
                  <c:v>3.26</c:v>
                </c:pt>
                <c:pt idx="2">
                  <c:v>5.01</c:v>
                </c:pt>
                <c:pt idx="3">
                  <c:v>7.25</c:v>
                </c:pt>
                <c:pt idx="4">
                  <c:v>8.0500000000000007</c:v>
                </c:pt>
              </c:numCache>
            </c:numRef>
          </c:val>
          <c:extLst>
            <c:ext xmlns:c16="http://schemas.microsoft.com/office/drawing/2014/chart" uri="{C3380CC4-5D6E-409C-BE32-E72D297353CC}">
              <c16:uniqueId val="{00000000-7C32-48F5-95D1-CF8B432981F7}"/>
            </c:ext>
          </c:extLst>
        </c:ser>
        <c:dLbls>
          <c:showLegendKey val="0"/>
          <c:showVal val="0"/>
          <c:showCatName val="0"/>
          <c:showSerName val="0"/>
          <c:showPercent val="0"/>
          <c:showBubbleSize val="0"/>
        </c:dLbls>
        <c:gapWidth val="150"/>
        <c:axId val="357121568"/>
        <c:axId val="35712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7C32-48F5-95D1-CF8B432981F7}"/>
            </c:ext>
          </c:extLst>
        </c:ser>
        <c:dLbls>
          <c:showLegendKey val="0"/>
          <c:showVal val="0"/>
          <c:showCatName val="0"/>
          <c:showSerName val="0"/>
          <c:showPercent val="0"/>
          <c:showBubbleSize val="0"/>
        </c:dLbls>
        <c:marker val="1"/>
        <c:smooth val="0"/>
        <c:axId val="357121568"/>
        <c:axId val="357121960"/>
      </c:lineChart>
      <c:dateAx>
        <c:axId val="357121568"/>
        <c:scaling>
          <c:orientation val="minMax"/>
        </c:scaling>
        <c:delete val="1"/>
        <c:axPos val="b"/>
        <c:numFmt formatCode="&quot;H&quot;yy" sourceLinked="1"/>
        <c:majorTickMark val="none"/>
        <c:minorTickMark val="none"/>
        <c:tickLblPos val="none"/>
        <c:crossAx val="357121960"/>
        <c:crosses val="autoZero"/>
        <c:auto val="1"/>
        <c:lblOffset val="100"/>
        <c:baseTimeUnit val="years"/>
      </c:dateAx>
      <c:valAx>
        <c:axId val="3571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C-4B78-9FCB-C82AC3F4AE79}"/>
            </c:ext>
          </c:extLst>
        </c:ser>
        <c:dLbls>
          <c:showLegendKey val="0"/>
          <c:showVal val="0"/>
          <c:showCatName val="0"/>
          <c:showSerName val="0"/>
          <c:showPercent val="0"/>
          <c:showBubbleSize val="0"/>
        </c:dLbls>
        <c:gapWidth val="150"/>
        <c:axId val="357124312"/>
        <c:axId val="3571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3BC-4B78-9FCB-C82AC3F4AE79}"/>
            </c:ext>
          </c:extLst>
        </c:ser>
        <c:dLbls>
          <c:showLegendKey val="0"/>
          <c:showVal val="0"/>
          <c:showCatName val="0"/>
          <c:showSerName val="0"/>
          <c:showPercent val="0"/>
          <c:showBubbleSize val="0"/>
        </c:dLbls>
        <c:marker val="1"/>
        <c:smooth val="0"/>
        <c:axId val="357124312"/>
        <c:axId val="357116864"/>
      </c:lineChart>
      <c:dateAx>
        <c:axId val="357124312"/>
        <c:scaling>
          <c:orientation val="minMax"/>
        </c:scaling>
        <c:delete val="1"/>
        <c:axPos val="b"/>
        <c:numFmt formatCode="&quot;H&quot;yy" sourceLinked="1"/>
        <c:majorTickMark val="none"/>
        <c:minorTickMark val="none"/>
        <c:tickLblPos val="none"/>
        <c:crossAx val="357116864"/>
        <c:crosses val="autoZero"/>
        <c:auto val="1"/>
        <c:lblOffset val="100"/>
        <c:baseTimeUnit val="years"/>
      </c:dateAx>
      <c:valAx>
        <c:axId val="357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2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45.63</c:v>
                </c:pt>
                <c:pt idx="1">
                  <c:v>49.19</c:v>
                </c:pt>
                <c:pt idx="2">
                  <c:v>46.22</c:v>
                </c:pt>
                <c:pt idx="3">
                  <c:v>40.950000000000003</c:v>
                </c:pt>
                <c:pt idx="4">
                  <c:v>42.86</c:v>
                </c:pt>
              </c:numCache>
            </c:numRef>
          </c:val>
          <c:extLst>
            <c:ext xmlns:c16="http://schemas.microsoft.com/office/drawing/2014/chart" uri="{C3380CC4-5D6E-409C-BE32-E72D297353CC}">
              <c16:uniqueId val="{00000000-C9FB-4DFC-96F5-D8DFF546E0E9}"/>
            </c:ext>
          </c:extLst>
        </c:ser>
        <c:dLbls>
          <c:showLegendKey val="0"/>
          <c:showVal val="0"/>
          <c:showCatName val="0"/>
          <c:showSerName val="0"/>
          <c:showPercent val="0"/>
          <c:showBubbleSize val="0"/>
        </c:dLbls>
        <c:gapWidth val="150"/>
        <c:axId val="357118040"/>
        <c:axId val="35711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C9FB-4DFC-96F5-D8DFF546E0E9}"/>
            </c:ext>
          </c:extLst>
        </c:ser>
        <c:dLbls>
          <c:showLegendKey val="0"/>
          <c:showVal val="0"/>
          <c:showCatName val="0"/>
          <c:showSerName val="0"/>
          <c:showPercent val="0"/>
          <c:showBubbleSize val="0"/>
        </c:dLbls>
        <c:marker val="1"/>
        <c:smooth val="0"/>
        <c:axId val="357118040"/>
        <c:axId val="357118432"/>
      </c:lineChart>
      <c:dateAx>
        <c:axId val="357118040"/>
        <c:scaling>
          <c:orientation val="minMax"/>
        </c:scaling>
        <c:delete val="1"/>
        <c:axPos val="b"/>
        <c:numFmt formatCode="&quot;H&quot;yy" sourceLinked="1"/>
        <c:majorTickMark val="none"/>
        <c:minorTickMark val="none"/>
        <c:tickLblPos val="none"/>
        <c:crossAx val="357118432"/>
        <c:crosses val="autoZero"/>
        <c:auto val="1"/>
        <c:lblOffset val="100"/>
        <c:baseTimeUnit val="years"/>
      </c:dateAx>
      <c:valAx>
        <c:axId val="3571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1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669.17</c:v>
                </c:pt>
                <c:pt idx="1">
                  <c:v>653.08000000000004</c:v>
                </c:pt>
                <c:pt idx="2">
                  <c:v>631.01</c:v>
                </c:pt>
                <c:pt idx="3">
                  <c:v>603.16999999999996</c:v>
                </c:pt>
                <c:pt idx="4">
                  <c:v>570.4</c:v>
                </c:pt>
              </c:numCache>
            </c:numRef>
          </c:val>
          <c:extLst>
            <c:ext xmlns:c16="http://schemas.microsoft.com/office/drawing/2014/chart" uri="{C3380CC4-5D6E-409C-BE32-E72D297353CC}">
              <c16:uniqueId val="{00000000-647D-4203-86BA-ED6E1F584621}"/>
            </c:ext>
          </c:extLst>
        </c:ser>
        <c:dLbls>
          <c:showLegendKey val="0"/>
          <c:showVal val="0"/>
          <c:showCatName val="0"/>
          <c:showSerName val="0"/>
          <c:showPercent val="0"/>
          <c:showBubbleSize val="0"/>
        </c:dLbls>
        <c:gapWidth val="150"/>
        <c:axId val="357572784"/>
        <c:axId val="35757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647D-4203-86BA-ED6E1F584621}"/>
            </c:ext>
          </c:extLst>
        </c:ser>
        <c:dLbls>
          <c:showLegendKey val="0"/>
          <c:showVal val="0"/>
          <c:showCatName val="0"/>
          <c:showSerName val="0"/>
          <c:showPercent val="0"/>
          <c:showBubbleSize val="0"/>
        </c:dLbls>
        <c:marker val="1"/>
        <c:smooth val="0"/>
        <c:axId val="357572784"/>
        <c:axId val="357572392"/>
      </c:lineChart>
      <c:dateAx>
        <c:axId val="357572784"/>
        <c:scaling>
          <c:orientation val="minMax"/>
        </c:scaling>
        <c:delete val="1"/>
        <c:axPos val="b"/>
        <c:numFmt formatCode="&quot;H&quot;yy" sourceLinked="1"/>
        <c:majorTickMark val="none"/>
        <c:minorTickMark val="none"/>
        <c:tickLblPos val="none"/>
        <c:crossAx val="357572392"/>
        <c:crosses val="autoZero"/>
        <c:auto val="1"/>
        <c:lblOffset val="100"/>
        <c:baseTimeUnit val="years"/>
      </c:dateAx>
      <c:valAx>
        <c:axId val="3575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113.29</c:v>
                </c:pt>
                <c:pt idx="1">
                  <c:v>112.44</c:v>
                </c:pt>
                <c:pt idx="2">
                  <c:v>111.7</c:v>
                </c:pt>
                <c:pt idx="3">
                  <c:v>112.02</c:v>
                </c:pt>
                <c:pt idx="4">
                  <c:v>115.3</c:v>
                </c:pt>
              </c:numCache>
            </c:numRef>
          </c:val>
          <c:extLst>
            <c:ext xmlns:c16="http://schemas.microsoft.com/office/drawing/2014/chart" uri="{C3380CC4-5D6E-409C-BE32-E72D297353CC}">
              <c16:uniqueId val="{00000000-146A-45F5-986F-91A6A457EA5A}"/>
            </c:ext>
          </c:extLst>
        </c:ser>
        <c:dLbls>
          <c:showLegendKey val="0"/>
          <c:showVal val="0"/>
          <c:showCatName val="0"/>
          <c:showSerName val="0"/>
          <c:showPercent val="0"/>
          <c:showBubbleSize val="0"/>
        </c:dLbls>
        <c:gapWidth val="150"/>
        <c:axId val="357569256"/>
        <c:axId val="3575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146A-45F5-986F-91A6A457EA5A}"/>
            </c:ext>
          </c:extLst>
        </c:ser>
        <c:dLbls>
          <c:showLegendKey val="0"/>
          <c:showVal val="0"/>
          <c:showCatName val="0"/>
          <c:showSerName val="0"/>
          <c:showPercent val="0"/>
          <c:showBubbleSize val="0"/>
        </c:dLbls>
        <c:marker val="1"/>
        <c:smooth val="0"/>
        <c:axId val="357569256"/>
        <c:axId val="357570432"/>
      </c:lineChart>
      <c:dateAx>
        <c:axId val="357569256"/>
        <c:scaling>
          <c:orientation val="minMax"/>
        </c:scaling>
        <c:delete val="1"/>
        <c:axPos val="b"/>
        <c:numFmt formatCode="&quot;H&quot;yy" sourceLinked="1"/>
        <c:majorTickMark val="none"/>
        <c:minorTickMark val="none"/>
        <c:tickLblPos val="none"/>
        <c:crossAx val="357570432"/>
        <c:crosses val="autoZero"/>
        <c:auto val="1"/>
        <c:lblOffset val="100"/>
        <c:baseTimeUnit val="years"/>
      </c:dateAx>
      <c:valAx>
        <c:axId val="357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132.62</c:v>
                </c:pt>
                <c:pt idx="1">
                  <c:v>132.68</c:v>
                </c:pt>
                <c:pt idx="2">
                  <c:v>130.99</c:v>
                </c:pt>
                <c:pt idx="3">
                  <c:v>130.71</c:v>
                </c:pt>
                <c:pt idx="4">
                  <c:v>128.05000000000001</c:v>
                </c:pt>
              </c:numCache>
            </c:numRef>
          </c:val>
          <c:extLst>
            <c:ext xmlns:c16="http://schemas.microsoft.com/office/drawing/2014/chart" uri="{C3380CC4-5D6E-409C-BE32-E72D297353CC}">
              <c16:uniqueId val="{00000000-4AD2-4FFF-85CC-354739A17DCD}"/>
            </c:ext>
          </c:extLst>
        </c:ser>
        <c:dLbls>
          <c:showLegendKey val="0"/>
          <c:showVal val="0"/>
          <c:showCatName val="0"/>
          <c:showSerName val="0"/>
          <c:showPercent val="0"/>
          <c:showBubbleSize val="0"/>
        </c:dLbls>
        <c:gapWidth val="150"/>
        <c:axId val="357575920"/>
        <c:axId val="35757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4AD2-4FFF-85CC-354739A17DCD}"/>
            </c:ext>
          </c:extLst>
        </c:ser>
        <c:dLbls>
          <c:showLegendKey val="0"/>
          <c:showVal val="0"/>
          <c:showCatName val="0"/>
          <c:showSerName val="0"/>
          <c:showPercent val="0"/>
          <c:showBubbleSize val="0"/>
        </c:dLbls>
        <c:marker val="1"/>
        <c:smooth val="0"/>
        <c:axId val="357575920"/>
        <c:axId val="357573960"/>
      </c:lineChart>
      <c:dateAx>
        <c:axId val="357575920"/>
        <c:scaling>
          <c:orientation val="minMax"/>
        </c:scaling>
        <c:delete val="1"/>
        <c:axPos val="b"/>
        <c:numFmt formatCode="&quot;H&quot;yy" sourceLinked="1"/>
        <c:majorTickMark val="none"/>
        <c:minorTickMark val="none"/>
        <c:tickLblPos val="none"/>
        <c:crossAx val="357573960"/>
        <c:crosses val="autoZero"/>
        <c:auto val="1"/>
        <c:lblOffset val="100"/>
        <c:baseTimeUnit val="years"/>
      </c:dateAx>
      <c:valAx>
        <c:axId val="35757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57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八尾市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非設置</v>
      </c>
      <c r="AE8" s="41"/>
      <c r="AF8" s="41"/>
      <c r="AG8" s="41"/>
      <c r="AH8" s="41"/>
      <c r="AI8" s="41"/>
      <c r="AJ8" s="41"/>
      <c r="AK8" s="3"/>
      <c r="AL8" s="42">
        <f>データ!S6</f>
        <v>261998</v>
      </c>
      <c r="AM8" s="42"/>
      <c r="AN8" s="42"/>
      <c r="AO8" s="42"/>
      <c r="AP8" s="42"/>
      <c r="AQ8" s="42"/>
      <c r="AR8" s="42"/>
      <c r="AS8" s="42"/>
      <c r="AT8" s="35">
        <f>データ!T6</f>
        <v>41.72</v>
      </c>
      <c r="AU8" s="35"/>
      <c r="AV8" s="35"/>
      <c r="AW8" s="35"/>
      <c r="AX8" s="35"/>
      <c r="AY8" s="35"/>
      <c r="AZ8" s="35"/>
      <c r="BA8" s="35"/>
      <c r="BB8" s="35">
        <f>データ!U6</f>
        <v>6279.91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54.7</v>
      </c>
      <c r="J10" s="35"/>
      <c r="K10" s="35"/>
      <c r="L10" s="35"/>
      <c r="M10" s="35"/>
      <c r="N10" s="35"/>
      <c r="O10" s="35"/>
      <c r="P10" s="35">
        <f>データ!P6</f>
        <v>94.67</v>
      </c>
      <c r="Q10" s="35"/>
      <c r="R10" s="35"/>
      <c r="S10" s="35"/>
      <c r="T10" s="35"/>
      <c r="U10" s="35"/>
      <c r="V10" s="35"/>
      <c r="W10" s="35">
        <f>データ!Q6</f>
        <v>61.26</v>
      </c>
      <c r="X10" s="35"/>
      <c r="Y10" s="35"/>
      <c r="Z10" s="35"/>
      <c r="AA10" s="35"/>
      <c r="AB10" s="35"/>
      <c r="AC10" s="35"/>
      <c r="AD10" s="42">
        <f>データ!R6</f>
        <v>2563</v>
      </c>
      <c r="AE10" s="42"/>
      <c r="AF10" s="42"/>
      <c r="AG10" s="42"/>
      <c r="AH10" s="42"/>
      <c r="AI10" s="42"/>
      <c r="AJ10" s="42"/>
      <c r="AK10" s="2"/>
      <c r="AL10" s="42">
        <f>データ!V6</f>
        <v>247276</v>
      </c>
      <c r="AM10" s="42"/>
      <c r="AN10" s="42"/>
      <c r="AO10" s="42"/>
      <c r="AP10" s="42"/>
      <c r="AQ10" s="42"/>
      <c r="AR10" s="42"/>
      <c r="AS10" s="42"/>
      <c r="AT10" s="35">
        <f>データ!W6</f>
        <v>28.57</v>
      </c>
      <c r="AU10" s="35"/>
      <c r="AV10" s="35"/>
      <c r="AW10" s="35"/>
      <c r="AX10" s="35"/>
      <c r="AY10" s="35"/>
      <c r="AZ10" s="35"/>
      <c r="BA10" s="35"/>
      <c r="BB10" s="35">
        <f>データ!X6</f>
        <v>8655.09</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4"/>
      <c r="BM60" s="75"/>
      <c r="BN60" s="75"/>
      <c r="BO60" s="75"/>
      <c r="BP60" s="75"/>
      <c r="BQ60" s="75"/>
      <c r="BR60" s="75"/>
      <c r="BS60" s="75"/>
      <c r="BT60" s="75"/>
      <c r="BU60" s="75"/>
      <c r="BV60" s="75"/>
      <c r="BW60" s="75"/>
      <c r="BX60" s="75"/>
      <c r="BY60" s="75"/>
      <c r="BZ60" s="76"/>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Ubo43TEo3h2r9MOKDMBKVA+nmEuAUCBnQqyWjGQBrvN6vB08/k2ENXBvPVY0+JGKR+q4mK6ArhiNGWKEUKP6g==" saltValue="UisREHO9QRMiPIpJg1Ij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272124</v>
      </c>
      <c r="D6" s="19">
        <f t="shared" si="3"/>
        <v>46</v>
      </c>
      <c r="E6" s="19">
        <f t="shared" si="3"/>
        <v>17</v>
      </c>
      <c r="F6" s="19">
        <f t="shared" si="3"/>
        <v>1</v>
      </c>
      <c r="G6" s="19">
        <f t="shared" si="3"/>
        <v>0</v>
      </c>
      <c r="H6" s="19" t="str">
        <f t="shared" si="3"/>
        <v>大阪府　八尾市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54.7</v>
      </c>
      <c r="P6" s="20">
        <f t="shared" si="3"/>
        <v>94.67</v>
      </c>
      <c r="Q6" s="20">
        <f t="shared" si="3"/>
        <v>61.26</v>
      </c>
      <c r="R6" s="20">
        <f t="shared" si="3"/>
        <v>2563</v>
      </c>
      <c r="S6" s="20">
        <f t="shared" si="3"/>
        <v>261998</v>
      </c>
      <c r="T6" s="20">
        <f t="shared" si="3"/>
        <v>41.72</v>
      </c>
      <c r="U6" s="20">
        <f t="shared" si="3"/>
        <v>6279.91</v>
      </c>
      <c r="V6" s="20">
        <f t="shared" si="3"/>
        <v>247276</v>
      </c>
      <c r="W6" s="20">
        <f t="shared" si="3"/>
        <v>28.57</v>
      </c>
      <c r="X6" s="20">
        <f t="shared" si="3"/>
        <v>8655.09</v>
      </c>
      <c r="Y6" s="21">
        <f>IF(Y7="",NA(),Y7)</f>
        <v>105.65</v>
      </c>
      <c r="Z6" s="21">
        <f t="shared" ref="Z6:AH6" si="4">IF(Z7="",NA(),Z7)</f>
        <v>105.55</v>
      </c>
      <c r="AA6" s="21">
        <f t="shared" si="4"/>
        <v>105.2</v>
      </c>
      <c r="AB6" s="21">
        <f t="shared" si="4"/>
        <v>105.41</v>
      </c>
      <c r="AC6" s="21">
        <f t="shared" si="4"/>
        <v>106.9</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45.63</v>
      </c>
      <c r="AV6" s="21">
        <f t="shared" ref="AV6:BD6" si="6">IF(AV7="",NA(),AV7)</f>
        <v>49.19</v>
      </c>
      <c r="AW6" s="21">
        <f t="shared" si="6"/>
        <v>46.22</v>
      </c>
      <c r="AX6" s="21">
        <f t="shared" si="6"/>
        <v>40.950000000000003</v>
      </c>
      <c r="AY6" s="21">
        <f t="shared" si="6"/>
        <v>42.86</v>
      </c>
      <c r="AZ6" s="21">
        <f t="shared" si="6"/>
        <v>80.64</v>
      </c>
      <c r="BA6" s="21">
        <f t="shared" si="6"/>
        <v>88.1</v>
      </c>
      <c r="BB6" s="21">
        <f t="shared" si="6"/>
        <v>84.84</v>
      </c>
      <c r="BC6" s="21">
        <f t="shared" si="6"/>
        <v>88.42</v>
      </c>
      <c r="BD6" s="21">
        <f t="shared" si="6"/>
        <v>93.63</v>
      </c>
      <c r="BE6" s="20" t="str">
        <f>IF(BE7="","",IF(BE7="-","【-】","【"&amp;SUBSTITUTE(TEXT(BE7,"#,##0.00"),"-","△")&amp;"】"))</f>
        <v>【73.44】</v>
      </c>
      <c r="BF6" s="21">
        <f>IF(BF7="",NA(),BF7)</f>
        <v>669.17</v>
      </c>
      <c r="BG6" s="21">
        <f t="shared" ref="BG6:BO6" si="7">IF(BG7="",NA(),BG7)</f>
        <v>653.08000000000004</v>
      </c>
      <c r="BH6" s="21">
        <f t="shared" si="7"/>
        <v>631.01</v>
      </c>
      <c r="BI6" s="21">
        <f t="shared" si="7"/>
        <v>603.16999999999996</v>
      </c>
      <c r="BJ6" s="21">
        <f t="shared" si="7"/>
        <v>570.4</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113.29</v>
      </c>
      <c r="BR6" s="21">
        <f t="shared" ref="BR6:BZ6" si="8">IF(BR7="",NA(),BR7)</f>
        <v>112.44</v>
      </c>
      <c r="BS6" s="21">
        <f t="shared" si="8"/>
        <v>111.7</v>
      </c>
      <c r="BT6" s="21">
        <f t="shared" si="8"/>
        <v>112.02</v>
      </c>
      <c r="BU6" s="21">
        <f t="shared" si="8"/>
        <v>115.3</v>
      </c>
      <c r="BV6" s="21">
        <f t="shared" si="8"/>
        <v>101.84</v>
      </c>
      <c r="BW6" s="21">
        <f t="shared" si="8"/>
        <v>101.62</v>
      </c>
      <c r="BX6" s="21">
        <f t="shared" si="8"/>
        <v>102.36</v>
      </c>
      <c r="BY6" s="21">
        <f t="shared" si="8"/>
        <v>103.76</v>
      </c>
      <c r="BZ6" s="21">
        <f t="shared" si="8"/>
        <v>103.57</v>
      </c>
      <c r="CA6" s="20" t="str">
        <f>IF(CA7="","",IF(CA7="-","【-】","【"&amp;SUBSTITUTE(TEXT(CA7,"#,##0.00"),"-","△")&amp;"】"))</f>
        <v>【97.61】</v>
      </c>
      <c r="CB6" s="21">
        <f>IF(CB7="",NA(),CB7)</f>
        <v>132.62</v>
      </c>
      <c r="CC6" s="21">
        <f t="shared" ref="CC6:CK6" si="9">IF(CC7="",NA(),CC7)</f>
        <v>132.68</v>
      </c>
      <c r="CD6" s="21">
        <f t="shared" si="9"/>
        <v>130.99</v>
      </c>
      <c r="CE6" s="21">
        <f t="shared" si="9"/>
        <v>130.71</v>
      </c>
      <c r="CF6" s="21">
        <f t="shared" si="9"/>
        <v>128.05000000000001</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91.08</v>
      </c>
      <c r="CY6" s="21">
        <f t="shared" ref="CY6:DG6" si="11">IF(CY7="",NA(),CY7)</f>
        <v>91.25</v>
      </c>
      <c r="CZ6" s="21">
        <f t="shared" si="11"/>
        <v>92.18</v>
      </c>
      <c r="DA6" s="21">
        <f t="shared" si="11"/>
        <v>92.56</v>
      </c>
      <c r="DB6" s="21">
        <f t="shared" si="11"/>
        <v>92.54</v>
      </c>
      <c r="DC6" s="21">
        <f t="shared" si="11"/>
        <v>96.78</v>
      </c>
      <c r="DD6" s="21">
        <f t="shared" si="11"/>
        <v>97</v>
      </c>
      <c r="DE6" s="21">
        <f t="shared" si="11"/>
        <v>97.24</v>
      </c>
      <c r="DF6" s="21">
        <f t="shared" si="11"/>
        <v>97.79</v>
      </c>
      <c r="DG6" s="21">
        <f t="shared" si="11"/>
        <v>97.75</v>
      </c>
      <c r="DH6" s="20" t="str">
        <f>IF(DH7="","",IF(DH7="-","【-】","【"&amp;SUBSTITUTE(TEXT(DH7,"#,##0.00"),"-","△")&amp;"】"))</f>
        <v>【95.82】</v>
      </c>
      <c r="DI6" s="21">
        <f>IF(DI7="",NA(),DI7)</f>
        <v>10.38</v>
      </c>
      <c r="DJ6" s="21">
        <f t="shared" ref="DJ6:DR6" si="12">IF(DJ7="",NA(),DJ7)</f>
        <v>12.89</v>
      </c>
      <c r="DK6" s="21">
        <f t="shared" si="12"/>
        <v>15.41</v>
      </c>
      <c r="DL6" s="21">
        <f t="shared" si="12"/>
        <v>17.829999999999998</v>
      </c>
      <c r="DM6" s="21">
        <f t="shared" si="12"/>
        <v>20.309999999999999</v>
      </c>
      <c r="DN6" s="21">
        <f t="shared" si="12"/>
        <v>29.38</v>
      </c>
      <c r="DO6" s="21">
        <f t="shared" si="12"/>
        <v>30.6</v>
      </c>
      <c r="DP6" s="21">
        <f t="shared" si="12"/>
        <v>27.39</v>
      </c>
      <c r="DQ6" s="21">
        <f t="shared" si="12"/>
        <v>30.42</v>
      </c>
      <c r="DR6" s="21">
        <f t="shared" si="12"/>
        <v>32.96</v>
      </c>
      <c r="DS6" s="20" t="str">
        <f>IF(DS7="","",IF(DS7="-","【-】","【"&amp;SUBSTITUTE(TEXT(DS7,"#,##0.00"),"-","△")&amp;"】"))</f>
        <v>【39.74】</v>
      </c>
      <c r="DT6" s="21">
        <f>IF(DT7="",NA(),DT7)</f>
        <v>2.23</v>
      </c>
      <c r="DU6" s="21">
        <f t="shared" ref="DU6:EC6" si="13">IF(DU7="",NA(),DU7)</f>
        <v>3.26</v>
      </c>
      <c r="DV6" s="21">
        <f t="shared" si="13"/>
        <v>5.01</v>
      </c>
      <c r="DW6" s="21">
        <f t="shared" si="13"/>
        <v>7.25</v>
      </c>
      <c r="DX6" s="21">
        <f t="shared" si="13"/>
        <v>8.0500000000000007</v>
      </c>
      <c r="DY6" s="21">
        <f t="shared" si="13"/>
        <v>3.45</v>
      </c>
      <c r="DZ6" s="21">
        <f t="shared" si="13"/>
        <v>5.0199999999999996</v>
      </c>
      <c r="EA6" s="21">
        <f t="shared" si="13"/>
        <v>5.86</v>
      </c>
      <c r="EB6" s="21">
        <f t="shared" si="13"/>
        <v>6.66</v>
      </c>
      <c r="EC6" s="21">
        <f t="shared" si="13"/>
        <v>8.49</v>
      </c>
      <c r="ED6" s="20" t="str">
        <f>IF(ED7="","",IF(ED7="-","【-】","【"&amp;SUBSTITUTE(TEXT(ED7,"#,##0.00"),"-","△")&amp;"】"))</f>
        <v>【7.62】</v>
      </c>
      <c r="EE6" s="21">
        <f>IF(EE7="",NA(),EE7)</f>
        <v>0.37</v>
      </c>
      <c r="EF6" s="21">
        <f t="shared" ref="EF6:EN6" si="14">IF(EF7="",NA(),EF7)</f>
        <v>0.1</v>
      </c>
      <c r="EG6" s="21">
        <f t="shared" si="14"/>
        <v>0.08</v>
      </c>
      <c r="EH6" s="21">
        <f t="shared" si="14"/>
        <v>0.01</v>
      </c>
      <c r="EI6" s="21">
        <f t="shared" si="14"/>
        <v>0.06</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272124</v>
      </c>
      <c r="D7" s="23">
        <v>46</v>
      </c>
      <c r="E7" s="23">
        <v>17</v>
      </c>
      <c r="F7" s="23">
        <v>1</v>
      </c>
      <c r="G7" s="23">
        <v>0</v>
      </c>
      <c r="H7" s="23" t="s">
        <v>96</v>
      </c>
      <c r="I7" s="23" t="s">
        <v>97</v>
      </c>
      <c r="J7" s="23" t="s">
        <v>98</v>
      </c>
      <c r="K7" s="23" t="s">
        <v>99</v>
      </c>
      <c r="L7" s="23" t="s">
        <v>100</v>
      </c>
      <c r="M7" s="23" t="s">
        <v>101</v>
      </c>
      <c r="N7" s="24" t="s">
        <v>102</v>
      </c>
      <c r="O7" s="24">
        <v>54.7</v>
      </c>
      <c r="P7" s="24">
        <v>94.67</v>
      </c>
      <c r="Q7" s="24">
        <v>61.26</v>
      </c>
      <c r="R7" s="24">
        <v>2563</v>
      </c>
      <c r="S7" s="24">
        <v>261998</v>
      </c>
      <c r="T7" s="24">
        <v>41.72</v>
      </c>
      <c r="U7" s="24">
        <v>6279.91</v>
      </c>
      <c r="V7" s="24">
        <v>247276</v>
      </c>
      <c r="W7" s="24">
        <v>28.57</v>
      </c>
      <c r="X7" s="24">
        <v>8655.09</v>
      </c>
      <c r="Y7" s="24">
        <v>105.65</v>
      </c>
      <c r="Z7" s="24">
        <v>105.55</v>
      </c>
      <c r="AA7" s="24">
        <v>105.2</v>
      </c>
      <c r="AB7" s="24">
        <v>105.41</v>
      </c>
      <c r="AC7" s="24">
        <v>106.9</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45.63</v>
      </c>
      <c r="AV7" s="24">
        <v>49.19</v>
      </c>
      <c r="AW7" s="24">
        <v>46.22</v>
      </c>
      <c r="AX7" s="24">
        <v>40.950000000000003</v>
      </c>
      <c r="AY7" s="24">
        <v>42.86</v>
      </c>
      <c r="AZ7" s="24">
        <v>80.64</v>
      </c>
      <c r="BA7" s="24">
        <v>88.1</v>
      </c>
      <c r="BB7" s="24">
        <v>84.84</v>
      </c>
      <c r="BC7" s="24">
        <v>88.42</v>
      </c>
      <c r="BD7" s="24">
        <v>93.63</v>
      </c>
      <c r="BE7" s="24">
        <v>73.44</v>
      </c>
      <c r="BF7" s="24">
        <v>669.17</v>
      </c>
      <c r="BG7" s="24">
        <v>653.08000000000004</v>
      </c>
      <c r="BH7" s="24">
        <v>631.01</v>
      </c>
      <c r="BI7" s="24">
        <v>603.16999999999996</v>
      </c>
      <c r="BJ7" s="24">
        <v>570.4</v>
      </c>
      <c r="BK7" s="24">
        <v>606.79999999999995</v>
      </c>
      <c r="BL7" s="24">
        <v>585.55999999999995</v>
      </c>
      <c r="BM7" s="24">
        <v>565.62</v>
      </c>
      <c r="BN7" s="24">
        <v>544.61</v>
      </c>
      <c r="BO7" s="24">
        <v>525.07000000000005</v>
      </c>
      <c r="BP7" s="24">
        <v>652.82000000000005</v>
      </c>
      <c r="BQ7" s="24">
        <v>113.29</v>
      </c>
      <c r="BR7" s="24">
        <v>112.44</v>
      </c>
      <c r="BS7" s="24">
        <v>111.7</v>
      </c>
      <c r="BT7" s="24">
        <v>112.02</v>
      </c>
      <c r="BU7" s="24">
        <v>115.3</v>
      </c>
      <c r="BV7" s="24">
        <v>101.84</v>
      </c>
      <c r="BW7" s="24">
        <v>101.62</v>
      </c>
      <c r="BX7" s="24">
        <v>102.36</v>
      </c>
      <c r="BY7" s="24">
        <v>103.76</v>
      </c>
      <c r="BZ7" s="24">
        <v>103.57</v>
      </c>
      <c r="CA7" s="24">
        <v>97.61</v>
      </c>
      <c r="CB7" s="24">
        <v>132.62</v>
      </c>
      <c r="CC7" s="24">
        <v>132.68</v>
      </c>
      <c r="CD7" s="24">
        <v>130.99</v>
      </c>
      <c r="CE7" s="24">
        <v>130.71</v>
      </c>
      <c r="CF7" s="24">
        <v>128.05000000000001</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91.08</v>
      </c>
      <c r="CY7" s="24">
        <v>91.25</v>
      </c>
      <c r="CZ7" s="24">
        <v>92.18</v>
      </c>
      <c r="DA7" s="24">
        <v>92.56</v>
      </c>
      <c r="DB7" s="24">
        <v>92.54</v>
      </c>
      <c r="DC7" s="24">
        <v>96.78</v>
      </c>
      <c r="DD7" s="24">
        <v>97</v>
      </c>
      <c r="DE7" s="24">
        <v>97.24</v>
      </c>
      <c r="DF7" s="24">
        <v>97.79</v>
      </c>
      <c r="DG7" s="24">
        <v>97.75</v>
      </c>
      <c r="DH7" s="24">
        <v>95.82</v>
      </c>
      <c r="DI7" s="24">
        <v>10.38</v>
      </c>
      <c r="DJ7" s="24">
        <v>12.89</v>
      </c>
      <c r="DK7" s="24">
        <v>15.41</v>
      </c>
      <c r="DL7" s="24">
        <v>17.829999999999998</v>
      </c>
      <c r="DM7" s="24">
        <v>20.309999999999999</v>
      </c>
      <c r="DN7" s="24">
        <v>29.38</v>
      </c>
      <c r="DO7" s="24">
        <v>30.6</v>
      </c>
      <c r="DP7" s="24">
        <v>27.39</v>
      </c>
      <c r="DQ7" s="24">
        <v>30.42</v>
      </c>
      <c r="DR7" s="24">
        <v>32.96</v>
      </c>
      <c r="DS7" s="24">
        <v>39.74</v>
      </c>
      <c r="DT7" s="24">
        <v>2.23</v>
      </c>
      <c r="DU7" s="24">
        <v>3.26</v>
      </c>
      <c r="DV7" s="24">
        <v>5.01</v>
      </c>
      <c r="DW7" s="24">
        <v>7.25</v>
      </c>
      <c r="DX7" s="24">
        <v>8.0500000000000007</v>
      </c>
      <c r="DY7" s="24">
        <v>3.45</v>
      </c>
      <c r="DZ7" s="24">
        <v>5.0199999999999996</v>
      </c>
      <c r="EA7" s="24">
        <v>5.86</v>
      </c>
      <c r="EB7" s="24">
        <v>6.66</v>
      </c>
      <c r="EC7" s="24">
        <v>8.49</v>
      </c>
      <c r="ED7" s="24">
        <v>7.62</v>
      </c>
      <c r="EE7" s="24">
        <v>0.37</v>
      </c>
      <c r="EF7" s="24">
        <v>0.1</v>
      </c>
      <c r="EG7" s="24">
        <v>0.08</v>
      </c>
      <c r="EH7" s="24">
        <v>0.01</v>
      </c>
      <c r="EI7" s="24">
        <v>0.06</v>
      </c>
      <c r="EJ7" s="24">
        <v>0.12</v>
      </c>
      <c r="EK7" s="24">
        <v>0.19</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2024-02-19T00:54:12Z</cp:lastPrinted>
  <dcterms:created xsi:type="dcterms:W3CDTF">2023-12-12T00:48:51Z</dcterms:created>
  <dcterms:modified xsi:type="dcterms:W3CDTF">2024-02-21T02:34:05Z</dcterms:modified>
  <cp:category/>
</cp:coreProperties>
</file>