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3 八尾市○【大浦】修正依頼中\"/>
    </mc:Choice>
  </mc:AlternateContent>
  <xr:revisionPtr revIDLastSave="0" documentId="13_ncr:1_{2DFD4725-D4C3-436F-91AA-522777FED78F}" xr6:coauthVersionLast="47" xr6:coauthVersionMax="47" xr10:uidLastSave="{00000000-0000-0000-0000-000000000000}"/>
  <workbookProtection workbookAlgorithmName="SHA-512" workbookHashValue="VOYpUfvax3c3RLugH87xf02tJsG6SuaYw9nkVmpSRIurC0FFSpnK0m7BaT4XqYdKyqegKNYNsF8+knR/osS/iA==" workbookSaltValue="WJL4WI2XPzP1TvYc0fH8K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I10" i="4" s="1"/>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B10" i="4"/>
  <c r="BB8" i="4"/>
  <c r="AT8" i="4"/>
  <c r="AL8" i="4"/>
  <c r="AD8" i="4"/>
  <c r="W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<sst xmlns="http://schemas.openxmlformats.org/spreadsheetml/2006/main" count="228" uniqueCount="114">
  <si>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</si>
  <si>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</si>
  <si>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</si>
  <si>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</si>
  <si>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</si>
  <si>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</si>
  <si>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</si>
  <si>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</si>
  <si>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</si>
  <si>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</si>
  <si>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</si>
  <si>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</si>
  <si>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</si>
  <si>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</si>
  <si>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</si>
  <si>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</si>
  <si>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</si>
  <si>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</si>
  <si>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</si>
  <si>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</si>
  <si>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</si>
  <si>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</si>
  <si>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</si>
  <si>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</si>
  <si>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</si>
  <si>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</si>
  <si>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</si>
  <si>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</si>
  <si>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</si>
  <si>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</si>
  <si>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</si>
  <si>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</si>
  <si>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</si>
  <si>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</si>
  <si>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</si>
  <si>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</si>
  <si>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</si>
  <si>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</si>
  <si>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</si>
  <si>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</si>
  <si>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</si>
  <si>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</si>
  <si>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</si>
  <si>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</si>
  <si>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</si>
  <si>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</si>
  <si>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</si>
  <si>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</si>
  <si>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</si>
  <si>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</si>
  <si>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</si>
  <si>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</si>
  <si>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</si>
  <si>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</si>
  <si>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</si>
  <si>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</si>
  <si>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</si>
  <si>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</si>
  <si>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</si>
  <si>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</si>
  <si>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</si>
  <si>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</si>
  <si>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</si>
  <si>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</si>
  <si>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</si>
  <si>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</si>
  <si>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</si>
  <si>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</si>
  <si>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</si>
  <si>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</si>
  <si>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</si>
  <si>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</si>
  <si>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</si>
  <si>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</si>
  <si>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</si>
  <si>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</si>
  <si>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</si>
  <si>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</si>
  <si>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</si>
  <si>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</si>
  <si>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</si>
  <si>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</si>
  <si>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</si>
  <si>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</si>
  <si>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</si>
  <si>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</si>
  <si>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</si>
  <si>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</si>
  <si>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</si>
  <si>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</si>
  <si>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</si>
  <si>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</si>
  <si>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</si>
  <si>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八尾市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</si>
  <si>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</si>
  <si>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</si>
  <si>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</si>
  <si>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</si>
  <si>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</si>
  <si>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</si>
  <si>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</si>
  <si>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</si>
  <si>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</si>
  <si>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</si>
  <si>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</si>
  <si>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</si>
  <si>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</si>
  <si>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</si>
  <si>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</si>
  <si>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</si>
  <si>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</si>
  <si>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前年度に比べ減価償却累計額が増加しているため、数値は上昇したが、建設改良事業を順次進めており、償却対象資産の帳簿価格も増加しているため、類似団体及び全国の平均値を下回っている。全体としては固定資産の老朽化が目立って進んでいる状況にはない。
②管路経年化率
　類似団体や全国の平均値よりも高い数値となっているが、老朽管の更新を積極的に進めており、類似団体の平均が上昇する中、前年度に比べ数値が低下した。
③管路更新率
　老朽管の更新を積極的に進めており、昨年度に比べ数値も大きく上昇し、類似団体及び全国の平均値よりも高い更新率を維持している。</t>
    <rPh sb="14" eb="17">
      <t>ゼンネンド</t>
    </rPh>
    <rPh sb="18" eb="19">
      <t>クラ</t>
    </rPh>
    <rPh sb="20" eb="22">
      <t>ゲンカ</t>
    </rPh>
    <rPh sb="22" eb="24">
      <t>ショウキャク</t>
    </rPh>
    <rPh sb="24" eb="26">
      <t>ルイケイ</t>
    </rPh>
    <rPh sb="26" eb="27">
      <t>ガク</t>
    </rPh>
    <rPh sb="28" eb="30">
      <t>ゾウカ</t>
    </rPh>
    <rPh sb="37" eb="39">
      <t>スウチ</t>
    </rPh>
    <rPh sb="40" eb="42">
      <t>ジョウショウ</t>
    </rPh>
    <rPh sb="46" eb="48">
      <t>ケンセツ</t>
    </rPh>
    <rPh sb="48" eb="50">
      <t>カイリョウ</t>
    </rPh>
    <rPh sb="50" eb="52">
      <t>ジギョウ</t>
    </rPh>
    <rPh sb="61" eb="63">
      <t>ショウキャク</t>
    </rPh>
    <rPh sb="63" eb="65">
      <t>タイショウ</t>
    </rPh>
    <rPh sb="65" eb="67">
      <t>シサン</t>
    </rPh>
    <rPh sb="68" eb="70">
      <t>チョウボ</t>
    </rPh>
    <rPh sb="70" eb="72">
      <t>カカク</t>
    </rPh>
    <rPh sb="73" eb="75">
      <t>ゾウカ</t>
    </rPh>
    <rPh sb="82" eb="84">
      <t>ルイジ</t>
    </rPh>
    <rPh sb="84" eb="86">
      <t>ダンタイ</t>
    </rPh>
    <rPh sb="86" eb="87">
      <t>オヨ</t>
    </rPh>
    <rPh sb="88" eb="90">
      <t>ゼンコク</t>
    </rPh>
    <rPh sb="91" eb="94">
      <t>ヘイキンチ</t>
    </rPh>
    <rPh sb="95" eb="97">
      <t>シタマワ</t>
    </rPh>
    <rPh sb="159" eb="161">
      <t>スウチ</t>
    </rPh>
    <rPh sb="169" eb="171">
      <t>ロウキュウ</t>
    </rPh>
    <rPh sb="171" eb="172">
      <t>カン</t>
    </rPh>
    <rPh sb="173" eb="175">
      <t>コウシン</t>
    </rPh>
    <rPh sb="176" eb="179">
      <t>セッキョクテキ</t>
    </rPh>
    <rPh sb="180" eb="181">
      <t>スス</t>
    </rPh>
    <rPh sb="191" eb="193">
      <t>ヘイキン</t>
    </rPh>
    <rPh sb="194" eb="196">
      <t>ジョウショウ</t>
    </rPh>
    <rPh sb="198" eb="199">
      <t>ナカ</t>
    </rPh>
    <rPh sb="200" eb="203">
      <t>ゼンネンド</t>
    </rPh>
    <rPh sb="204" eb="205">
      <t>クラ</t>
    </rPh>
    <rPh sb="206" eb="208">
      <t>スウチ</t>
    </rPh>
    <rPh sb="209" eb="211">
      <t>テイカ</t>
    </rPh>
    <rPh sb="240" eb="243">
      <t>サクネンド</t>
    </rPh>
    <rPh sb="244" eb="245">
      <t>クラ</t>
    </rPh>
    <rPh sb="246" eb="248">
      <t>スウチ</t>
    </rPh>
    <rPh sb="249" eb="250">
      <t>オオ</t>
    </rPh>
    <rPh sb="252" eb="254">
      <t>ジョウショウ</t>
    </rPh>
    <rPh sb="277" eb="279">
      <t>イジ</t>
    </rPh>
    <phoneticPr fontId="4"/>
  </si>
  <si>
    <t>①経常収支比率
　100 ％台であるが類似団体及び全国の平均値を下回っている。原油価格・物価高騰の影響により経常費用が増加した事により前年度に比べ数値が悪化した。
③流動比率
　200 ％台で支払能力に問題ないが、類似団体及び全国の平均値を下回っている。原油価格・物価高騰の影響による費用の増加等で資金が減少した事により、前年度に比べ数値が悪化した。
④企業債残高対給水収益比率
　類似団体の平均値と比較すると下回っているものの、水道料金の基本料金減免を実施したことに伴い給水収益が減少したため、前年度から数値が大きく悪化した。
⑤料金回収率
　水道料金の基本料金減免を実施したことに伴い供給単価が減少したため、前年度に比べ数値が急激に悪化し、100％を下回っている。
⑥給水原価
　類似団体及び全国の平均値と比較すると下回っているが、減価償却費や原油価格・物価高騰の影響による動力費の増加等により前年度に比べ大きく増加した。
⑦施設利用率
　類似団体及び全国の平均値を下回っている。配水量の減少により前年度に比べ更に数値が低下した。
⑧有収率
　類似団体及び全国の平均値と比較し高値を維持しているものの、基幹管路からの漏水の影響等により前年度に比べ0.1ﾎﾟｲﾝﾄ悪化した。</t>
    <rPh sb="76" eb="78">
      <t>アッカ</t>
    </rPh>
    <rPh sb="147" eb="148">
      <t>トウ</t>
    </rPh>
    <rPh sb="149" eb="151">
      <t>シキン</t>
    </rPh>
    <rPh sb="253" eb="255">
      <t>スウチ</t>
    </rPh>
    <rPh sb="256" eb="257">
      <t>オオ</t>
    </rPh>
    <rPh sb="259" eb="261">
      <t>アッカ</t>
    </rPh>
    <rPh sb="315" eb="317">
      <t>キュウゲキ</t>
    </rPh>
    <rPh sb="368" eb="370">
      <t>ゲンカ</t>
    </rPh>
    <rPh sb="370" eb="373">
      <t>ショウキャクヒ</t>
    </rPh>
    <rPh sb="389" eb="391">
      <t>ドウリョク</t>
    </rPh>
    <rPh sb="391" eb="392">
      <t>ヒ</t>
    </rPh>
    <rPh sb="393" eb="394">
      <t>ゾウ</t>
    </rPh>
    <rPh sb="394" eb="395">
      <t>カ</t>
    </rPh>
    <rPh sb="395" eb="396">
      <t>トウ</t>
    </rPh>
    <rPh sb="399" eb="402">
      <t>ゼンネンド</t>
    </rPh>
    <rPh sb="403" eb="404">
      <t>クラ</t>
    </rPh>
    <rPh sb="405" eb="406">
      <t>オオ</t>
    </rPh>
    <rPh sb="408" eb="410">
      <t>ゾウカ</t>
    </rPh>
    <rPh sb="422" eb="424">
      <t>ルイジ</t>
    </rPh>
    <rPh sb="424" eb="426">
      <t>ダンタイ</t>
    </rPh>
    <rPh sb="426" eb="427">
      <t>オヨ</t>
    </rPh>
    <rPh sb="428" eb="430">
      <t>ゼンコク</t>
    </rPh>
    <rPh sb="431" eb="434">
      <t>ヘイキンチ</t>
    </rPh>
    <rPh sb="435" eb="437">
      <t>シタマワ</t>
    </rPh>
    <rPh sb="457" eb="458">
      <t>サラ</t>
    </rPh>
    <rPh sb="491" eb="492">
      <t>アタイ</t>
    </rPh>
    <rPh sb="533" eb="535">
      <t>アッカ</t>
    </rPh>
    <phoneticPr fontId="4"/>
  </si>
  <si>
    <t>　令和4年度は新たに基幹管路等の耐震化事業を開始し、かつ、老朽管の整備を積極的に進めたことで管路更新率の向上及び管路経年化率の低下に結びついた。しかしながら、人口減少や社会の省資源化に伴う水需要低下による給水収益の減少等により、純利益の減少及び更新投資の増加による資金確保等の課題がある。
　これらの課題に対応するため、「水道事業ビジョン」及び「経営戦略」を基に、実績値の分析評価を実施し、事業全体の収支の把握をする事で設備の更新時期の見直し等を検討したところである。
　また、前年度から引き続き水道事業広域化（大阪広域水道企業団との統合）について具体的な検討を進めます。今後も世代間の負担の公平性を考慮しつつ企業債や出資金を活用し、一層積極的かつ計画的な更新を進める予定である。</t>
    <rPh sb="1" eb="3">
      <t>レイワ</t>
    </rPh>
    <rPh sb="4" eb="6">
      <t>ネンド</t>
    </rPh>
    <rPh sb="7" eb="8">
      <t>アラ</t>
    </rPh>
    <rPh sb="10" eb="12">
      <t>キカン</t>
    </rPh>
    <rPh sb="12" eb="14">
      <t>カンロ</t>
    </rPh>
    <rPh sb="14" eb="15">
      <t>トウ</t>
    </rPh>
    <rPh sb="16" eb="19">
      <t>タイシンカ</t>
    </rPh>
    <rPh sb="19" eb="21">
      <t>ジギョウ</t>
    </rPh>
    <rPh sb="22" eb="24">
      <t>カイシ</t>
    </rPh>
    <rPh sb="29" eb="31">
      <t>ロウキュウ</t>
    </rPh>
    <rPh sb="31" eb="32">
      <t>カン</t>
    </rPh>
    <rPh sb="33" eb="35">
      <t>セイビ</t>
    </rPh>
    <rPh sb="36" eb="39">
      <t>セッキョクテキ</t>
    </rPh>
    <rPh sb="40" eb="41">
      <t>スス</t>
    </rPh>
    <rPh sb="46" eb="48">
      <t>カンロ</t>
    </rPh>
    <rPh sb="48" eb="50">
      <t>コウシン</t>
    </rPh>
    <rPh sb="50" eb="51">
      <t>リツ</t>
    </rPh>
    <rPh sb="52" eb="54">
      <t>コウジョウ</t>
    </rPh>
    <rPh sb="54" eb="55">
      <t>オヨ</t>
    </rPh>
    <rPh sb="56" eb="58">
      <t>カンロ</t>
    </rPh>
    <rPh sb="58" eb="61">
      <t>ケイネンカ</t>
    </rPh>
    <rPh sb="61" eb="62">
      <t>リツ</t>
    </rPh>
    <rPh sb="63" eb="65">
      <t>テイカ</t>
    </rPh>
    <rPh sb="66" eb="67">
      <t>ムス</t>
    </rPh>
    <rPh sb="81" eb="83">
      <t>ゲンショウ</t>
    </rPh>
    <rPh sb="109" eb="110">
      <t>トウ</t>
    </rPh>
    <rPh sb="114" eb="117">
      <t>ジュンリエキ</t>
    </rPh>
    <rPh sb="118" eb="119">
      <t>ゲン</t>
    </rPh>
    <rPh sb="119" eb="120">
      <t>ショウ</t>
    </rPh>
    <rPh sb="120" eb="121">
      <t>オヨ</t>
    </rPh>
    <rPh sb="122" eb="124">
      <t>コウシン</t>
    </rPh>
    <rPh sb="124" eb="126">
      <t>トウシ</t>
    </rPh>
    <rPh sb="127" eb="129">
      <t>ゾウカ</t>
    </rPh>
    <rPh sb="150" eb="152">
      <t>カダイ</t>
    </rPh>
    <rPh sb="153" eb="155">
      <t>タイオウ</t>
    </rPh>
    <rPh sb="179" eb="180">
      <t>モト</t>
    </rPh>
    <rPh sb="182" eb="184">
      <t>ジッセキ</t>
    </rPh>
    <rPh sb="184" eb="185">
      <t>チ</t>
    </rPh>
    <rPh sb="186" eb="188">
      <t>ブンセキ</t>
    </rPh>
    <rPh sb="188" eb="190">
      <t>ヒョウカ</t>
    </rPh>
    <rPh sb="191" eb="193">
      <t>ジッシ</t>
    </rPh>
    <rPh sb="195" eb="197">
      <t>ジギョウ</t>
    </rPh>
    <rPh sb="197" eb="199">
      <t>ゼンタイ</t>
    </rPh>
    <rPh sb="200" eb="202">
      <t>シュウシ</t>
    </rPh>
    <rPh sb="203" eb="205">
      <t>ハアク</t>
    </rPh>
    <rPh sb="208" eb="209">
      <t>コト</t>
    </rPh>
    <rPh sb="210" eb="212">
      <t>セツビ</t>
    </rPh>
    <rPh sb="215" eb="217">
      <t>ジキ</t>
    </rPh>
    <rPh sb="218" eb="220">
      <t>ミナオ</t>
    </rPh>
    <rPh sb="221" eb="222">
      <t>ナド</t>
    </rPh>
    <rPh sb="239" eb="242">
      <t>ゼンネンド</t>
    </rPh>
    <rPh sb="244" eb="245">
      <t>ヒ</t>
    </rPh>
    <rPh sb="246" eb="247">
      <t>ツヅ</t>
    </rPh>
    <rPh sb="248" eb="250">
      <t>スイドウ</t>
    </rPh>
    <rPh sb="250" eb="252">
      <t>ジギョウ</t>
    </rPh>
    <rPh sb="252" eb="255">
      <t>コウイキカ</t>
    </rPh>
    <rPh sb="256" eb="258">
      <t>オオサカ</t>
    </rPh>
    <rPh sb="258" eb="260">
      <t>コウイキ</t>
    </rPh>
    <rPh sb="262" eb="264">
      <t>キギョウ</t>
    </rPh>
    <rPh sb="264" eb="265">
      <t>ダン</t>
    </rPh>
    <rPh sb="267" eb="269">
      <t>トウゴウ</t>
    </rPh>
    <rPh sb="274" eb="277">
      <t>グタイテキ</t>
    </rPh>
    <rPh sb="278" eb="280">
      <t>ケントウ</t>
    </rPh>
    <rPh sb="281" eb="282">
      <t>スス</t>
    </rPh>
    <rPh sb="286" eb="288">
      <t>コンゴ</t>
    </rPh>
    <rPh sb="289" eb="292">
      <t>セダイカン</t>
    </rPh>
    <rPh sb="293" eb="295">
      <t>フタン</t>
    </rPh>
    <rPh sb="296" eb="299">
      <t>コウヘイセイ</t>
    </rPh>
    <rPh sb="300" eb="302">
      <t>コウリョ</t>
    </rPh>
    <rPh sb="317" eb="319">
      <t>イッソウ</t>
    </rPh>
    <rPh sb="324" eb="327">
      <t>ケイカクテキ</t>
    </rPh>
    <rPh sb="334" eb="3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</si>
</sst>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1.26</c:v>
                </c:pt>
                <c:pt idx="1">
                  <c:v>1.1399999999999999</c:v>
                </c:pt>
                <c:pt idx="2">
                  <c:v>1.06</c:v>
                </c:pt>
                <c:pt idx="3">
                  <c:v>1.07</c:v>
                </c:pt>
                <c:pt idx="4">
                  <c:v>1.62</c:v>
                </c:pt>
              </c:numCache>
            </c:numRef>
          </c:val>
          <c:extLst>
            <c:ext xmlns:c16="http://schemas.microsoft.com/office/drawing/2014/chart" uri="{C3380CC4-5D6E-409C-BE32-E72D297353CC}">
              <c16:uniqueId val="{00000000-D626-4968-B2C0-06C543C4B7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D626-4968-B2C0-06C543C4B7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56.23</c:v>
                </c:pt>
                <c:pt idx="1">
                  <c:v>55.24</c:v>
                </c:pt>
                <c:pt idx="2">
                  <c:v>56.89</c:v>
                </c:pt>
                <c:pt idx="3">
                  <c:v>55.98</c:v>
                </c:pt>
                <c:pt idx="4">
                  <c:v>55.28</c:v>
                </c:pt>
              </c:numCache>
            </c:numRef>
          </c:val>
          <c:extLst>
            <c:ext xmlns:c16="http://schemas.microsoft.com/office/drawing/2014/chart" uri="{C3380CC4-5D6E-409C-BE32-E72D297353CC}">
              <c16:uniqueId val="{00000000-FDB5-4698-94FC-A5DD2D872A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FDB5-4698-94FC-A5DD2D872A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94.12</c:v>
                </c:pt>
                <c:pt idx="1">
                  <c:v>94.46</c:v>
                </c:pt>
                <c:pt idx="2">
                  <c:v>92.98</c:v>
                </c:pt>
                <c:pt idx="3">
                  <c:v>93.61</c:v>
                </c:pt>
                <c:pt idx="4">
                  <c:v>93.48</c:v>
                </c:pt>
              </c:numCache>
            </c:numRef>
          </c:val>
          <c:extLst>
            <c:ext xmlns:c16="http://schemas.microsoft.com/office/drawing/2014/chart" uri="{C3380CC4-5D6E-409C-BE32-E72D297353CC}">
              <c16:uniqueId val="{00000000-A3B1-40AF-8126-37692AF6F9E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A3B1-40AF-8126-37692AF6F9E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111.84</c:v>
                </c:pt>
                <c:pt idx="1">
                  <c:v>111.01</c:v>
                </c:pt>
                <c:pt idx="2">
                  <c:v>108.42</c:v>
                </c:pt>
                <c:pt idx="3">
                  <c:v>107.42</c:v>
                </c:pt>
                <c:pt idx="4">
                  <c:v>105.69</c:v>
                </c:pt>
              </c:numCache>
            </c:numRef>
          </c:val>
          <c:extLst>
            <c:ext xmlns:c16="http://schemas.microsoft.com/office/drawing/2014/chart" uri="{C3380CC4-5D6E-409C-BE32-E72D297353CC}">
              <c16:uniqueId val="{00000000-F9F9-4A53-80C7-C72DF9CA3B6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F9F9-4A53-80C7-C72DF9CA3B6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45.39</c:v>
                </c:pt>
                <c:pt idx="1">
                  <c:v>44.05</c:v>
                </c:pt>
                <c:pt idx="2">
                  <c:v>45.34</c:v>
                </c:pt>
                <c:pt idx="3">
                  <c:v>45.54</c:v>
                </c:pt>
                <c:pt idx="4">
                  <c:v>45.87</c:v>
                </c:pt>
              </c:numCache>
            </c:numRef>
          </c:val>
          <c:extLst>
            <c:ext xmlns:c16="http://schemas.microsoft.com/office/drawing/2014/chart" uri="{C3380CC4-5D6E-409C-BE32-E72D297353CC}">
              <c16:uniqueId val="{00000000-986A-4571-84CD-0D2ADD73875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986A-4571-84CD-0D2ADD73875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27.52</c:v>
                </c:pt>
                <c:pt idx="1">
                  <c:v>28.55</c:v>
                </c:pt>
                <c:pt idx="2">
                  <c:v>29.68</c:v>
                </c:pt>
                <c:pt idx="3">
                  <c:v>30.04</c:v>
                </c:pt>
                <c:pt idx="4">
                  <c:v>29.94</c:v>
                </c:pt>
              </c:numCache>
            </c:numRef>
          </c:val>
          <c:extLst>
            <c:ext xmlns:c16="http://schemas.microsoft.com/office/drawing/2014/chart" uri="{C3380CC4-5D6E-409C-BE32-E72D297353CC}">
              <c16:uniqueId val="{00000000-896D-4319-BF79-45DA3BC471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896D-4319-BF79-45DA3BC471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82-4780-8E8B-AF98F244901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3082-4780-8E8B-AF98F244901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248.71</c:v>
                </c:pt>
                <c:pt idx="1">
                  <c:v>270.89</c:v>
                </c:pt>
                <c:pt idx="2">
                  <c:v>260.45</c:v>
                </c:pt>
                <c:pt idx="3">
                  <c:v>216.87</c:v>
                </c:pt>
                <c:pt idx="4">
                  <c:v>212.67</c:v>
                </c:pt>
              </c:numCache>
            </c:numRef>
          </c:val>
          <c:extLst>
            <c:ext xmlns:c16="http://schemas.microsoft.com/office/drawing/2014/chart" uri="{C3380CC4-5D6E-409C-BE32-E72D297353CC}">
              <c16:uniqueId val="{00000000-DF56-497F-BCBD-704C9BE49CE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DF56-497F-BCBD-704C9BE49CE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271.68</c:v>
                </c:pt>
                <c:pt idx="1">
                  <c:v>265.73</c:v>
                </c:pt>
                <c:pt idx="2">
                  <c:v>267.62</c:v>
                </c:pt>
                <c:pt idx="3">
                  <c:v>250.97</c:v>
                </c:pt>
                <c:pt idx="4">
                  <c:v>273.7</c:v>
                </c:pt>
              </c:numCache>
            </c:numRef>
          </c:val>
          <c:extLst>
            <c:ext xmlns:c16="http://schemas.microsoft.com/office/drawing/2014/chart" uri="{C3380CC4-5D6E-409C-BE32-E72D297353CC}">
              <c16:uniqueId val="{00000000-EDA9-4033-AEFD-9C49097E95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EDA9-4033-AEFD-9C49097E95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105.62</c:v>
                </c:pt>
                <c:pt idx="1">
                  <c:v>104.4</c:v>
                </c:pt>
                <c:pt idx="2">
                  <c:v>94.56</c:v>
                </c:pt>
                <c:pt idx="3">
                  <c:v>101.89</c:v>
                </c:pt>
                <c:pt idx="4">
                  <c:v>91.96</c:v>
                </c:pt>
              </c:numCache>
            </c:numRef>
          </c:val>
          <c:extLst>
            <c:ext xmlns:c16="http://schemas.microsoft.com/office/drawing/2014/chart" uri="{C3380CC4-5D6E-409C-BE32-E72D297353CC}">
              <c16:uniqueId val="{00000000-AE0E-43D1-A080-23F15303E4D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AE0E-43D1-A080-23F15303E4D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161.76</c:v>
                </c:pt>
                <c:pt idx="1">
                  <c:v>162.30000000000001</c:v>
                </c:pt>
                <c:pt idx="2">
                  <c:v>165.3</c:v>
                </c:pt>
                <c:pt idx="3">
                  <c:v>164.1</c:v>
                </c:pt>
                <c:pt idx="4">
                  <c:v>169.53</c:v>
                </c:pt>
              </c:numCache>
            </c:numRef>
          </c:val>
          <c:extLst>
            <c:ext xmlns:c16="http://schemas.microsoft.com/office/drawing/2014/chart" uri="{C3380CC4-5D6E-409C-BE32-E72D297353CC}">
              <c16:uniqueId val="{00000000-8BE6-46BD-9830-049015D709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8BE6-46BD-9830-049015D709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大阪府　八尾市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A2</v>
      </c>
      <c r="X8" s="78"/>
      <c r="Y8" s="78"/>
      <c r="Z8" s="78"/>
      <c r="AA8" s="78"/>
      <c r="AB8" s="78"/>
      <c r="AC8" s="78"/>
      <c r="AD8" s="78" t="str">
        <f>データ!$M$6</f>
        <v>自治体職員</v>
      </c>
      <c r="AE8" s="78"/>
      <c r="AF8" s="78"/>
      <c r="AG8" s="78"/>
      <c r="AH8" s="78"/>
      <c r="AI8" s="78"/>
      <c r="AJ8" s="78"/>
      <c r="AK8" s="2"/>
      <c r="AL8" s="69">
        <f>データ!$R$6</f>
        <v>261998</v>
      </c>
      <c r="AM8" s="69"/>
      <c r="AN8" s="69"/>
      <c r="AO8" s="69"/>
      <c r="AP8" s="69"/>
      <c r="AQ8" s="69"/>
      <c r="AR8" s="69"/>
      <c r="AS8" s="69"/>
      <c r="AT8" s="37">
        <f>データ!$S$6</f>
        <v>41.72</v>
      </c>
      <c r="AU8" s="38"/>
      <c r="AV8" s="38"/>
      <c r="AW8" s="38"/>
      <c r="AX8" s="38"/>
      <c r="AY8" s="38"/>
      <c r="AZ8" s="38"/>
      <c r="BA8" s="38"/>
      <c r="BB8" s="58">
        <f>データ!$T$6</f>
        <v>6279.91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59.34</v>
      </c>
      <c r="J10" s="38"/>
      <c r="K10" s="38"/>
      <c r="L10" s="38"/>
      <c r="M10" s="38"/>
      <c r="N10" s="38"/>
      <c r="O10" s="68"/>
      <c r="P10" s="58">
        <f>データ!$P$6</f>
        <v>99.98</v>
      </c>
      <c r="Q10" s="58"/>
      <c r="R10" s="58"/>
      <c r="S10" s="58"/>
      <c r="T10" s="58"/>
      <c r="U10" s="58"/>
      <c r="V10" s="58"/>
      <c r="W10" s="69">
        <f>データ!$Q$6</f>
        <v>2772</v>
      </c>
      <c r="X10" s="69"/>
      <c r="Y10" s="69"/>
      <c r="Z10" s="69"/>
      <c r="AA10" s="69"/>
      <c r="AB10" s="69"/>
      <c r="AC10" s="69"/>
      <c r="AD10" s="2"/>
      <c r="AE10" s="2"/>
      <c r="AF10" s="2"/>
      <c r="AG10" s="2"/>
      <c r="AH10" s="2"/>
      <c r="AI10" s="2"/>
      <c r="AJ10" s="2"/>
      <c r="AK10" s="2"/>
      <c r="AL10" s="69">
        <f>データ!$U$6</f>
        <v>261700</v>
      </c>
      <c r="AM10" s="69"/>
      <c r="AN10" s="69"/>
      <c r="AO10" s="69"/>
      <c r="AP10" s="69"/>
      <c r="AQ10" s="69"/>
      <c r="AR10" s="69"/>
      <c r="AS10" s="69"/>
      <c r="AT10" s="37">
        <f>データ!$V$6</f>
        <v>35.82</v>
      </c>
      <c r="AU10" s="38"/>
      <c r="AV10" s="38"/>
      <c r="AW10" s="38"/>
      <c r="AX10" s="38"/>
      <c r="AY10" s="38"/>
      <c r="AZ10" s="38"/>
      <c r="BA10" s="38"/>
      <c r="BB10" s="58">
        <f>データ!$W$6</f>
        <v>7305.97</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112</v>
      </c>
      <c r="BM16" s="94"/>
      <c r="BN16" s="94"/>
      <c r="BO16" s="94"/>
      <c r="BP16" s="94"/>
      <c r="BQ16" s="94"/>
      <c r="BR16" s="94"/>
      <c r="BS16" s="94"/>
      <c r="BT16" s="94"/>
      <c r="BU16" s="94"/>
      <c r="BV16" s="94"/>
      <c r="BW16" s="94"/>
      <c r="BX16" s="94"/>
      <c r="BY16" s="94"/>
      <c r="BZ16" s="9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4"/>
      <c r="BN17" s="94"/>
      <c r="BO17" s="94"/>
      <c r="BP17" s="94"/>
      <c r="BQ17" s="94"/>
      <c r="BR17" s="94"/>
      <c r="BS17" s="94"/>
      <c r="BT17" s="94"/>
      <c r="BU17" s="94"/>
      <c r="BV17" s="94"/>
      <c r="BW17" s="94"/>
      <c r="BX17" s="94"/>
      <c r="BY17" s="94"/>
      <c r="BZ17" s="9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4"/>
      <c r="BN18" s="94"/>
      <c r="BO18" s="94"/>
      <c r="BP18" s="94"/>
      <c r="BQ18" s="94"/>
      <c r="BR18" s="94"/>
      <c r="BS18" s="94"/>
      <c r="BT18" s="94"/>
      <c r="BU18" s="94"/>
      <c r="BV18" s="94"/>
      <c r="BW18" s="94"/>
      <c r="BX18" s="94"/>
      <c r="BY18" s="94"/>
      <c r="BZ18" s="9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4"/>
      <c r="BN19" s="94"/>
      <c r="BO19" s="94"/>
      <c r="BP19" s="94"/>
      <c r="BQ19" s="94"/>
      <c r="BR19" s="94"/>
      <c r="BS19" s="94"/>
      <c r="BT19" s="94"/>
      <c r="BU19" s="94"/>
      <c r="BV19" s="94"/>
      <c r="BW19" s="94"/>
      <c r="BX19" s="94"/>
      <c r="BY19" s="94"/>
      <c r="BZ19" s="9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4"/>
      <c r="BN20" s="94"/>
      <c r="BO20" s="94"/>
      <c r="BP20" s="94"/>
      <c r="BQ20" s="94"/>
      <c r="BR20" s="94"/>
      <c r="BS20" s="94"/>
      <c r="BT20" s="94"/>
      <c r="BU20" s="94"/>
      <c r="BV20" s="94"/>
      <c r="BW20" s="94"/>
      <c r="BX20" s="94"/>
      <c r="BY20" s="94"/>
      <c r="BZ20" s="9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4"/>
      <c r="BN21" s="94"/>
      <c r="BO21" s="94"/>
      <c r="BP21" s="94"/>
      <c r="BQ21" s="94"/>
      <c r="BR21" s="94"/>
      <c r="BS21" s="94"/>
      <c r="BT21" s="94"/>
      <c r="BU21" s="94"/>
      <c r="BV21" s="94"/>
      <c r="BW21" s="94"/>
      <c r="BX21" s="94"/>
      <c r="BY21" s="94"/>
      <c r="BZ21" s="9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4"/>
      <c r="BN22" s="94"/>
      <c r="BO22" s="94"/>
      <c r="BP22" s="94"/>
      <c r="BQ22" s="94"/>
      <c r="BR22" s="94"/>
      <c r="BS22" s="94"/>
      <c r="BT22" s="94"/>
      <c r="BU22" s="94"/>
      <c r="BV22" s="94"/>
      <c r="BW22" s="94"/>
      <c r="BX22" s="94"/>
      <c r="BY22" s="94"/>
      <c r="BZ22" s="9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4"/>
      <c r="BN23" s="94"/>
      <c r="BO23" s="94"/>
      <c r="BP23" s="94"/>
      <c r="BQ23" s="94"/>
      <c r="BR23" s="94"/>
      <c r="BS23" s="94"/>
      <c r="BT23" s="94"/>
      <c r="BU23" s="94"/>
      <c r="BV23" s="94"/>
      <c r="BW23" s="94"/>
      <c r="BX23" s="94"/>
      <c r="BY23" s="94"/>
      <c r="BZ23" s="9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4"/>
      <c r="BN24" s="94"/>
      <c r="BO24" s="94"/>
      <c r="BP24" s="94"/>
      <c r="BQ24" s="94"/>
      <c r="BR24" s="94"/>
      <c r="BS24" s="94"/>
      <c r="BT24" s="94"/>
      <c r="BU24" s="94"/>
      <c r="BV24" s="94"/>
      <c r="BW24" s="94"/>
      <c r="BX24" s="94"/>
      <c r="BY24" s="94"/>
      <c r="BZ24" s="9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4"/>
      <c r="BN25" s="94"/>
      <c r="BO25" s="94"/>
      <c r="BP25" s="94"/>
      <c r="BQ25" s="94"/>
      <c r="BR25" s="94"/>
      <c r="BS25" s="94"/>
      <c r="BT25" s="94"/>
      <c r="BU25" s="94"/>
      <c r="BV25" s="94"/>
      <c r="BW25" s="94"/>
      <c r="BX25" s="94"/>
      <c r="BY25" s="94"/>
      <c r="BZ25" s="9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4"/>
      <c r="BN26" s="94"/>
      <c r="BO26" s="94"/>
      <c r="BP26" s="94"/>
      <c r="BQ26" s="94"/>
      <c r="BR26" s="94"/>
      <c r="BS26" s="94"/>
      <c r="BT26" s="94"/>
      <c r="BU26" s="94"/>
      <c r="BV26" s="94"/>
      <c r="BW26" s="94"/>
      <c r="BX26" s="94"/>
      <c r="BY26" s="94"/>
      <c r="BZ26" s="9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4"/>
      <c r="BN27" s="94"/>
      <c r="BO27" s="94"/>
      <c r="BP27" s="94"/>
      <c r="BQ27" s="94"/>
      <c r="BR27" s="94"/>
      <c r="BS27" s="94"/>
      <c r="BT27" s="94"/>
      <c r="BU27" s="94"/>
      <c r="BV27" s="94"/>
      <c r="BW27" s="94"/>
      <c r="BX27" s="94"/>
      <c r="BY27" s="94"/>
      <c r="BZ27" s="9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4"/>
      <c r="BN28" s="94"/>
      <c r="BO28" s="94"/>
      <c r="BP28" s="94"/>
      <c r="BQ28" s="94"/>
      <c r="BR28" s="94"/>
      <c r="BS28" s="94"/>
      <c r="BT28" s="94"/>
      <c r="BU28" s="94"/>
      <c r="BV28" s="94"/>
      <c r="BW28" s="94"/>
      <c r="BX28" s="94"/>
      <c r="BY28" s="94"/>
      <c r="BZ28" s="9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4"/>
      <c r="BN29" s="94"/>
      <c r="BO29" s="94"/>
      <c r="BP29" s="94"/>
      <c r="BQ29" s="94"/>
      <c r="BR29" s="94"/>
      <c r="BS29" s="94"/>
      <c r="BT29" s="94"/>
      <c r="BU29" s="94"/>
      <c r="BV29" s="94"/>
      <c r="BW29" s="94"/>
      <c r="BX29" s="94"/>
      <c r="BY29" s="94"/>
      <c r="BZ29" s="9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4"/>
      <c r="BN30" s="94"/>
      <c r="BO30" s="94"/>
      <c r="BP30" s="94"/>
      <c r="BQ30" s="94"/>
      <c r="BR30" s="94"/>
      <c r="BS30" s="94"/>
      <c r="BT30" s="94"/>
      <c r="BU30" s="94"/>
      <c r="BV30" s="94"/>
      <c r="BW30" s="94"/>
      <c r="BX30" s="94"/>
      <c r="BY30" s="94"/>
      <c r="BZ30" s="9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4"/>
      <c r="BN31" s="94"/>
      <c r="BO31" s="94"/>
      <c r="BP31" s="94"/>
      <c r="BQ31" s="94"/>
      <c r="BR31" s="94"/>
      <c r="BS31" s="94"/>
      <c r="BT31" s="94"/>
      <c r="BU31" s="94"/>
      <c r="BV31" s="94"/>
      <c r="BW31" s="94"/>
      <c r="BX31" s="94"/>
      <c r="BY31" s="94"/>
      <c r="BZ31" s="9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4"/>
      <c r="BN32" s="94"/>
      <c r="BO32" s="94"/>
      <c r="BP32" s="94"/>
      <c r="BQ32" s="94"/>
      <c r="BR32" s="94"/>
      <c r="BS32" s="94"/>
      <c r="BT32" s="94"/>
      <c r="BU32" s="94"/>
      <c r="BV32" s="94"/>
      <c r="BW32" s="94"/>
      <c r="BX32" s="94"/>
      <c r="BY32" s="94"/>
      <c r="BZ32" s="9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4"/>
      <c r="BN33" s="94"/>
      <c r="BO33" s="94"/>
      <c r="BP33" s="94"/>
      <c r="BQ33" s="94"/>
      <c r="BR33" s="94"/>
      <c r="BS33" s="94"/>
      <c r="BT33" s="94"/>
      <c r="BU33" s="94"/>
      <c r="BV33" s="94"/>
      <c r="BW33" s="94"/>
      <c r="BX33" s="94"/>
      <c r="BY33" s="94"/>
      <c r="BZ33" s="9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4"/>
      <c r="BN34" s="94"/>
      <c r="BO34" s="94"/>
      <c r="BP34" s="94"/>
      <c r="BQ34" s="94"/>
      <c r="BR34" s="94"/>
      <c r="BS34" s="94"/>
      <c r="BT34" s="94"/>
      <c r="BU34" s="94"/>
      <c r="BV34" s="94"/>
      <c r="BW34" s="94"/>
      <c r="BX34" s="94"/>
      <c r="BY34" s="94"/>
      <c r="BZ34" s="9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4"/>
      <c r="BN35" s="94"/>
      <c r="BO35" s="94"/>
      <c r="BP35" s="94"/>
      <c r="BQ35" s="94"/>
      <c r="BR35" s="94"/>
      <c r="BS35" s="94"/>
      <c r="BT35" s="94"/>
      <c r="BU35" s="94"/>
      <c r="BV35" s="94"/>
      <c r="BW35" s="94"/>
      <c r="BX35" s="94"/>
      <c r="BY35" s="94"/>
      <c r="BZ35" s="9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4"/>
      <c r="BN36" s="94"/>
      <c r="BO36" s="94"/>
      <c r="BP36" s="94"/>
      <c r="BQ36" s="94"/>
      <c r="BR36" s="94"/>
      <c r="BS36" s="94"/>
      <c r="BT36" s="94"/>
      <c r="BU36" s="94"/>
      <c r="BV36" s="94"/>
      <c r="BW36" s="94"/>
      <c r="BX36" s="94"/>
      <c r="BY36" s="94"/>
      <c r="BZ36" s="9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4"/>
      <c r="BN37" s="94"/>
      <c r="BO37" s="94"/>
      <c r="BP37" s="94"/>
      <c r="BQ37" s="94"/>
      <c r="BR37" s="94"/>
      <c r="BS37" s="94"/>
      <c r="BT37" s="94"/>
      <c r="BU37" s="94"/>
      <c r="BV37" s="94"/>
      <c r="BW37" s="94"/>
      <c r="BX37" s="94"/>
      <c r="BY37" s="94"/>
      <c r="BZ37" s="9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4"/>
      <c r="BN38" s="94"/>
      <c r="BO38" s="94"/>
      <c r="BP38" s="94"/>
      <c r="BQ38" s="94"/>
      <c r="BR38" s="94"/>
      <c r="BS38" s="94"/>
      <c r="BT38" s="94"/>
      <c r="BU38" s="94"/>
      <c r="BV38" s="94"/>
      <c r="BW38" s="94"/>
      <c r="BX38" s="94"/>
      <c r="BY38" s="94"/>
      <c r="BZ38" s="9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4"/>
      <c r="BN39" s="94"/>
      <c r="BO39" s="94"/>
      <c r="BP39" s="94"/>
      <c r="BQ39" s="94"/>
      <c r="BR39" s="94"/>
      <c r="BS39" s="94"/>
      <c r="BT39" s="94"/>
      <c r="BU39" s="94"/>
      <c r="BV39" s="94"/>
      <c r="BW39" s="94"/>
      <c r="BX39" s="94"/>
      <c r="BY39" s="94"/>
      <c r="BZ39" s="9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4"/>
      <c r="BN40" s="94"/>
      <c r="BO40" s="94"/>
      <c r="BP40" s="94"/>
      <c r="BQ40" s="94"/>
      <c r="BR40" s="94"/>
      <c r="BS40" s="94"/>
      <c r="BT40" s="94"/>
      <c r="BU40" s="94"/>
      <c r="BV40" s="94"/>
      <c r="BW40" s="94"/>
      <c r="BX40" s="94"/>
      <c r="BY40" s="94"/>
      <c r="BZ40" s="9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4"/>
      <c r="BN41" s="94"/>
      <c r="BO41" s="94"/>
      <c r="BP41" s="94"/>
      <c r="BQ41" s="94"/>
      <c r="BR41" s="94"/>
      <c r="BS41" s="94"/>
      <c r="BT41" s="94"/>
      <c r="BU41" s="94"/>
      <c r="BV41" s="94"/>
      <c r="BW41" s="94"/>
      <c r="BX41" s="94"/>
      <c r="BY41" s="94"/>
      <c r="BZ41" s="9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4"/>
      <c r="BN42" s="94"/>
      <c r="BO42" s="94"/>
      <c r="BP42" s="94"/>
      <c r="BQ42" s="94"/>
      <c r="BR42" s="94"/>
      <c r="BS42" s="94"/>
      <c r="BT42" s="94"/>
      <c r="BU42" s="94"/>
      <c r="BV42" s="94"/>
      <c r="BW42" s="94"/>
      <c r="BX42" s="94"/>
      <c r="BY42" s="94"/>
      <c r="BZ42" s="9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4"/>
      <c r="BN43" s="94"/>
      <c r="BO43" s="94"/>
      <c r="BP43" s="94"/>
      <c r="BQ43" s="94"/>
      <c r="BR43" s="94"/>
      <c r="BS43" s="94"/>
      <c r="BT43" s="94"/>
      <c r="BU43" s="94"/>
      <c r="BV43" s="94"/>
      <c r="BW43" s="94"/>
      <c r="BX43" s="94"/>
      <c r="BY43" s="94"/>
      <c r="BZ43" s="9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3"/>
      <c r="BM44" s="94"/>
      <c r="BN44" s="94"/>
      <c r="BO44" s="94"/>
      <c r="BP44" s="94"/>
      <c r="BQ44" s="94"/>
      <c r="BR44" s="94"/>
      <c r="BS44" s="94"/>
      <c r="BT44" s="94"/>
      <c r="BU44" s="94"/>
      <c r="BV44" s="94"/>
      <c r="BW44" s="94"/>
      <c r="BX44" s="94"/>
      <c r="BY44" s="94"/>
      <c r="BZ44" s="9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w9Tzc5o0yQMPeQlydd4g9cTIspO+v/wIVTt2Q6Vy054vFqkcH2osRe2i5ziQ0wKkRgzl8An9kFLs+7Ew22lrQ==" saltValue="Z9KkzWgKMwA54HYbVClr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272124</v>
      </c>
      <c r="D6" s="20">
        <f t="shared" si="3"/>
        <v>46</v>
      </c>
      <c r="E6" s="20">
        <f t="shared" si="3"/>
        <v>1</v>
      </c>
      <c r="F6" s="20">
        <f t="shared" si="3"/>
        <v>0</v>
      </c>
      <c r="G6" s="20">
        <f t="shared" si="3"/>
        <v>1</v>
      </c>
      <c r="H6" s="20" t="str">
        <f t="shared" si="3"/>
        <v>大阪府　八尾市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59.34</v>
      </c>
      <c r="P6" s="21">
        <f t="shared" si="3"/>
        <v>99.98</v>
      </c>
      <c r="Q6" s="21">
        <f t="shared" si="3"/>
        <v>2772</v>
      </c>
      <c r="R6" s="21">
        <f t="shared" si="3"/>
        <v>261998</v>
      </c>
      <c r="S6" s="21">
        <f t="shared" si="3"/>
        <v>41.72</v>
      </c>
      <c r="T6" s="21">
        <f t="shared" si="3"/>
        <v>6279.91</v>
      </c>
      <c r="U6" s="21">
        <f t="shared" si="3"/>
        <v>261700</v>
      </c>
      <c r="V6" s="21">
        <f t="shared" si="3"/>
        <v>35.82</v>
      </c>
      <c r="W6" s="21">
        <f t="shared" si="3"/>
        <v>7305.97</v>
      </c>
      <c r="X6" s="22">
        <f>IF(X7="",NA(),X7)</f>
        <v>111.84</v>
      </c>
      <c r="Y6" s="22">
        <f t="shared" ref="Y6:AG6" si="4">IF(Y7="",NA(),Y7)</f>
        <v>111.01</v>
      </c>
      <c r="Z6" s="22">
        <f t="shared" si="4"/>
        <v>108.42</v>
      </c>
      <c r="AA6" s="22">
        <f t="shared" si="4"/>
        <v>107.42</v>
      </c>
      <c r="AB6" s="22">
        <f t="shared" si="4"/>
        <v>105.69</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248.71</v>
      </c>
      <c r="AU6" s="22">
        <f t="shared" ref="AU6:BC6" si="6">IF(AU7="",NA(),AU7)</f>
        <v>270.89</v>
      </c>
      <c r="AV6" s="22">
        <f t="shared" si="6"/>
        <v>260.45</v>
      </c>
      <c r="AW6" s="22">
        <f t="shared" si="6"/>
        <v>216.87</v>
      </c>
      <c r="AX6" s="22">
        <f t="shared" si="6"/>
        <v>212.67</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271.68</v>
      </c>
      <c r="BF6" s="22">
        <f t="shared" ref="BF6:BN6" si="7">IF(BF7="",NA(),BF7)</f>
        <v>265.73</v>
      </c>
      <c r="BG6" s="22">
        <f t="shared" si="7"/>
        <v>267.62</v>
      </c>
      <c r="BH6" s="22">
        <f t="shared" si="7"/>
        <v>250.97</v>
      </c>
      <c r="BI6" s="22">
        <f t="shared" si="7"/>
        <v>273.7</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105.62</v>
      </c>
      <c r="BQ6" s="22">
        <f t="shared" ref="BQ6:BY6" si="8">IF(BQ7="",NA(),BQ7)</f>
        <v>104.4</v>
      </c>
      <c r="BR6" s="22">
        <f t="shared" si="8"/>
        <v>94.56</v>
      </c>
      <c r="BS6" s="22">
        <f t="shared" si="8"/>
        <v>101.89</v>
      </c>
      <c r="BT6" s="22">
        <f t="shared" si="8"/>
        <v>91.96</v>
      </c>
      <c r="BU6" s="22">
        <f t="shared" si="8"/>
        <v>104.84</v>
      </c>
      <c r="BV6" s="22">
        <f t="shared" si="8"/>
        <v>106.11</v>
      </c>
      <c r="BW6" s="22">
        <f t="shared" si="8"/>
        <v>103.75</v>
      </c>
      <c r="BX6" s="22">
        <f t="shared" si="8"/>
        <v>105.3</v>
      </c>
      <c r="BY6" s="22">
        <f t="shared" si="8"/>
        <v>99.41</v>
      </c>
      <c r="BZ6" s="21" t="str">
        <f>IF(BZ7="","",IF(BZ7="-","【-】","【"&amp;SUBSTITUTE(TEXT(BZ7,"#,##0.00"),"-","△")&amp;"】"))</f>
        <v>【97.47】</v>
      </c>
      <c r="CA6" s="22">
        <f>IF(CA7="",NA(),CA7)</f>
        <v>161.76</v>
      </c>
      <c r="CB6" s="22">
        <f t="shared" ref="CB6:CJ6" si="9">IF(CB7="",NA(),CB7)</f>
        <v>162.30000000000001</v>
      </c>
      <c r="CC6" s="22">
        <f t="shared" si="9"/>
        <v>165.3</v>
      </c>
      <c r="CD6" s="22">
        <f t="shared" si="9"/>
        <v>164.1</v>
      </c>
      <c r="CE6" s="22">
        <f t="shared" si="9"/>
        <v>169.53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56.23</v>
      </c>
      <c r="CM6" s="22">
        <f t="shared" ref="CM6:CU6" si="10">IF(CM7="",NA(),CM7)</f>
        <v>55.24</v>
      </c>
      <c r="CN6" s="22">
        <f t="shared" si="10"/>
        <v>56.89</v>
      </c>
      <c r="CO6" s="22">
        <f t="shared" si="10"/>
        <v>55.98</v>
      </c>
      <c r="CP6" s="22">
        <f t="shared" si="10"/>
        <v>55.28</v>
      </c>
      <c r="CQ6" s="22">
        <f t="shared" si="10"/>
        <v>62.32</v>
      </c>
      <c r="CR6" s="22">
        <f t="shared" si="10"/>
        <v>61.71</v>
      </c>
      <c r="CS6" s="22">
        <f t="shared" si="10"/>
        <v>63.12</v>
      </c>
      <c r="CT6" s="22">
        <f t="shared" si="10"/>
        <v>62.57</v>
      </c>
      <c r="CU6" s="22">
        <f t="shared" si="10"/>
        <v>61.56</v>
      </c>
      <c r="CV6" s="21" t="str">
        <f>IF(CV7="","",IF(CV7="-","【-】","【"&amp;SUBSTITUTE(TEXT(CV7,"#,##0.00"),"-","△")&amp;"】"))</f>
        <v>【59.97】</v>
      </c>
      <c r="CW6" s="22">
        <f>IF(CW7="",NA(),CW7)</f>
        <v>94.12</v>
      </c>
      <c r="CX6" s="22">
        <f t="shared" ref="CX6:DF6" si="11">IF(CX7="",NA(),CX7)</f>
        <v>94.46</v>
      </c>
      <c r="CY6" s="22">
        <f t="shared" si="11"/>
        <v>92.98</v>
      </c>
      <c r="CZ6" s="22">
        <f t="shared" si="11"/>
        <v>93.61</v>
      </c>
      <c r="DA6" s="22">
        <f t="shared" si="11"/>
        <v>93.48</v>
      </c>
      <c r="DB6" s="22">
        <f t="shared" si="11"/>
        <v>90.19</v>
      </c>
      <c r="DC6" s="22">
        <f t="shared" si="11"/>
        <v>90.03</v>
      </c>
      <c r="DD6" s="22">
        <f t="shared" si="11"/>
        <v>90.09</v>
      </c>
      <c r="DE6" s="22">
        <f t="shared" si="11"/>
        <v>90.21</v>
      </c>
      <c r="DF6" s="22">
        <f t="shared" si="11"/>
        <v>90.11</v>
      </c>
      <c r="DG6" s="21" t="str">
        <f>IF(DG7="","",IF(DG7="-","【-】","【"&amp;SUBSTITUTE(TEXT(DG7,"#,##0.00"),"-","△")&amp;"】"))</f>
        <v>【89.76】</v>
      </c>
      <c r="DH6" s="22">
        <f>IF(DH7="",NA(),DH7)</f>
        <v>45.39</v>
      </c>
      <c r="DI6" s="22">
        <f t="shared" ref="DI6:DQ6" si="12">IF(DI7="",NA(),DI7)</f>
        <v>44.05</v>
      </c>
      <c r="DJ6" s="22">
        <f t="shared" si="12"/>
        <v>45.34</v>
      </c>
      <c r="DK6" s="22">
        <f t="shared" si="12"/>
        <v>45.54</v>
      </c>
      <c r="DL6" s="22">
        <f t="shared" si="12"/>
        <v>45.87</v>
      </c>
      <c r="DM6" s="22">
        <f t="shared" si="12"/>
        <v>48.86</v>
      </c>
      <c r="DN6" s="22">
        <f t="shared" si="12"/>
        <v>49.6</v>
      </c>
      <c r="DO6" s="22">
        <f t="shared" si="12"/>
        <v>50.31</v>
      </c>
      <c r="DP6" s="22">
        <f t="shared" si="12"/>
        <v>50.74</v>
      </c>
      <c r="DQ6" s="22">
        <f t="shared" si="12"/>
        <v>51.49</v>
      </c>
      <c r="DR6" s="21" t="str">
        <f>IF(DR7="","",IF(DR7="-","【-】","【"&amp;SUBSTITUTE(TEXT(DR7,"#,##0.00"),"-","△")&amp;"】"))</f>
        <v>【51.51】</v>
      </c>
      <c r="DS6" s="22">
        <f>IF(DS7="",NA(),DS7)</f>
        <v>27.52</v>
      </c>
      <c r="DT6" s="22">
        <f t="shared" ref="DT6:EB6" si="13">IF(DT7="",NA(),DT7)</f>
        <v>28.55</v>
      </c>
      <c r="DU6" s="22">
        <f t="shared" si="13"/>
        <v>29.68</v>
      </c>
      <c r="DV6" s="22">
        <f t="shared" si="13"/>
        <v>30.04</v>
      </c>
      <c r="DW6" s="22">
        <f t="shared" si="13"/>
        <v>29.94</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1.26</v>
      </c>
      <c r="EE6" s="22">
        <f t="shared" ref="EE6:EM6" si="14">IF(EE7="",NA(),EE7)</f>
        <v>1.1399999999999999</v>
      </c>
      <c r="EF6" s="22">
        <f t="shared" si="14"/>
        <v>1.06</v>
      </c>
      <c r="EG6" s="22">
        <f t="shared" si="14"/>
        <v>1.07</v>
      </c>
      <c r="EH6" s="22">
        <f t="shared" si="14"/>
        <v>1.62</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272124</v>
      </c>
      <c r="D7" s="24">
        <v>46</v>
      </c>
      <c r="E7" s="24">
        <v>1</v>
      </c>
      <c r="F7" s="24">
        <v>0</v>
      </c>
      <c r="G7" s="24">
        <v>1</v>
      </c>
      <c r="H7" s="24" t="s">
        <v>93</v>
      </c>
      <c r="I7" s="24" t="s">
        <v>94</v>
      </c>
      <c r="J7" s="24" t="s">
        <v>95</v>
      </c>
      <c r="K7" s="24" t="s">
        <v>96</v>
      </c>
      <c r="L7" s="24" t="s">
        <v>97</v>
      </c>
      <c r="M7" s="24" t="s">
        <v>98</v>
      </c>
      <c r="N7" s="25" t="s">
        <v>99</v>
      </c>
      <c r="O7" s="25">
        <v>59.34</v>
      </c>
      <c r="P7" s="25">
        <v>99.98</v>
      </c>
      <c r="Q7" s="25">
        <v>2772</v>
      </c>
      <c r="R7" s="25">
        <v>261998</v>
      </c>
      <c r="S7" s="25">
        <v>41.72</v>
      </c>
      <c r="T7" s="25">
        <v>6279.91</v>
      </c>
      <c r="U7" s="25">
        <v>261700</v>
      </c>
      <c r="V7" s="25">
        <v>35.82</v>
      </c>
      <c r="W7" s="25">
        <v>7305.97</v>
      </c>
      <c r="X7" s="25">
        <v>111.84</v>
      </c>
      <c r="Y7" s="25">
        <v>111.01</v>
      </c>
      <c r="Z7" s="25">
        <v>108.42</v>
      </c>
      <c r="AA7" s="25">
        <v>107.42</v>
      </c>
      <c r="AB7" s="25">
        <v>105.69</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248.71</v>
      </c>
      <c r="AU7" s="25">
        <v>270.89</v>
      </c>
      <c r="AV7" s="25">
        <v>260.45</v>
      </c>
      <c r="AW7" s="25">
        <v>216.87</v>
      </c>
      <c r="AX7" s="25">
        <v>212.67</v>
      </c>
      <c r="AY7" s="25">
        <v>318.89</v>
      </c>
      <c r="AZ7" s="25">
        <v>309.10000000000002</v>
      </c>
      <c r="BA7" s="25">
        <v>306.08</v>
      </c>
      <c r="BB7" s="25">
        <v>306.14999999999998</v>
      </c>
      <c r="BC7" s="25">
        <v>297.54000000000002</v>
      </c>
      <c r="BD7" s="25">
        <v>252.29</v>
      </c>
      <c r="BE7" s="25">
        <v>271.68</v>
      </c>
      <c r="BF7" s="25">
        <v>265.73</v>
      </c>
      <c r="BG7" s="25">
        <v>267.62</v>
      </c>
      <c r="BH7" s="25">
        <v>250.97</v>
      </c>
      <c r="BI7" s="25">
        <v>273.7</v>
      </c>
      <c r="BJ7" s="25">
        <v>290.07</v>
      </c>
      <c r="BK7" s="25">
        <v>290.42</v>
      </c>
      <c r="BL7" s="25">
        <v>294.66000000000003</v>
      </c>
      <c r="BM7" s="25">
        <v>285.27</v>
      </c>
      <c r="BN7" s="25">
        <v>294.73</v>
      </c>
      <c r="BO7" s="25">
        <v>268.07</v>
      </c>
      <c r="BP7" s="25">
        <v>105.62</v>
      </c>
      <c r="BQ7" s="25">
        <v>104.4</v>
      </c>
      <c r="BR7" s="25">
        <v>94.56</v>
      </c>
      <c r="BS7" s="25">
        <v>101.89</v>
      </c>
      <c r="BT7" s="25">
        <v>91.96</v>
      </c>
      <c r="BU7" s="25">
        <v>104.84</v>
      </c>
      <c r="BV7" s="25">
        <v>106.11</v>
      </c>
      <c r="BW7" s="25">
        <v>103.75</v>
      </c>
      <c r="BX7" s="25">
        <v>105.3</v>
      </c>
      <c r="BY7" s="25">
        <v>99.41</v>
      </c>
      <c r="BZ7" s="25">
        <v>97.47</v>
      </c>
      <c r="CA7" s="25">
        <v>161.76</v>
      </c>
      <c r="CB7" s="25">
        <v>162.30000000000001</v>
      </c>
      <c r="CC7" s="25">
        <v>165.3</v>
      </c>
      <c r="CD7" s="25">
        <v>164.1</v>
      </c>
      <c r="CE7" s="25">
        <v>169.53</v>
      </c>
      <c r="CF7" s="25">
        <v>161.82</v>
      </c>
      <c r="CG7" s="25">
        <v>161.03</v>
      </c>
      <c r="CH7" s="25">
        <v>159.93</v>
      </c>
      <c r="CI7" s="25">
        <v>162.77000000000001</v>
      </c>
      <c r="CJ7" s="25">
        <v>170.87</v>
      </c>
      <c r="CK7" s="25">
        <v>174.75</v>
      </c>
      <c r="CL7" s="25">
        <v>56.23</v>
      </c>
      <c r="CM7" s="25">
        <v>55.24</v>
      </c>
      <c r="CN7" s="25">
        <v>56.89</v>
      </c>
      <c r="CO7" s="25">
        <v>55.98</v>
      </c>
      <c r="CP7" s="25">
        <v>55.28</v>
      </c>
      <c r="CQ7" s="25">
        <v>62.32</v>
      </c>
      <c r="CR7" s="25">
        <v>61.71</v>
      </c>
      <c r="CS7" s="25">
        <v>63.12</v>
      </c>
      <c r="CT7" s="25">
        <v>62.57</v>
      </c>
      <c r="CU7" s="25">
        <v>61.56</v>
      </c>
      <c r="CV7" s="25">
        <v>59.97</v>
      </c>
      <c r="CW7" s="25">
        <v>94.12</v>
      </c>
      <c r="CX7" s="25">
        <v>94.46</v>
      </c>
      <c r="CY7" s="25">
        <v>92.98</v>
      </c>
      <c r="CZ7" s="25">
        <v>93.61</v>
      </c>
      <c r="DA7" s="25">
        <v>93.48</v>
      </c>
      <c r="DB7" s="25">
        <v>90.19</v>
      </c>
      <c r="DC7" s="25">
        <v>90.03</v>
      </c>
      <c r="DD7" s="25">
        <v>90.09</v>
      </c>
      <c r="DE7" s="25">
        <v>90.21</v>
      </c>
      <c r="DF7" s="25">
        <v>90.11</v>
      </c>
      <c r="DG7" s="25">
        <v>89.76</v>
      </c>
      <c r="DH7" s="25">
        <v>45.39</v>
      </c>
      <c r="DI7" s="25">
        <v>44.05</v>
      </c>
      <c r="DJ7" s="25">
        <v>45.34</v>
      </c>
      <c r="DK7" s="25">
        <v>45.54</v>
      </c>
      <c r="DL7" s="25">
        <v>45.87</v>
      </c>
      <c r="DM7" s="25">
        <v>48.86</v>
      </c>
      <c r="DN7" s="25">
        <v>49.6</v>
      </c>
      <c r="DO7" s="25">
        <v>50.31</v>
      </c>
      <c r="DP7" s="25">
        <v>50.74</v>
      </c>
      <c r="DQ7" s="25">
        <v>51.49</v>
      </c>
      <c r="DR7" s="25">
        <v>51.51</v>
      </c>
      <c r="DS7" s="25">
        <v>27.52</v>
      </c>
      <c r="DT7" s="25">
        <v>28.55</v>
      </c>
      <c r="DU7" s="25">
        <v>29.68</v>
      </c>
      <c r="DV7" s="25">
        <v>30.04</v>
      </c>
      <c r="DW7" s="25">
        <v>29.94</v>
      </c>
      <c r="DX7" s="25">
        <v>18.510000000000002</v>
      </c>
      <c r="DY7" s="25">
        <v>20.49</v>
      </c>
      <c r="DZ7" s="25">
        <v>21.34</v>
      </c>
      <c r="EA7" s="25">
        <v>23.27</v>
      </c>
      <c r="EB7" s="25">
        <v>25.18</v>
      </c>
      <c r="EC7" s="25">
        <v>23.75</v>
      </c>
      <c r="ED7" s="25">
        <v>1.26</v>
      </c>
      <c r="EE7" s="25">
        <v>1.1399999999999999</v>
      </c>
      <c r="EF7" s="25">
        <v>1.06</v>
      </c>
      <c r="EG7" s="25">
        <v>1.07</v>
      </c>
      <c r="EH7" s="25">
        <v>1.62</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2024-02-21T02:25:34Z</cp:lastPrinted>
  <dcterms:created xsi:type="dcterms:W3CDTF">2023-12-05T00:57:06Z</dcterms:created>
  <dcterms:modified xsi:type="dcterms:W3CDTF">2024-02-21T02:25:36Z</dcterms:modified>
  <cp:category/>
</cp:coreProperties>
</file>