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Z:\共有棚$\共有棚\010_行財政関係\R５行財政関係\〇公営企業関係\240119__公営企業に係る経営比較分析表（令和４年度決算）の分析等について_20240206\"/>
    </mc:Choice>
  </mc:AlternateContent>
  <xr:revisionPtr revIDLastSave="0" documentId="13_ncr:1_{1E9AA08F-02DE-4483-B179-E1C8DE7E9E88}" xr6:coauthVersionLast="36" xr6:coauthVersionMax="36" xr10:uidLastSave="{00000000-0000-0000-0000-000000000000}"/>
  <workbookProtection workbookAlgorithmName="SHA-512" workbookHashValue="3CdVfnqA9kXwVlQ5/LdSjUR9UysVaAyf+Xw70AQjyQHmCySHkRrvizmXpRpn/ruri9vTIEWRWn/6460j5cw/EA==" workbookSaltValue="BISsIW+OMwyY5foZRRATxw==" workbookSpinCount="100000" lockStructure="1"/>
  <bookViews>
    <workbookView xWindow="945"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W10" i="4" s="1"/>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I85" i="4"/>
  <c r="H85" i="4"/>
  <c r="BB10" i="4"/>
  <c r="AT10" i="4"/>
  <c r="AD10" i="4"/>
  <c r="P10" i="4"/>
  <c r="I10" i="4"/>
  <c r="BB8" i="4"/>
  <c r="AT8" i="4"/>
  <c r="AD8" i="4"/>
  <c r="W8" i="4"/>
  <c r="P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<sst xmlns="http://schemas.openxmlformats.org/spreadsheetml/2006/main" count="231" uniqueCount="116">
  <si>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</si>
  <si>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</si>
  <si>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</si>
  <si>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</si>
  <si>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</si>
  <si>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</si>
  <si>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</si>
  <si>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</si>
  <si>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</si>
  <si>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</si>
  <si>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</si>
  <si>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</si>
  <si>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</si>
  <si>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</si>
  <si>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</si>
  <si>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</si>
  <si>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</si>
  <si>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</si>
  <si>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</si>
  <si>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</si>
  <si>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</si>
  <si>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</si>
  <si>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</si>
  <si>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</si>
  <si>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</si>
  <si>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</si>
  <si>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</si>
  <si>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</si>
  <si>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</si>
  <si>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</si>
  <si>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</si>
  <si>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</si>
  <si>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</si>
  <si>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</si>
  <si>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</si>
  <si>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</si>
  <si>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</si>
  <si>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</si>
  <si>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</si>
  <si>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</si>
  <si>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</si>
  <si>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</si>
  <si>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</si>
  <si>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</si>
  <si>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</si>
  <si>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</si>
  <si>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</si>
  <si>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</si>
  <si>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</si>
  <si>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</si>
  <si>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</si>
  <si>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</si>
  <si>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</si>
  <si>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</si>
  <si>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</si>
  <si>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</si>
  <si>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</si>
  <si>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</si>
  <si>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</si>
  <si>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</si>
  <si>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</si>
  <si>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</si>
  <si>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</si>
  <si>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</si>
  <si>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</si>
  <si>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</si>
  <si>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</si>
  <si>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</si>
  <si>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</si>
  <si>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</si>
  <si>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</si>
  <si>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</si>
  <si>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</si>
  <si>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</si>
  <si>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</si>
  <si>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</si>
  <si>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</si>
  <si>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</si>
  <si>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</si>
  <si>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</si>
  <si>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</si>
  <si>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</si>
  <si>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</si>
  <si>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</si>
  <si>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</si>
  <si>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</si>
  <si>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</si>
  <si>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</si>
  <si>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</si>
  <si>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</si>
  <si>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</si>
  <si>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</si>
  <si>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</si>
  <si>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</si>
  <si>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</si>
  <si>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守口市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</si>
  <si>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</si>
  <si>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</si>
  <si>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</si>
  <si>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</si>
  <si>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</si>
  <si>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</si>
  <si>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</si>
  <si>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</si>
  <si>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</si>
  <si>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</si>
  <si>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</si>
  <si>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</si>
  <si>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</si>
  <si>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</si>
  <si>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</si>
  <si>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</si>
  <si>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</si>
  <si>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有形固定資産減価償却率については、年々増加しており、類似団体平均値と比べ高い数値となっております。これは、法定耐用年数に近い資産が多いことを示しております。
　管渠老朽化率については、類似団体平均値と比べ高く、これは守口市が下水道事業を昭和27年から開始しており、その結果、法定耐用年数を経過した管渠を多数保有していることを示しており老朽化が進んでおります。
　管渠改善率については、類似団体平均値と比べ高く、更新が進んでいる状況となっております。これは、老朽管調査に基づきリスク管理を行い事業を進めてきたことによります。</t>
    <rPh sb="1" eb="3">
      <t>ユウケイ</t>
    </rPh>
    <rPh sb="3" eb="5">
      <t>コテイ</t>
    </rPh>
    <rPh sb="5" eb="7">
      <t>シサン</t>
    </rPh>
    <rPh sb="7" eb="9">
      <t>ゲンカ</t>
    </rPh>
    <rPh sb="9" eb="11">
      <t>ショウキャク</t>
    </rPh>
    <rPh sb="11" eb="12">
      <t>リツ</t>
    </rPh>
    <rPh sb="18" eb="20">
      <t>ネンネン</t>
    </rPh>
    <rPh sb="20" eb="22">
      <t>ゾウカ</t>
    </rPh>
    <rPh sb="27" eb="29">
      <t>ルイジ</t>
    </rPh>
    <rPh sb="29" eb="31">
      <t>ダンタイ</t>
    </rPh>
    <rPh sb="31" eb="34">
      <t>ヘイキンチ</t>
    </rPh>
    <rPh sb="35" eb="36">
      <t>クラ</t>
    </rPh>
    <rPh sb="37" eb="38">
      <t>タカ</t>
    </rPh>
    <rPh sb="39" eb="41">
      <t>スウチ</t>
    </rPh>
    <rPh sb="54" eb="56">
      <t>ホウテイ</t>
    </rPh>
    <rPh sb="56" eb="58">
      <t>タイヨウ</t>
    </rPh>
    <rPh sb="58" eb="60">
      <t>ネンスウ</t>
    </rPh>
    <rPh sb="61" eb="62">
      <t>チカ</t>
    </rPh>
    <rPh sb="63" eb="65">
      <t>シサン</t>
    </rPh>
    <rPh sb="66" eb="67">
      <t>オオ</t>
    </rPh>
    <rPh sb="71" eb="72">
      <t>シメ</t>
    </rPh>
    <rPh sb="81" eb="83">
      <t>カンキョ</t>
    </rPh>
    <rPh sb="83" eb="86">
      <t>ロウキュウカ</t>
    </rPh>
    <rPh sb="86" eb="87">
      <t>リツ</t>
    </rPh>
    <rPh sb="93" eb="95">
      <t>ルイジ</t>
    </rPh>
    <rPh sb="95" eb="97">
      <t>ダンタイ</t>
    </rPh>
    <rPh sb="97" eb="100">
      <t>ヘイキンチ</t>
    </rPh>
    <rPh sb="101" eb="102">
      <t>クラ</t>
    </rPh>
    <rPh sb="103" eb="104">
      <t>タカ</t>
    </rPh>
    <rPh sb="109" eb="112">
      <t>モリグチシ</t>
    </rPh>
    <rPh sb="113" eb="116">
      <t>ゲスイドウ</t>
    </rPh>
    <rPh sb="116" eb="118">
      <t>ジギョウ</t>
    </rPh>
    <rPh sb="119" eb="121">
      <t>ショウワ</t>
    </rPh>
    <rPh sb="123" eb="124">
      <t>ネン</t>
    </rPh>
    <rPh sb="126" eb="128">
      <t>カイシ</t>
    </rPh>
    <rPh sb="135" eb="137">
      <t>ケッカ</t>
    </rPh>
    <rPh sb="138" eb="140">
      <t>ホウテイ</t>
    </rPh>
    <rPh sb="140" eb="142">
      <t>タイヨウ</t>
    </rPh>
    <rPh sb="142" eb="144">
      <t>ネンスウ</t>
    </rPh>
    <rPh sb="145" eb="147">
      <t>ケイカ</t>
    </rPh>
    <rPh sb="149" eb="151">
      <t>カンキョ</t>
    </rPh>
    <rPh sb="152" eb="154">
      <t>タスウ</t>
    </rPh>
    <rPh sb="154" eb="156">
      <t>ホユウ</t>
    </rPh>
    <rPh sb="163" eb="164">
      <t>シメ</t>
    </rPh>
    <rPh sb="168" eb="171">
      <t>ロウキュウカ</t>
    </rPh>
    <rPh sb="172" eb="173">
      <t>スス</t>
    </rPh>
    <rPh sb="182" eb="184">
      <t>カンキョ</t>
    </rPh>
    <rPh sb="184" eb="186">
      <t>カイゼン</t>
    </rPh>
    <rPh sb="186" eb="187">
      <t>リツ</t>
    </rPh>
    <rPh sb="193" eb="195">
      <t>ルイジ</t>
    </rPh>
    <rPh sb="195" eb="197">
      <t>ダンタイ</t>
    </rPh>
    <rPh sb="197" eb="200">
      <t>ヘイキンチ</t>
    </rPh>
    <rPh sb="201" eb="202">
      <t>クラ</t>
    </rPh>
    <rPh sb="203" eb="204">
      <t>タカ</t>
    </rPh>
    <rPh sb="206" eb="208">
      <t>コウシン</t>
    </rPh>
    <rPh sb="209" eb="210">
      <t>スス</t>
    </rPh>
    <rPh sb="214" eb="216">
      <t>ジョウキョウ</t>
    </rPh>
    <rPh sb="229" eb="231">
      <t>ロウキュウ</t>
    </rPh>
    <rPh sb="231" eb="232">
      <t>カン</t>
    </rPh>
    <rPh sb="232" eb="234">
      <t>チョウサ</t>
    </rPh>
    <rPh sb="235" eb="236">
      <t>モト</t>
    </rPh>
    <rPh sb="241" eb="243">
      <t>カンリ</t>
    </rPh>
    <rPh sb="244" eb="245">
      <t>オコナ</t>
    </rPh>
    <rPh sb="246" eb="248">
      <t>ジギョウ</t>
    </rPh>
    <rPh sb="249" eb="250">
      <t>スス</t>
    </rPh>
    <phoneticPr fontId="4"/>
  </si>
  <si>
    <t>　守口市では、滞納債権管理の強化や運転委託等の民間活力の導入により経営改善を行ってきました。
その結果、経常収支比率や経費回収率、汚水処理原価において類似団体平均値と比較しても良好な結果となっております。
　経常収支比率の減少については、下水道使用料等の収益が減少したものの、下水道施設の維持管理費等が増加したことによるものです。
　流動比率の増加については、現金及び預金が大きく増加し、また、翌年度に支払う企業債や3月末に完成した工事の未払金が減少したことが主な要因となっております。また、類似団体平均値と比較しても良好な状況となっております。
　企業債残高対事業規模比率については、現状は類似団体平均値と比較しても低い数値ですので、投資規模の拡大に余地がある状況となっております。
　なお、施設利用率については、横ばいで推移しており、また、類似団体平均値と比較して低く、処理場のダウンサイジングや広域処理化も視野に入れた検討が必要です。</t>
    <rPh sb="1" eb="4">
      <t>モリグチシ</t>
    </rPh>
    <rPh sb="7" eb="9">
      <t>タイノウ</t>
    </rPh>
    <rPh sb="9" eb="11">
      <t>サイケン</t>
    </rPh>
    <rPh sb="11" eb="13">
      <t>カンリ</t>
    </rPh>
    <rPh sb="14" eb="16">
      <t>キョウカ</t>
    </rPh>
    <rPh sb="17" eb="19">
      <t>ウンテン</t>
    </rPh>
    <rPh sb="19" eb="21">
      <t>イタク</t>
    </rPh>
    <rPh sb="21" eb="22">
      <t>ナド</t>
    </rPh>
    <rPh sb="23" eb="25">
      <t>ミンカン</t>
    </rPh>
    <rPh sb="25" eb="27">
      <t>カツリョク</t>
    </rPh>
    <rPh sb="28" eb="30">
      <t>ドウニュウ</t>
    </rPh>
    <rPh sb="33" eb="35">
      <t>ケイエイ</t>
    </rPh>
    <rPh sb="35" eb="37">
      <t>カイゼン</t>
    </rPh>
    <rPh sb="38" eb="39">
      <t>オコナ</t>
    </rPh>
    <rPh sb="49" eb="51">
      <t>ケッカ</t>
    </rPh>
    <rPh sb="52" eb="54">
      <t>ケイジョウ</t>
    </rPh>
    <rPh sb="54" eb="56">
      <t>シュウシ</t>
    </rPh>
    <rPh sb="56" eb="58">
      <t>ヒリツ</t>
    </rPh>
    <rPh sb="59" eb="61">
      <t>ケイヒ</t>
    </rPh>
    <rPh sb="61" eb="63">
      <t>カイシュウ</t>
    </rPh>
    <rPh sb="63" eb="64">
      <t>リツ</t>
    </rPh>
    <rPh sb="65" eb="67">
      <t>オスイ</t>
    </rPh>
    <rPh sb="67" eb="69">
      <t>ショリ</t>
    </rPh>
    <rPh sb="69" eb="71">
      <t>ゲンカ</t>
    </rPh>
    <rPh sb="75" eb="77">
      <t>ルイジ</t>
    </rPh>
    <rPh sb="77" eb="79">
      <t>ダンタイ</t>
    </rPh>
    <rPh sb="79" eb="82">
      <t>ヘイキンチ</t>
    </rPh>
    <rPh sb="83" eb="85">
      <t>ヒカク</t>
    </rPh>
    <rPh sb="88" eb="90">
      <t>リョウコウ</t>
    </rPh>
    <rPh sb="91" eb="93">
      <t>ケッカ</t>
    </rPh>
    <rPh sb="104" eb="106">
      <t>ケイジョウ</t>
    </rPh>
    <rPh sb="106" eb="108">
      <t>シュウシ</t>
    </rPh>
    <rPh sb="108" eb="110">
      <t>ヒリツ</t>
    </rPh>
    <rPh sb="111" eb="113">
      <t>ゲンショウ</t>
    </rPh>
    <rPh sb="119" eb="122">
      <t>ゲスイドウ</t>
    </rPh>
    <rPh sb="122" eb="125">
      <t>シヨウリョウ</t>
    </rPh>
    <rPh sb="125" eb="126">
      <t>ナド</t>
    </rPh>
    <rPh sb="127" eb="129">
      <t>シュウエキ</t>
    </rPh>
    <rPh sb="130" eb="132">
      <t>ゲンショウ</t>
    </rPh>
    <rPh sb="138" eb="141">
      <t>ゲスイドウ</t>
    </rPh>
    <rPh sb="141" eb="143">
      <t>シセツ</t>
    </rPh>
    <rPh sb="144" eb="146">
      <t>イジ</t>
    </rPh>
    <rPh sb="146" eb="148">
      <t>カンリ</t>
    </rPh>
    <rPh sb="148" eb="149">
      <t>ヒ</t>
    </rPh>
    <rPh sb="149" eb="150">
      <t>ナド</t>
    </rPh>
    <rPh sb="151" eb="153">
      <t>ゾウカ</t>
    </rPh>
    <rPh sb="167" eb="169">
      <t>リュウドウ</t>
    </rPh>
    <rPh sb="169" eb="171">
      <t>ヒリツ</t>
    </rPh>
    <rPh sb="172" eb="174">
      <t>ゾウカ</t>
    </rPh>
    <rPh sb="180" eb="182">
      <t>ゲンキン</t>
    </rPh>
    <rPh sb="182" eb="183">
      <t>オヨ</t>
    </rPh>
    <rPh sb="184" eb="186">
      <t>ヨキン</t>
    </rPh>
    <rPh sb="187" eb="188">
      <t>オオ</t>
    </rPh>
    <rPh sb="190" eb="192">
      <t>ゾウカ</t>
    </rPh>
    <rPh sb="197" eb="200">
      <t>ヨクネンド</t>
    </rPh>
    <rPh sb="201" eb="203">
      <t>シハラ</t>
    </rPh>
    <rPh sb="204" eb="206">
      <t>キギョウ</t>
    </rPh>
    <rPh sb="206" eb="207">
      <t>サイ</t>
    </rPh>
    <rPh sb="209" eb="210">
      <t>ガツ</t>
    </rPh>
    <rPh sb="210" eb="211">
      <t>スエ</t>
    </rPh>
    <rPh sb="212" eb="214">
      <t>カンセイ</t>
    </rPh>
    <rPh sb="216" eb="218">
      <t>コウジ</t>
    </rPh>
    <rPh sb="219" eb="222">
      <t>ミバライキン</t>
    </rPh>
    <rPh sb="223" eb="225">
      <t>ゲンショウ</t>
    </rPh>
    <rPh sb="230" eb="231">
      <t>オモ</t>
    </rPh>
    <rPh sb="232" eb="234">
      <t>ヨウイン</t>
    </rPh>
    <rPh sb="246" eb="248">
      <t>ルイジ</t>
    </rPh>
    <rPh sb="248" eb="250">
      <t>ダンタイ</t>
    </rPh>
    <rPh sb="250" eb="252">
      <t>ヘイキン</t>
    </rPh>
    <rPh sb="252" eb="253">
      <t>アタイ</t>
    </rPh>
    <rPh sb="254" eb="256">
      <t>ヒカク</t>
    </rPh>
    <rPh sb="259" eb="261">
      <t>リョウコウ</t>
    </rPh>
    <rPh sb="262" eb="264">
      <t>ジョウキョウ</t>
    </rPh>
    <rPh sb="275" eb="277">
      <t>キギョウ</t>
    </rPh>
    <rPh sb="277" eb="278">
      <t>サイ</t>
    </rPh>
    <rPh sb="278" eb="280">
      <t>ザンダカ</t>
    </rPh>
    <rPh sb="280" eb="281">
      <t>タイ</t>
    </rPh>
    <rPh sb="281" eb="283">
      <t>ジギョウ</t>
    </rPh>
    <rPh sb="283" eb="285">
      <t>キボ</t>
    </rPh>
    <rPh sb="285" eb="287">
      <t>ヒリツ</t>
    </rPh>
    <rPh sb="293" eb="295">
      <t>ゲンジョウ</t>
    </rPh>
    <rPh sb="296" eb="298">
      <t>ルイジ</t>
    </rPh>
    <rPh sb="298" eb="300">
      <t>ダンタイ</t>
    </rPh>
    <rPh sb="300" eb="303">
      <t>ヘイキンチ</t>
    </rPh>
    <rPh sb="304" eb="306">
      <t>ヒカク</t>
    </rPh>
    <rPh sb="309" eb="310">
      <t>ヒク</t>
    </rPh>
    <rPh sb="311" eb="313">
      <t>スウチ</t>
    </rPh>
    <rPh sb="318" eb="320">
      <t>トウシ</t>
    </rPh>
    <rPh sb="320" eb="322">
      <t>キボ</t>
    </rPh>
    <rPh sb="323" eb="325">
      <t>カクダイ</t>
    </rPh>
    <rPh sb="326" eb="328">
      <t>ヨチ</t>
    </rPh>
    <rPh sb="331" eb="333">
      <t>ジョウキョウ</t>
    </rPh>
    <rPh sb="347" eb="349">
      <t>シセツ</t>
    </rPh>
    <rPh sb="349" eb="352">
      <t>リヨウリツ</t>
    </rPh>
    <rPh sb="358" eb="359">
      <t>ヨコ</t>
    </rPh>
    <rPh sb="362" eb="364">
      <t>スイイ</t>
    </rPh>
    <rPh sb="372" eb="374">
      <t>ルイジ</t>
    </rPh>
    <rPh sb="374" eb="376">
      <t>ダンタイ</t>
    </rPh>
    <rPh sb="376" eb="379">
      <t>ヘイキンチ</t>
    </rPh>
    <rPh sb="380" eb="382">
      <t>ヒカク</t>
    </rPh>
    <rPh sb="384" eb="385">
      <t>ヒク</t>
    </rPh>
    <rPh sb="387" eb="390">
      <t>ショリジョウ</t>
    </rPh>
    <rPh sb="400" eb="402">
      <t>コウイキ</t>
    </rPh>
    <rPh sb="402" eb="405">
      <t>ショリカ</t>
    </rPh>
    <rPh sb="406" eb="408">
      <t>シヤ</t>
    </rPh>
    <rPh sb="409" eb="410">
      <t>イ</t>
    </rPh>
    <rPh sb="412" eb="414">
      <t>ケントウ</t>
    </rPh>
    <rPh sb="415" eb="417">
      <t>ヒツヨウ</t>
    </rPh>
    <phoneticPr fontId="4"/>
  </si>
  <si>
    <r>
      <t>　守口市の下水道事業は、類似団体平均値と比べて、全体的には健全な状況にあります。しかし、人口減少等に伴い下水道使用料収入が減少している状況にあることから更なる民間委託等の推進や複数年度での起債発行総額管理といった経営改革を推し進め、経常収支比率や流動比率の向上を図る必要があります。
　今後は、老朽化に対応するため、下水道管の改築や施設の大規模更新を控えており、企業債残高対事業規模比率については悪化することが見込まれます。そのため、ストックマネジメント計画や</t>
    </r>
    <r>
      <rPr>
        <sz val="11"/>
        <color rgb="FFFF0000"/>
        <rFont val="ＭＳ ゴシック"/>
        <family val="3"/>
        <charset val="128"/>
      </rPr>
      <t>経営戦略</t>
    </r>
    <r>
      <rPr>
        <sz val="11"/>
        <rFont val="ＭＳ ゴシック"/>
        <family val="3"/>
        <charset val="128"/>
      </rPr>
      <t>に基</t>
    </r>
    <r>
      <rPr>
        <sz val="11"/>
        <color rgb="FFFF0000"/>
        <rFont val="ＭＳ ゴシック"/>
        <family val="3"/>
        <charset val="128"/>
      </rPr>
      <t>づ</t>
    </r>
    <r>
      <rPr>
        <sz val="11"/>
        <rFont val="ＭＳ ゴシック"/>
        <family val="3"/>
        <charset val="128"/>
      </rPr>
      <t>き、収入に見合った投資の平準化を図り、計画的かつ効率的に事業に取り組み、安定的な事業運営を行う必要があります。
　</t>
    </r>
    <rPh sb="1" eb="4">
      <t>モリグチシ</t>
    </rPh>
    <rPh sb="5" eb="8">
      <t>ゲスイドウ</t>
    </rPh>
    <rPh sb="8" eb="10">
      <t>ジギョウ</t>
    </rPh>
    <rPh sb="12" eb="14">
      <t>ルイジ</t>
    </rPh>
    <rPh sb="14" eb="16">
      <t>ダンタイ</t>
    </rPh>
    <rPh sb="16" eb="19">
      <t>ヘイキンチ</t>
    </rPh>
    <rPh sb="20" eb="21">
      <t>クラ</t>
    </rPh>
    <rPh sb="24" eb="26">
      <t>ゼンタイ</t>
    </rPh>
    <rPh sb="26" eb="27">
      <t>テキ</t>
    </rPh>
    <rPh sb="29" eb="31">
      <t>ケンゼン</t>
    </rPh>
    <rPh sb="32" eb="34">
      <t>ジョウキョウ</t>
    </rPh>
    <rPh sb="44" eb="46">
      <t>ジンコウ</t>
    </rPh>
    <rPh sb="46" eb="48">
      <t>ゲンショウ</t>
    </rPh>
    <rPh sb="48" eb="49">
      <t>ナド</t>
    </rPh>
    <rPh sb="50" eb="51">
      <t>トモナ</t>
    </rPh>
    <rPh sb="52" eb="55">
      <t>ゲスイドウ</t>
    </rPh>
    <rPh sb="151" eb="153">
      <t>タイオウ</t>
    </rPh>
    <rPh sb="161" eb="162">
      <t>カン</t>
    </rPh>
    <rPh sb="227" eb="229">
      <t>ケイカク</t>
    </rPh>
    <rPh sb="235" eb="23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</si>
</sst>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0.56000000000000005</c:v>
                </c:pt>
                <c:pt idx="1">
                  <c:v>0.45</c:v>
                </c:pt>
                <c:pt idx="2">
                  <c:v>0.7</c:v>
                </c:pt>
                <c:pt idx="3">
                  <c:v>0.97</c:v>
                </c:pt>
                <c:pt idx="4">
                  <c:v>0.91</c:v>
                </c:pt>
              </c:numCache>
            </c:numRef>
          </c:val>
          <c:extLst>
            <c:ext xmlns:c16="http://schemas.microsoft.com/office/drawing/2014/chart" uri="{C3380CC4-5D6E-409C-BE32-E72D297353CC}">
              <c16:uniqueId val="{00000000-F716-4E64-8F36-E9AC9AF9553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0.14000000000000001</c:v>
                </c:pt>
                <c:pt idx="3">
                  <c:v>0.15</c:v>
                </c:pt>
                <c:pt idx="4">
                  <c:v>0.16</c:v>
                </c:pt>
              </c:numCache>
            </c:numRef>
          </c:val>
          <c:smooth val="0"/>
          <c:extLst>
            <c:ext xmlns:c16="http://schemas.microsoft.com/office/drawing/2014/chart" uri="{C3380CC4-5D6E-409C-BE32-E72D297353CC}">
              <c16:uniqueId val="{00000001-F716-4E64-8F36-E9AC9AF9553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54.36</c:v>
                </c:pt>
                <c:pt idx="1">
                  <c:v>56.43</c:v>
                </c:pt>
                <c:pt idx="2">
                  <c:v>56.64</c:v>
                </c:pt>
                <c:pt idx="3">
                  <c:v>57.14</c:v>
                </c:pt>
                <c:pt idx="4">
                  <c:v>50.85</c:v>
                </c:pt>
              </c:numCache>
            </c:numRef>
          </c:val>
          <c:extLst>
            <c:ext xmlns:c16="http://schemas.microsoft.com/office/drawing/2014/chart" uri="{C3380CC4-5D6E-409C-BE32-E72D297353CC}">
              <c16:uniqueId val="{00000000-068E-4ECD-9C0F-5824072610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62.96</c:v>
                </c:pt>
                <c:pt idx="1">
                  <c:v>62.97</c:v>
                </c:pt>
                <c:pt idx="2">
                  <c:v>64.930000000000007</c:v>
                </c:pt>
                <c:pt idx="3">
                  <c:v>65.680000000000007</c:v>
                </c:pt>
                <c:pt idx="4">
                  <c:v>63.62</c:v>
                </c:pt>
              </c:numCache>
            </c:numRef>
          </c:val>
          <c:smooth val="0"/>
          <c:extLst>
            <c:ext xmlns:c16="http://schemas.microsoft.com/office/drawing/2014/chart" uri="{C3380CC4-5D6E-409C-BE32-E72D297353CC}">
              <c16:uniqueId val="{00000001-068E-4ECD-9C0F-5824072610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99.99</c:v>
                </c:pt>
                <c:pt idx="1">
                  <c:v>99.99</c:v>
                </c:pt>
                <c:pt idx="2">
                  <c:v>99.99</c:v>
                </c:pt>
                <c:pt idx="3">
                  <c:v>99.99</c:v>
                </c:pt>
                <c:pt idx="4">
                  <c:v>99.99</c:v>
                </c:pt>
              </c:numCache>
            </c:numRef>
          </c:val>
          <c:extLst>
            <c:ext xmlns:c16="http://schemas.microsoft.com/office/drawing/2014/chart" uri="{C3380CC4-5D6E-409C-BE32-E72D297353CC}">
              <c16:uniqueId val="{00000000-28D7-41BF-B8BE-6944E5299E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96.96</c:v>
                </c:pt>
                <c:pt idx="1">
                  <c:v>96.97</c:v>
                </c:pt>
                <c:pt idx="2">
                  <c:v>97.7</c:v>
                </c:pt>
                <c:pt idx="3">
                  <c:v>97.59</c:v>
                </c:pt>
                <c:pt idx="4">
                  <c:v>97.53</c:v>
                </c:pt>
              </c:numCache>
            </c:numRef>
          </c:val>
          <c:smooth val="0"/>
          <c:extLst>
            <c:ext xmlns:c16="http://schemas.microsoft.com/office/drawing/2014/chart" uri="{C3380CC4-5D6E-409C-BE32-E72D297353CC}">
              <c16:uniqueId val="{00000001-28D7-41BF-B8BE-6944E5299E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121.6</c:v>
                </c:pt>
                <c:pt idx="1">
                  <c:v>119.32</c:v>
                </c:pt>
                <c:pt idx="2">
                  <c:v>117.36</c:v>
                </c:pt>
                <c:pt idx="3">
                  <c:v>120.31</c:v>
                </c:pt>
                <c:pt idx="4">
                  <c:v>115.7</c:v>
                </c:pt>
              </c:numCache>
            </c:numRef>
          </c:val>
          <c:extLst>
            <c:ext xmlns:c16="http://schemas.microsoft.com/office/drawing/2014/chart" uri="{C3380CC4-5D6E-409C-BE32-E72D297353CC}">
              <c16:uniqueId val="{00000000-4F50-475B-A8C1-4E9D6F800E7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108.87</c:v>
                </c:pt>
                <c:pt idx="1">
                  <c:v>109</c:v>
                </c:pt>
                <c:pt idx="2">
                  <c:v>107.09</c:v>
                </c:pt>
                <c:pt idx="3">
                  <c:v>107.96</c:v>
                </c:pt>
                <c:pt idx="4">
                  <c:v>107.29</c:v>
                </c:pt>
              </c:numCache>
            </c:numRef>
          </c:val>
          <c:smooth val="0"/>
          <c:extLst>
            <c:ext xmlns:c16="http://schemas.microsoft.com/office/drawing/2014/chart" uri="{C3380CC4-5D6E-409C-BE32-E72D297353CC}">
              <c16:uniqueId val="{00000001-4F50-475B-A8C1-4E9D6F800E7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20.07</c:v>
                </c:pt>
                <c:pt idx="1">
                  <c:v>26.11</c:v>
                </c:pt>
                <c:pt idx="2">
                  <c:v>29.79</c:v>
                </c:pt>
                <c:pt idx="3">
                  <c:v>35.479999999999997</c:v>
                </c:pt>
                <c:pt idx="4">
                  <c:v>41.41</c:v>
                </c:pt>
              </c:numCache>
            </c:numRef>
          </c:val>
          <c:extLst>
            <c:ext xmlns:c16="http://schemas.microsoft.com/office/drawing/2014/chart" uri="{C3380CC4-5D6E-409C-BE32-E72D297353CC}">
              <c16:uniqueId val="{00000000-88E1-47CA-98DC-69F4BC5CC54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25.13</c:v>
                </c:pt>
                <c:pt idx="1">
                  <c:v>24.54</c:v>
                </c:pt>
                <c:pt idx="2">
                  <c:v>23.38</c:v>
                </c:pt>
                <c:pt idx="3">
                  <c:v>24.59</c:v>
                </c:pt>
                <c:pt idx="4">
                  <c:v>26.87</c:v>
                </c:pt>
              </c:numCache>
            </c:numRef>
          </c:val>
          <c:smooth val="0"/>
          <c:extLst>
            <c:ext xmlns:c16="http://schemas.microsoft.com/office/drawing/2014/chart" uri="{C3380CC4-5D6E-409C-BE32-E72D297353CC}">
              <c16:uniqueId val="{00000001-88E1-47CA-98DC-69F4BC5CC54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15.55</c:v>
                </c:pt>
                <c:pt idx="1">
                  <c:v>19.23</c:v>
                </c:pt>
                <c:pt idx="2">
                  <c:v>21.96</c:v>
                </c:pt>
                <c:pt idx="3">
                  <c:v>23.81</c:v>
                </c:pt>
                <c:pt idx="4">
                  <c:v>30.2</c:v>
                </c:pt>
              </c:numCache>
            </c:numRef>
          </c:val>
          <c:extLst>
            <c:ext xmlns:c16="http://schemas.microsoft.com/office/drawing/2014/chart" uri="{C3380CC4-5D6E-409C-BE32-E72D297353CC}">
              <c16:uniqueId val="{00000000-20B3-4023-9767-8AFCF6BA5E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c:v>
                </c:pt>
                <c:pt idx="1">
                  <c:v>7.66</c:v>
                </c:pt>
                <c:pt idx="2">
                  <c:v>8.1999999999999993</c:v>
                </c:pt>
                <c:pt idx="3">
                  <c:v>9.43</c:v>
                </c:pt>
                <c:pt idx="4">
                  <c:v>12.4</c:v>
                </c:pt>
              </c:numCache>
            </c:numRef>
          </c:val>
          <c:smooth val="0"/>
          <c:extLst>
            <c:ext xmlns:c16="http://schemas.microsoft.com/office/drawing/2014/chart" uri="{C3380CC4-5D6E-409C-BE32-E72D297353CC}">
              <c16:uniqueId val="{00000001-20B3-4023-9767-8AFCF6BA5E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47-4631-81AC-9A6B1FCA782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0.39</c:v>
                </c:pt>
                <c:pt idx="1">
                  <c:v>0.28000000000000003</c:v>
                </c:pt>
                <c:pt idx="2">
                  <c:v>0.59</c:v>
                </c:pt>
                <c:pt idx="3">
                  <c:v>0.68</c:v>
                </c:pt>
                <c:pt idx="4">
                  <c:v>0.9</c:v>
                </c:pt>
              </c:numCache>
            </c:numRef>
          </c:val>
          <c:smooth val="0"/>
          <c:extLst>
            <c:ext xmlns:c16="http://schemas.microsoft.com/office/drawing/2014/chart" uri="{C3380CC4-5D6E-409C-BE32-E72D297353CC}">
              <c16:uniqueId val="{00000001-B947-4631-81AC-9A6B1FCA782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147.80000000000001</c:v>
                </c:pt>
                <c:pt idx="1">
                  <c:v>187.06</c:v>
                </c:pt>
                <c:pt idx="2">
                  <c:v>167.66</c:v>
                </c:pt>
                <c:pt idx="3">
                  <c:v>239.72</c:v>
                </c:pt>
                <c:pt idx="4">
                  <c:v>259.67</c:v>
                </c:pt>
              </c:numCache>
            </c:numRef>
          </c:val>
          <c:extLst>
            <c:ext xmlns:c16="http://schemas.microsoft.com/office/drawing/2014/chart" uri="{C3380CC4-5D6E-409C-BE32-E72D297353CC}">
              <c16:uniqueId val="{00000000-8785-4F8E-ADB4-A82DE866A96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73.55</c:v>
                </c:pt>
                <c:pt idx="1">
                  <c:v>71.19</c:v>
                </c:pt>
                <c:pt idx="2">
                  <c:v>77.72</c:v>
                </c:pt>
                <c:pt idx="3">
                  <c:v>86.61</c:v>
                </c:pt>
                <c:pt idx="4">
                  <c:v>100.73</c:v>
                </c:pt>
              </c:numCache>
            </c:numRef>
          </c:val>
          <c:smooth val="0"/>
          <c:extLst>
            <c:ext xmlns:c16="http://schemas.microsoft.com/office/drawing/2014/chart" uri="{C3380CC4-5D6E-409C-BE32-E72D297353CC}">
              <c16:uniqueId val="{00000001-8785-4F8E-ADB4-A82DE866A96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240.79</c:v>
                </c:pt>
                <c:pt idx="1">
                  <c:v>244.16</c:v>
                </c:pt>
                <c:pt idx="2">
                  <c:v>265.42</c:v>
                </c:pt>
                <c:pt idx="3">
                  <c:v>269.42</c:v>
                </c:pt>
                <c:pt idx="4">
                  <c:v>276.48</c:v>
                </c:pt>
              </c:numCache>
            </c:numRef>
          </c:val>
          <c:extLst>
            <c:ext xmlns:c16="http://schemas.microsoft.com/office/drawing/2014/chart" uri="{C3380CC4-5D6E-409C-BE32-E72D297353CC}">
              <c16:uniqueId val="{00000000-1A84-4812-97D9-13E6A3E24B7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514.27</c:v>
                </c:pt>
                <c:pt idx="1">
                  <c:v>517.34</c:v>
                </c:pt>
                <c:pt idx="2">
                  <c:v>485.6</c:v>
                </c:pt>
                <c:pt idx="3">
                  <c:v>463.93</c:v>
                </c:pt>
                <c:pt idx="4">
                  <c:v>481.88</c:v>
                </c:pt>
              </c:numCache>
            </c:numRef>
          </c:val>
          <c:smooth val="0"/>
          <c:extLst>
            <c:ext xmlns:c16="http://schemas.microsoft.com/office/drawing/2014/chart" uri="{C3380CC4-5D6E-409C-BE32-E72D297353CC}">
              <c16:uniqueId val="{00000001-1A84-4812-97D9-13E6A3E24B7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153.25</c:v>
                </c:pt>
                <c:pt idx="1">
                  <c:v>147.81</c:v>
                </c:pt>
                <c:pt idx="2">
                  <c:v>137.63</c:v>
                </c:pt>
                <c:pt idx="3">
                  <c:v>147.83000000000001</c:v>
                </c:pt>
                <c:pt idx="4">
                  <c:v>136.79</c:v>
                </c:pt>
              </c:numCache>
            </c:numRef>
          </c:val>
          <c:extLst>
            <c:ext xmlns:c16="http://schemas.microsoft.com/office/drawing/2014/chart" uri="{C3380CC4-5D6E-409C-BE32-E72D297353CC}">
              <c16:uniqueId val="{00000000-AA5C-4C20-A8A6-C74990684FD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100.34</c:v>
                </c:pt>
                <c:pt idx="1">
                  <c:v>99.89</c:v>
                </c:pt>
                <c:pt idx="2">
                  <c:v>99.95</c:v>
                </c:pt>
                <c:pt idx="3">
                  <c:v>103.4</c:v>
                </c:pt>
                <c:pt idx="4">
                  <c:v>101.87</c:v>
                </c:pt>
              </c:numCache>
            </c:numRef>
          </c:val>
          <c:smooth val="0"/>
          <c:extLst>
            <c:ext xmlns:c16="http://schemas.microsoft.com/office/drawing/2014/chart" uri="{C3380CC4-5D6E-409C-BE32-E72D297353CC}">
              <c16:uniqueId val="{00000001-AA5C-4C20-A8A6-C74990684FD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87.73</c:v>
                </c:pt>
                <c:pt idx="1">
                  <c:v>91.13</c:v>
                </c:pt>
                <c:pt idx="2">
                  <c:v>94.17</c:v>
                </c:pt>
                <c:pt idx="3">
                  <c:v>88.46</c:v>
                </c:pt>
                <c:pt idx="4">
                  <c:v>95.58</c:v>
                </c:pt>
              </c:numCache>
            </c:numRef>
          </c:val>
          <c:extLst>
            <c:ext xmlns:c16="http://schemas.microsoft.com/office/drawing/2014/chart" uri="{C3380CC4-5D6E-409C-BE32-E72D297353CC}">
              <c16:uniqueId val="{00000000-A07E-4857-B976-2C66CD8D97F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113.49</c:v>
                </c:pt>
                <c:pt idx="1">
                  <c:v>112.4</c:v>
                </c:pt>
                <c:pt idx="2">
                  <c:v>110.21</c:v>
                </c:pt>
                <c:pt idx="3">
                  <c:v>110.26</c:v>
                </c:pt>
                <c:pt idx="4">
                  <c:v>111.88</c:v>
                </c:pt>
              </c:numCache>
            </c:numRef>
          </c:val>
          <c:smooth val="0"/>
          <c:extLst>
            <c:ext xmlns:c16="http://schemas.microsoft.com/office/drawing/2014/chart" uri="{C3380CC4-5D6E-409C-BE32-E72D297353CC}">
              <c16:uniqueId val="{00000001-A07E-4857-B976-2C66CD8D97F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守口市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Aa</v>
      </c>
      <c r="X8" s="35"/>
      <c r="Y8" s="35"/>
      <c r="Z8" s="35"/>
      <c r="AA8" s="35"/>
      <c r="AB8" s="35"/>
      <c r="AC8" s="35"/>
      <c r="AD8" s="36" t="str">
        <f>データ!$M$6</f>
        <v>非設置</v>
      </c>
      <c r="AE8" s="36"/>
      <c r="AF8" s="36"/>
      <c r="AG8" s="36"/>
      <c r="AH8" s="36"/>
      <c r="AI8" s="36"/>
      <c r="AJ8" s="36"/>
      <c r="AK8" s="3"/>
      <c r="AL8" s="37">
        <f>データ!S6</f>
        <v>142014</v>
      </c>
      <c r="AM8" s="37"/>
      <c r="AN8" s="37"/>
      <c r="AO8" s="37"/>
      <c r="AP8" s="37"/>
      <c r="AQ8" s="37"/>
      <c r="AR8" s="37"/>
      <c r="AS8" s="37"/>
      <c r="AT8" s="38">
        <f>データ!T6</f>
        <v>12.71</v>
      </c>
      <c r="AU8" s="38"/>
      <c r="AV8" s="38"/>
      <c r="AW8" s="38"/>
      <c r="AX8" s="38"/>
      <c r="AY8" s="38"/>
      <c r="AZ8" s="38"/>
      <c r="BA8" s="38"/>
      <c r="BB8" s="38">
        <f>データ!U6</f>
        <v>11173.41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63.48</v>
      </c>
      <c r="J10" s="38"/>
      <c r="K10" s="38"/>
      <c r="L10" s="38"/>
      <c r="M10" s="38"/>
      <c r="N10" s="38"/>
      <c r="O10" s="38"/>
      <c r="P10" s="38">
        <f>データ!P6</f>
        <v>100</v>
      </c>
      <c r="Q10" s="38"/>
      <c r="R10" s="38"/>
      <c r="S10" s="38"/>
      <c r="T10" s="38"/>
      <c r="U10" s="38"/>
      <c r="V10" s="38"/>
      <c r="W10" s="38">
        <f>データ!Q6</f>
        <v>66.39</v>
      </c>
      <c r="X10" s="38"/>
      <c r="Y10" s="38"/>
      <c r="Z10" s="38"/>
      <c r="AA10" s="38"/>
      <c r="AB10" s="38"/>
      <c r="AC10" s="38"/>
      <c r="AD10" s="37">
        <f>データ!R6</f>
        <v>2055</v>
      </c>
      <c r="AE10" s="37"/>
      <c r="AF10" s="37"/>
      <c r="AG10" s="37"/>
      <c r="AH10" s="37"/>
      <c r="AI10" s="37"/>
      <c r="AJ10" s="37"/>
      <c r="AK10" s="2"/>
      <c r="AL10" s="37">
        <f>データ!V6</f>
        <v>141607</v>
      </c>
      <c r="AM10" s="37"/>
      <c r="AN10" s="37"/>
      <c r="AO10" s="37"/>
      <c r="AP10" s="37"/>
      <c r="AQ10" s="37"/>
      <c r="AR10" s="37"/>
      <c r="AS10" s="37"/>
      <c r="AT10" s="38">
        <f>データ!W6</f>
        <v>11.45</v>
      </c>
      <c r="AU10" s="38"/>
      <c r="AV10" s="38"/>
      <c r="AW10" s="38"/>
      <c r="AX10" s="38"/>
      <c r="AY10" s="38"/>
      <c r="AZ10" s="38"/>
      <c r="BA10" s="38"/>
      <c r="BB10" s="38">
        <f>データ!X6</f>
        <v>12367.42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4hhyC8MPkgCEKrQCW2rNtrQtwZCZoZvCKpu7IHiQWO99TLeD1TeMnluYPCJY4e0olk0bOMr3X3OwUe3vlcomw==" saltValue="Y+PcLfENvgzwTip0t8gaG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272094</v>
      </c>
      <c r="D6" s="19">
        <f t="shared" si="3"/>
        <v>46</v>
      </c>
      <c r="E6" s="19">
        <f t="shared" si="3"/>
        <v>17</v>
      </c>
      <c r="F6" s="19">
        <f t="shared" si="3"/>
        <v>1</v>
      </c>
      <c r="G6" s="19">
        <f t="shared" si="3"/>
        <v>0</v>
      </c>
      <c r="H6" s="19" t="str">
        <f t="shared" si="3"/>
        <v>大阪府　守口市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63.48</v>
      </c>
      <c r="P6" s="20">
        <f t="shared" si="3"/>
        <v>100</v>
      </c>
      <c r="Q6" s="20">
        <f t="shared" si="3"/>
        <v>66.39</v>
      </c>
      <c r="R6" s="20">
        <f t="shared" si="3"/>
        <v>2055</v>
      </c>
      <c r="S6" s="20">
        <f t="shared" si="3"/>
        <v>142014</v>
      </c>
      <c r="T6" s="20">
        <f t="shared" si="3"/>
        <v>12.71</v>
      </c>
      <c r="U6" s="20">
        <f t="shared" si="3"/>
        <v>11173.41</v>
      </c>
      <c r="V6" s="20">
        <f t="shared" si="3"/>
        <v>141607</v>
      </c>
      <c r="W6" s="20">
        <f t="shared" si="3"/>
        <v>11.45</v>
      </c>
      <c r="X6" s="20">
        <f t="shared" si="3"/>
        <v>12367.42</v>
      </c>
      <c r="Y6" s="21">
        <f>IF(Y7="",NA(),Y7)</f>
        <v>121.6</v>
      </c>
      <c r="Z6" s="21">
        <f t="shared" ref="Z6:AH6" si="4">IF(Z7="",NA(),Z7)</f>
        <v>119.32</v>
      </c>
      <c r="AA6" s="21">
        <f t="shared" si="4"/>
        <v>117.36</v>
      </c>
      <c r="AB6" s="21">
        <f t="shared" si="4"/>
        <v>120.31</v>
      </c>
      <c r="AC6" s="21">
        <f t="shared" si="4"/>
        <v>115.7</v>
      </c>
      <c r="AD6" s="21">
        <f t="shared" si="4"/>
        <v>108.87</v>
      </c>
      <c r="AE6" s="21">
        <f t="shared" si="4"/>
        <v>109</v>
      </c>
      <c r="AF6" s="21">
        <f t="shared" si="4"/>
        <v>107.09</v>
      </c>
      <c r="AG6" s="21">
        <f t="shared" si="4"/>
        <v>107.96</v>
      </c>
      <c r="AH6" s="21">
        <f t="shared" si="4"/>
        <v>107.29</v>
      </c>
      <c r="AI6" s="20" t="str">
        <f>IF(AI7="","",IF(AI7="-","【-】","【"&amp;SUBSTITUTE(TEXT(AI7,"#,##0.00"),"-","△")&amp;"】"))</f>
        <v>【106.11】</v>
      </c>
      <c r="AJ6" s="20">
        <f>IF(AJ7="",NA(),AJ7)</f>
        <v>0</v>
      </c>
      <c r="AK6" s="20">
        <f t="shared" ref="AK6:AS6" si="5">IF(AK7="",NA(),AK7)</f>
        <v>0</v>
      </c>
      <c r="AL6" s="20">
        <f t="shared" si="5"/>
        <v>0</v>
      </c>
      <c r="AM6" s="20">
        <f t="shared" si="5"/>
        <v>0</v>
      </c>
      <c r="AN6" s="20">
        <f t="shared" si="5"/>
        <v>0</v>
      </c>
      <c r="AO6" s="21">
        <f t="shared" si="5"/>
        <v>0.39</v>
      </c>
      <c r="AP6" s="21">
        <f t="shared" si="5"/>
        <v>0.28000000000000003</v>
      </c>
      <c r="AQ6" s="21">
        <f t="shared" si="5"/>
        <v>0.59</v>
      </c>
      <c r="AR6" s="21">
        <f t="shared" si="5"/>
        <v>0.68</v>
      </c>
      <c r="AS6" s="21">
        <f t="shared" si="5"/>
        <v>0.9</v>
      </c>
      <c r="AT6" s="20" t="str">
        <f>IF(AT7="","",IF(AT7="-","【-】","【"&amp;SUBSTITUTE(TEXT(AT7,"#,##0.00"),"-","△")&amp;"】"))</f>
        <v>【3.15】</v>
      </c>
      <c r="AU6" s="21">
        <f>IF(AU7="",NA(),AU7)</f>
        <v>147.80000000000001</v>
      </c>
      <c r="AV6" s="21">
        <f t="shared" ref="AV6:BD6" si="6">IF(AV7="",NA(),AV7)</f>
        <v>187.06</v>
      </c>
      <c r="AW6" s="21">
        <f t="shared" si="6"/>
        <v>167.66</v>
      </c>
      <c r="AX6" s="21">
        <f t="shared" si="6"/>
        <v>239.72</v>
      </c>
      <c r="AY6" s="21">
        <f t="shared" si="6"/>
        <v>259.67</v>
      </c>
      <c r="AZ6" s="21">
        <f t="shared" si="6"/>
        <v>73.55</v>
      </c>
      <c r="BA6" s="21">
        <f t="shared" si="6"/>
        <v>71.19</v>
      </c>
      <c r="BB6" s="21">
        <f t="shared" si="6"/>
        <v>77.72</v>
      </c>
      <c r="BC6" s="21">
        <f t="shared" si="6"/>
        <v>86.61</v>
      </c>
      <c r="BD6" s="21">
        <f t="shared" si="6"/>
        <v>100.73</v>
      </c>
      <c r="BE6" s="20" t="str">
        <f>IF(BE7="","",IF(BE7="-","【-】","【"&amp;SUBSTITUTE(TEXT(BE7,"#,##0.00"),"-","△")&amp;"】"))</f>
        <v>【73.44】</v>
      </c>
      <c r="BF6" s="21">
        <f>IF(BF7="",NA(),BF7)</f>
        <v>240.79</v>
      </c>
      <c r="BG6" s="21">
        <f t="shared" ref="BG6:BO6" si="7">IF(BG7="",NA(),BG7)</f>
        <v>244.16</v>
      </c>
      <c r="BH6" s="21">
        <f t="shared" si="7"/>
        <v>265.42</v>
      </c>
      <c r="BI6" s="21">
        <f t="shared" si="7"/>
        <v>269.42</v>
      </c>
      <c r="BJ6" s="21">
        <f t="shared" si="7"/>
        <v>276.48</v>
      </c>
      <c r="BK6" s="21">
        <f t="shared" si="7"/>
        <v>514.27</v>
      </c>
      <c r="BL6" s="21">
        <f t="shared" si="7"/>
        <v>517.34</v>
      </c>
      <c r="BM6" s="21">
        <f t="shared" si="7"/>
        <v>485.6</v>
      </c>
      <c r="BN6" s="21">
        <f t="shared" si="7"/>
        <v>463.93</v>
      </c>
      <c r="BO6" s="21">
        <f t="shared" si="7"/>
        <v>481.88</v>
      </c>
      <c r="BP6" s="20" t="str">
        <f>IF(BP7="","",IF(BP7="-","【-】","【"&amp;SUBSTITUTE(TEXT(BP7,"#,##0.00"),"-","△")&amp;"】"))</f>
        <v>【652.82】</v>
      </c>
      <c r="BQ6" s="21">
        <f>IF(BQ7="",NA(),BQ7)</f>
        <v>153.25</v>
      </c>
      <c r="BR6" s="21">
        <f t="shared" ref="BR6:BZ6" si="8">IF(BR7="",NA(),BR7)</f>
        <v>147.81</v>
      </c>
      <c r="BS6" s="21">
        <f t="shared" si="8"/>
        <v>137.63</v>
      </c>
      <c r="BT6" s="21">
        <f t="shared" si="8"/>
        <v>147.83000000000001</v>
      </c>
      <c r="BU6" s="21">
        <f t="shared" si="8"/>
        <v>136.79</v>
      </c>
      <c r="BV6" s="21">
        <f t="shared" si="8"/>
        <v>100.34</v>
      </c>
      <c r="BW6" s="21">
        <f t="shared" si="8"/>
        <v>99.89</v>
      </c>
      <c r="BX6" s="21">
        <f t="shared" si="8"/>
        <v>99.95</v>
      </c>
      <c r="BY6" s="21">
        <f t="shared" si="8"/>
        <v>103.4</v>
      </c>
      <c r="BZ6" s="21">
        <f t="shared" si="8"/>
        <v>101.87</v>
      </c>
      <c r="CA6" s="20" t="str">
        <f>IF(CA7="","",IF(CA7="-","【-】","【"&amp;SUBSTITUTE(TEXT(CA7,"#,##0.00"),"-","△")&amp;"】"))</f>
        <v>【97.61】</v>
      </c>
      <c r="CB6" s="21">
        <f>IF(CB7="",NA(),CB7)</f>
        <v>87.73</v>
      </c>
      <c r="CC6" s="21">
        <f t="shared" ref="CC6:CK6" si="9">IF(CC7="",NA(),CC7)</f>
        <v>91.13</v>
      </c>
      <c r="CD6" s="21">
        <f t="shared" si="9"/>
        <v>94.17</v>
      </c>
      <c r="CE6" s="21">
        <f t="shared" si="9"/>
        <v>88.46</v>
      </c>
      <c r="CF6" s="21">
        <f t="shared" si="9"/>
        <v>95.58</v>
      </c>
      <c r="CG6" s="21">
        <f t="shared" si="9"/>
        <v>113.49</v>
      </c>
      <c r="CH6" s="21">
        <f t="shared" si="9"/>
        <v>112.4</v>
      </c>
      <c r="CI6" s="21">
        <f t="shared" si="9"/>
        <v>110.21</v>
      </c>
      <c r="CJ6" s="21">
        <f t="shared" si="9"/>
        <v>110.26</v>
      </c>
      <c r="CK6" s="21">
        <f t="shared" si="9"/>
        <v>111.88</v>
      </c>
      <c r="CL6" s="20" t="str">
        <f>IF(CL7="","",IF(CL7="-","【-】","【"&amp;SUBSTITUTE(TEXT(CL7,"#,##0.00"),"-","△")&amp;"】"))</f>
        <v>【138.29】</v>
      </c>
      <c r="CM6" s="21">
        <f>IF(CM7="",NA(),CM7)</f>
        <v>54.36</v>
      </c>
      <c r="CN6" s="21">
        <f t="shared" ref="CN6:CV6" si="10">IF(CN7="",NA(),CN7)</f>
        <v>56.43</v>
      </c>
      <c r="CO6" s="21">
        <f t="shared" si="10"/>
        <v>56.64</v>
      </c>
      <c r="CP6" s="21">
        <f t="shared" si="10"/>
        <v>57.14</v>
      </c>
      <c r="CQ6" s="21">
        <f t="shared" si="10"/>
        <v>50.85</v>
      </c>
      <c r="CR6" s="21">
        <f t="shared" si="10"/>
        <v>62.96</v>
      </c>
      <c r="CS6" s="21">
        <f t="shared" si="10"/>
        <v>62.97</v>
      </c>
      <c r="CT6" s="21">
        <f t="shared" si="10"/>
        <v>64.930000000000007</v>
      </c>
      <c r="CU6" s="21">
        <f t="shared" si="10"/>
        <v>65.680000000000007</v>
      </c>
      <c r="CV6" s="21">
        <f t="shared" si="10"/>
        <v>63.62</v>
      </c>
      <c r="CW6" s="20" t="str">
        <f>IF(CW7="","",IF(CW7="-","【-】","【"&amp;SUBSTITUTE(TEXT(CW7,"#,##0.00"),"-","△")&amp;"】"))</f>
        <v>【59.10】</v>
      </c>
      <c r="CX6" s="21">
        <f>IF(CX7="",NA(),CX7)</f>
        <v>99.99</v>
      </c>
      <c r="CY6" s="21">
        <f t="shared" ref="CY6:DG6" si="11">IF(CY7="",NA(),CY7)</f>
        <v>99.99</v>
      </c>
      <c r="CZ6" s="21">
        <f t="shared" si="11"/>
        <v>99.99</v>
      </c>
      <c r="DA6" s="21">
        <f t="shared" si="11"/>
        <v>99.99</v>
      </c>
      <c r="DB6" s="21">
        <f t="shared" si="11"/>
        <v>99.99</v>
      </c>
      <c r="DC6" s="21">
        <f t="shared" si="11"/>
        <v>96.96</v>
      </c>
      <c r="DD6" s="21">
        <f t="shared" si="11"/>
        <v>96.97</v>
      </c>
      <c r="DE6" s="21">
        <f t="shared" si="11"/>
        <v>97.7</v>
      </c>
      <c r="DF6" s="21">
        <f t="shared" si="11"/>
        <v>97.59</v>
      </c>
      <c r="DG6" s="21">
        <f t="shared" si="11"/>
        <v>97.53</v>
      </c>
      <c r="DH6" s="20" t="str">
        <f>IF(DH7="","",IF(DH7="-","【-】","【"&amp;SUBSTITUTE(TEXT(DH7,"#,##0.00"),"-","△")&amp;"】"))</f>
        <v>【95.82】</v>
      </c>
      <c r="DI6" s="21">
        <f>IF(DI7="",NA(),DI7)</f>
        <v>20.07</v>
      </c>
      <c r="DJ6" s="21">
        <f t="shared" ref="DJ6:DR6" si="12">IF(DJ7="",NA(),DJ7)</f>
        <v>26.11</v>
      </c>
      <c r="DK6" s="21">
        <f t="shared" si="12"/>
        <v>29.79</v>
      </c>
      <c r="DL6" s="21">
        <f t="shared" si="12"/>
        <v>35.479999999999997</v>
      </c>
      <c r="DM6" s="21">
        <f t="shared" si="12"/>
        <v>41.41</v>
      </c>
      <c r="DN6" s="21">
        <f t="shared" si="12"/>
        <v>25.13</v>
      </c>
      <c r="DO6" s="21">
        <f t="shared" si="12"/>
        <v>24.54</v>
      </c>
      <c r="DP6" s="21">
        <f t="shared" si="12"/>
        <v>23.38</v>
      </c>
      <c r="DQ6" s="21">
        <f t="shared" si="12"/>
        <v>24.59</v>
      </c>
      <c r="DR6" s="21">
        <f t="shared" si="12"/>
        <v>26.87</v>
      </c>
      <c r="DS6" s="20" t="str">
        <f>IF(DS7="","",IF(DS7="-","【-】","【"&amp;SUBSTITUTE(TEXT(DS7,"#,##0.00"),"-","△")&amp;"】"))</f>
        <v>【39.74】</v>
      </c>
      <c r="DT6" s="21">
        <f>IF(DT7="",NA(),DT7)</f>
        <v>15.55</v>
      </c>
      <c r="DU6" s="21">
        <f t="shared" ref="DU6:EC6" si="13">IF(DU7="",NA(),DU7)</f>
        <v>19.23</v>
      </c>
      <c r="DV6" s="21">
        <f t="shared" si="13"/>
        <v>21.96</v>
      </c>
      <c r="DW6" s="21">
        <f t="shared" si="13"/>
        <v>23.81</v>
      </c>
      <c r="DX6" s="21">
        <f t="shared" si="13"/>
        <v>30.2</v>
      </c>
      <c r="DY6" s="21">
        <f t="shared" si="13"/>
        <v>6.4</v>
      </c>
      <c r="DZ6" s="21">
        <f t="shared" si="13"/>
        <v>7.66</v>
      </c>
      <c r="EA6" s="21">
        <f t="shared" si="13"/>
        <v>8.1999999999999993</v>
      </c>
      <c r="EB6" s="21">
        <f t="shared" si="13"/>
        <v>9.43</v>
      </c>
      <c r="EC6" s="21">
        <f t="shared" si="13"/>
        <v>12.4</v>
      </c>
      <c r="ED6" s="20" t="str">
        <f>IF(ED7="","",IF(ED7="-","【-】","【"&amp;SUBSTITUTE(TEXT(ED7,"#,##0.00"),"-","△")&amp;"】"))</f>
        <v>【7.62】</v>
      </c>
      <c r="EE6" s="21">
        <f>IF(EE7="",NA(),EE7)</f>
        <v>0.56000000000000005</v>
      </c>
      <c r="EF6" s="21">
        <f t="shared" ref="EF6:EN6" si="14">IF(EF7="",NA(),EF7)</f>
        <v>0.45</v>
      </c>
      <c r="EG6" s="21">
        <f t="shared" si="14"/>
        <v>0.7</v>
      </c>
      <c r="EH6" s="21">
        <f t="shared" si="14"/>
        <v>0.97</v>
      </c>
      <c r="EI6" s="21">
        <f t="shared" si="14"/>
        <v>0.91</v>
      </c>
      <c r="EJ6" s="21">
        <f t="shared" si="14"/>
        <v>0.16</v>
      </c>
      <c r="EK6" s="21">
        <f t="shared" si="14"/>
        <v>0.16</v>
      </c>
      <c r="EL6" s="21">
        <f t="shared" si="14"/>
        <v>0.14000000000000001</v>
      </c>
      <c r="EM6" s="21">
        <f t="shared" si="14"/>
        <v>0.15</v>
      </c>
      <c r="EN6" s="21">
        <f t="shared" si="14"/>
        <v>0.16</v>
      </c>
      <c r="EO6" s="20" t="str">
        <f>IF(EO7="","",IF(EO7="-","【-】","【"&amp;SUBSTITUTE(TEXT(EO7,"#,##0.00"),"-","△")&amp;"】"))</f>
        <v>【0.23】</v>
      </c>
    </row>
    <row r="7" spans="1:148" s="22" customFormat="1" x14ac:dyDescent="0.15">
      <c r="A7" s="14"/>
      <c r="B7" s="23">
        <v>2022</v>
      </c>
      <c r="C7" s="23">
        <v>272094</v>
      </c>
      <c r="D7" s="23">
        <v>46</v>
      </c>
      <c r="E7" s="23">
        <v>17</v>
      </c>
      <c r="F7" s="23">
        <v>1</v>
      </c>
      <c r="G7" s="23">
        <v>0</v>
      </c>
      <c r="H7" s="23" t="s">
        <v>95</v>
      </c>
      <c r="I7" s="23" t="s">
        <v>96</v>
      </c>
      <c r="J7" s="23" t="s">
        <v>97</v>
      </c>
      <c r="K7" s="23" t="s">
        <v>98</v>
      </c>
      <c r="L7" s="23" t="s">
        <v>99</v>
      </c>
      <c r="M7" s="23" t="s">
        <v>100</v>
      </c>
      <c r="N7" s="24" t="s">
        <v>101</v>
      </c>
      <c r="O7" s="24">
        <v>63.48</v>
      </c>
      <c r="P7" s="24">
        <v>100</v>
      </c>
      <c r="Q7" s="24">
        <v>66.39</v>
      </c>
      <c r="R7" s="24">
        <v>2055</v>
      </c>
      <c r="S7" s="24">
        <v>142014</v>
      </c>
      <c r="T7" s="24">
        <v>12.71</v>
      </c>
      <c r="U7" s="24">
        <v>11173.41</v>
      </c>
      <c r="V7" s="24">
        <v>141607</v>
      </c>
      <c r="W7" s="24">
        <v>11.45</v>
      </c>
      <c r="X7" s="24">
        <v>12367.42</v>
      </c>
      <c r="Y7" s="24">
        <v>121.6</v>
      </c>
      <c r="Z7" s="24">
        <v>119.32</v>
      </c>
      <c r="AA7" s="24">
        <v>117.36</v>
      </c>
      <c r="AB7" s="24">
        <v>120.31</v>
      </c>
      <c r="AC7" s="24">
        <v>115.7</v>
      </c>
      <c r="AD7" s="24">
        <v>108.87</v>
      </c>
      <c r="AE7" s="24">
        <v>109</v>
      </c>
      <c r="AF7" s="24">
        <v>107.09</v>
      </c>
      <c r="AG7" s="24">
        <v>107.96</v>
      </c>
      <c r="AH7" s="24">
        <v>107.29</v>
      </c>
      <c r="AI7" s="24">
        <v>106.11</v>
      </c>
      <c r="AJ7" s="24">
        <v>0</v>
      </c>
      <c r="AK7" s="24">
        <v>0</v>
      </c>
      <c r="AL7" s="24">
        <v>0</v>
      </c>
      <c r="AM7" s="24">
        <v>0</v>
      </c>
      <c r="AN7" s="24">
        <v>0</v>
      </c>
      <c r="AO7" s="24">
        <v>0.39</v>
      </c>
      <c r="AP7" s="24">
        <v>0.28000000000000003</v>
      </c>
      <c r="AQ7" s="24">
        <v>0.59</v>
      </c>
      <c r="AR7" s="24">
        <v>0.68</v>
      </c>
      <c r="AS7" s="24">
        <v>0.9</v>
      </c>
      <c r="AT7" s="24">
        <v>3.15</v>
      </c>
      <c r="AU7" s="24">
        <v>147.80000000000001</v>
      </c>
      <c r="AV7" s="24">
        <v>187.06</v>
      </c>
      <c r="AW7" s="24">
        <v>167.66</v>
      </c>
      <c r="AX7" s="24">
        <v>239.72</v>
      </c>
      <c r="AY7" s="24">
        <v>259.67</v>
      </c>
      <c r="AZ7" s="24">
        <v>73.55</v>
      </c>
      <c r="BA7" s="24">
        <v>71.19</v>
      </c>
      <c r="BB7" s="24">
        <v>77.72</v>
      </c>
      <c r="BC7" s="24">
        <v>86.61</v>
      </c>
      <c r="BD7" s="24">
        <v>100.73</v>
      </c>
      <c r="BE7" s="24">
        <v>73.44</v>
      </c>
      <c r="BF7" s="24">
        <v>240.79</v>
      </c>
      <c r="BG7" s="24">
        <v>244.16</v>
      </c>
      <c r="BH7" s="24">
        <v>265.42</v>
      </c>
      <c r="BI7" s="24">
        <v>269.42</v>
      </c>
      <c r="BJ7" s="24">
        <v>276.48</v>
      </c>
      <c r="BK7" s="24">
        <v>514.27</v>
      </c>
      <c r="BL7" s="24">
        <v>517.34</v>
      </c>
      <c r="BM7" s="24">
        <v>485.6</v>
      </c>
      <c r="BN7" s="24">
        <v>463.93</v>
      </c>
      <c r="BO7" s="24">
        <v>481.88</v>
      </c>
      <c r="BP7" s="24">
        <v>652.82000000000005</v>
      </c>
      <c r="BQ7" s="24">
        <v>153.25</v>
      </c>
      <c r="BR7" s="24">
        <v>147.81</v>
      </c>
      <c r="BS7" s="24">
        <v>137.63</v>
      </c>
      <c r="BT7" s="24">
        <v>147.83000000000001</v>
      </c>
      <c r="BU7" s="24">
        <v>136.79</v>
      </c>
      <c r="BV7" s="24">
        <v>100.34</v>
      </c>
      <c r="BW7" s="24">
        <v>99.89</v>
      </c>
      <c r="BX7" s="24">
        <v>99.95</v>
      </c>
      <c r="BY7" s="24">
        <v>103.4</v>
      </c>
      <c r="BZ7" s="24">
        <v>101.87</v>
      </c>
      <c r="CA7" s="24">
        <v>97.61</v>
      </c>
      <c r="CB7" s="24">
        <v>87.73</v>
      </c>
      <c r="CC7" s="24">
        <v>91.13</v>
      </c>
      <c r="CD7" s="24">
        <v>94.17</v>
      </c>
      <c r="CE7" s="24">
        <v>88.46</v>
      </c>
      <c r="CF7" s="24">
        <v>95.58</v>
      </c>
      <c r="CG7" s="24">
        <v>113.49</v>
      </c>
      <c r="CH7" s="24">
        <v>112.4</v>
      </c>
      <c r="CI7" s="24">
        <v>110.21</v>
      </c>
      <c r="CJ7" s="24">
        <v>110.26</v>
      </c>
      <c r="CK7" s="24">
        <v>111.88</v>
      </c>
      <c r="CL7" s="24">
        <v>138.29</v>
      </c>
      <c r="CM7" s="24">
        <v>54.36</v>
      </c>
      <c r="CN7" s="24">
        <v>56.43</v>
      </c>
      <c r="CO7" s="24">
        <v>56.64</v>
      </c>
      <c r="CP7" s="24">
        <v>57.14</v>
      </c>
      <c r="CQ7" s="24">
        <v>50.85</v>
      </c>
      <c r="CR7" s="24">
        <v>62.96</v>
      </c>
      <c r="CS7" s="24">
        <v>62.97</v>
      </c>
      <c r="CT7" s="24">
        <v>64.930000000000007</v>
      </c>
      <c r="CU7" s="24">
        <v>65.680000000000007</v>
      </c>
      <c r="CV7" s="24">
        <v>63.62</v>
      </c>
      <c r="CW7" s="24">
        <v>59.1</v>
      </c>
      <c r="CX7" s="24">
        <v>99.99</v>
      </c>
      <c r="CY7" s="24">
        <v>99.99</v>
      </c>
      <c r="CZ7" s="24">
        <v>99.99</v>
      </c>
      <c r="DA7" s="24">
        <v>99.99</v>
      </c>
      <c r="DB7" s="24">
        <v>99.99</v>
      </c>
      <c r="DC7" s="24">
        <v>96.96</v>
      </c>
      <c r="DD7" s="24">
        <v>96.97</v>
      </c>
      <c r="DE7" s="24">
        <v>97.7</v>
      </c>
      <c r="DF7" s="24">
        <v>97.59</v>
      </c>
      <c r="DG7" s="24">
        <v>97.53</v>
      </c>
      <c r="DH7" s="24">
        <v>95.82</v>
      </c>
      <c r="DI7" s="24">
        <v>20.07</v>
      </c>
      <c r="DJ7" s="24">
        <v>26.11</v>
      </c>
      <c r="DK7" s="24">
        <v>29.79</v>
      </c>
      <c r="DL7" s="24">
        <v>35.479999999999997</v>
      </c>
      <c r="DM7" s="24">
        <v>41.41</v>
      </c>
      <c r="DN7" s="24">
        <v>25.13</v>
      </c>
      <c r="DO7" s="24">
        <v>24.54</v>
      </c>
      <c r="DP7" s="24">
        <v>23.38</v>
      </c>
      <c r="DQ7" s="24">
        <v>24.59</v>
      </c>
      <c r="DR7" s="24">
        <v>26.87</v>
      </c>
      <c r="DS7" s="24">
        <v>39.74</v>
      </c>
      <c r="DT7" s="24">
        <v>15.55</v>
      </c>
      <c r="DU7" s="24">
        <v>19.23</v>
      </c>
      <c r="DV7" s="24">
        <v>21.96</v>
      </c>
      <c r="DW7" s="24">
        <v>23.81</v>
      </c>
      <c r="DX7" s="24">
        <v>30.2</v>
      </c>
      <c r="DY7" s="24">
        <v>6.4</v>
      </c>
      <c r="DZ7" s="24">
        <v>7.66</v>
      </c>
      <c r="EA7" s="24">
        <v>8.1999999999999993</v>
      </c>
      <c r="EB7" s="24">
        <v>9.43</v>
      </c>
      <c r="EC7" s="24">
        <v>12.4</v>
      </c>
      <c r="ED7" s="24">
        <v>7.62</v>
      </c>
      <c r="EE7" s="24">
        <v>0.56000000000000005</v>
      </c>
      <c r="EF7" s="24">
        <v>0.45</v>
      </c>
      <c r="EG7" s="24">
        <v>0.7</v>
      </c>
      <c r="EH7" s="24">
        <v>0.97</v>
      </c>
      <c r="EI7" s="24">
        <v>0.91</v>
      </c>
      <c r="EJ7" s="24">
        <v>0.16</v>
      </c>
      <c r="EK7" s="24">
        <v>0.16</v>
      </c>
      <c r="EL7" s="24">
        <v>0.14000000000000001</v>
      </c>
      <c r="EM7" s="24">
        <v>0.15</v>
      </c>
      <c r="EN7" s="24">
        <v>0.16</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Njima</cp:lastModifiedBy>
  <dcterms:created xsi:type="dcterms:W3CDTF">2023-12-12T00:48:49Z</dcterms:created>
  <dcterms:modified xsi:type="dcterms:W3CDTF">2024-02-07T02:56:52Z</dcterms:modified>
  <cp:category/>
</cp:coreProperties>
</file>