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8922CC5F-94D6-400E-A0F4-1FA819191590}" xr6:coauthVersionLast="47" xr6:coauthVersionMax="47" xr10:uidLastSave="{00000000-0000-0000-0000-000000000000}"/>
  <workbookProtection workbookAlgorithmName="SHA-512" workbookHashValue="5qKJGuLP020v8zlcxUx6+6c/6ZkYu1wYxaP+F1zVNqf/cfX1jZ/pVs7MGIv9IP65xJwMQyp8UAhhI1WUkB3XAQ==" workbookSaltValue="pUxbm4L8hyB2pqamjtIW9w=="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P6" i="5"/>
  <c r="O6" i="5"/>
  <c r="I10" i="4" s="1"/>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AD10" i="4"/>
  <c r="W10" i="4"/>
  <c r="P10" i="4"/>
  <c r="W8" i="4"/>
  <c r="B8" i="4"/>
  <c r="B6" i="4"/>
</calcChain>
</file>

<file path=xl/sharedStrings.xml><?xml version="1.0" encoding="utf-8"?>
<sst xmlns="http://schemas.openxmlformats.org/spreadsheetml/2006/main" count="257" uniqueCount="117">
  <si>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</si>
  <si>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</si>
  <si>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</si>
  <si>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</si>
  <si>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</si>
  <si>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</si>
  <si>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</si>
  <si>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</si>
  <si>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</si>
  <si>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</si>
  <si>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</si>
  <si>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</si>
  <si>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</si>
  <si>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</si>
  <si>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</si>
  <si>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</si>
  <si>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</si>
  <si>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</si>
  <si>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</si>
  <si>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</si>
  <si>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</si>
  <si>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</si>
  <si>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</si>
  <si>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</si>
  <si>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</si>
  <si>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</si>
  <si>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</si>
  <si>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</si>
  <si>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</si>
  <si>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</si>
  <si>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</si>
  <si>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</si>
  <si>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</si>
  <si>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</si>
  <si>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</si>
  <si>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</si>
  <si>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</si>
  <si>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</si>
  <si>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</si>
  <si>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</si>
  <si>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</si>
  <si>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</si>
  <si>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</si>
  <si>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</si>
  <si>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</si>
  <si>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</si>
  <si>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</si>
  <si>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</si>
  <si>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</si>
  <si>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</si>
  <si>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</si>
  <si>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</si>
  <si>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</si>
  <si>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</si>
  <si>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</si>
  <si>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</si>
  <si>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</si>
  <si>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</si>
  <si>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</si>
  <si>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</si>
  <si>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</si>
  <si>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</si>
  <si>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</si>
  <si>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</si>
  <si>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</si>
  <si>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</si>
  <si>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</si>
  <si>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</si>
  <si>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</si>
  <si>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</si>
  <si>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</si>
  <si>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</si>
  <si>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</si>
  <si>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</si>
  <si>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</si>
  <si>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</si>
  <si>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</si>
  <si>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</si>
  <si>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</si>
  <si>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</si>
  <si>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</si>
  <si>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</si>
  <si>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</si>
  <si>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</si>
  <si>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</si>
  <si>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</si>
  <si>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</si>
  <si>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</si>
  <si>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</si>
  <si>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</si>
  <si>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</si>
  <si>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</si>
  <si>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</si>
  <si>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</si>
  <si>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</si>
  <si>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</si>
  <si>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貝塚市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</si>
  <si>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</si>
  <si>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</si>
  <si>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</si>
  <si>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</si>
  <si>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</si>
  <si>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</si>
  <si>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</si>
  <si>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</si>
  <si>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</si>
  <si>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</si>
  <si>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</si>
  <si>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</si>
  <si>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</si>
  <si>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</si>
  <si>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</si>
  <si>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</si>
  <si>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</si>
  <si>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有形固定資産減価償却率は、令和元年度から地方公営企業法を適用したため、類似団体平均値よりも低くなっている。
　管渠老朽化率は0.00％になっているが、汚水管渠は供用開始後30年程度であり、法定耐用年数を経過した管渠は存在しないためである。
　管渠改善率は0.00％になっているが、汚水管渠は供用開始後30年程度と著しい劣化は見られないためである。地域条件によっては劣化が進行している管渠もあることから、それらの管渠については、順次改築更新を行っていく。
　供用開始から30年以上経過するポンプ場については、ストックマネジメント計画に基づき改築更新を行っている。</t>
    <phoneticPr fontId="4"/>
  </si>
  <si>
    <t>　経常収支比率は101.78％となり、類似団体平均値の106.74％よりは低いものの、経常収支で黒字を計上することができた。
　累積欠損金比率は0％となっており、類似団体よりも健全な状態となっている。
　流動比率は翌年度償還の建設改良に充てた企業債の計上により33.92％となり、類似団体平均値の81.19％を大きく下回った。
　企業債残高対事業規模比率は1,354.63％となり、事業開始当初の大規模投資分の企業債が残っているため、類似団体平均値の1.9倍となった。
　経費回収率は96.24％で、平成30年4月の下水道使用料の改定等の影響により、類似団体平均値90.50％よりも高い数値となっているが、汚水処理に係る経費を下水道使用料で賄えていない状態となっている。
　汚水処理原価は142.66円で、類似団体平均値138.67円よりも高い数値であり、前年度よりも1.32ポイント上昇した。
　なお、施設利用率については、単独処理場を設置していないため、当該値を計上していない。</t>
    <rPh sb="118" eb="119">
      <t>ア</t>
    </rPh>
    <phoneticPr fontId="4"/>
  </si>
  <si>
    <t>　令和4年度決算では収益的収支で最終黒字を計上することができたが、今後は、下水道施設の整備及び更新に伴う減価償却費の増加、流域下水道維持管理負担金の増加、企業債償還金が高水準で継続すること等により、厳しい経営が続く見込みである。
　その中で、今後も下水道サービスを持続できるよう効率的な事業運営を目指すため、令和2年度から令和11年度までを計画期間とする「第4次貝塚市中長期下水道整備計画」及び「貝塚市下水道事業経営戦略」に基づき、計画的な整備・改築更新を進めるとともに、更なる経費の節減、安定的な収入の確保に努め、収支改善に向けた取組みを着実に進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</si>
</sst>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33B-4296-A788-5344D3B3492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0.12</c:v>
                </c:pt>
                <c:pt idx="2">
                  <c:v>0.08</c:v>
                </c:pt>
                <c:pt idx="3">
                  <c:v>0.24</c:v>
                </c:pt>
                <c:pt idx="4">
                  <c:v>0.14000000000000001</c:v>
                </c:pt>
              </c:numCache>
            </c:numRef>
          </c:val>
          <c:smooth val="0"/>
          <c:extLst>
            <c:ext xmlns:c16="http://schemas.microsoft.com/office/drawing/2014/chart" uri="{C3380CC4-5D6E-409C-BE32-E72D297353CC}">
              <c16:uniqueId val="{00000001-633B-4296-A788-5344D3B3492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DD-471D-9FED-379CEB7A458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57.04</c:v>
                </c:pt>
                <c:pt idx="2">
                  <c:v>60.78</c:v>
                </c:pt>
                <c:pt idx="3">
                  <c:v>59.96</c:v>
                </c:pt>
                <c:pt idx="4">
                  <c:v>59.9</c:v>
                </c:pt>
              </c:numCache>
            </c:numRef>
          </c:val>
          <c:smooth val="0"/>
          <c:extLst>
            <c:ext xmlns:c16="http://schemas.microsoft.com/office/drawing/2014/chart" uri="{C3380CC4-5D6E-409C-BE32-E72D297353CC}">
              <c16:uniqueId val="{00000001-68DD-471D-9FED-379CEB7A458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87.25</c:v>
                </c:pt>
                <c:pt idx="2">
                  <c:v>86.95</c:v>
                </c:pt>
                <c:pt idx="3">
                  <c:v>86.09</c:v>
                </c:pt>
                <c:pt idx="4">
                  <c:v>85.97</c:v>
                </c:pt>
              </c:numCache>
            </c:numRef>
          </c:val>
          <c:extLst>
            <c:ext xmlns:c16="http://schemas.microsoft.com/office/drawing/2014/chart" uri="{C3380CC4-5D6E-409C-BE32-E72D297353CC}">
              <c16:uniqueId val="{00000000-7389-48FB-8EA1-F414C66C165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93.73</c:v>
                </c:pt>
                <c:pt idx="2">
                  <c:v>94.17</c:v>
                </c:pt>
                <c:pt idx="3">
                  <c:v>94.27</c:v>
                </c:pt>
                <c:pt idx="4">
                  <c:v>94.46</c:v>
                </c:pt>
              </c:numCache>
            </c:numRef>
          </c:val>
          <c:smooth val="0"/>
          <c:extLst>
            <c:ext xmlns:c16="http://schemas.microsoft.com/office/drawing/2014/chart" uri="{C3380CC4-5D6E-409C-BE32-E72D297353CC}">
              <c16:uniqueId val="{00000001-7389-48FB-8EA1-F414C66C165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102.53</c:v>
                </c:pt>
                <c:pt idx="2">
                  <c:v>101.32</c:v>
                </c:pt>
                <c:pt idx="3">
                  <c:v>101.21</c:v>
                </c:pt>
                <c:pt idx="4">
                  <c:v>101.78</c:v>
                </c:pt>
              </c:numCache>
            </c:numRef>
          </c:val>
          <c:extLst>
            <c:ext xmlns:c16="http://schemas.microsoft.com/office/drawing/2014/chart" uri="{C3380CC4-5D6E-409C-BE32-E72D297353CC}">
              <c16:uniqueId val="{00000000-8F7B-49A5-89E1-DD52D395397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106.32</c:v>
                </c:pt>
                <c:pt idx="2">
                  <c:v>106.67</c:v>
                </c:pt>
                <c:pt idx="3">
                  <c:v>106.9</c:v>
                </c:pt>
                <c:pt idx="4">
                  <c:v>106.74</c:v>
                </c:pt>
              </c:numCache>
            </c:numRef>
          </c:val>
          <c:smooth val="0"/>
          <c:extLst>
            <c:ext xmlns:c16="http://schemas.microsoft.com/office/drawing/2014/chart" uri="{C3380CC4-5D6E-409C-BE32-E72D297353CC}">
              <c16:uniqueId val="{00000001-8F7B-49A5-89E1-DD52D395397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3.13</c:v>
                </c:pt>
                <c:pt idx="2">
                  <c:v>6.14</c:v>
                </c:pt>
                <c:pt idx="3">
                  <c:v>8.86</c:v>
                </c:pt>
                <c:pt idx="4">
                  <c:v>11.4</c:v>
                </c:pt>
              </c:numCache>
            </c:numRef>
          </c:val>
          <c:extLst>
            <c:ext xmlns:c16="http://schemas.microsoft.com/office/drawing/2014/chart" uri="{C3380CC4-5D6E-409C-BE32-E72D297353CC}">
              <c16:uniqueId val="{00000000-BB9E-4098-B38B-1EE58A862BA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21.22</c:v>
                </c:pt>
                <c:pt idx="2">
                  <c:v>23.25</c:v>
                </c:pt>
                <c:pt idx="3">
                  <c:v>25.2</c:v>
                </c:pt>
                <c:pt idx="4">
                  <c:v>27.42</c:v>
                </c:pt>
              </c:numCache>
            </c:numRef>
          </c:val>
          <c:smooth val="0"/>
          <c:extLst>
            <c:ext xmlns:c16="http://schemas.microsoft.com/office/drawing/2014/chart" uri="{C3380CC4-5D6E-409C-BE32-E72D297353CC}">
              <c16:uniqueId val="{00000001-BB9E-4098-B38B-1EE58A862BA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F58-458B-A979-05861EFC07F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0.83</c:v>
                </c:pt>
                <c:pt idx="2">
                  <c:v>1.06</c:v>
                </c:pt>
                <c:pt idx="3">
                  <c:v>2.02</c:v>
                </c:pt>
                <c:pt idx="4">
                  <c:v>2.67</c:v>
                </c:pt>
              </c:numCache>
            </c:numRef>
          </c:val>
          <c:smooth val="0"/>
          <c:extLst>
            <c:ext xmlns:c16="http://schemas.microsoft.com/office/drawing/2014/chart" uri="{C3380CC4-5D6E-409C-BE32-E72D297353CC}">
              <c16:uniqueId val="{00000001-BF58-458B-A979-05861EFC07F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CDA-47B2-BC77-D70A90E9BCD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1.35</c:v>
                </c:pt>
                <c:pt idx="2">
                  <c:v>3.68</c:v>
                </c:pt>
                <c:pt idx="3">
                  <c:v>5.3</c:v>
                </c:pt>
                <c:pt idx="4">
                  <c:v>6.49</c:v>
                </c:pt>
              </c:numCache>
            </c:numRef>
          </c:val>
          <c:smooth val="0"/>
          <c:extLst>
            <c:ext xmlns:c16="http://schemas.microsoft.com/office/drawing/2014/chart" uri="{C3380CC4-5D6E-409C-BE32-E72D297353CC}">
              <c16:uniqueId val="{00000001-9CDA-47B2-BC77-D70A90E9BCD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24.85</c:v>
                </c:pt>
                <c:pt idx="2">
                  <c:v>23.07</c:v>
                </c:pt>
                <c:pt idx="3">
                  <c:v>29.76</c:v>
                </c:pt>
                <c:pt idx="4">
                  <c:v>33.92</c:v>
                </c:pt>
              </c:numCache>
            </c:numRef>
          </c:val>
          <c:extLst>
            <c:ext xmlns:c16="http://schemas.microsoft.com/office/drawing/2014/chart" uri="{C3380CC4-5D6E-409C-BE32-E72D297353CC}">
              <c16:uniqueId val="{00000000-5688-4893-B332-510FD58971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71.540000000000006</c:v>
                </c:pt>
                <c:pt idx="2">
                  <c:v>67.86</c:v>
                </c:pt>
                <c:pt idx="3">
                  <c:v>72.92</c:v>
                </c:pt>
                <c:pt idx="4">
                  <c:v>81.19</c:v>
                </c:pt>
              </c:numCache>
            </c:numRef>
          </c:val>
          <c:smooth val="0"/>
          <c:extLst>
            <c:ext xmlns:c16="http://schemas.microsoft.com/office/drawing/2014/chart" uri="{C3380CC4-5D6E-409C-BE32-E72D297353CC}">
              <c16:uniqueId val="{00000001-5688-4893-B332-510FD58971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1164.98</c:v>
                </c:pt>
                <c:pt idx="2">
                  <c:v>1443.6</c:v>
                </c:pt>
                <c:pt idx="3">
                  <c:v>1382.58</c:v>
                </c:pt>
                <c:pt idx="4">
                  <c:v>1354.63</c:v>
                </c:pt>
              </c:numCache>
            </c:numRef>
          </c:val>
          <c:extLst>
            <c:ext xmlns:c16="http://schemas.microsoft.com/office/drawing/2014/chart" uri="{C3380CC4-5D6E-409C-BE32-E72D297353CC}">
              <c16:uniqueId val="{00000000-7A71-4260-98EE-81A053ED199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653.69000000000005</c:v>
                </c:pt>
                <c:pt idx="2">
                  <c:v>709.4</c:v>
                </c:pt>
                <c:pt idx="3">
                  <c:v>734.47</c:v>
                </c:pt>
                <c:pt idx="4">
                  <c:v>720.89</c:v>
                </c:pt>
              </c:numCache>
            </c:numRef>
          </c:val>
          <c:smooth val="0"/>
          <c:extLst>
            <c:ext xmlns:c16="http://schemas.microsoft.com/office/drawing/2014/chart" uri="{C3380CC4-5D6E-409C-BE32-E72D297353CC}">
              <c16:uniqueId val="{00000001-7A71-4260-98EE-81A053ED199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110.02</c:v>
                </c:pt>
                <c:pt idx="2">
                  <c:v>95.69</c:v>
                </c:pt>
                <c:pt idx="3">
                  <c:v>96.89</c:v>
                </c:pt>
                <c:pt idx="4">
                  <c:v>96.24</c:v>
                </c:pt>
              </c:numCache>
            </c:numRef>
          </c:val>
          <c:extLst>
            <c:ext xmlns:c16="http://schemas.microsoft.com/office/drawing/2014/chart" uri="{C3380CC4-5D6E-409C-BE32-E72D297353CC}">
              <c16:uniqueId val="{00000000-EE2F-4497-9EE8-E32E2192471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88.05</c:v>
                </c:pt>
                <c:pt idx="2">
                  <c:v>91.14</c:v>
                </c:pt>
                <c:pt idx="3">
                  <c:v>90.69</c:v>
                </c:pt>
                <c:pt idx="4">
                  <c:v>90.5</c:v>
                </c:pt>
              </c:numCache>
            </c:numRef>
          </c:val>
          <c:smooth val="0"/>
          <c:extLst>
            <c:ext xmlns:c16="http://schemas.microsoft.com/office/drawing/2014/chart" uri="{C3380CC4-5D6E-409C-BE32-E72D297353CC}">
              <c16:uniqueId val="{00000001-EE2F-4497-9EE8-E32E2192471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124.05</c:v>
                </c:pt>
                <c:pt idx="2">
                  <c:v>141.08000000000001</c:v>
                </c:pt>
                <c:pt idx="3">
                  <c:v>141.34</c:v>
                </c:pt>
                <c:pt idx="4">
                  <c:v>142.66</c:v>
                </c:pt>
              </c:numCache>
            </c:numRef>
          </c:val>
          <c:extLst>
            <c:ext xmlns:c16="http://schemas.microsoft.com/office/drawing/2014/chart" uri="{C3380CC4-5D6E-409C-BE32-E72D297353CC}">
              <c16:uniqueId val="{00000000-D70F-4C3A-A95C-D6A2B547C34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141.15</c:v>
                </c:pt>
                <c:pt idx="2">
                  <c:v>136.86000000000001</c:v>
                </c:pt>
                <c:pt idx="3">
                  <c:v>138.52000000000001</c:v>
                </c:pt>
                <c:pt idx="4">
                  <c:v>138.66999999999999</c:v>
                </c:pt>
              </c:numCache>
            </c:numRef>
          </c:val>
          <c:smooth val="0"/>
          <c:extLst>
            <c:ext xmlns:c16="http://schemas.microsoft.com/office/drawing/2014/chart" uri="{C3380CC4-5D6E-409C-BE32-E72D297353CC}">
              <c16:uniqueId val="{00000001-D70F-4C3A-A95C-D6A2B547C34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大阪府　貝塚市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Bc1</v>
      </c>
      <c r="X8" s="40"/>
      <c r="Y8" s="40"/>
      <c r="Z8" s="40"/>
      <c r="AA8" s="40"/>
      <c r="AB8" s="40"/>
      <c r="AC8" s="40"/>
      <c r="AD8" s="41" t="str">
        <f>データ!$M$6</f>
        <v>非設置</v>
      </c>
      <c r="AE8" s="41"/>
      <c r="AF8" s="41"/>
      <c r="AG8" s="41"/>
      <c r="AH8" s="41"/>
      <c r="AI8" s="41"/>
      <c r="AJ8" s="41"/>
      <c r="AK8" s="3"/>
      <c r="AL8" s="42">
        <f>データ!S6</f>
        <v>83156</v>
      </c>
      <c r="AM8" s="42"/>
      <c r="AN8" s="42"/>
      <c r="AO8" s="42"/>
      <c r="AP8" s="42"/>
      <c r="AQ8" s="42"/>
      <c r="AR8" s="42"/>
      <c r="AS8" s="42"/>
      <c r="AT8" s="35">
        <f>データ!T6</f>
        <v>43.93</v>
      </c>
      <c r="AU8" s="35"/>
      <c r="AV8" s="35"/>
      <c r="AW8" s="35"/>
      <c r="AX8" s="35"/>
      <c r="AY8" s="35"/>
      <c r="AZ8" s="35"/>
      <c r="BA8" s="35"/>
      <c r="BB8" s="35">
        <f>データ!U6</f>
        <v>1892.92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54.24</v>
      </c>
      <c r="J10" s="35"/>
      <c r="K10" s="35"/>
      <c r="L10" s="35"/>
      <c r="M10" s="35"/>
      <c r="N10" s="35"/>
      <c r="O10" s="35"/>
      <c r="P10" s="35">
        <f>データ!P6</f>
        <v>66.650000000000006</v>
      </c>
      <c r="Q10" s="35"/>
      <c r="R10" s="35"/>
      <c r="S10" s="35"/>
      <c r="T10" s="35"/>
      <c r="U10" s="35"/>
      <c r="V10" s="35"/>
      <c r="W10" s="35">
        <f>データ!Q6</f>
        <v>89.92</v>
      </c>
      <c r="X10" s="35"/>
      <c r="Y10" s="35"/>
      <c r="Z10" s="35"/>
      <c r="AA10" s="35"/>
      <c r="AB10" s="35"/>
      <c r="AC10" s="35"/>
      <c r="AD10" s="42">
        <f>データ!R6</f>
        <v>2110</v>
      </c>
      <c r="AE10" s="42"/>
      <c r="AF10" s="42"/>
      <c r="AG10" s="42"/>
      <c r="AH10" s="42"/>
      <c r="AI10" s="42"/>
      <c r="AJ10" s="42"/>
      <c r="AK10" s="2"/>
      <c r="AL10" s="42">
        <f>データ!V6</f>
        <v>55292</v>
      </c>
      <c r="AM10" s="42"/>
      <c r="AN10" s="42"/>
      <c r="AO10" s="42"/>
      <c r="AP10" s="42"/>
      <c r="AQ10" s="42"/>
      <c r="AR10" s="42"/>
      <c r="AS10" s="42"/>
      <c r="AT10" s="35">
        <f>データ!W6</f>
        <v>10.35</v>
      </c>
      <c r="AU10" s="35"/>
      <c r="AV10" s="35"/>
      <c r="AW10" s="35"/>
      <c r="AX10" s="35"/>
      <c r="AY10" s="35"/>
      <c r="AZ10" s="35"/>
      <c r="BA10" s="35"/>
      <c r="BB10" s="35">
        <f>データ!X6</f>
        <v>5342.22</v>
      </c>
      <c r="BC10" s="35"/>
      <c r="BD10" s="35"/>
      <c r="BE10" s="35"/>
      <c r="BF10" s="35"/>
      <c r="BG10" s="35"/>
      <c r="BH10" s="35"/>
      <c r="BI10" s="35"/>
      <c r="BJ10" s="2"/>
      <c r="BK10" s="2"/>
      <c r="BL10" s="73" t="s">
        <v>22</v>
      </c>
      <c r="BM10" s="74"/>
      <c r="BN10" s="75" t="s">
        <v>23</v>
      </c>
      <c r="BO10" s="75"/>
      <c r="BP10" s="75"/>
      <c r="BQ10" s="75"/>
      <c r="BR10" s="75"/>
      <c r="BS10" s="75"/>
      <c r="BT10" s="75"/>
      <c r="BU10" s="75"/>
      <c r="BV10" s="75"/>
      <c r="BW10" s="75"/>
      <c r="BX10" s="75"/>
      <c r="BY10" s="7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61" t="s">
        <v>26</v>
      </c>
      <c r="BM14" s="62"/>
      <c r="BN14" s="62"/>
      <c r="BO14" s="62"/>
      <c r="BP14" s="62"/>
      <c r="BQ14" s="62"/>
      <c r="BR14" s="62"/>
      <c r="BS14" s="62"/>
      <c r="BT14" s="62"/>
      <c r="BU14" s="62"/>
      <c r="BV14" s="62"/>
      <c r="BW14" s="62"/>
      <c r="BX14" s="62"/>
      <c r="BY14" s="62"/>
      <c r="BZ14" s="63"/>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64"/>
      <c r="BM15" s="65"/>
      <c r="BN15" s="65"/>
      <c r="BO15" s="65"/>
      <c r="BP15" s="65"/>
      <c r="BQ15" s="65"/>
      <c r="BR15" s="65"/>
      <c r="BS15" s="65"/>
      <c r="BT15" s="65"/>
      <c r="BU15" s="65"/>
      <c r="BV15" s="65"/>
      <c r="BW15" s="65"/>
      <c r="BX15" s="65"/>
      <c r="BY15" s="65"/>
      <c r="BZ15" s="6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115</v>
      </c>
      <c r="BM16" s="68"/>
      <c r="BN16" s="68"/>
      <c r="BO16" s="68"/>
      <c r="BP16" s="68"/>
      <c r="BQ16" s="68"/>
      <c r="BR16" s="68"/>
      <c r="BS16" s="68"/>
      <c r="BT16" s="68"/>
      <c r="BU16" s="68"/>
      <c r="BV16" s="68"/>
      <c r="BW16" s="68"/>
      <c r="BX16" s="68"/>
      <c r="BY16" s="68"/>
      <c r="BZ16" s="6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7" t="s">
        <v>114</v>
      </c>
      <c r="BM47" s="68"/>
      <c r="BN47" s="68"/>
      <c r="BO47" s="68"/>
      <c r="BP47" s="68"/>
      <c r="BQ47" s="68"/>
      <c r="BR47" s="68"/>
      <c r="BS47" s="68"/>
      <c r="BT47" s="68"/>
      <c r="BU47" s="68"/>
      <c r="BV47" s="68"/>
      <c r="BW47" s="68"/>
      <c r="BX47" s="68"/>
      <c r="BY47" s="68"/>
      <c r="BZ47" s="6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7"/>
      <c r="BM48" s="68"/>
      <c r="BN48" s="68"/>
      <c r="BO48" s="68"/>
      <c r="BP48" s="68"/>
      <c r="BQ48" s="68"/>
      <c r="BR48" s="68"/>
      <c r="BS48" s="68"/>
      <c r="BT48" s="68"/>
      <c r="BU48" s="68"/>
      <c r="BV48" s="68"/>
      <c r="BW48" s="68"/>
      <c r="BX48" s="68"/>
      <c r="BY48" s="68"/>
      <c r="BZ48" s="6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7"/>
      <c r="BM49" s="68"/>
      <c r="BN49" s="68"/>
      <c r="BO49" s="68"/>
      <c r="BP49" s="68"/>
      <c r="BQ49" s="68"/>
      <c r="BR49" s="68"/>
      <c r="BS49" s="68"/>
      <c r="BT49" s="68"/>
      <c r="BU49" s="68"/>
      <c r="BV49" s="68"/>
      <c r="BW49" s="68"/>
      <c r="BX49" s="68"/>
      <c r="BY49" s="68"/>
      <c r="BZ49" s="6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7"/>
      <c r="BM50" s="68"/>
      <c r="BN50" s="68"/>
      <c r="BO50" s="68"/>
      <c r="BP50" s="68"/>
      <c r="BQ50" s="68"/>
      <c r="BR50" s="68"/>
      <c r="BS50" s="68"/>
      <c r="BT50" s="68"/>
      <c r="BU50" s="68"/>
      <c r="BV50" s="68"/>
      <c r="BW50" s="68"/>
      <c r="BX50" s="68"/>
      <c r="BY50" s="68"/>
      <c r="BZ50" s="6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7"/>
      <c r="BM51" s="68"/>
      <c r="BN51" s="68"/>
      <c r="BO51" s="68"/>
      <c r="BP51" s="68"/>
      <c r="BQ51" s="68"/>
      <c r="BR51" s="68"/>
      <c r="BS51" s="68"/>
      <c r="BT51" s="68"/>
      <c r="BU51" s="68"/>
      <c r="BV51" s="68"/>
      <c r="BW51" s="68"/>
      <c r="BX51" s="68"/>
      <c r="BY51" s="68"/>
      <c r="BZ51" s="6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7"/>
      <c r="BM52" s="68"/>
      <c r="BN52" s="68"/>
      <c r="BO52" s="68"/>
      <c r="BP52" s="68"/>
      <c r="BQ52" s="68"/>
      <c r="BR52" s="68"/>
      <c r="BS52" s="68"/>
      <c r="BT52" s="68"/>
      <c r="BU52" s="68"/>
      <c r="BV52" s="68"/>
      <c r="BW52" s="68"/>
      <c r="BX52" s="68"/>
      <c r="BY52" s="68"/>
      <c r="BZ52" s="6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7"/>
      <c r="BM53" s="68"/>
      <c r="BN53" s="68"/>
      <c r="BO53" s="68"/>
      <c r="BP53" s="68"/>
      <c r="BQ53" s="68"/>
      <c r="BR53" s="68"/>
      <c r="BS53" s="68"/>
      <c r="BT53" s="68"/>
      <c r="BU53" s="68"/>
      <c r="BV53" s="68"/>
      <c r="BW53" s="68"/>
      <c r="BX53" s="68"/>
      <c r="BY53" s="68"/>
      <c r="BZ53" s="6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7"/>
      <c r="BM54" s="68"/>
      <c r="BN54" s="68"/>
      <c r="BO54" s="68"/>
      <c r="BP54" s="68"/>
      <c r="BQ54" s="68"/>
      <c r="BR54" s="68"/>
      <c r="BS54" s="68"/>
      <c r="BT54" s="68"/>
      <c r="BU54" s="68"/>
      <c r="BV54" s="68"/>
      <c r="BW54" s="68"/>
      <c r="BX54" s="68"/>
      <c r="BY54" s="68"/>
      <c r="BZ54" s="6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7"/>
      <c r="BM55" s="68"/>
      <c r="BN55" s="68"/>
      <c r="BO55" s="68"/>
      <c r="BP55" s="68"/>
      <c r="BQ55" s="68"/>
      <c r="BR55" s="68"/>
      <c r="BS55" s="68"/>
      <c r="BT55" s="68"/>
      <c r="BU55" s="68"/>
      <c r="BV55" s="68"/>
      <c r="BW55" s="68"/>
      <c r="BX55" s="68"/>
      <c r="BY55" s="68"/>
      <c r="BZ55" s="6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7"/>
      <c r="BM56" s="68"/>
      <c r="BN56" s="68"/>
      <c r="BO56" s="68"/>
      <c r="BP56" s="68"/>
      <c r="BQ56" s="68"/>
      <c r="BR56" s="68"/>
      <c r="BS56" s="68"/>
      <c r="BT56" s="68"/>
      <c r="BU56" s="68"/>
      <c r="BV56" s="68"/>
      <c r="BW56" s="68"/>
      <c r="BX56" s="68"/>
      <c r="BY56" s="68"/>
      <c r="BZ56" s="6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7"/>
      <c r="BM57" s="68"/>
      <c r="BN57" s="68"/>
      <c r="BO57" s="68"/>
      <c r="BP57" s="68"/>
      <c r="BQ57" s="68"/>
      <c r="BR57" s="68"/>
      <c r="BS57" s="68"/>
      <c r="BT57" s="68"/>
      <c r="BU57" s="68"/>
      <c r="BV57" s="68"/>
      <c r="BW57" s="68"/>
      <c r="BX57" s="68"/>
      <c r="BY57" s="68"/>
      <c r="BZ57" s="6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7"/>
      <c r="BM58" s="68"/>
      <c r="BN58" s="68"/>
      <c r="BO58" s="68"/>
      <c r="BP58" s="68"/>
      <c r="BQ58" s="68"/>
      <c r="BR58" s="68"/>
      <c r="BS58" s="68"/>
      <c r="BT58" s="68"/>
      <c r="BU58" s="68"/>
      <c r="BV58" s="68"/>
      <c r="BW58" s="68"/>
      <c r="BX58" s="68"/>
      <c r="BY58" s="68"/>
      <c r="BZ58" s="6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7"/>
      <c r="BM59" s="68"/>
      <c r="BN59" s="68"/>
      <c r="BO59" s="68"/>
      <c r="BP59" s="68"/>
      <c r="BQ59" s="68"/>
      <c r="BR59" s="68"/>
      <c r="BS59" s="68"/>
      <c r="BT59" s="68"/>
      <c r="BU59" s="68"/>
      <c r="BV59" s="68"/>
      <c r="BW59" s="68"/>
      <c r="BX59" s="68"/>
      <c r="BY59" s="68"/>
      <c r="BZ59" s="69"/>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7"/>
      <c r="BM60" s="68"/>
      <c r="BN60" s="68"/>
      <c r="BO60" s="68"/>
      <c r="BP60" s="68"/>
      <c r="BQ60" s="68"/>
      <c r="BR60" s="68"/>
      <c r="BS60" s="68"/>
      <c r="BT60" s="68"/>
      <c r="BU60" s="68"/>
      <c r="BV60" s="68"/>
      <c r="BW60" s="68"/>
      <c r="BX60" s="68"/>
      <c r="BY60" s="68"/>
      <c r="BZ60" s="69"/>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7"/>
      <c r="BM61" s="68"/>
      <c r="BN61" s="68"/>
      <c r="BO61" s="68"/>
      <c r="BP61" s="68"/>
      <c r="BQ61" s="68"/>
      <c r="BR61" s="68"/>
      <c r="BS61" s="68"/>
      <c r="BT61" s="68"/>
      <c r="BU61" s="68"/>
      <c r="BV61" s="68"/>
      <c r="BW61" s="68"/>
      <c r="BX61" s="68"/>
      <c r="BY61" s="68"/>
      <c r="BZ61" s="6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7"/>
      <c r="BM62" s="68"/>
      <c r="BN62" s="68"/>
      <c r="BO62" s="68"/>
      <c r="BP62" s="68"/>
      <c r="BQ62" s="68"/>
      <c r="BR62" s="68"/>
      <c r="BS62" s="68"/>
      <c r="BT62" s="68"/>
      <c r="BU62" s="68"/>
      <c r="BV62" s="68"/>
      <c r="BW62" s="68"/>
      <c r="BX62" s="68"/>
      <c r="BY62" s="68"/>
      <c r="BZ62" s="6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0"/>
      <c r="BM63" s="71"/>
      <c r="BN63" s="71"/>
      <c r="BO63" s="71"/>
      <c r="BP63" s="71"/>
      <c r="BQ63" s="71"/>
      <c r="BR63" s="71"/>
      <c r="BS63" s="71"/>
      <c r="BT63" s="71"/>
      <c r="BU63" s="71"/>
      <c r="BV63" s="71"/>
      <c r="BW63" s="71"/>
      <c r="BX63" s="71"/>
      <c r="BY63" s="71"/>
      <c r="BZ63" s="7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7" t="s">
        <v>116</v>
      </c>
      <c r="BM66" s="68"/>
      <c r="BN66" s="68"/>
      <c r="BO66" s="68"/>
      <c r="BP66" s="68"/>
      <c r="BQ66" s="68"/>
      <c r="BR66" s="68"/>
      <c r="BS66" s="68"/>
      <c r="BT66" s="68"/>
      <c r="BU66" s="68"/>
      <c r="BV66" s="68"/>
      <c r="BW66" s="68"/>
      <c r="BX66" s="68"/>
      <c r="BY66" s="68"/>
      <c r="BZ66" s="6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7"/>
      <c r="BM67" s="68"/>
      <c r="BN67" s="68"/>
      <c r="BO67" s="68"/>
      <c r="BP67" s="68"/>
      <c r="BQ67" s="68"/>
      <c r="BR67" s="68"/>
      <c r="BS67" s="68"/>
      <c r="BT67" s="68"/>
      <c r="BU67" s="68"/>
      <c r="BV67" s="68"/>
      <c r="BW67" s="68"/>
      <c r="BX67" s="68"/>
      <c r="BY67" s="68"/>
      <c r="BZ67" s="6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7"/>
      <c r="BM68" s="68"/>
      <c r="BN68" s="68"/>
      <c r="BO68" s="68"/>
      <c r="BP68" s="68"/>
      <c r="BQ68" s="68"/>
      <c r="BR68" s="68"/>
      <c r="BS68" s="68"/>
      <c r="BT68" s="68"/>
      <c r="BU68" s="68"/>
      <c r="BV68" s="68"/>
      <c r="BW68" s="68"/>
      <c r="BX68" s="68"/>
      <c r="BY68" s="68"/>
      <c r="BZ68" s="6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7"/>
      <c r="BM69" s="68"/>
      <c r="BN69" s="68"/>
      <c r="BO69" s="68"/>
      <c r="BP69" s="68"/>
      <c r="BQ69" s="68"/>
      <c r="BR69" s="68"/>
      <c r="BS69" s="68"/>
      <c r="BT69" s="68"/>
      <c r="BU69" s="68"/>
      <c r="BV69" s="68"/>
      <c r="BW69" s="68"/>
      <c r="BX69" s="68"/>
      <c r="BY69" s="68"/>
      <c r="BZ69" s="6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7"/>
      <c r="BM70" s="68"/>
      <c r="BN70" s="68"/>
      <c r="BO70" s="68"/>
      <c r="BP70" s="68"/>
      <c r="BQ70" s="68"/>
      <c r="BR70" s="68"/>
      <c r="BS70" s="68"/>
      <c r="BT70" s="68"/>
      <c r="BU70" s="68"/>
      <c r="BV70" s="68"/>
      <c r="BW70" s="68"/>
      <c r="BX70" s="68"/>
      <c r="BY70" s="68"/>
      <c r="BZ70" s="6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7"/>
      <c r="BM71" s="68"/>
      <c r="BN71" s="68"/>
      <c r="BO71" s="68"/>
      <c r="BP71" s="68"/>
      <c r="BQ71" s="68"/>
      <c r="BR71" s="68"/>
      <c r="BS71" s="68"/>
      <c r="BT71" s="68"/>
      <c r="BU71" s="68"/>
      <c r="BV71" s="68"/>
      <c r="BW71" s="68"/>
      <c r="BX71" s="68"/>
      <c r="BY71" s="68"/>
      <c r="BZ71" s="6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7"/>
      <c r="BM72" s="68"/>
      <c r="BN72" s="68"/>
      <c r="BO72" s="68"/>
      <c r="BP72" s="68"/>
      <c r="BQ72" s="68"/>
      <c r="BR72" s="68"/>
      <c r="BS72" s="68"/>
      <c r="BT72" s="68"/>
      <c r="BU72" s="68"/>
      <c r="BV72" s="68"/>
      <c r="BW72" s="68"/>
      <c r="BX72" s="68"/>
      <c r="BY72" s="68"/>
      <c r="BZ72" s="6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7"/>
      <c r="BM73" s="68"/>
      <c r="BN73" s="68"/>
      <c r="BO73" s="68"/>
      <c r="BP73" s="68"/>
      <c r="BQ73" s="68"/>
      <c r="BR73" s="68"/>
      <c r="BS73" s="68"/>
      <c r="BT73" s="68"/>
      <c r="BU73" s="68"/>
      <c r="BV73" s="68"/>
      <c r="BW73" s="68"/>
      <c r="BX73" s="68"/>
      <c r="BY73" s="68"/>
      <c r="BZ73" s="6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7"/>
      <c r="BM74" s="68"/>
      <c r="BN74" s="68"/>
      <c r="BO74" s="68"/>
      <c r="BP74" s="68"/>
      <c r="BQ74" s="68"/>
      <c r="BR74" s="68"/>
      <c r="BS74" s="68"/>
      <c r="BT74" s="68"/>
      <c r="BU74" s="68"/>
      <c r="BV74" s="68"/>
      <c r="BW74" s="68"/>
      <c r="BX74" s="68"/>
      <c r="BY74" s="68"/>
      <c r="BZ74" s="6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7"/>
      <c r="BM75" s="68"/>
      <c r="BN75" s="68"/>
      <c r="BO75" s="68"/>
      <c r="BP75" s="68"/>
      <c r="BQ75" s="68"/>
      <c r="BR75" s="68"/>
      <c r="BS75" s="68"/>
      <c r="BT75" s="68"/>
      <c r="BU75" s="68"/>
      <c r="BV75" s="68"/>
      <c r="BW75" s="68"/>
      <c r="BX75" s="68"/>
      <c r="BY75" s="68"/>
      <c r="BZ75" s="6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7"/>
      <c r="BM76" s="68"/>
      <c r="BN76" s="68"/>
      <c r="BO76" s="68"/>
      <c r="BP76" s="68"/>
      <c r="BQ76" s="68"/>
      <c r="BR76" s="68"/>
      <c r="BS76" s="68"/>
      <c r="BT76" s="68"/>
      <c r="BU76" s="68"/>
      <c r="BV76" s="68"/>
      <c r="BW76" s="68"/>
      <c r="BX76" s="68"/>
      <c r="BY76" s="68"/>
      <c r="BZ76" s="6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7"/>
      <c r="BM77" s="68"/>
      <c r="BN77" s="68"/>
      <c r="BO77" s="68"/>
      <c r="BP77" s="68"/>
      <c r="BQ77" s="68"/>
      <c r="BR77" s="68"/>
      <c r="BS77" s="68"/>
      <c r="BT77" s="68"/>
      <c r="BU77" s="68"/>
      <c r="BV77" s="68"/>
      <c r="BW77" s="68"/>
      <c r="BX77" s="68"/>
      <c r="BY77" s="68"/>
      <c r="BZ77" s="6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7"/>
      <c r="BM78" s="68"/>
      <c r="BN78" s="68"/>
      <c r="BO78" s="68"/>
      <c r="BP78" s="68"/>
      <c r="BQ78" s="68"/>
      <c r="BR78" s="68"/>
      <c r="BS78" s="68"/>
      <c r="BT78" s="68"/>
      <c r="BU78" s="68"/>
      <c r="BV78" s="68"/>
      <c r="BW78" s="68"/>
      <c r="BX78" s="68"/>
      <c r="BY78" s="68"/>
      <c r="BZ78" s="6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7"/>
      <c r="BM79" s="68"/>
      <c r="BN79" s="68"/>
      <c r="BO79" s="68"/>
      <c r="BP79" s="68"/>
      <c r="BQ79" s="68"/>
      <c r="BR79" s="68"/>
      <c r="BS79" s="68"/>
      <c r="BT79" s="68"/>
      <c r="BU79" s="68"/>
      <c r="BV79" s="68"/>
      <c r="BW79" s="68"/>
      <c r="BX79" s="68"/>
      <c r="BY79" s="68"/>
      <c r="BZ79" s="6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7"/>
      <c r="BM80" s="68"/>
      <c r="BN80" s="68"/>
      <c r="BO80" s="68"/>
      <c r="BP80" s="68"/>
      <c r="BQ80" s="68"/>
      <c r="BR80" s="68"/>
      <c r="BS80" s="68"/>
      <c r="BT80" s="68"/>
      <c r="BU80" s="68"/>
      <c r="BV80" s="68"/>
      <c r="BW80" s="68"/>
      <c r="BX80" s="68"/>
      <c r="BY80" s="68"/>
      <c r="BZ80" s="6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7"/>
      <c r="BM81" s="68"/>
      <c r="BN81" s="68"/>
      <c r="BO81" s="68"/>
      <c r="BP81" s="68"/>
      <c r="BQ81" s="68"/>
      <c r="BR81" s="68"/>
      <c r="BS81" s="68"/>
      <c r="BT81" s="68"/>
      <c r="BU81" s="68"/>
      <c r="BV81" s="68"/>
      <c r="BW81" s="68"/>
      <c r="BX81" s="68"/>
      <c r="BY81" s="68"/>
      <c r="BZ81" s="6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0"/>
      <c r="BM82" s="71"/>
      <c r="BN82" s="71"/>
      <c r="BO82" s="71"/>
      <c r="BP82" s="71"/>
      <c r="BQ82" s="71"/>
      <c r="BR82" s="71"/>
      <c r="BS82" s="71"/>
      <c r="BT82" s="71"/>
      <c r="BU82" s="71"/>
      <c r="BV82" s="71"/>
      <c r="BW82" s="71"/>
      <c r="BX82" s="71"/>
      <c r="BY82" s="71"/>
      <c r="BZ82" s="72"/>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03Efnl/1MxkF0FrSO+Yy5V3EHoPrfi5KIkWVNVqn8UsmkluAjDxVlRt2xm/JCxq4Z2KxfN2JGICOstf9vOMlw==" saltValue="+Jb8Ja2kQZ3IUv7UuZeVv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272086</v>
      </c>
      <c r="D6" s="19">
        <f t="shared" si="3"/>
        <v>46</v>
      </c>
      <c r="E6" s="19">
        <f t="shared" si="3"/>
        <v>17</v>
      </c>
      <c r="F6" s="19">
        <f t="shared" si="3"/>
        <v>1</v>
      </c>
      <c r="G6" s="19">
        <f t="shared" si="3"/>
        <v>0</v>
      </c>
      <c r="H6" s="19" t="str">
        <f t="shared" si="3"/>
        <v>大阪府　貝塚市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54.24</v>
      </c>
      <c r="P6" s="20">
        <f t="shared" si="3"/>
        <v>66.650000000000006</v>
      </c>
      <c r="Q6" s="20">
        <f t="shared" si="3"/>
        <v>89.92</v>
      </c>
      <c r="R6" s="20">
        <f t="shared" si="3"/>
        <v>2110</v>
      </c>
      <c r="S6" s="20">
        <f t="shared" si="3"/>
        <v>83156</v>
      </c>
      <c r="T6" s="20">
        <f t="shared" si="3"/>
        <v>43.93</v>
      </c>
      <c r="U6" s="20">
        <f t="shared" si="3"/>
        <v>1892.92</v>
      </c>
      <c r="V6" s="20">
        <f t="shared" si="3"/>
        <v>55292</v>
      </c>
      <c r="W6" s="20">
        <f t="shared" si="3"/>
        <v>10.35</v>
      </c>
      <c r="X6" s="20">
        <f t="shared" si="3"/>
        <v>5342.22</v>
      </c>
      <c r="Y6" s="21" t="str">
        <f>IF(Y7="",NA(),Y7)</f>
        <v>-</v>
      </c>
      <c r="Z6" s="21">
        <f t="shared" ref="Z6:AH6" si="4">IF(Z7="",NA(),Z7)</f>
        <v>102.53</v>
      </c>
      <c r="AA6" s="21">
        <f t="shared" si="4"/>
        <v>101.32</v>
      </c>
      <c r="AB6" s="21">
        <f t="shared" si="4"/>
        <v>101.21</v>
      </c>
      <c r="AC6" s="21">
        <f t="shared" si="4"/>
        <v>101.78</v>
      </c>
      <c r="AD6" s="21" t="str">
        <f t="shared" si="4"/>
        <v>-</v>
      </c>
      <c r="AE6" s="21">
        <f t="shared" si="4"/>
        <v>106.32</v>
      </c>
      <c r="AF6" s="21">
        <f t="shared" si="4"/>
        <v>106.67</v>
      </c>
      <c r="AG6" s="21">
        <f t="shared" si="4"/>
        <v>106.9</v>
      </c>
      <c r="AH6" s="21">
        <f t="shared" si="4"/>
        <v>106.74</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1.35</v>
      </c>
      <c r="AQ6" s="21">
        <f t="shared" si="5"/>
        <v>3.68</v>
      </c>
      <c r="AR6" s="21">
        <f t="shared" si="5"/>
        <v>5.3</v>
      </c>
      <c r="AS6" s="21">
        <f t="shared" si="5"/>
        <v>6.49</v>
      </c>
      <c r="AT6" s="20" t="str">
        <f>IF(AT7="","",IF(AT7="-","【-】","【"&amp;SUBSTITUTE(TEXT(AT7,"#,##0.00"),"-","△")&amp;"】"))</f>
        <v>【3.15】</v>
      </c>
      <c r="AU6" s="21" t="str">
        <f>IF(AU7="",NA(),AU7)</f>
        <v>-</v>
      </c>
      <c r="AV6" s="21">
        <f t="shared" ref="AV6:BD6" si="6">IF(AV7="",NA(),AV7)</f>
        <v>24.85</v>
      </c>
      <c r="AW6" s="21">
        <f t="shared" si="6"/>
        <v>23.07</v>
      </c>
      <c r="AX6" s="21">
        <f t="shared" si="6"/>
        <v>29.76</v>
      </c>
      <c r="AY6" s="21">
        <f t="shared" si="6"/>
        <v>33.92</v>
      </c>
      <c r="AZ6" s="21" t="str">
        <f t="shared" si="6"/>
        <v>-</v>
      </c>
      <c r="BA6" s="21">
        <f t="shared" si="6"/>
        <v>71.540000000000006</v>
      </c>
      <c r="BB6" s="21">
        <f t="shared" si="6"/>
        <v>67.86</v>
      </c>
      <c r="BC6" s="21">
        <f t="shared" si="6"/>
        <v>72.92</v>
      </c>
      <c r="BD6" s="21">
        <f t="shared" si="6"/>
        <v>81.19</v>
      </c>
      <c r="BE6" s="20" t="str">
        <f>IF(BE7="","",IF(BE7="-","【-】","【"&amp;SUBSTITUTE(TEXT(BE7,"#,##0.00"),"-","△")&amp;"】"))</f>
        <v>【73.44】</v>
      </c>
      <c r="BF6" s="21" t="str">
        <f>IF(BF7="",NA(),BF7)</f>
        <v>-</v>
      </c>
      <c r="BG6" s="21">
        <f t="shared" ref="BG6:BO6" si="7">IF(BG7="",NA(),BG7)</f>
        <v>1164.98</v>
      </c>
      <c r="BH6" s="21">
        <f t="shared" si="7"/>
        <v>1443.6</v>
      </c>
      <c r="BI6" s="21">
        <f t="shared" si="7"/>
        <v>1382.58</v>
      </c>
      <c r="BJ6" s="21">
        <f t="shared" si="7"/>
        <v>1354.63</v>
      </c>
      <c r="BK6" s="21" t="str">
        <f t="shared" si="7"/>
        <v>-</v>
      </c>
      <c r="BL6" s="21">
        <f t="shared" si="7"/>
        <v>653.69000000000005</v>
      </c>
      <c r="BM6" s="21">
        <f t="shared" si="7"/>
        <v>709.4</v>
      </c>
      <c r="BN6" s="21">
        <f t="shared" si="7"/>
        <v>734.47</v>
      </c>
      <c r="BO6" s="21">
        <f t="shared" si="7"/>
        <v>720.89</v>
      </c>
      <c r="BP6" s="20" t="str">
        <f>IF(BP7="","",IF(BP7="-","【-】","【"&amp;SUBSTITUTE(TEXT(BP7,"#,##0.00"),"-","△")&amp;"】"))</f>
        <v>【652.82】</v>
      </c>
      <c r="BQ6" s="21" t="str">
        <f>IF(BQ7="",NA(),BQ7)</f>
        <v>-</v>
      </c>
      <c r="BR6" s="21">
        <f t="shared" ref="BR6:BZ6" si="8">IF(BR7="",NA(),BR7)</f>
        <v>110.02</v>
      </c>
      <c r="BS6" s="21">
        <f t="shared" si="8"/>
        <v>95.69</v>
      </c>
      <c r="BT6" s="21">
        <f t="shared" si="8"/>
        <v>96.89</v>
      </c>
      <c r="BU6" s="21">
        <f t="shared" si="8"/>
        <v>96.24</v>
      </c>
      <c r="BV6" s="21" t="str">
        <f t="shared" si="8"/>
        <v>-</v>
      </c>
      <c r="BW6" s="21">
        <f t="shared" si="8"/>
        <v>88.05</v>
      </c>
      <c r="BX6" s="21">
        <f t="shared" si="8"/>
        <v>91.14</v>
      </c>
      <c r="BY6" s="21">
        <f t="shared" si="8"/>
        <v>90.69</v>
      </c>
      <c r="BZ6" s="21">
        <f t="shared" si="8"/>
        <v>90.5</v>
      </c>
      <c r="CA6" s="20" t="str">
        <f>IF(CA7="","",IF(CA7="-","【-】","【"&amp;SUBSTITUTE(TEXT(CA7,"#,##0.00"),"-","△")&amp;"】"))</f>
        <v>【97.61】</v>
      </c>
      <c r="CB6" s="21" t="str">
        <f>IF(CB7="",NA(),CB7)</f>
        <v>-</v>
      </c>
      <c r="CC6" s="21">
        <f t="shared" ref="CC6:CK6" si="9">IF(CC7="",NA(),CC7)</f>
        <v>124.05</v>
      </c>
      <c r="CD6" s="21">
        <f t="shared" si="9"/>
        <v>141.08000000000001</v>
      </c>
      <c r="CE6" s="21">
        <f t="shared" si="9"/>
        <v>141.34</v>
      </c>
      <c r="CF6" s="21">
        <f t="shared" si="9"/>
        <v>142.66</v>
      </c>
      <c r="CG6" s="21" t="str">
        <f t="shared" si="9"/>
        <v>-</v>
      </c>
      <c r="CH6" s="21">
        <f t="shared" si="9"/>
        <v>141.15</v>
      </c>
      <c r="CI6" s="21">
        <f t="shared" si="9"/>
        <v>136.86000000000001</v>
      </c>
      <c r="CJ6" s="21">
        <f t="shared" si="9"/>
        <v>138.52000000000001</v>
      </c>
      <c r="CK6" s="21">
        <f t="shared" si="9"/>
        <v>138.66999999999999</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57.04</v>
      </c>
      <c r="CT6" s="21">
        <f t="shared" si="10"/>
        <v>60.78</v>
      </c>
      <c r="CU6" s="21">
        <f t="shared" si="10"/>
        <v>59.96</v>
      </c>
      <c r="CV6" s="21">
        <f t="shared" si="10"/>
        <v>59.9</v>
      </c>
      <c r="CW6" s="20" t="str">
        <f>IF(CW7="","",IF(CW7="-","【-】","【"&amp;SUBSTITUTE(TEXT(CW7,"#,##0.00"),"-","△")&amp;"】"))</f>
        <v>【59.10】</v>
      </c>
      <c r="CX6" s="21" t="str">
        <f>IF(CX7="",NA(),CX7)</f>
        <v>-</v>
      </c>
      <c r="CY6" s="21">
        <f t="shared" ref="CY6:DG6" si="11">IF(CY7="",NA(),CY7)</f>
        <v>87.25</v>
      </c>
      <c r="CZ6" s="21">
        <f t="shared" si="11"/>
        <v>86.95</v>
      </c>
      <c r="DA6" s="21">
        <f t="shared" si="11"/>
        <v>86.09</v>
      </c>
      <c r="DB6" s="21">
        <f t="shared" si="11"/>
        <v>85.97</v>
      </c>
      <c r="DC6" s="21" t="str">
        <f t="shared" si="11"/>
        <v>-</v>
      </c>
      <c r="DD6" s="21">
        <f t="shared" si="11"/>
        <v>93.73</v>
      </c>
      <c r="DE6" s="21">
        <f t="shared" si="11"/>
        <v>94.17</v>
      </c>
      <c r="DF6" s="21">
        <f t="shared" si="11"/>
        <v>94.27</v>
      </c>
      <c r="DG6" s="21">
        <f t="shared" si="11"/>
        <v>94.46</v>
      </c>
      <c r="DH6" s="20" t="str">
        <f>IF(DH7="","",IF(DH7="-","【-】","【"&amp;SUBSTITUTE(TEXT(DH7,"#,##0.00"),"-","△")&amp;"】"))</f>
        <v>【95.82】</v>
      </c>
      <c r="DI6" s="21" t="str">
        <f>IF(DI7="",NA(),DI7)</f>
        <v>-</v>
      </c>
      <c r="DJ6" s="21">
        <f t="shared" ref="DJ6:DR6" si="12">IF(DJ7="",NA(),DJ7)</f>
        <v>3.13</v>
      </c>
      <c r="DK6" s="21">
        <f t="shared" si="12"/>
        <v>6.14</v>
      </c>
      <c r="DL6" s="21">
        <f t="shared" si="12"/>
        <v>8.86</v>
      </c>
      <c r="DM6" s="21">
        <f t="shared" si="12"/>
        <v>11.4</v>
      </c>
      <c r="DN6" s="21" t="str">
        <f t="shared" si="12"/>
        <v>-</v>
      </c>
      <c r="DO6" s="21">
        <f t="shared" si="12"/>
        <v>21.22</v>
      </c>
      <c r="DP6" s="21">
        <f t="shared" si="12"/>
        <v>23.25</v>
      </c>
      <c r="DQ6" s="21">
        <f t="shared" si="12"/>
        <v>25.2</v>
      </c>
      <c r="DR6" s="21">
        <f t="shared" si="12"/>
        <v>27.42</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1">
        <f t="shared" si="13"/>
        <v>0.83</v>
      </c>
      <c r="EA6" s="21">
        <f t="shared" si="13"/>
        <v>1.06</v>
      </c>
      <c r="EB6" s="21">
        <f t="shared" si="13"/>
        <v>2.02</v>
      </c>
      <c r="EC6" s="21">
        <f t="shared" si="13"/>
        <v>2.67</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0.12</v>
      </c>
      <c r="EL6" s="21">
        <f t="shared" si="14"/>
        <v>0.08</v>
      </c>
      <c r="EM6" s="21">
        <f t="shared" si="14"/>
        <v>0.24</v>
      </c>
      <c r="EN6" s="21">
        <f t="shared" si="14"/>
        <v>0.14000000000000001</v>
      </c>
      <c r="EO6" s="20" t="str">
        <f>IF(EO7="","",IF(EO7="-","【-】","【"&amp;SUBSTITUTE(TEXT(EO7,"#,##0.00"),"-","△")&amp;"】"))</f>
        <v>【0.23】</v>
      </c>
    </row>
    <row r="7" spans="1:148" s="22" customFormat="1" x14ac:dyDescent="0.2">
      <c r="A7" s="14"/>
      <c r="B7" s="23">
        <v>2022</v>
      </c>
      <c r="C7" s="23">
        <v>272086</v>
      </c>
      <c r="D7" s="23">
        <v>46</v>
      </c>
      <c r="E7" s="23">
        <v>17</v>
      </c>
      <c r="F7" s="23">
        <v>1</v>
      </c>
      <c r="G7" s="23">
        <v>0</v>
      </c>
      <c r="H7" s="23" t="s">
        <v>96</v>
      </c>
      <c r="I7" s="23" t="s">
        <v>97</v>
      </c>
      <c r="J7" s="23" t="s">
        <v>98</v>
      </c>
      <c r="K7" s="23" t="s">
        <v>99</v>
      </c>
      <c r="L7" s="23" t="s">
        <v>100</v>
      </c>
      <c r="M7" s="23" t="s">
        <v>101</v>
      </c>
      <c r="N7" s="24" t="s">
        <v>102</v>
      </c>
      <c r="O7" s="24">
        <v>54.24</v>
      </c>
      <c r="P7" s="24">
        <v>66.650000000000006</v>
      </c>
      <c r="Q7" s="24">
        <v>89.92</v>
      </c>
      <c r="R7" s="24">
        <v>2110</v>
      </c>
      <c r="S7" s="24">
        <v>83156</v>
      </c>
      <c r="T7" s="24">
        <v>43.93</v>
      </c>
      <c r="U7" s="24">
        <v>1892.92</v>
      </c>
      <c r="V7" s="24">
        <v>55292</v>
      </c>
      <c r="W7" s="24">
        <v>10.35</v>
      </c>
      <c r="X7" s="24">
        <v>5342.22</v>
      </c>
      <c r="Y7" s="24" t="s">
        <v>102</v>
      </c>
      <c r="Z7" s="24">
        <v>102.53</v>
      </c>
      <c r="AA7" s="24">
        <v>101.32</v>
      </c>
      <c r="AB7" s="24">
        <v>101.21</v>
      </c>
      <c r="AC7" s="24">
        <v>101.78</v>
      </c>
      <c r="AD7" s="24" t="s">
        <v>102</v>
      </c>
      <c r="AE7" s="24">
        <v>106.32</v>
      </c>
      <c r="AF7" s="24">
        <v>106.67</v>
      </c>
      <c r="AG7" s="24">
        <v>106.9</v>
      </c>
      <c r="AH7" s="24">
        <v>106.74</v>
      </c>
      <c r="AI7" s="24">
        <v>106.11</v>
      </c>
      <c r="AJ7" s="24" t="s">
        <v>102</v>
      </c>
      <c r="AK7" s="24">
        <v>0</v>
      </c>
      <c r="AL7" s="24">
        <v>0</v>
      </c>
      <c r="AM7" s="24">
        <v>0</v>
      </c>
      <c r="AN7" s="24">
        <v>0</v>
      </c>
      <c r="AO7" s="24" t="s">
        <v>102</v>
      </c>
      <c r="AP7" s="24">
        <v>1.35</v>
      </c>
      <c r="AQ7" s="24">
        <v>3.68</v>
      </c>
      <c r="AR7" s="24">
        <v>5.3</v>
      </c>
      <c r="AS7" s="24">
        <v>6.49</v>
      </c>
      <c r="AT7" s="24">
        <v>3.15</v>
      </c>
      <c r="AU7" s="24" t="s">
        <v>102</v>
      </c>
      <c r="AV7" s="24">
        <v>24.85</v>
      </c>
      <c r="AW7" s="24">
        <v>23.07</v>
      </c>
      <c r="AX7" s="24">
        <v>29.76</v>
      </c>
      <c r="AY7" s="24">
        <v>33.92</v>
      </c>
      <c r="AZ7" s="24" t="s">
        <v>102</v>
      </c>
      <c r="BA7" s="24">
        <v>71.540000000000006</v>
      </c>
      <c r="BB7" s="24">
        <v>67.86</v>
      </c>
      <c r="BC7" s="24">
        <v>72.92</v>
      </c>
      <c r="BD7" s="24">
        <v>81.19</v>
      </c>
      <c r="BE7" s="24">
        <v>73.44</v>
      </c>
      <c r="BF7" s="24" t="s">
        <v>102</v>
      </c>
      <c r="BG7" s="24">
        <v>1164.98</v>
      </c>
      <c r="BH7" s="24">
        <v>1443.6</v>
      </c>
      <c r="BI7" s="24">
        <v>1382.58</v>
      </c>
      <c r="BJ7" s="24">
        <v>1354.63</v>
      </c>
      <c r="BK7" s="24" t="s">
        <v>102</v>
      </c>
      <c r="BL7" s="24">
        <v>653.69000000000005</v>
      </c>
      <c r="BM7" s="24">
        <v>709.4</v>
      </c>
      <c r="BN7" s="24">
        <v>734.47</v>
      </c>
      <c r="BO7" s="24">
        <v>720.89</v>
      </c>
      <c r="BP7" s="24">
        <v>652.82000000000005</v>
      </c>
      <c r="BQ7" s="24" t="s">
        <v>102</v>
      </c>
      <c r="BR7" s="24">
        <v>110.02</v>
      </c>
      <c r="BS7" s="24">
        <v>95.69</v>
      </c>
      <c r="BT7" s="24">
        <v>96.89</v>
      </c>
      <c r="BU7" s="24">
        <v>96.24</v>
      </c>
      <c r="BV7" s="24" t="s">
        <v>102</v>
      </c>
      <c r="BW7" s="24">
        <v>88.05</v>
      </c>
      <c r="BX7" s="24">
        <v>91.14</v>
      </c>
      <c r="BY7" s="24">
        <v>90.69</v>
      </c>
      <c r="BZ7" s="24">
        <v>90.5</v>
      </c>
      <c r="CA7" s="24">
        <v>97.61</v>
      </c>
      <c r="CB7" s="24" t="s">
        <v>102</v>
      </c>
      <c r="CC7" s="24">
        <v>124.05</v>
      </c>
      <c r="CD7" s="24">
        <v>141.08000000000001</v>
      </c>
      <c r="CE7" s="24">
        <v>141.34</v>
      </c>
      <c r="CF7" s="24">
        <v>142.66</v>
      </c>
      <c r="CG7" s="24" t="s">
        <v>102</v>
      </c>
      <c r="CH7" s="24">
        <v>141.15</v>
      </c>
      <c r="CI7" s="24">
        <v>136.86000000000001</v>
      </c>
      <c r="CJ7" s="24">
        <v>138.52000000000001</v>
      </c>
      <c r="CK7" s="24">
        <v>138.66999999999999</v>
      </c>
      <c r="CL7" s="24">
        <v>138.29</v>
      </c>
      <c r="CM7" s="24" t="s">
        <v>102</v>
      </c>
      <c r="CN7" s="24" t="s">
        <v>102</v>
      </c>
      <c r="CO7" s="24" t="s">
        <v>102</v>
      </c>
      <c r="CP7" s="24" t="s">
        <v>102</v>
      </c>
      <c r="CQ7" s="24" t="s">
        <v>102</v>
      </c>
      <c r="CR7" s="24" t="s">
        <v>102</v>
      </c>
      <c r="CS7" s="24">
        <v>57.04</v>
      </c>
      <c r="CT7" s="24">
        <v>60.78</v>
      </c>
      <c r="CU7" s="24">
        <v>59.96</v>
      </c>
      <c r="CV7" s="24">
        <v>59.9</v>
      </c>
      <c r="CW7" s="24">
        <v>59.1</v>
      </c>
      <c r="CX7" s="24" t="s">
        <v>102</v>
      </c>
      <c r="CY7" s="24">
        <v>87.25</v>
      </c>
      <c r="CZ7" s="24">
        <v>86.95</v>
      </c>
      <c r="DA7" s="24">
        <v>86.09</v>
      </c>
      <c r="DB7" s="24">
        <v>85.97</v>
      </c>
      <c r="DC7" s="24" t="s">
        <v>102</v>
      </c>
      <c r="DD7" s="24">
        <v>93.73</v>
      </c>
      <c r="DE7" s="24">
        <v>94.17</v>
      </c>
      <c r="DF7" s="24">
        <v>94.27</v>
      </c>
      <c r="DG7" s="24">
        <v>94.46</v>
      </c>
      <c r="DH7" s="24">
        <v>95.82</v>
      </c>
      <c r="DI7" s="24" t="s">
        <v>102</v>
      </c>
      <c r="DJ7" s="24">
        <v>3.13</v>
      </c>
      <c r="DK7" s="24">
        <v>6.14</v>
      </c>
      <c r="DL7" s="24">
        <v>8.86</v>
      </c>
      <c r="DM7" s="24">
        <v>11.4</v>
      </c>
      <c r="DN7" s="24" t="s">
        <v>102</v>
      </c>
      <c r="DO7" s="24">
        <v>21.22</v>
      </c>
      <c r="DP7" s="24">
        <v>23.25</v>
      </c>
      <c r="DQ7" s="24">
        <v>25.2</v>
      </c>
      <c r="DR7" s="24">
        <v>27.42</v>
      </c>
      <c r="DS7" s="24">
        <v>39.74</v>
      </c>
      <c r="DT7" s="24" t="s">
        <v>102</v>
      </c>
      <c r="DU7" s="24">
        <v>0</v>
      </c>
      <c r="DV7" s="24">
        <v>0</v>
      </c>
      <c r="DW7" s="24">
        <v>0</v>
      </c>
      <c r="DX7" s="24">
        <v>0</v>
      </c>
      <c r="DY7" s="24" t="s">
        <v>102</v>
      </c>
      <c r="DZ7" s="24">
        <v>0.83</v>
      </c>
      <c r="EA7" s="24">
        <v>1.06</v>
      </c>
      <c r="EB7" s="24">
        <v>2.02</v>
      </c>
      <c r="EC7" s="24">
        <v>2.67</v>
      </c>
      <c r="ED7" s="24">
        <v>7.62</v>
      </c>
      <c r="EE7" s="24" t="s">
        <v>102</v>
      </c>
      <c r="EF7" s="24">
        <v>0</v>
      </c>
      <c r="EG7" s="24">
        <v>0</v>
      </c>
      <c r="EH7" s="24">
        <v>0</v>
      </c>
      <c r="EI7" s="24">
        <v>0</v>
      </c>
      <c r="EJ7" s="24" t="s">
        <v>102</v>
      </c>
      <c r="EK7" s="24">
        <v>0.12</v>
      </c>
      <c r="EL7" s="24">
        <v>0.08</v>
      </c>
      <c r="EM7" s="24">
        <v>0.24</v>
      </c>
      <c r="EN7" s="24">
        <v>0.14000000000000001</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大浦　郁実</cp:lastModifiedBy>
  <cp:lastPrinted>2024-02-21T01:26:39Z</cp:lastPrinted>
  <dcterms:modified xsi:type="dcterms:W3CDTF">2024-02-21T01:26:40Z</dcterms:modified>
</cp:coreProperties>
</file>