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　大浦作業中\02_アップロードデータ（分析表）\01-2_アップ前準備\"/>
    </mc:Choice>
  </mc:AlternateContent>
  <xr:revisionPtr revIDLastSave="0" documentId="13_ncr:1_{8C560D80-08CB-40D7-AA16-8415BA2CECDB}" xr6:coauthVersionLast="47" xr6:coauthVersionMax="47" xr10:uidLastSave="{00000000-0000-0000-0000-000000000000}"/>
  <workbookProtection workbookAlgorithmName="SHA-512" workbookHashValue="9StdbVVwtzOBy365rAEIbYeNMesz0z2FA0cE4o4qI5oTfNbeFWJAfucmEzq1UWsD3IhLdBE3suV2QE1LTWJgmw==" workbookSaltValue="qTzSq06//dlfVks+H3mwfQ=="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I10" i="4" s="1"/>
  <c r="N6" i="5"/>
  <c r="B10" i="4" s="1"/>
  <c r="M6" i="5"/>
  <c r="L6" i="5"/>
  <c r="W8" i="4" s="1"/>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G85" i="4"/>
  <c r="E85" i="4"/>
  <c r="BB10" i="4"/>
  <c r="AT10" i="4"/>
  <c r="AD10" i="4"/>
  <c r="W10" i="4"/>
  <c r="P10" i="4"/>
  <c r="BB8" i="4"/>
  <c r="AT8" i="4"/>
  <c r="AL8" i="4"/>
  <c r="AD8" i="4"/>
  <c r="P8" i="4"/>
  <c r="B8" i="4"/>
  <c r="B6"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<sst xmlns="http://schemas.openxmlformats.org/spreadsheetml/2006/main" count="236" uniqueCount="118">
  <si>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</si>
  <si>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</si>
  <si>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</si>
  <si>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</si>
  <si>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</si>
  <si>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</si>
  <si>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</si>
  <si>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</si>
  <si>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</si>
  <si>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</si>
  <si>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</si>
  <si>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</si>
  <si>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</si>
  <si>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</si>
  <si>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</si>
  <si>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</si>
  <si>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</si>
  <si>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</si>
  <si>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</si>
  <si>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</si>
  <si>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</si>
  <si>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</si>
  <si>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</si>
  <si>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</si>
  <si>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</si>
  <si>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</si>
  <si>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</si>
  <si>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</si>
  <si>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</si>
  <si>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</si>
  <si>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</si>
  <si>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</si>
  <si>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</si>
  <si>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</si>
  <si>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</si>
  <si>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</si>
  <si>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</si>
  <si>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</si>
  <si>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</si>
  <si>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</si>
  <si>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</si>
  <si>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</si>
  <si>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</si>
  <si>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</si>
  <si>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</si>
  <si>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</si>
  <si>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</si>
  <si>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</si>
  <si>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</si>
  <si>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</si>
  <si>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</si>
  <si>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</si>
  <si>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</si>
  <si>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</si>
  <si>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</si>
  <si>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</si>
  <si>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</si>
  <si>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</si>
  <si>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</si>
  <si>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</si>
  <si>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</si>
  <si>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</si>
  <si>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</si>
  <si>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</si>
  <si>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</si>
  <si>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</si>
  <si>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</si>
  <si>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</si>
  <si>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</si>
  <si>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</si>
  <si>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</si>
  <si>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</si>
  <si>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</si>
  <si>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</si>
  <si>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</si>
  <si>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</si>
  <si>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</si>
  <si>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</si>
  <si>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</si>
  <si>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</si>
  <si>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</si>
  <si>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</si>
  <si>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</si>
  <si>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</si>
  <si>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</si>
  <si>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</si>
  <si>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</si>
  <si>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</si>
  <si>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</si>
  <si>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</si>
  <si>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</si>
  <si>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</si>
  <si>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</si>
  <si>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</si>
  <si>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</si>
  <si>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</si>
  <si>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高槻市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</si>
  <si>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</si>
  <si>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</si>
  <si>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</si>
  <si>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</si>
  <si>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</si>
  <si>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</si>
  <si>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</si>
  <si>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</si>
  <si>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</si>
  <si>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</si>
  <si>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</si>
  <si>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</si>
  <si>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</si>
  <si>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</si>
  <si>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</si>
  <si>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</si>
  <si>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</si>
  <si>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</si>
  <si>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令和3年度と比較して、③流動比率は手元資金の増加及び企業債の減少により、7.70ポイント増加し、④企業債残高対事業規模比率は企業債の減少により、30.49ポイント改善した。しかしながら、類似団体平均値と比較すると、依然として、③流動比率は低くなっている。
　また、令和3年度と比較して、⑤経費回収率は6.71ポイント増加し、⑥汚水処理原価は7.8円減少しており、経営の効率性は向上している。
　なお、④企業債残高対事業規模比率が平均値程度となったが、企業債の残高が相応にあり、流動負債に含まれる企業債の金額が流動資産を超えているため③流動比率が低い。
　⑥汚水処理原価が減少しているのは、企業債残高の減少により、汚水処理にかかる支払利息も減少しているためであり、これに連動して⑤経費回収率は改善している。</t>
    <rPh sb="45" eb="47">
      <t>ゾウカ</t>
    </rPh>
    <rPh sb="215" eb="218">
      <t>ヘイキンチ</t>
    </rPh>
    <rPh sb="218" eb="220">
      <t>テイド</t>
    </rPh>
    <rPh sb="315" eb="317">
      <t>シハライ</t>
    </rPh>
    <rPh sb="317" eb="319">
      <t>リソク</t>
    </rPh>
    <rPh sb="346" eb="348">
      <t>カイゼン</t>
    </rPh>
    <phoneticPr fontId="4"/>
  </si>
  <si>
    <t>　令和3年度と比較して、①有形固定資産減価償却率は2.93ポイント増加し、②管渠老朽化率は耐用年数を超えた管渠の増加により1.07ポイント増加した。
　類似団体平均値と比較すると①有形固定資産減価償却率、②管渠老朽化率は令和3年度と同様に低い。①有形固定資産償却率が低いのは、本市の法適用が平成２８年度と経過年数が浅く、既に法適用していた類似団体と比較して決算書上償却が進んでいないためである。また、②管渠老朽化率が低いのは、本市の公共下水道整備のピークが昭和60年頃であり、類似団体よりも遅いためである。③管渠改善率は平成30年度より「高槻市下水道施設ストックマネジメント計画」に基づき、管路施設の巡視点検やマンホール蓋の更新工事を実施する等施設の長寿命化対策を行っていることにより、増加している。
　</t>
    <rPh sb="138" eb="140">
      <t>ホンシ</t>
    </rPh>
    <rPh sb="141" eb="144">
      <t>ホウテキヨウ</t>
    </rPh>
    <rPh sb="145" eb="147">
      <t>ヘイセイ</t>
    </rPh>
    <rPh sb="149" eb="151">
      <t>ネンド</t>
    </rPh>
    <rPh sb="152" eb="156">
      <t>ケイカネンスウ</t>
    </rPh>
    <rPh sb="157" eb="158">
      <t>アサ</t>
    </rPh>
    <rPh sb="343" eb="345">
      <t>ゾウカ</t>
    </rPh>
    <phoneticPr fontId="4"/>
  </si>
  <si>
    <t>　⑥汚水処理原価が減少したことに伴い、⑤経費回収率が改善した。
　汚水に係る下水道整備は概成を迎えているが、下水道施設の老朽化対策や災害リスクなどに伴う事業費の増大が見込まれる。その一方で、人口減少や節水意識の高まり等により使用料収入は減少傾向にある。
　このような厳しい経営環境をふまえ、経営計画の中間見直しを行い、令和3年度に「高槻市下水道等事業経営計画【改訂版】」を作成した。
　また、事業の面では「高槻市下水道施設ストックマネジメント計画」（平成30年度より開始）に基づき、引き続き、予防保全型の維持管理や施設の長寿命化対策を行うことでコストの縮減を図っていく。</t>
    <rPh sb="2" eb="4">
      <t>オスイ</t>
    </rPh>
    <rPh sb="4" eb="8">
      <t>ショリゲンカ</t>
    </rPh>
    <rPh sb="9" eb="11">
      <t>ゲンショウ</t>
    </rPh>
    <rPh sb="16" eb="17">
      <t>トモナ</t>
    </rPh>
    <rPh sb="20" eb="25">
      <t>ケイヒカイシュウリツ</t>
    </rPh>
    <rPh sb="26" eb="28">
      <t>カイゼン</t>
    </rPh>
    <rPh sb="145" eb="149">
      <t>ケイエイケイカク</t>
    </rPh>
    <rPh sb="150" eb="154">
      <t>チュウカンミナオ</t>
    </rPh>
    <rPh sb="156" eb="157">
      <t>オコナ</t>
    </rPh>
    <rPh sb="159" eb="161">
      <t>レイワ</t>
    </rPh>
    <rPh sb="162" eb="164">
      <t>ネンド</t>
    </rPh>
    <rPh sb="166" eb="169">
      <t>タカツキシ</t>
    </rPh>
    <rPh sb="169" eb="172">
      <t>ゲスイドウ</t>
    </rPh>
    <rPh sb="172" eb="173">
      <t>トウ</t>
    </rPh>
    <rPh sb="173" eb="175">
      <t>ジギョウ</t>
    </rPh>
    <rPh sb="175" eb="177">
      <t>ケイエイ</t>
    </rPh>
    <rPh sb="177" eb="179">
      <t>ケイカク</t>
    </rPh>
    <rPh sb="180" eb="183">
      <t>カイテイバン</t>
    </rPh>
    <rPh sb="186" eb="188">
      <t>サクセイ</t>
    </rPh>
    <rPh sb="196" eb="198">
      <t>ジギョウ</t>
    </rPh>
    <rPh sb="199" eb="200">
      <t>メン</t>
    </rPh>
    <rPh sb="203" eb="206">
      <t>タカツキシ</t>
    </rPh>
    <rPh sb="206" eb="209">
      <t>ゲスイドウ</t>
    </rPh>
    <rPh sb="209" eb="211">
      <t>シセツ</t>
    </rPh>
    <rPh sb="221" eb="223">
      <t>ケイカク</t>
    </rPh>
    <rPh sb="225" eb="227">
      <t>ヘイセイ</t>
    </rPh>
    <rPh sb="229" eb="231">
      <t>ネンド</t>
    </rPh>
    <rPh sb="233" eb="235">
      <t>カイシ</t>
    </rPh>
    <rPh sb="237" eb="238">
      <t>モト</t>
    </rPh>
    <rPh sb="241" eb="242">
      <t>ヒ</t>
    </rPh>
    <rPh sb="243" eb="244">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</si>
</sst>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quot;-&quot;">
                  <c:v>0.01</c:v>
                </c:pt>
                <c:pt idx="3" formatCode="#,##0.00;&quot;△&quot;#,##0.00;&quot;-&quot;">
                  <c:v>0.21</c:v>
                </c:pt>
                <c:pt idx="4" formatCode="#,##0.00;&quot;△&quot;#,##0.00;&quot;-&quot;">
                  <c:v>0.22</c:v>
                </c:pt>
              </c:numCache>
            </c:numRef>
          </c:val>
          <c:extLst>
            <c:ext xmlns:c16="http://schemas.microsoft.com/office/drawing/2014/chart" uri="{C3380CC4-5D6E-409C-BE32-E72D297353CC}">
              <c16:uniqueId val="{00000000-7C9D-4284-95BA-F98028BAFDE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0.16</c:v>
                </c:pt>
                <c:pt idx="2">
                  <c:v>0.14000000000000001</c:v>
                </c:pt>
                <c:pt idx="3">
                  <c:v>0.15</c:v>
                </c:pt>
                <c:pt idx="4">
                  <c:v>0.16</c:v>
                </c:pt>
              </c:numCache>
            </c:numRef>
          </c:val>
          <c:smooth val="0"/>
          <c:extLst>
            <c:ext xmlns:c16="http://schemas.microsoft.com/office/drawing/2014/chart" uri="{C3380CC4-5D6E-409C-BE32-E72D297353CC}">
              <c16:uniqueId val="{00000001-7C9D-4284-95BA-F98028BAFDE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105.88</c:v>
                </c:pt>
                <c:pt idx="1">
                  <c:v>105.13</c:v>
                </c:pt>
                <c:pt idx="2">
                  <c:v>106.19</c:v>
                </c:pt>
                <c:pt idx="3">
                  <c:v>106.97</c:v>
                </c:pt>
                <c:pt idx="4">
                  <c:v>106.56</c:v>
                </c:pt>
              </c:numCache>
            </c:numRef>
          </c:val>
          <c:extLst>
            <c:ext xmlns:c16="http://schemas.microsoft.com/office/drawing/2014/chart" uri="{C3380CC4-5D6E-409C-BE32-E72D297353CC}">
              <c16:uniqueId val="{00000000-EB48-4AE4-A0F2-B7D52CD1722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108.87</c:v>
                </c:pt>
                <c:pt idx="1">
                  <c:v>109</c:v>
                </c:pt>
                <c:pt idx="2">
                  <c:v>107.09</c:v>
                </c:pt>
                <c:pt idx="3">
                  <c:v>107.96</c:v>
                </c:pt>
                <c:pt idx="4">
                  <c:v>107.29</c:v>
                </c:pt>
              </c:numCache>
            </c:numRef>
          </c:val>
          <c:smooth val="0"/>
          <c:extLst>
            <c:ext xmlns:c16="http://schemas.microsoft.com/office/drawing/2014/chart" uri="{C3380CC4-5D6E-409C-BE32-E72D297353CC}">
              <c16:uniqueId val="{00000001-EB48-4AE4-A0F2-B7D52CD1722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10.81</c:v>
                </c:pt>
                <c:pt idx="1">
                  <c:v>14.03</c:v>
                </c:pt>
                <c:pt idx="2">
                  <c:v>17.190000000000001</c:v>
                </c:pt>
                <c:pt idx="3">
                  <c:v>20.149999999999999</c:v>
                </c:pt>
                <c:pt idx="4">
                  <c:v>23.08</c:v>
                </c:pt>
              </c:numCache>
            </c:numRef>
          </c:val>
          <c:extLst>
            <c:ext xmlns:c16="http://schemas.microsoft.com/office/drawing/2014/chart" uri="{C3380CC4-5D6E-409C-BE32-E72D297353CC}">
              <c16:uniqueId val="{00000000-F2F3-4A53-8B01-493AB80E1DF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25.13</c:v>
                </c:pt>
                <c:pt idx="1">
                  <c:v>24.54</c:v>
                </c:pt>
                <c:pt idx="2">
                  <c:v>23.38</c:v>
                </c:pt>
                <c:pt idx="3">
                  <c:v>24.59</c:v>
                </c:pt>
                <c:pt idx="4">
                  <c:v>26.87</c:v>
                </c:pt>
              </c:numCache>
            </c:numRef>
          </c:val>
          <c:smooth val="0"/>
          <c:extLst>
            <c:ext xmlns:c16="http://schemas.microsoft.com/office/drawing/2014/chart" uri="{C3380CC4-5D6E-409C-BE32-E72D297353CC}">
              <c16:uniqueId val="{00000001-F2F3-4A53-8B01-493AB80E1DF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1.08</c:v>
                </c:pt>
                <c:pt idx="1">
                  <c:v>2.71</c:v>
                </c:pt>
                <c:pt idx="2">
                  <c:v>2.9</c:v>
                </c:pt>
                <c:pt idx="3">
                  <c:v>4.5199999999999996</c:v>
                </c:pt>
                <c:pt idx="4">
                  <c:v>5.59</c:v>
                </c:pt>
              </c:numCache>
            </c:numRef>
          </c:val>
          <c:extLst>
            <c:ext xmlns:c16="http://schemas.microsoft.com/office/drawing/2014/chart" uri="{C3380CC4-5D6E-409C-BE32-E72D297353CC}">
              <c16:uniqueId val="{00000000-772D-4059-8831-4F5027C9283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c:v>
                </c:pt>
                <c:pt idx="1">
                  <c:v>7.66</c:v>
                </c:pt>
                <c:pt idx="2">
                  <c:v>8.1999999999999993</c:v>
                </c:pt>
                <c:pt idx="3">
                  <c:v>9.43</c:v>
                </c:pt>
                <c:pt idx="4">
                  <c:v>12.4</c:v>
                </c:pt>
              </c:numCache>
            </c:numRef>
          </c:val>
          <c:smooth val="0"/>
          <c:extLst>
            <c:ext xmlns:c16="http://schemas.microsoft.com/office/drawing/2014/chart" uri="{C3380CC4-5D6E-409C-BE32-E72D297353CC}">
              <c16:uniqueId val="{00000001-772D-4059-8831-4F5027C9283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92-4750-A21A-4E7F320FAAF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0.39</c:v>
                </c:pt>
                <c:pt idx="1">
                  <c:v>0.28000000000000003</c:v>
                </c:pt>
                <c:pt idx="2">
                  <c:v>0.59</c:v>
                </c:pt>
                <c:pt idx="3">
                  <c:v>0.68</c:v>
                </c:pt>
                <c:pt idx="4">
                  <c:v>0.9</c:v>
                </c:pt>
              </c:numCache>
            </c:numRef>
          </c:val>
          <c:smooth val="0"/>
          <c:extLst>
            <c:ext xmlns:c16="http://schemas.microsoft.com/office/drawing/2014/chart" uri="{C3380CC4-5D6E-409C-BE32-E72D297353CC}">
              <c16:uniqueId val="{00000001-7592-4750-A21A-4E7F320FAAF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39.86</c:v>
                </c:pt>
                <c:pt idx="1">
                  <c:v>38.07</c:v>
                </c:pt>
                <c:pt idx="2">
                  <c:v>45.49</c:v>
                </c:pt>
                <c:pt idx="3">
                  <c:v>53.73</c:v>
                </c:pt>
                <c:pt idx="4">
                  <c:v>61.43</c:v>
                </c:pt>
              </c:numCache>
            </c:numRef>
          </c:val>
          <c:extLst>
            <c:ext xmlns:c16="http://schemas.microsoft.com/office/drawing/2014/chart" uri="{C3380CC4-5D6E-409C-BE32-E72D297353CC}">
              <c16:uniqueId val="{00000000-757C-4F81-8515-2491DAEC934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73.55</c:v>
                </c:pt>
                <c:pt idx="1">
                  <c:v>71.19</c:v>
                </c:pt>
                <c:pt idx="2">
                  <c:v>77.72</c:v>
                </c:pt>
                <c:pt idx="3">
                  <c:v>86.61</c:v>
                </c:pt>
                <c:pt idx="4">
                  <c:v>100.73</c:v>
                </c:pt>
              </c:numCache>
            </c:numRef>
          </c:val>
          <c:smooth val="0"/>
          <c:extLst>
            <c:ext xmlns:c16="http://schemas.microsoft.com/office/drawing/2014/chart" uri="{C3380CC4-5D6E-409C-BE32-E72D297353CC}">
              <c16:uniqueId val="{00000001-757C-4F81-8515-2491DAEC934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670.24</c:v>
                </c:pt>
                <c:pt idx="1">
                  <c:v>608.38</c:v>
                </c:pt>
                <c:pt idx="2">
                  <c:v>542.1</c:v>
                </c:pt>
                <c:pt idx="3">
                  <c:v>504.57</c:v>
                </c:pt>
                <c:pt idx="4">
                  <c:v>474.08</c:v>
                </c:pt>
              </c:numCache>
            </c:numRef>
          </c:val>
          <c:extLst>
            <c:ext xmlns:c16="http://schemas.microsoft.com/office/drawing/2014/chart" uri="{C3380CC4-5D6E-409C-BE32-E72D297353CC}">
              <c16:uniqueId val="{00000000-DE27-49B1-90F2-6DAE136EF6D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514.27</c:v>
                </c:pt>
                <c:pt idx="1">
                  <c:v>517.34</c:v>
                </c:pt>
                <c:pt idx="2">
                  <c:v>485.6</c:v>
                </c:pt>
                <c:pt idx="3">
                  <c:v>463.93</c:v>
                </c:pt>
                <c:pt idx="4">
                  <c:v>481.88</c:v>
                </c:pt>
              </c:numCache>
            </c:numRef>
          </c:val>
          <c:smooth val="0"/>
          <c:extLst>
            <c:ext xmlns:c16="http://schemas.microsoft.com/office/drawing/2014/chart" uri="{C3380CC4-5D6E-409C-BE32-E72D297353CC}">
              <c16:uniqueId val="{00000001-DE27-49B1-90F2-6DAE136EF6D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94.92</c:v>
                </c:pt>
                <c:pt idx="1">
                  <c:v>95.35</c:v>
                </c:pt>
                <c:pt idx="2">
                  <c:v>96.79</c:v>
                </c:pt>
                <c:pt idx="3">
                  <c:v>97.58</c:v>
                </c:pt>
                <c:pt idx="4">
                  <c:v>104.29</c:v>
                </c:pt>
              </c:numCache>
            </c:numRef>
          </c:val>
          <c:extLst>
            <c:ext xmlns:c16="http://schemas.microsoft.com/office/drawing/2014/chart" uri="{C3380CC4-5D6E-409C-BE32-E72D297353CC}">
              <c16:uniqueId val="{00000000-3B40-48A1-9E82-CC4CB4A8ED3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100.34</c:v>
                </c:pt>
                <c:pt idx="1">
                  <c:v>99.89</c:v>
                </c:pt>
                <c:pt idx="2">
                  <c:v>99.95</c:v>
                </c:pt>
                <c:pt idx="3">
                  <c:v>103.4</c:v>
                </c:pt>
                <c:pt idx="4">
                  <c:v>101.87</c:v>
                </c:pt>
              </c:numCache>
            </c:numRef>
          </c:val>
          <c:smooth val="0"/>
          <c:extLst>
            <c:ext xmlns:c16="http://schemas.microsoft.com/office/drawing/2014/chart" uri="{C3380CC4-5D6E-409C-BE32-E72D297353CC}">
              <c16:uniqueId val="{00000001-3B40-48A1-9E82-CC4CB4A8ED3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132.77000000000001</c:v>
                </c:pt>
                <c:pt idx="1">
                  <c:v>131.94</c:v>
                </c:pt>
                <c:pt idx="2">
                  <c:v>128.44999999999999</c:v>
                </c:pt>
                <c:pt idx="3">
                  <c:v>127.23</c:v>
                </c:pt>
                <c:pt idx="4">
                  <c:v>119.43</c:v>
                </c:pt>
              </c:numCache>
            </c:numRef>
          </c:val>
          <c:extLst>
            <c:ext xmlns:c16="http://schemas.microsoft.com/office/drawing/2014/chart" uri="{C3380CC4-5D6E-409C-BE32-E72D297353CC}">
              <c16:uniqueId val="{00000000-AADC-4A35-8AE8-28811107E2B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113.49</c:v>
                </c:pt>
                <c:pt idx="1">
                  <c:v>112.4</c:v>
                </c:pt>
                <c:pt idx="2">
                  <c:v>110.21</c:v>
                </c:pt>
                <c:pt idx="3">
                  <c:v>110.26</c:v>
                </c:pt>
                <c:pt idx="4">
                  <c:v>111.88</c:v>
                </c:pt>
              </c:numCache>
            </c:numRef>
          </c:val>
          <c:smooth val="0"/>
          <c:extLst>
            <c:ext xmlns:c16="http://schemas.microsoft.com/office/drawing/2014/chart" uri="{C3380CC4-5D6E-409C-BE32-E72D297353CC}">
              <c16:uniqueId val="{00000001-AADC-4A35-8AE8-28811107E2B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53-46B1-9951-5EA11BC6E0B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62.96</c:v>
                </c:pt>
                <c:pt idx="1">
                  <c:v>62.97</c:v>
                </c:pt>
                <c:pt idx="2">
                  <c:v>64.930000000000007</c:v>
                </c:pt>
                <c:pt idx="3">
                  <c:v>65.680000000000007</c:v>
                </c:pt>
                <c:pt idx="4">
                  <c:v>63.62</c:v>
                </c:pt>
              </c:numCache>
            </c:numRef>
          </c:val>
          <c:smooth val="0"/>
          <c:extLst>
            <c:ext xmlns:c16="http://schemas.microsoft.com/office/drawing/2014/chart" uri="{C3380CC4-5D6E-409C-BE32-E72D297353CC}">
              <c16:uniqueId val="{00000001-FD53-46B1-9951-5EA11BC6E0B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97.81</c:v>
                </c:pt>
                <c:pt idx="1">
                  <c:v>97.91</c:v>
                </c:pt>
                <c:pt idx="2">
                  <c:v>98.05</c:v>
                </c:pt>
                <c:pt idx="3">
                  <c:v>98.11</c:v>
                </c:pt>
                <c:pt idx="4">
                  <c:v>98.15</c:v>
                </c:pt>
              </c:numCache>
            </c:numRef>
          </c:val>
          <c:extLst>
            <c:ext xmlns:c16="http://schemas.microsoft.com/office/drawing/2014/chart" uri="{C3380CC4-5D6E-409C-BE32-E72D297353CC}">
              <c16:uniqueId val="{00000000-16D0-4B21-83C0-9FFB5923B55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96.96</c:v>
                </c:pt>
                <c:pt idx="1">
                  <c:v>96.97</c:v>
                </c:pt>
                <c:pt idx="2">
                  <c:v>97.7</c:v>
                </c:pt>
                <c:pt idx="3">
                  <c:v>97.59</c:v>
                </c:pt>
                <c:pt idx="4">
                  <c:v>97.53</c:v>
                </c:pt>
              </c:numCache>
            </c:numRef>
          </c:val>
          <c:smooth val="0"/>
          <c:extLst>
            <c:ext xmlns:c16="http://schemas.microsoft.com/office/drawing/2014/chart" uri="{C3380CC4-5D6E-409C-BE32-E72D297353CC}">
              <c16:uniqueId val="{00000001-16D0-4B21-83C0-9FFB5923B55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大阪府　高槻市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Aa</v>
      </c>
      <c r="X8" s="40"/>
      <c r="Y8" s="40"/>
      <c r="Z8" s="40"/>
      <c r="AA8" s="40"/>
      <c r="AB8" s="40"/>
      <c r="AC8" s="40"/>
      <c r="AD8" s="41" t="str">
        <f>データ!$M$6</f>
        <v>非設置</v>
      </c>
      <c r="AE8" s="41"/>
      <c r="AF8" s="41"/>
      <c r="AG8" s="41"/>
      <c r="AH8" s="41"/>
      <c r="AI8" s="41"/>
      <c r="AJ8" s="41"/>
      <c r="AK8" s="3"/>
      <c r="AL8" s="42">
        <f>データ!S6</f>
        <v>348530</v>
      </c>
      <c r="AM8" s="42"/>
      <c r="AN8" s="42"/>
      <c r="AO8" s="42"/>
      <c r="AP8" s="42"/>
      <c r="AQ8" s="42"/>
      <c r="AR8" s="42"/>
      <c r="AS8" s="42"/>
      <c r="AT8" s="35">
        <f>データ!T6</f>
        <v>105.29</v>
      </c>
      <c r="AU8" s="35"/>
      <c r="AV8" s="35"/>
      <c r="AW8" s="35"/>
      <c r="AX8" s="35"/>
      <c r="AY8" s="35"/>
      <c r="AZ8" s="35"/>
      <c r="BA8" s="35"/>
      <c r="BB8" s="35">
        <f>データ!U6</f>
        <v>3310.19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73.48</v>
      </c>
      <c r="J10" s="35"/>
      <c r="K10" s="35"/>
      <c r="L10" s="35"/>
      <c r="M10" s="35"/>
      <c r="N10" s="35"/>
      <c r="O10" s="35"/>
      <c r="P10" s="35">
        <f>データ!P6</f>
        <v>99.54</v>
      </c>
      <c r="Q10" s="35"/>
      <c r="R10" s="35"/>
      <c r="S10" s="35"/>
      <c r="T10" s="35"/>
      <c r="U10" s="35"/>
      <c r="V10" s="35"/>
      <c r="W10" s="35">
        <f>データ!Q6</f>
        <v>80.709999999999994</v>
      </c>
      <c r="X10" s="35"/>
      <c r="Y10" s="35"/>
      <c r="Z10" s="35"/>
      <c r="AA10" s="35"/>
      <c r="AB10" s="35"/>
      <c r="AC10" s="35"/>
      <c r="AD10" s="42">
        <f>データ!R6</f>
        <v>1965</v>
      </c>
      <c r="AE10" s="42"/>
      <c r="AF10" s="42"/>
      <c r="AG10" s="42"/>
      <c r="AH10" s="42"/>
      <c r="AI10" s="42"/>
      <c r="AJ10" s="42"/>
      <c r="AK10" s="2"/>
      <c r="AL10" s="42">
        <f>データ!V6</f>
        <v>346411</v>
      </c>
      <c r="AM10" s="42"/>
      <c r="AN10" s="42"/>
      <c r="AO10" s="42"/>
      <c r="AP10" s="42"/>
      <c r="AQ10" s="42"/>
      <c r="AR10" s="42"/>
      <c r="AS10" s="42"/>
      <c r="AT10" s="35">
        <f>データ!W6</f>
        <v>32.4</v>
      </c>
      <c r="AU10" s="35"/>
      <c r="AV10" s="35"/>
      <c r="AW10" s="35"/>
      <c r="AX10" s="35"/>
      <c r="AY10" s="35"/>
      <c r="AZ10" s="35"/>
      <c r="BA10" s="35"/>
      <c r="BB10" s="35">
        <f>データ!X6</f>
        <v>10691.7</v>
      </c>
      <c r="BC10" s="35"/>
      <c r="BD10" s="35"/>
      <c r="BE10" s="35"/>
      <c r="BF10" s="35"/>
      <c r="BG10" s="35"/>
      <c r="BH10" s="35"/>
      <c r="BI10" s="35"/>
      <c r="BJ10" s="2"/>
      <c r="BK10" s="2"/>
      <c r="BL10" s="73" t="s">
        <v>22</v>
      </c>
      <c r="BM10" s="74"/>
      <c r="BN10" s="75" t="s">
        <v>23</v>
      </c>
      <c r="BO10" s="75"/>
      <c r="BP10" s="75"/>
      <c r="BQ10" s="75"/>
      <c r="BR10" s="75"/>
      <c r="BS10" s="75"/>
      <c r="BT10" s="75"/>
      <c r="BU10" s="75"/>
      <c r="BV10" s="75"/>
      <c r="BW10" s="75"/>
      <c r="BX10" s="75"/>
      <c r="BY10" s="7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61" t="s">
        <v>26</v>
      </c>
      <c r="BM14" s="62"/>
      <c r="BN14" s="62"/>
      <c r="BO14" s="62"/>
      <c r="BP14" s="62"/>
      <c r="BQ14" s="62"/>
      <c r="BR14" s="62"/>
      <c r="BS14" s="62"/>
      <c r="BT14" s="62"/>
      <c r="BU14" s="62"/>
      <c r="BV14" s="62"/>
      <c r="BW14" s="62"/>
      <c r="BX14" s="62"/>
      <c r="BY14" s="62"/>
      <c r="BZ14" s="63"/>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64"/>
      <c r="BM15" s="65"/>
      <c r="BN15" s="65"/>
      <c r="BO15" s="65"/>
      <c r="BP15" s="65"/>
      <c r="BQ15" s="65"/>
      <c r="BR15" s="65"/>
      <c r="BS15" s="65"/>
      <c r="BT15" s="65"/>
      <c r="BU15" s="65"/>
      <c r="BV15" s="65"/>
      <c r="BW15" s="65"/>
      <c r="BX15" s="65"/>
      <c r="BY15" s="65"/>
      <c r="BZ15" s="6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115</v>
      </c>
      <c r="BM16" s="68"/>
      <c r="BN16" s="68"/>
      <c r="BO16" s="68"/>
      <c r="BP16" s="68"/>
      <c r="BQ16" s="68"/>
      <c r="BR16" s="68"/>
      <c r="BS16" s="68"/>
      <c r="BT16" s="68"/>
      <c r="BU16" s="68"/>
      <c r="BV16" s="68"/>
      <c r="BW16" s="68"/>
      <c r="BX16" s="68"/>
      <c r="BY16" s="68"/>
      <c r="BZ16" s="6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8"/>
      <c r="BN17" s="68"/>
      <c r="BO17" s="68"/>
      <c r="BP17" s="68"/>
      <c r="BQ17" s="68"/>
      <c r="BR17" s="68"/>
      <c r="BS17" s="68"/>
      <c r="BT17" s="68"/>
      <c r="BU17" s="68"/>
      <c r="BV17" s="68"/>
      <c r="BW17" s="68"/>
      <c r="BX17" s="68"/>
      <c r="BY17" s="68"/>
      <c r="BZ17" s="6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8"/>
      <c r="BN18" s="68"/>
      <c r="BO18" s="68"/>
      <c r="BP18" s="68"/>
      <c r="BQ18" s="68"/>
      <c r="BR18" s="68"/>
      <c r="BS18" s="68"/>
      <c r="BT18" s="68"/>
      <c r="BU18" s="68"/>
      <c r="BV18" s="68"/>
      <c r="BW18" s="68"/>
      <c r="BX18" s="68"/>
      <c r="BY18" s="68"/>
      <c r="BZ18" s="6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8"/>
      <c r="BN19" s="68"/>
      <c r="BO19" s="68"/>
      <c r="BP19" s="68"/>
      <c r="BQ19" s="68"/>
      <c r="BR19" s="68"/>
      <c r="BS19" s="68"/>
      <c r="BT19" s="68"/>
      <c r="BU19" s="68"/>
      <c r="BV19" s="68"/>
      <c r="BW19" s="68"/>
      <c r="BX19" s="68"/>
      <c r="BY19" s="68"/>
      <c r="BZ19" s="6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8"/>
      <c r="BN20" s="68"/>
      <c r="BO20" s="68"/>
      <c r="BP20" s="68"/>
      <c r="BQ20" s="68"/>
      <c r="BR20" s="68"/>
      <c r="BS20" s="68"/>
      <c r="BT20" s="68"/>
      <c r="BU20" s="68"/>
      <c r="BV20" s="68"/>
      <c r="BW20" s="68"/>
      <c r="BX20" s="68"/>
      <c r="BY20" s="68"/>
      <c r="BZ20" s="6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8"/>
      <c r="BN21" s="68"/>
      <c r="BO21" s="68"/>
      <c r="BP21" s="68"/>
      <c r="BQ21" s="68"/>
      <c r="BR21" s="68"/>
      <c r="BS21" s="68"/>
      <c r="BT21" s="68"/>
      <c r="BU21" s="68"/>
      <c r="BV21" s="68"/>
      <c r="BW21" s="68"/>
      <c r="BX21" s="68"/>
      <c r="BY21" s="68"/>
      <c r="BZ21" s="6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8"/>
      <c r="BN22" s="68"/>
      <c r="BO22" s="68"/>
      <c r="BP22" s="68"/>
      <c r="BQ22" s="68"/>
      <c r="BR22" s="68"/>
      <c r="BS22" s="68"/>
      <c r="BT22" s="68"/>
      <c r="BU22" s="68"/>
      <c r="BV22" s="68"/>
      <c r="BW22" s="68"/>
      <c r="BX22" s="68"/>
      <c r="BY22" s="68"/>
      <c r="BZ22" s="6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8"/>
      <c r="BN23" s="68"/>
      <c r="BO23" s="68"/>
      <c r="BP23" s="68"/>
      <c r="BQ23" s="68"/>
      <c r="BR23" s="68"/>
      <c r="BS23" s="68"/>
      <c r="BT23" s="68"/>
      <c r="BU23" s="68"/>
      <c r="BV23" s="68"/>
      <c r="BW23" s="68"/>
      <c r="BX23" s="68"/>
      <c r="BY23" s="68"/>
      <c r="BZ23" s="6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8"/>
      <c r="BN24" s="68"/>
      <c r="BO24" s="68"/>
      <c r="BP24" s="68"/>
      <c r="BQ24" s="68"/>
      <c r="BR24" s="68"/>
      <c r="BS24" s="68"/>
      <c r="BT24" s="68"/>
      <c r="BU24" s="68"/>
      <c r="BV24" s="68"/>
      <c r="BW24" s="68"/>
      <c r="BX24" s="68"/>
      <c r="BY24" s="68"/>
      <c r="BZ24" s="6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8"/>
      <c r="BN25" s="68"/>
      <c r="BO25" s="68"/>
      <c r="BP25" s="68"/>
      <c r="BQ25" s="68"/>
      <c r="BR25" s="68"/>
      <c r="BS25" s="68"/>
      <c r="BT25" s="68"/>
      <c r="BU25" s="68"/>
      <c r="BV25" s="68"/>
      <c r="BW25" s="68"/>
      <c r="BX25" s="68"/>
      <c r="BY25" s="68"/>
      <c r="BZ25" s="6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8"/>
      <c r="BN26" s="68"/>
      <c r="BO26" s="68"/>
      <c r="BP26" s="68"/>
      <c r="BQ26" s="68"/>
      <c r="BR26" s="68"/>
      <c r="BS26" s="68"/>
      <c r="BT26" s="68"/>
      <c r="BU26" s="68"/>
      <c r="BV26" s="68"/>
      <c r="BW26" s="68"/>
      <c r="BX26" s="68"/>
      <c r="BY26" s="68"/>
      <c r="BZ26" s="6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8"/>
      <c r="BN27" s="68"/>
      <c r="BO27" s="68"/>
      <c r="BP27" s="68"/>
      <c r="BQ27" s="68"/>
      <c r="BR27" s="68"/>
      <c r="BS27" s="68"/>
      <c r="BT27" s="68"/>
      <c r="BU27" s="68"/>
      <c r="BV27" s="68"/>
      <c r="BW27" s="68"/>
      <c r="BX27" s="68"/>
      <c r="BY27" s="68"/>
      <c r="BZ27" s="6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8"/>
      <c r="BN28" s="68"/>
      <c r="BO28" s="68"/>
      <c r="BP28" s="68"/>
      <c r="BQ28" s="68"/>
      <c r="BR28" s="68"/>
      <c r="BS28" s="68"/>
      <c r="BT28" s="68"/>
      <c r="BU28" s="68"/>
      <c r="BV28" s="68"/>
      <c r="BW28" s="68"/>
      <c r="BX28" s="68"/>
      <c r="BY28" s="68"/>
      <c r="BZ28" s="6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8"/>
      <c r="BN29" s="68"/>
      <c r="BO29" s="68"/>
      <c r="BP29" s="68"/>
      <c r="BQ29" s="68"/>
      <c r="BR29" s="68"/>
      <c r="BS29" s="68"/>
      <c r="BT29" s="68"/>
      <c r="BU29" s="68"/>
      <c r="BV29" s="68"/>
      <c r="BW29" s="68"/>
      <c r="BX29" s="68"/>
      <c r="BY29" s="68"/>
      <c r="BZ29" s="6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8"/>
      <c r="BN30" s="68"/>
      <c r="BO30" s="68"/>
      <c r="BP30" s="68"/>
      <c r="BQ30" s="68"/>
      <c r="BR30" s="68"/>
      <c r="BS30" s="68"/>
      <c r="BT30" s="68"/>
      <c r="BU30" s="68"/>
      <c r="BV30" s="68"/>
      <c r="BW30" s="68"/>
      <c r="BX30" s="68"/>
      <c r="BY30" s="68"/>
      <c r="BZ30" s="6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8"/>
      <c r="BN31" s="68"/>
      <c r="BO31" s="68"/>
      <c r="BP31" s="68"/>
      <c r="BQ31" s="68"/>
      <c r="BR31" s="68"/>
      <c r="BS31" s="68"/>
      <c r="BT31" s="68"/>
      <c r="BU31" s="68"/>
      <c r="BV31" s="68"/>
      <c r="BW31" s="68"/>
      <c r="BX31" s="68"/>
      <c r="BY31" s="68"/>
      <c r="BZ31" s="6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8"/>
      <c r="BN32" s="68"/>
      <c r="BO32" s="68"/>
      <c r="BP32" s="68"/>
      <c r="BQ32" s="68"/>
      <c r="BR32" s="68"/>
      <c r="BS32" s="68"/>
      <c r="BT32" s="68"/>
      <c r="BU32" s="68"/>
      <c r="BV32" s="68"/>
      <c r="BW32" s="68"/>
      <c r="BX32" s="68"/>
      <c r="BY32" s="68"/>
      <c r="BZ32" s="6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8"/>
      <c r="BN33" s="68"/>
      <c r="BO33" s="68"/>
      <c r="BP33" s="68"/>
      <c r="BQ33" s="68"/>
      <c r="BR33" s="68"/>
      <c r="BS33" s="68"/>
      <c r="BT33" s="68"/>
      <c r="BU33" s="68"/>
      <c r="BV33" s="68"/>
      <c r="BW33" s="68"/>
      <c r="BX33" s="68"/>
      <c r="BY33" s="68"/>
      <c r="BZ33" s="6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8"/>
      <c r="BN34" s="68"/>
      <c r="BO34" s="68"/>
      <c r="BP34" s="68"/>
      <c r="BQ34" s="68"/>
      <c r="BR34" s="68"/>
      <c r="BS34" s="68"/>
      <c r="BT34" s="68"/>
      <c r="BU34" s="68"/>
      <c r="BV34" s="68"/>
      <c r="BW34" s="68"/>
      <c r="BX34" s="68"/>
      <c r="BY34" s="68"/>
      <c r="BZ34" s="6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8"/>
      <c r="BN35" s="68"/>
      <c r="BO35" s="68"/>
      <c r="BP35" s="68"/>
      <c r="BQ35" s="68"/>
      <c r="BR35" s="68"/>
      <c r="BS35" s="68"/>
      <c r="BT35" s="68"/>
      <c r="BU35" s="68"/>
      <c r="BV35" s="68"/>
      <c r="BW35" s="68"/>
      <c r="BX35" s="68"/>
      <c r="BY35" s="68"/>
      <c r="BZ35" s="6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8"/>
      <c r="BN36" s="68"/>
      <c r="BO36" s="68"/>
      <c r="BP36" s="68"/>
      <c r="BQ36" s="68"/>
      <c r="BR36" s="68"/>
      <c r="BS36" s="68"/>
      <c r="BT36" s="68"/>
      <c r="BU36" s="68"/>
      <c r="BV36" s="68"/>
      <c r="BW36" s="68"/>
      <c r="BX36" s="68"/>
      <c r="BY36" s="68"/>
      <c r="BZ36" s="6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8"/>
      <c r="BN37" s="68"/>
      <c r="BO37" s="68"/>
      <c r="BP37" s="68"/>
      <c r="BQ37" s="68"/>
      <c r="BR37" s="68"/>
      <c r="BS37" s="68"/>
      <c r="BT37" s="68"/>
      <c r="BU37" s="68"/>
      <c r="BV37" s="68"/>
      <c r="BW37" s="68"/>
      <c r="BX37" s="68"/>
      <c r="BY37" s="68"/>
      <c r="BZ37" s="6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8"/>
      <c r="BN38" s="68"/>
      <c r="BO38" s="68"/>
      <c r="BP38" s="68"/>
      <c r="BQ38" s="68"/>
      <c r="BR38" s="68"/>
      <c r="BS38" s="68"/>
      <c r="BT38" s="68"/>
      <c r="BU38" s="68"/>
      <c r="BV38" s="68"/>
      <c r="BW38" s="68"/>
      <c r="BX38" s="68"/>
      <c r="BY38" s="68"/>
      <c r="BZ38" s="6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8"/>
      <c r="BN39" s="68"/>
      <c r="BO39" s="68"/>
      <c r="BP39" s="68"/>
      <c r="BQ39" s="68"/>
      <c r="BR39" s="68"/>
      <c r="BS39" s="68"/>
      <c r="BT39" s="68"/>
      <c r="BU39" s="68"/>
      <c r="BV39" s="68"/>
      <c r="BW39" s="68"/>
      <c r="BX39" s="68"/>
      <c r="BY39" s="68"/>
      <c r="BZ39" s="6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8"/>
      <c r="BN40" s="68"/>
      <c r="BO40" s="68"/>
      <c r="BP40" s="68"/>
      <c r="BQ40" s="68"/>
      <c r="BR40" s="68"/>
      <c r="BS40" s="68"/>
      <c r="BT40" s="68"/>
      <c r="BU40" s="68"/>
      <c r="BV40" s="68"/>
      <c r="BW40" s="68"/>
      <c r="BX40" s="68"/>
      <c r="BY40" s="68"/>
      <c r="BZ40" s="6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8"/>
      <c r="BN41" s="68"/>
      <c r="BO41" s="68"/>
      <c r="BP41" s="68"/>
      <c r="BQ41" s="68"/>
      <c r="BR41" s="68"/>
      <c r="BS41" s="68"/>
      <c r="BT41" s="68"/>
      <c r="BU41" s="68"/>
      <c r="BV41" s="68"/>
      <c r="BW41" s="68"/>
      <c r="BX41" s="68"/>
      <c r="BY41" s="68"/>
      <c r="BZ41" s="6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8"/>
      <c r="BN42" s="68"/>
      <c r="BO42" s="68"/>
      <c r="BP42" s="68"/>
      <c r="BQ42" s="68"/>
      <c r="BR42" s="68"/>
      <c r="BS42" s="68"/>
      <c r="BT42" s="68"/>
      <c r="BU42" s="68"/>
      <c r="BV42" s="68"/>
      <c r="BW42" s="68"/>
      <c r="BX42" s="68"/>
      <c r="BY42" s="68"/>
      <c r="BZ42" s="6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8"/>
      <c r="BN43" s="68"/>
      <c r="BO43" s="68"/>
      <c r="BP43" s="68"/>
      <c r="BQ43" s="68"/>
      <c r="BR43" s="68"/>
      <c r="BS43" s="68"/>
      <c r="BT43" s="68"/>
      <c r="BU43" s="68"/>
      <c r="BV43" s="68"/>
      <c r="BW43" s="68"/>
      <c r="BX43" s="68"/>
      <c r="BY43" s="68"/>
      <c r="BZ43" s="6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7" t="s">
        <v>116</v>
      </c>
      <c r="BM47" s="68"/>
      <c r="BN47" s="68"/>
      <c r="BO47" s="68"/>
      <c r="BP47" s="68"/>
      <c r="BQ47" s="68"/>
      <c r="BR47" s="68"/>
      <c r="BS47" s="68"/>
      <c r="BT47" s="68"/>
      <c r="BU47" s="68"/>
      <c r="BV47" s="68"/>
      <c r="BW47" s="68"/>
      <c r="BX47" s="68"/>
      <c r="BY47" s="68"/>
      <c r="BZ47" s="6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7"/>
      <c r="BM48" s="68"/>
      <c r="BN48" s="68"/>
      <c r="BO48" s="68"/>
      <c r="BP48" s="68"/>
      <c r="BQ48" s="68"/>
      <c r="BR48" s="68"/>
      <c r="BS48" s="68"/>
      <c r="BT48" s="68"/>
      <c r="BU48" s="68"/>
      <c r="BV48" s="68"/>
      <c r="BW48" s="68"/>
      <c r="BX48" s="68"/>
      <c r="BY48" s="68"/>
      <c r="BZ48" s="6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7"/>
      <c r="BM49" s="68"/>
      <c r="BN49" s="68"/>
      <c r="BO49" s="68"/>
      <c r="BP49" s="68"/>
      <c r="BQ49" s="68"/>
      <c r="BR49" s="68"/>
      <c r="BS49" s="68"/>
      <c r="BT49" s="68"/>
      <c r="BU49" s="68"/>
      <c r="BV49" s="68"/>
      <c r="BW49" s="68"/>
      <c r="BX49" s="68"/>
      <c r="BY49" s="68"/>
      <c r="BZ49" s="6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7"/>
      <c r="BM50" s="68"/>
      <c r="BN50" s="68"/>
      <c r="BO50" s="68"/>
      <c r="BP50" s="68"/>
      <c r="BQ50" s="68"/>
      <c r="BR50" s="68"/>
      <c r="BS50" s="68"/>
      <c r="BT50" s="68"/>
      <c r="BU50" s="68"/>
      <c r="BV50" s="68"/>
      <c r="BW50" s="68"/>
      <c r="BX50" s="68"/>
      <c r="BY50" s="68"/>
      <c r="BZ50" s="6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7"/>
      <c r="BM51" s="68"/>
      <c r="BN51" s="68"/>
      <c r="BO51" s="68"/>
      <c r="BP51" s="68"/>
      <c r="BQ51" s="68"/>
      <c r="BR51" s="68"/>
      <c r="BS51" s="68"/>
      <c r="BT51" s="68"/>
      <c r="BU51" s="68"/>
      <c r="BV51" s="68"/>
      <c r="BW51" s="68"/>
      <c r="BX51" s="68"/>
      <c r="BY51" s="68"/>
      <c r="BZ51" s="6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7"/>
      <c r="BM52" s="68"/>
      <c r="BN52" s="68"/>
      <c r="BO52" s="68"/>
      <c r="BP52" s="68"/>
      <c r="BQ52" s="68"/>
      <c r="BR52" s="68"/>
      <c r="BS52" s="68"/>
      <c r="BT52" s="68"/>
      <c r="BU52" s="68"/>
      <c r="BV52" s="68"/>
      <c r="BW52" s="68"/>
      <c r="BX52" s="68"/>
      <c r="BY52" s="68"/>
      <c r="BZ52" s="6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7"/>
      <c r="BM53" s="68"/>
      <c r="BN53" s="68"/>
      <c r="BO53" s="68"/>
      <c r="BP53" s="68"/>
      <c r="BQ53" s="68"/>
      <c r="BR53" s="68"/>
      <c r="BS53" s="68"/>
      <c r="BT53" s="68"/>
      <c r="BU53" s="68"/>
      <c r="BV53" s="68"/>
      <c r="BW53" s="68"/>
      <c r="BX53" s="68"/>
      <c r="BY53" s="68"/>
      <c r="BZ53" s="6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7"/>
      <c r="BM54" s="68"/>
      <c r="BN54" s="68"/>
      <c r="BO54" s="68"/>
      <c r="BP54" s="68"/>
      <c r="BQ54" s="68"/>
      <c r="BR54" s="68"/>
      <c r="BS54" s="68"/>
      <c r="BT54" s="68"/>
      <c r="BU54" s="68"/>
      <c r="BV54" s="68"/>
      <c r="BW54" s="68"/>
      <c r="BX54" s="68"/>
      <c r="BY54" s="68"/>
      <c r="BZ54" s="6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7"/>
      <c r="BM55" s="68"/>
      <c r="BN55" s="68"/>
      <c r="BO55" s="68"/>
      <c r="BP55" s="68"/>
      <c r="BQ55" s="68"/>
      <c r="BR55" s="68"/>
      <c r="BS55" s="68"/>
      <c r="BT55" s="68"/>
      <c r="BU55" s="68"/>
      <c r="BV55" s="68"/>
      <c r="BW55" s="68"/>
      <c r="BX55" s="68"/>
      <c r="BY55" s="68"/>
      <c r="BZ55" s="6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7"/>
      <c r="BM56" s="68"/>
      <c r="BN56" s="68"/>
      <c r="BO56" s="68"/>
      <c r="BP56" s="68"/>
      <c r="BQ56" s="68"/>
      <c r="BR56" s="68"/>
      <c r="BS56" s="68"/>
      <c r="BT56" s="68"/>
      <c r="BU56" s="68"/>
      <c r="BV56" s="68"/>
      <c r="BW56" s="68"/>
      <c r="BX56" s="68"/>
      <c r="BY56" s="68"/>
      <c r="BZ56" s="6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7"/>
      <c r="BM57" s="68"/>
      <c r="BN57" s="68"/>
      <c r="BO57" s="68"/>
      <c r="BP57" s="68"/>
      <c r="BQ57" s="68"/>
      <c r="BR57" s="68"/>
      <c r="BS57" s="68"/>
      <c r="BT57" s="68"/>
      <c r="BU57" s="68"/>
      <c r="BV57" s="68"/>
      <c r="BW57" s="68"/>
      <c r="BX57" s="68"/>
      <c r="BY57" s="68"/>
      <c r="BZ57" s="6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7"/>
      <c r="BM58" s="68"/>
      <c r="BN58" s="68"/>
      <c r="BO58" s="68"/>
      <c r="BP58" s="68"/>
      <c r="BQ58" s="68"/>
      <c r="BR58" s="68"/>
      <c r="BS58" s="68"/>
      <c r="BT58" s="68"/>
      <c r="BU58" s="68"/>
      <c r="BV58" s="68"/>
      <c r="BW58" s="68"/>
      <c r="BX58" s="68"/>
      <c r="BY58" s="68"/>
      <c r="BZ58" s="6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7"/>
      <c r="BM59" s="68"/>
      <c r="BN59" s="68"/>
      <c r="BO59" s="68"/>
      <c r="BP59" s="68"/>
      <c r="BQ59" s="68"/>
      <c r="BR59" s="68"/>
      <c r="BS59" s="68"/>
      <c r="BT59" s="68"/>
      <c r="BU59" s="68"/>
      <c r="BV59" s="68"/>
      <c r="BW59" s="68"/>
      <c r="BX59" s="68"/>
      <c r="BY59" s="68"/>
      <c r="BZ59" s="69"/>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7"/>
      <c r="BM60" s="68"/>
      <c r="BN60" s="68"/>
      <c r="BO60" s="68"/>
      <c r="BP60" s="68"/>
      <c r="BQ60" s="68"/>
      <c r="BR60" s="68"/>
      <c r="BS60" s="68"/>
      <c r="BT60" s="68"/>
      <c r="BU60" s="68"/>
      <c r="BV60" s="68"/>
      <c r="BW60" s="68"/>
      <c r="BX60" s="68"/>
      <c r="BY60" s="68"/>
      <c r="BZ60" s="69"/>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7"/>
      <c r="BM61" s="68"/>
      <c r="BN61" s="68"/>
      <c r="BO61" s="68"/>
      <c r="BP61" s="68"/>
      <c r="BQ61" s="68"/>
      <c r="BR61" s="68"/>
      <c r="BS61" s="68"/>
      <c r="BT61" s="68"/>
      <c r="BU61" s="68"/>
      <c r="BV61" s="68"/>
      <c r="BW61" s="68"/>
      <c r="BX61" s="68"/>
      <c r="BY61" s="68"/>
      <c r="BZ61" s="6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7"/>
      <c r="BM62" s="68"/>
      <c r="BN62" s="68"/>
      <c r="BO62" s="68"/>
      <c r="BP62" s="68"/>
      <c r="BQ62" s="68"/>
      <c r="BR62" s="68"/>
      <c r="BS62" s="68"/>
      <c r="BT62" s="68"/>
      <c r="BU62" s="68"/>
      <c r="BV62" s="68"/>
      <c r="BW62" s="68"/>
      <c r="BX62" s="68"/>
      <c r="BY62" s="68"/>
      <c r="BZ62" s="6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0"/>
      <c r="BM63" s="71"/>
      <c r="BN63" s="71"/>
      <c r="BO63" s="71"/>
      <c r="BP63" s="71"/>
      <c r="BQ63" s="71"/>
      <c r="BR63" s="71"/>
      <c r="BS63" s="71"/>
      <c r="BT63" s="71"/>
      <c r="BU63" s="71"/>
      <c r="BV63" s="71"/>
      <c r="BW63" s="71"/>
      <c r="BX63" s="71"/>
      <c r="BY63" s="71"/>
      <c r="BZ63" s="7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7" t="s">
        <v>117</v>
      </c>
      <c r="BM66" s="68"/>
      <c r="BN66" s="68"/>
      <c r="BO66" s="68"/>
      <c r="BP66" s="68"/>
      <c r="BQ66" s="68"/>
      <c r="BR66" s="68"/>
      <c r="BS66" s="68"/>
      <c r="BT66" s="68"/>
      <c r="BU66" s="68"/>
      <c r="BV66" s="68"/>
      <c r="BW66" s="68"/>
      <c r="BX66" s="68"/>
      <c r="BY66" s="68"/>
      <c r="BZ66" s="6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7"/>
      <c r="BM67" s="68"/>
      <c r="BN67" s="68"/>
      <c r="BO67" s="68"/>
      <c r="BP67" s="68"/>
      <c r="BQ67" s="68"/>
      <c r="BR67" s="68"/>
      <c r="BS67" s="68"/>
      <c r="BT67" s="68"/>
      <c r="BU67" s="68"/>
      <c r="BV67" s="68"/>
      <c r="BW67" s="68"/>
      <c r="BX67" s="68"/>
      <c r="BY67" s="68"/>
      <c r="BZ67" s="6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7"/>
      <c r="BM68" s="68"/>
      <c r="BN68" s="68"/>
      <c r="BO68" s="68"/>
      <c r="BP68" s="68"/>
      <c r="BQ68" s="68"/>
      <c r="BR68" s="68"/>
      <c r="BS68" s="68"/>
      <c r="BT68" s="68"/>
      <c r="BU68" s="68"/>
      <c r="BV68" s="68"/>
      <c r="BW68" s="68"/>
      <c r="BX68" s="68"/>
      <c r="BY68" s="68"/>
      <c r="BZ68" s="6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7"/>
      <c r="BM69" s="68"/>
      <c r="BN69" s="68"/>
      <c r="BO69" s="68"/>
      <c r="BP69" s="68"/>
      <c r="BQ69" s="68"/>
      <c r="BR69" s="68"/>
      <c r="BS69" s="68"/>
      <c r="BT69" s="68"/>
      <c r="BU69" s="68"/>
      <c r="BV69" s="68"/>
      <c r="BW69" s="68"/>
      <c r="BX69" s="68"/>
      <c r="BY69" s="68"/>
      <c r="BZ69" s="6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7"/>
      <c r="BM70" s="68"/>
      <c r="BN70" s="68"/>
      <c r="BO70" s="68"/>
      <c r="BP70" s="68"/>
      <c r="BQ70" s="68"/>
      <c r="BR70" s="68"/>
      <c r="BS70" s="68"/>
      <c r="BT70" s="68"/>
      <c r="BU70" s="68"/>
      <c r="BV70" s="68"/>
      <c r="BW70" s="68"/>
      <c r="BX70" s="68"/>
      <c r="BY70" s="68"/>
      <c r="BZ70" s="6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7"/>
      <c r="BM71" s="68"/>
      <c r="BN71" s="68"/>
      <c r="BO71" s="68"/>
      <c r="BP71" s="68"/>
      <c r="BQ71" s="68"/>
      <c r="BR71" s="68"/>
      <c r="BS71" s="68"/>
      <c r="BT71" s="68"/>
      <c r="BU71" s="68"/>
      <c r="BV71" s="68"/>
      <c r="BW71" s="68"/>
      <c r="BX71" s="68"/>
      <c r="BY71" s="68"/>
      <c r="BZ71" s="6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7"/>
      <c r="BM72" s="68"/>
      <c r="BN72" s="68"/>
      <c r="BO72" s="68"/>
      <c r="BP72" s="68"/>
      <c r="BQ72" s="68"/>
      <c r="BR72" s="68"/>
      <c r="BS72" s="68"/>
      <c r="BT72" s="68"/>
      <c r="BU72" s="68"/>
      <c r="BV72" s="68"/>
      <c r="BW72" s="68"/>
      <c r="BX72" s="68"/>
      <c r="BY72" s="68"/>
      <c r="BZ72" s="6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7"/>
      <c r="BM73" s="68"/>
      <c r="BN73" s="68"/>
      <c r="BO73" s="68"/>
      <c r="BP73" s="68"/>
      <c r="BQ73" s="68"/>
      <c r="BR73" s="68"/>
      <c r="BS73" s="68"/>
      <c r="BT73" s="68"/>
      <c r="BU73" s="68"/>
      <c r="BV73" s="68"/>
      <c r="BW73" s="68"/>
      <c r="BX73" s="68"/>
      <c r="BY73" s="68"/>
      <c r="BZ73" s="6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7"/>
      <c r="BM74" s="68"/>
      <c r="BN74" s="68"/>
      <c r="BO74" s="68"/>
      <c r="BP74" s="68"/>
      <c r="BQ74" s="68"/>
      <c r="BR74" s="68"/>
      <c r="BS74" s="68"/>
      <c r="BT74" s="68"/>
      <c r="BU74" s="68"/>
      <c r="BV74" s="68"/>
      <c r="BW74" s="68"/>
      <c r="BX74" s="68"/>
      <c r="BY74" s="68"/>
      <c r="BZ74" s="6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7"/>
      <c r="BM75" s="68"/>
      <c r="BN75" s="68"/>
      <c r="BO75" s="68"/>
      <c r="BP75" s="68"/>
      <c r="BQ75" s="68"/>
      <c r="BR75" s="68"/>
      <c r="BS75" s="68"/>
      <c r="BT75" s="68"/>
      <c r="BU75" s="68"/>
      <c r="BV75" s="68"/>
      <c r="BW75" s="68"/>
      <c r="BX75" s="68"/>
      <c r="BY75" s="68"/>
      <c r="BZ75" s="6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7"/>
      <c r="BM76" s="68"/>
      <c r="BN76" s="68"/>
      <c r="BO76" s="68"/>
      <c r="BP76" s="68"/>
      <c r="BQ76" s="68"/>
      <c r="BR76" s="68"/>
      <c r="BS76" s="68"/>
      <c r="BT76" s="68"/>
      <c r="BU76" s="68"/>
      <c r="BV76" s="68"/>
      <c r="BW76" s="68"/>
      <c r="BX76" s="68"/>
      <c r="BY76" s="68"/>
      <c r="BZ76" s="6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7"/>
      <c r="BM77" s="68"/>
      <c r="BN77" s="68"/>
      <c r="BO77" s="68"/>
      <c r="BP77" s="68"/>
      <c r="BQ77" s="68"/>
      <c r="BR77" s="68"/>
      <c r="BS77" s="68"/>
      <c r="BT77" s="68"/>
      <c r="BU77" s="68"/>
      <c r="BV77" s="68"/>
      <c r="BW77" s="68"/>
      <c r="BX77" s="68"/>
      <c r="BY77" s="68"/>
      <c r="BZ77" s="6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7"/>
      <c r="BM78" s="68"/>
      <c r="BN78" s="68"/>
      <c r="BO78" s="68"/>
      <c r="BP78" s="68"/>
      <c r="BQ78" s="68"/>
      <c r="BR78" s="68"/>
      <c r="BS78" s="68"/>
      <c r="BT78" s="68"/>
      <c r="BU78" s="68"/>
      <c r="BV78" s="68"/>
      <c r="BW78" s="68"/>
      <c r="BX78" s="68"/>
      <c r="BY78" s="68"/>
      <c r="BZ78" s="6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7"/>
      <c r="BM79" s="68"/>
      <c r="BN79" s="68"/>
      <c r="BO79" s="68"/>
      <c r="BP79" s="68"/>
      <c r="BQ79" s="68"/>
      <c r="BR79" s="68"/>
      <c r="BS79" s="68"/>
      <c r="BT79" s="68"/>
      <c r="BU79" s="68"/>
      <c r="BV79" s="68"/>
      <c r="BW79" s="68"/>
      <c r="BX79" s="68"/>
      <c r="BY79" s="68"/>
      <c r="BZ79" s="6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7"/>
      <c r="BM80" s="68"/>
      <c r="BN80" s="68"/>
      <c r="BO80" s="68"/>
      <c r="BP80" s="68"/>
      <c r="BQ80" s="68"/>
      <c r="BR80" s="68"/>
      <c r="BS80" s="68"/>
      <c r="BT80" s="68"/>
      <c r="BU80" s="68"/>
      <c r="BV80" s="68"/>
      <c r="BW80" s="68"/>
      <c r="BX80" s="68"/>
      <c r="BY80" s="68"/>
      <c r="BZ80" s="6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7"/>
      <c r="BM81" s="68"/>
      <c r="BN81" s="68"/>
      <c r="BO81" s="68"/>
      <c r="BP81" s="68"/>
      <c r="BQ81" s="68"/>
      <c r="BR81" s="68"/>
      <c r="BS81" s="68"/>
      <c r="BT81" s="68"/>
      <c r="BU81" s="68"/>
      <c r="BV81" s="68"/>
      <c r="BW81" s="68"/>
      <c r="BX81" s="68"/>
      <c r="BY81" s="68"/>
      <c r="BZ81" s="6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0"/>
      <c r="BM82" s="71"/>
      <c r="BN82" s="71"/>
      <c r="BO82" s="71"/>
      <c r="BP82" s="71"/>
      <c r="BQ82" s="71"/>
      <c r="BR82" s="71"/>
      <c r="BS82" s="71"/>
      <c r="BT82" s="71"/>
      <c r="BU82" s="71"/>
      <c r="BV82" s="71"/>
      <c r="BW82" s="71"/>
      <c r="BX82" s="71"/>
      <c r="BY82" s="71"/>
      <c r="BZ82" s="72"/>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ovmq8r364Lh2Yl7ySSUG/lfC2MS0Ywz2OOxpNsw+bJe4d4Ck7lfERUblZLuq64GJ1RCs7M1+1KCU4cgY4lzDJg==" saltValue="X45Hio80NZp0Z7hI9LgLk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272078</v>
      </c>
      <c r="D6" s="19">
        <f t="shared" si="3"/>
        <v>46</v>
      </c>
      <c r="E6" s="19">
        <f t="shared" si="3"/>
        <v>17</v>
      </c>
      <c r="F6" s="19">
        <f t="shared" si="3"/>
        <v>1</v>
      </c>
      <c r="G6" s="19">
        <f t="shared" si="3"/>
        <v>0</v>
      </c>
      <c r="H6" s="19" t="str">
        <f t="shared" si="3"/>
        <v>大阪府　高槻市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73.48</v>
      </c>
      <c r="P6" s="20">
        <f t="shared" si="3"/>
        <v>99.54</v>
      </c>
      <c r="Q6" s="20">
        <f t="shared" si="3"/>
        <v>80.709999999999994</v>
      </c>
      <c r="R6" s="20">
        <f t="shared" si="3"/>
        <v>1965</v>
      </c>
      <c r="S6" s="20">
        <f t="shared" si="3"/>
        <v>348530</v>
      </c>
      <c r="T6" s="20">
        <f t="shared" si="3"/>
        <v>105.29</v>
      </c>
      <c r="U6" s="20">
        <f t="shared" si="3"/>
        <v>3310.19</v>
      </c>
      <c r="V6" s="20">
        <f t="shared" si="3"/>
        <v>346411</v>
      </c>
      <c r="W6" s="20">
        <f t="shared" si="3"/>
        <v>32.4</v>
      </c>
      <c r="X6" s="20">
        <f t="shared" si="3"/>
        <v>10691.7</v>
      </c>
      <c r="Y6" s="21">
        <f>IF(Y7="",NA(),Y7)</f>
        <v>105.88</v>
      </c>
      <c r="Z6" s="21">
        <f t="shared" ref="Z6:AH6" si="4">IF(Z7="",NA(),Z7)</f>
        <v>105.13</v>
      </c>
      <c r="AA6" s="21">
        <f t="shared" si="4"/>
        <v>106.19</v>
      </c>
      <c r="AB6" s="21">
        <f t="shared" si="4"/>
        <v>106.97</v>
      </c>
      <c r="AC6" s="21">
        <f t="shared" si="4"/>
        <v>106.56</v>
      </c>
      <c r="AD6" s="21">
        <f t="shared" si="4"/>
        <v>108.87</v>
      </c>
      <c r="AE6" s="21">
        <f t="shared" si="4"/>
        <v>109</v>
      </c>
      <c r="AF6" s="21">
        <f t="shared" si="4"/>
        <v>107.09</v>
      </c>
      <c r="AG6" s="21">
        <f t="shared" si="4"/>
        <v>107.96</v>
      </c>
      <c r="AH6" s="21">
        <f t="shared" si="4"/>
        <v>107.29</v>
      </c>
      <c r="AI6" s="20" t="str">
        <f>IF(AI7="","",IF(AI7="-","【-】","【"&amp;SUBSTITUTE(TEXT(AI7,"#,##0.00"),"-","△")&amp;"】"))</f>
        <v>【106.11】</v>
      </c>
      <c r="AJ6" s="20">
        <f>IF(AJ7="",NA(),AJ7)</f>
        <v>0</v>
      </c>
      <c r="AK6" s="20">
        <f t="shared" ref="AK6:AS6" si="5">IF(AK7="",NA(),AK7)</f>
        <v>0</v>
      </c>
      <c r="AL6" s="20">
        <f t="shared" si="5"/>
        <v>0</v>
      </c>
      <c r="AM6" s="20">
        <f t="shared" si="5"/>
        <v>0</v>
      </c>
      <c r="AN6" s="20">
        <f t="shared" si="5"/>
        <v>0</v>
      </c>
      <c r="AO6" s="21">
        <f t="shared" si="5"/>
        <v>0.39</v>
      </c>
      <c r="AP6" s="21">
        <f t="shared" si="5"/>
        <v>0.28000000000000003</v>
      </c>
      <c r="AQ6" s="21">
        <f t="shared" si="5"/>
        <v>0.59</v>
      </c>
      <c r="AR6" s="21">
        <f t="shared" si="5"/>
        <v>0.68</v>
      </c>
      <c r="AS6" s="21">
        <f t="shared" si="5"/>
        <v>0.9</v>
      </c>
      <c r="AT6" s="20" t="str">
        <f>IF(AT7="","",IF(AT7="-","【-】","【"&amp;SUBSTITUTE(TEXT(AT7,"#,##0.00"),"-","△")&amp;"】"))</f>
        <v>【3.15】</v>
      </c>
      <c r="AU6" s="21">
        <f>IF(AU7="",NA(),AU7)</f>
        <v>39.86</v>
      </c>
      <c r="AV6" s="21">
        <f t="shared" ref="AV6:BD6" si="6">IF(AV7="",NA(),AV7)</f>
        <v>38.07</v>
      </c>
      <c r="AW6" s="21">
        <f t="shared" si="6"/>
        <v>45.49</v>
      </c>
      <c r="AX6" s="21">
        <f t="shared" si="6"/>
        <v>53.73</v>
      </c>
      <c r="AY6" s="21">
        <f t="shared" si="6"/>
        <v>61.43</v>
      </c>
      <c r="AZ6" s="21">
        <f t="shared" si="6"/>
        <v>73.55</v>
      </c>
      <c r="BA6" s="21">
        <f t="shared" si="6"/>
        <v>71.19</v>
      </c>
      <c r="BB6" s="21">
        <f t="shared" si="6"/>
        <v>77.72</v>
      </c>
      <c r="BC6" s="21">
        <f t="shared" si="6"/>
        <v>86.61</v>
      </c>
      <c r="BD6" s="21">
        <f t="shared" si="6"/>
        <v>100.73</v>
      </c>
      <c r="BE6" s="20" t="str">
        <f>IF(BE7="","",IF(BE7="-","【-】","【"&amp;SUBSTITUTE(TEXT(BE7,"#,##0.00"),"-","△")&amp;"】"))</f>
        <v>【73.44】</v>
      </c>
      <c r="BF6" s="21">
        <f>IF(BF7="",NA(),BF7)</f>
        <v>670.24</v>
      </c>
      <c r="BG6" s="21">
        <f t="shared" ref="BG6:BO6" si="7">IF(BG7="",NA(),BG7)</f>
        <v>608.38</v>
      </c>
      <c r="BH6" s="21">
        <f t="shared" si="7"/>
        <v>542.1</v>
      </c>
      <c r="BI6" s="21">
        <f t="shared" si="7"/>
        <v>504.57</v>
      </c>
      <c r="BJ6" s="21">
        <f t="shared" si="7"/>
        <v>474.08</v>
      </c>
      <c r="BK6" s="21">
        <f t="shared" si="7"/>
        <v>514.27</v>
      </c>
      <c r="BL6" s="21">
        <f t="shared" si="7"/>
        <v>517.34</v>
      </c>
      <c r="BM6" s="21">
        <f t="shared" si="7"/>
        <v>485.6</v>
      </c>
      <c r="BN6" s="21">
        <f t="shared" si="7"/>
        <v>463.93</v>
      </c>
      <c r="BO6" s="21">
        <f t="shared" si="7"/>
        <v>481.88</v>
      </c>
      <c r="BP6" s="20" t="str">
        <f>IF(BP7="","",IF(BP7="-","【-】","【"&amp;SUBSTITUTE(TEXT(BP7,"#,##0.00"),"-","△")&amp;"】"))</f>
        <v>【652.82】</v>
      </c>
      <c r="BQ6" s="21">
        <f>IF(BQ7="",NA(),BQ7)</f>
        <v>94.92</v>
      </c>
      <c r="BR6" s="21">
        <f t="shared" ref="BR6:BZ6" si="8">IF(BR7="",NA(),BR7)</f>
        <v>95.35</v>
      </c>
      <c r="BS6" s="21">
        <f t="shared" si="8"/>
        <v>96.79</v>
      </c>
      <c r="BT6" s="21">
        <f t="shared" si="8"/>
        <v>97.58</v>
      </c>
      <c r="BU6" s="21">
        <f t="shared" si="8"/>
        <v>104.29</v>
      </c>
      <c r="BV6" s="21">
        <f t="shared" si="8"/>
        <v>100.34</v>
      </c>
      <c r="BW6" s="21">
        <f t="shared" si="8"/>
        <v>99.89</v>
      </c>
      <c r="BX6" s="21">
        <f t="shared" si="8"/>
        <v>99.95</v>
      </c>
      <c r="BY6" s="21">
        <f t="shared" si="8"/>
        <v>103.4</v>
      </c>
      <c r="BZ6" s="21">
        <f t="shared" si="8"/>
        <v>101.87</v>
      </c>
      <c r="CA6" s="20" t="str">
        <f>IF(CA7="","",IF(CA7="-","【-】","【"&amp;SUBSTITUTE(TEXT(CA7,"#,##0.00"),"-","△")&amp;"】"))</f>
        <v>【97.61】</v>
      </c>
      <c r="CB6" s="21">
        <f>IF(CB7="",NA(),CB7)</f>
        <v>132.77000000000001</v>
      </c>
      <c r="CC6" s="21">
        <f t="shared" ref="CC6:CK6" si="9">IF(CC7="",NA(),CC7)</f>
        <v>131.94</v>
      </c>
      <c r="CD6" s="21">
        <f t="shared" si="9"/>
        <v>128.44999999999999</v>
      </c>
      <c r="CE6" s="21">
        <f t="shared" si="9"/>
        <v>127.23</v>
      </c>
      <c r="CF6" s="21">
        <f t="shared" si="9"/>
        <v>119.43</v>
      </c>
      <c r="CG6" s="21">
        <f t="shared" si="9"/>
        <v>113.49</v>
      </c>
      <c r="CH6" s="21">
        <f t="shared" si="9"/>
        <v>112.4</v>
      </c>
      <c r="CI6" s="21">
        <f t="shared" si="9"/>
        <v>110.21</v>
      </c>
      <c r="CJ6" s="21">
        <f t="shared" si="9"/>
        <v>110.26</v>
      </c>
      <c r="CK6" s="21">
        <f t="shared" si="9"/>
        <v>111.88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62.96</v>
      </c>
      <c r="CS6" s="21">
        <f t="shared" si="10"/>
        <v>62.97</v>
      </c>
      <c r="CT6" s="21">
        <f t="shared" si="10"/>
        <v>64.930000000000007</v>
      </c>
      <c r="CU6" s="21">
        <f t="shared" si="10"/>
        <v>65.680000000000007</v>
      </c>
      <c r="CV6" s="21">
        <f t="shared" si="10"/>
        <v>63.62</v>
      </c>
      <c r="CW6" s="20" t="str">
        <f>IF(CW7="","",IF(CW7="-","【-】","【"&amp;SUBSTITUTE(TEXT(CW7,"#,##0.00"),"-","△")&amp;"】"))</f>
        <v>【59.10】</v>
      </c>
      <c r="CX6" s="21">
        <f>IF(CX7="",NA(),CX7)</f>
        <v>97.81</v>
      </c>
      <c r="CY6" s="21">
        <f t="shared" ref="CY6:DG6" si="11">IF(CY7="",NA(),CY7)</f>
        <v>97.91</v>
      </c>
      <c r="CZ6" s="21">
        <f t="shared" si="11"/>
        <v>98.05</v>
      </c>
      <c r="DA6" s="21">
        <f t="shared" si="11"/>
        <v>98.11</v>
      </c>
      <c r="DB6" s="21">
        <f t="shared" si="11"/>
        <v>98.15</v>
      </c>
      <c r="DC6" s="21">
        <f t="shared" si="11"/>
        <v>96.96</v>
      </c>
      <c r="DD6" s="21">
        <f t="shared" si="11"/>
        <v>96.97</v>
      </c>
      <c r="DE6" s="21">
        <f t="shared" si="11"/>
        <v>97.7</v>
      </c>
      <c r="DF6" s="21">
        <f t="shared" si="11"/>
        <v>97.59</v>
      </c>
      <c r="DG6" s="21">
        <f t="shared" si="11"/>
        <v>97.53</v>
      </c>
      <c r="DH6" s="20" t="str">
        <f>IF(DH7="","",IF(DH7="-","【-】","【"&amp;SUBSTITUTE(TEXT(DH7,"#,##0.00"),"-","△")&amp;"】"))</f>
        <v>【95.82】</v>
      </c>
      <c r="DI6" s="21">
        <f>IF(DI7="",NA(),DI7)</f>
        <v>10.81</v>
      </c>
      <c r="DJ6" s="21">
        <f t="shared" ref="DJ6:DR6" si="12">IF(DJ7="",NA(),DJ7)</f>
        <v>14.03</v>
      </c>
      <c r="DK6" s="21">
        <f t="shared" si="12"/>
        <v>17.190000000000001</v>
      </c>
      <c r="DL6" s="21">
        <f t="shared" si="12"/>
        <v>20.149999999999999</v>
      </c>
      <c r="DM6" s="21">
        <f t="shared" si="12"/>
        <v>23.08</v>
      </c>
      <c r="DN6" s="21">
        <f t="shared" si="12"/>
        <v>25.13</v>
      </c>
      <c r="DO6" s="21">
        <f t="shared" si="12"/>
        <v>24.54</v>
      </c>
      <c r="DP6" s="21">
        <f t="shared" si="12"/>
        <v>23.38</v>
      </c>
      <c r="DQ6" s="21">
        <f t="shared" si="12"/>
        <v>24.59</v>
      </c>
      <c r="DR6" s="21">
        <f t="shared" si="12"/>
        <v>26.87</v>
      </c>
      <c r="DS6" s="20" t="str">
        <f>IF(DS7="","",IF(DS7="-","【-】","【"&amp;SUBSTITUTE(TEXT(DS7,"#,##0.00"),"-","△")&amp;"】"))</f>
        <v>【39.74】</v>
      </c>
      <c r="DT6" s="21">
        <f>IF(DT7="",NA(),DT7)</f>
        <v>1.08</v>
      </c>
      <c r="DU6" s="21">
        <f t="shared" ref="DU6:EC6" si="13">IF(DU7="",NA(),DU7)</f>
        <v>2.71</v>
      </c>
      <c r="DV6" s="21">
        <f t="shared" si="13"/>
        <v>2.9</v>
      </c>
      <c r="DW6" s="21">
        <f t="shared" si="13"/>
        <v>4.5199999999999996</v>
      </c>
      <c r="DX6" s="21">
        <f t="shared" si="13"/>
        <v>5.59</v>
      </c>
      <c r="DY6" s="21">
        <f t="shared" si="13"/>
        <v>6.4</v>
      </c>
      <c r="DZ6" s="21">
        <f t="shared" si="13"/>
        <v>7.66</v>
      </c>
      <c r="EA6" s="21">
        <f t="shared" si="13"/>
        <v>8.1999999999999993</v>
      </c>
      <c r="EB6" s="21">
        <f t="shared" si="13"/>
        <v>9.43</v>
      </c>
      <c r="EC6" s="21">
        <f t="shared" si="13"/>
        <v>12.4</v>
      </c>
      <c r="ED6" s="20" t="str">
        <f>IF(ED7="","",IF(ED7="-","【-】","【"&amp;SUBSTITUTE(TEXT(ED7,"#,##0.00"),"-","△")&amp;"】"))</f>
        <v>【7.62】</v>
      </c>
      <c r="EE6" s="20">
        <f>IF(EE7="",NA(),EE7)</f>
        <v>0</v>
      </c>
      <c r="EF6" s="20">
        <f t="shared" ref="EF6:EN6" si="14">IF(EF7="",NA(),EF7)</f>
        <v>0</v>
      </c>
      <c r="EG6" s="21">
        <f t="shared" si="14"/>
        <v>0.01</v>
      </c>
      <c r="EH6" s="21">
        <f t="shared" si="14"/>
        <v>0.21</v>
      </c>
      <c r="EI6" s="21">
        <f t="shared" si="14"/>
        <v>0.22</v>
      </c>
      <c r="EJ6" s="21">
        <f t="shared" si="14"/>
        <v>0.16</v>
      </c>
      <c r="EK6" s="21">
        <f t="shared" si="14"/>
        <v>0.16</v>
      </c>
      <c r="EL6" s="21">
        <f t="shared" si="14"/>
        <v>0.14000000000000001</v>
      </c>
      <c r="EM6" s="21">
        <f t="shared" si="14"/>
        <v>0.15</v>
      </c>
      <c r="EN6" s="21">
        <f t="shared" si="14"/>
        <v>0.16</v>
      </c>
      <c r="EO6" s="20" t="str">
        <f>IF(EO7="","",IF(EO7="-","【-】","【"&amp;SUBSTITUTE(TEXT(EO7,"#,##0.00"),"-","△")&amp;"】"))</f>
        <v>【0.23】</v>
      </c>
    </row>
    <row r="7" spans="1:148" s="22" customFormat="1" x14ac:dyDescent="0.2">
      <c r="A7" s="14"/>
      <c r="B7" s="23">
        <v>2022</v>
      </c>
      <c r="C7" s="23">
        <v>272078</v>
      </c>
      <c r="D7" s="23">
        <v>46</v>
      </c>
      <c r="E7" s="23">
        <v>17</v>
      </c>
      <c r="F7" s="23">
        <v>1</v>
      </c>
      <c r="G7" s="23">
        <v>0</v>
      </c>
      <c r="H7" s="23" t="s">
        <v>96</v>
      </c>
      <c r="I7" s="23" t="s">
        <v>97</v>
      </c>
      <c r="J7" s="23" t="s">
        <v>98</v>
      </c>
      <c r="K7" s="23" t="s">
        <v>99</v>
      </c>
      <c r="L7" s="23" t="s">
        <v>100</v>
      </c>
      <c r="M7" s="23" t="s">
        <v>101</v>
      </c>
      <c r="N7" s="24" t="s">
        <v>102</v>
      </c>
      <c r="O7" s="24">
        <v>73.48</v>
      </c>
      <c r="P7" s="24">
        <v>99.54</v>
      </c>
      <c r="Q7" s="24">
        <v>80.709999999999994</v>
      </c>
      <c r="R7" s="24">
        <v>1965</v>
      </c>
      <c r="S7" s="24">
        <v>348530</v>
      </c>
      <c r="T7" s="24">
        <v>105.29</v>
      </c>
      <c r="U7" s="24">
        <v>3310.19</v>
      </c>
      <c r="V7" s="24">
        <v>346411</v>
      </c>
      <c r="W7" s="24">
        <v>32.4</v>
      </c>
      <c r="X7" s="24">
        <v>10691.7</v>
      </c>
      <c r="Y7" s="24">
        <v>105.88</v>
      </c>
      <c r="Z7" s="24">
        <v>105.13</v>
      </c>
      <c r="AA7" s="24">
        <v>106.19</v>
      </c>
      <c r="AB7" s="24">
        <v>106.97</v>
      </c>
      <c r="AC7" s="24">
        <v>106.56</v>
      </c>
      <c r="AD7" s="24">
        <v>108.87</v>
      </c>
      <c r="AE7" s="24">
        <v>109</v>
      </c>
      <c r="AF7" s="24">
        <v>107.09</v>
      </c>
      <c r="AG7" s="24">
        <v>107.96</v>
      </c>
      <c r="AH7" s="24">
        <v>107.29</v>
      </c>
      <c r="AI7" s="24">
        <v>106.11</v>
      </c>
      <c r="AJ7" s="24">
        <v>0</v>
      </c>
      <c r="AK7" s="24">
        <v>0</v>
      </c>
      <c r="AL7" s="24">
        <v>0</v>
      </c>
      <c r="AM7" s="24">
        <v>0</v>
      </c>
      <c r="AN7" s="24">
        <v>0</v>
      </c>
      <c r="AO7" s="24">
        <v>0.39</v>
      </c>
      <c r="AP7" s="24">
        <v>0.28000000000000003</v>
      </c>
      <c r="AQ7" s="24">
        <v>0.59</v>
      </c>
      <c r="AR7" s="24">
        <v>0.68</v>
      </c>
      <c r="AS7" s="24">
        <v>0.9</v>
      </c>
      <c r="AT7" s="24">
        <v>3.15</v>
      </c>
      <c r="AU7" s="24">
        <v>39.86</v>
      </c>
      <c r="AV7" s="24">
        <v>38.07</v>
      </c>
      <c r="AW7" s="24">
        <v>45.49</v>
      </c>
      <c r="AX7" s="24">
        <v>53.73</v>
      </c>
      <c r="AY7" s="24">
        <v>61.43</v>
      </c>
      <c r="AZ7" s="24">
        <v>73.55</v>
      </c>
      <c r="BA7" s="24">
        <v>71.19</v>
      </c>
      <c r="BB7" s="24">
        <v>77.72</v>
      </c>
      <c r="BC7" s="24">
        <v>86.61</v>
      </c>
      <c r="BD7" s="24">
        <v>100.73</v>
      </c>
      <c r="BE7" s="24">
        <v>73.44</v>
      </c>
      <c r="BF7" s="24">
        <v>670.24</v>
      </c>
      <c r="BG7" s="24">
        <v>608.38</v>
      </c>
      <c r="BH7" s="24">
        <v>542.1</v>
      </c>
      <c r="BI7" s="24">
        <v>504.57</v>
      </c>
      <c r="BJ7" s="24">
        <v>474.08</v>
      </c>
      <c r="BK7" s="24">
        <v>514.27</v>
      </c>
      <c r="BL7" s="24">
        <v>517.34</v>
      </c>
      <c r="BM7" s="24">
        <v>485.6</v>
      </c>
      <c r="BN7" s="24">
        <v>463.93</v>
      </c>
      <c r="BO7" s="24">
        <v>481.88</v>
      </c>
      <c r="BP7" s="24">
        <v>652.82000000000005</v>
      </c>
      <c r="BQ7" s="24">
        <v>94.92</v>
      </c>
      <c r="BR7" s="24">
        <v>95.35</v>
      </c>
      <c r="BS7" s="24">
        <v>96.79</v>
      </c>
      <c r="BT7" s="24">
        <v>97.58</v>
      </c>
      <c r="BU7" s="24">
        <v>104.29</v>
      </c>
      <c r="BV7" s="24">
        <v>100.34</v>
      </c>
      <c r="BW7" s="24">
        <v>99.89</v>
      </c>
      <c r="BX7" s="24">
        <v>99.95</v>
      </c>
      <c r="BY7" s="24">
        <v>103.4</v>
      </c>
      <c r="BZ7" s="24">
        <v>101.87</v>
      </c>
      <c r="CA7" s="24">
        <v>97.61</v>
      </c>
      <c r="CB7" s="24">
        <v>132.77000000000001</v>
      </c>
      <c r="CC7" s="24">
        <v>131.94</v>
      </c>
      <c r="CD7" s="24">
        <v>128.44999999999999</v>
      </c>
      <c r="CE7" s="24">
        <v>127.23</v>
      </c>
      <c r="CF7" s="24">
        <v>119.43</v>
      </c>
      <c r="CG7" s="24">
        <v>113.49</v>
      </c>
      <c r="CH7" s="24">
        <v>112.4</v>
      </c>
      <c r="CI7" s="24">
        <v>110.21</v>
      </c>
      <c r="CJ7" s="24">
        <v>110.26</v>
      </c>
      <c r="CK7" s="24">
        <v>111.88</v>
      </c>
      <c r="CL7" s="24">
        <v>138.29</v>
      </c>
      <c r="CM7" s="24" t="s">
        <v>102</v>
      </c>
      <c r="CN7" s="24" t="s">
        <v>102</v>
      </c>
      <c r="CO7" s="24" t="s">
        <v>102</v>
      </c>
      <c r="CP7" s="24" t="s">
        <v>102</v>
      </c>
      <c r="CQ7" s="24" t="s">
        <v>102</v>
      </c>
      <c r="CR7" s="24">
        <v>62.96</v>
      </c>
      <c r="CS7" s="24">
        <v>62.97</v>
      </c>
      <c r="CT7" s="24">
        <v>64.930000000000007</v>
      </c>
      <c r="CU7" s="24">
        <v>65.680000000000007</v>
      </c>
      <c r="CV7" s="24">
        <v>63.62</v>
      </c>
      <c r="CW7" s="24">
        <v>59.1</v>
      </c>
      <c r="CX7" s="24">
        <v>97.81</v>
      </c>
      <c r="CY7" s="24">
        <v>97.91</v>
      </c>
      <c r="CZ7" s="24">
        <v>98.05</v>
      </c>
      <c r="DA7" s="24">
        <v>98.11</v>
      </c>
      <c r="DB7" s="24">
        <v>98.15</v>
      </c>
      <c r="DC7" s="24">
        <v>96.96</v>
      </c>
      <c r="DD7" s="24">
        <v>96.97</v>
      </c>
      <c r="DE7" s="24">
        <v>97.7</v>
      </c>
      <c r="DF7" s="24">
        <v>97.59</v>
      </c>
      <c r="DG7" s="24">
        <v>97.53</v>
      </c>
      <c r="DH7" s="24">
        <v>95.82</v>
      </c>
      <c r="DI7" s="24">
        <v>10.81</v>
      </c>
      <c r="DJ7" s="24">
        <v>14.03</v>
      </c>
      <c r="DK7" s="24">
        <v>17.190000000000001</v>
      </c>
      <c r="DL7" s="24">
        <v>20.149999999999999</v>
      </c>
      <c r="DM7" s="24">
        <v>23.08</v>
      </c>
      <c r="DN7" s="24">
        <v>25.13</v>
      </c>
      <c r="DO7" s="24">
        <v>24.54</v>
      </c>
      <c r="DP7" s="24">
        <v>23.38</v>
      </c>
      <c r="DQ7" s="24">
        <v>24.59</v>
      </c>
      <c r="DR7" s="24">
        <v>26.87</v>
      </c>
      <c r="DS7" s="24">
        <v>39.74</v>
      </c>
      <c r="DT7" s="24">
        <v>1.08</v>
      </c>
      <c r="DU7" s="24">
        <v>2.71</v>
      </c>
      <c r="DV7" s="24">
        <v>2.9</v>
      </c>
      <c r="DW7" s="24">
        <v>4.5199999999999996</v>
      </c>
      <c r="DX7" s="24">
        <v>5.59</v>
      </c>
      <c r="DY7" s="24">
        <v>6.4</v>
      </c>
      <c r="DZ7" s="24">
        <v>7.66</v>
      </c>
      <c r="EA7" s="24">
        <v>8.1999999999999993</v>
      </c>
      <c r="EB7" s="24">
        <v>9.43</v>
      </c>
      <c r="EC7" s="24">
        <v>12.4</v>
      </c>
      <c r="ED7" s="24">
        <v>7.62</v>
      </c>
      <c r="EE7" s="24">
        <v>0</v>
      </c>
      <c r="EF7" s="24">
        <v>0</v>
      </c>
      <c r="EG7" s="24">
        <v>0.01</v>
      </c>
      <c r="EH7" s="24">
        <v>0.21</v>
      </c>
      <c r="EI7" s="24">
        <v>0.22</v>
      </c>
      <c r="EJ7" s="24">
        <v>0.16</v>
      </c>
      <c r="EK7" s="24">
        <v>0.16</v>
      </c>
      <c r="EL7" s="24">
        <v>0.14000000000000001</v>
      </c>
      <c r="EM7" s="24">
        <v>0.15</v>
      </c>
      <c r="EN7" s="24">
        <v>0.16</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2024-01-24T02:46:40Z</cp:lastPrinted>
  <dcterms:created xsi:type="dcterms:W3CDTF">2023-12-12T00:48:47Z</dcterms:created>
  <dcterms:modified xsi:type="dcterms:W3CDTF">2024-02-21T01:23:28Z</dcterms:modified>
  <cp:category/>
</cp:coreProperties>
</file>