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06 吹田市○【本田】修正依頼中\"/>
    </mc:Choice>
  </mc:AlternateContent>
  <xr:revisionPtr revIDLastSave="0" documentId="13_ncr:1_{AE2F793E-20DA-4B60-BF2C-AAB0C1081F60}" xr6:coauthVersionLast="47" xr6:coauthVersionMax="47" xr10:uidLastSave="{00000000-0000-0000-0000-000000000000}"/>
  <workbookProtection workbookAlgorithmName="SHA-512" workbookHashValue="YP/IiUrI4Et4z/Fb9OEEKDndh2VbX2WGZrMApfb483mqNph2y/dEgBGz8Crma6JWscRzf45J2ri/r7MI6sJnPA==" workbookSaltValue="pnShJHJ8YU7zi65CO57xuA=="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FC7" i="5"/>
  <c r="FB7" i="5"/>
  <c r="LK79" i="4" s="1"/>
  <c r="FA7" i="5"/>
  <c r="EZ7" i="5"/>
  <c r="EX7" i="5"/>
  <c r="EW7" i="5"/>
  <c r="EV7" i="5"/>
  <c r="HX80" i="4" s="1"/>
  <c r="EU7" i="5"/>
  <c r="HI80" i="4" s="1"/>
  <c r="ET7" i="5"/>
  <c r="GT80" i="4" s="1"/>
  <c r="ES7" i="5"/>
  <c r="JB79" i="4" s="1"/>
  <c r="ER7" i="5"/>
  <c r="EQ7" i="5"/>
  <c r="EP7" i="5"/>
  <c r="EO7" i="5"/>
  <c r="EM7" i="5"/>
  <c r="EL7" i="5"/>
  <c r="EK7" i="5"/>
  <c r="EJ7" i="5"/>
  <c r="EI7" i="5"/>
  <c r="EH7" i="5"/>
  <c r="EG7" i="5"/>
  <c r="EZ79" i="4" s="1"/>
  <c r="EF7" i="5"/>
  <c r="EE7" i="5"/>
  <c r="DV79" i="4" s="1"/>
  <c r="ED7" i="5"/>
  <c r="DG79" i="4" s="1"/>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HV56" i="4" s="1"/>
  <c r="DC7" i="5"/>
  <c r="HG56" i="4" s="1"/>
  <c r="DB7" i="5"/>
  <c r="GR56" i="4" s="1"/>
  <c r="DA7" i="5"/>
  <c r="IZ55" i="4" s="1"/>
  <c r="CZ7" i="5"/>
  <c r="CY7" i="5"/>
  <c r="CX7" i="5"/>
  <c r="CW7" i="5"/>
  <c r="CU7" i="5"/>
  <c r="CT7" i="5"/>
  <c r="CS7" i="5"/>
  <c r="CR7" i="5"/>
  <c r="CQ7" i="5"/>
  <c r="CP7" i="5"/>
  <c r="CO7" i="5"/>
  <c r="EW55" i="4" s="1"/>
  <c r="CN7" i="5"/>
  <c r="CM7" i="5"/>
  <c r="DS55" i="4" s="1"/>
  <c r="CL7" i="5"/>
  <c r="DD55" i="4" s="1"/>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HV34" i="4" s="1"/>
  <c r="BK7" i="5"/>
  <c r="HG34" i="4" s="1"/>
  <c r="BJ7" i="5"/>
  <c r="GR34" i="4" s="1"/>
  <c r="BI7" i="5"/>
  <c r="IZ33" i="4" s="1"/>
  <c r="BH7" i="5"/>
  <c r="BG7" i="5"/>
  <c r="BF7" i="5"/>
  <c r="BE7" i="5"/>
  <c r="BC7" i="5"/>
  <c r="BB7" i="5"/>
  <c r="BA7" i="5"/>
  <c r="AZ7" i="5"/>
  <c r="AY7" i="5"/>
  <c r="AX7" i="5"/>
  <c r="AW7" i="5"/>
  <c r="EW33" i="4" s="1"/>
  <c r="AV7" i="5"/>
  <c r="AU7" i="5"/>
  <c r="DS33" i="4" s="1"/>
  <c r="AT7" i="5"/>
  <c r="DD33" i="4" s="1"/>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W6" i="5"/>
  <c r="V6" i="5"/>
  <c r="AU12" i="4" s="1"/>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F90" i="4"/>
  <c r="D90" i="4"/>
  <c r="MO80" i="4"/>
  <c r="LZ80" i="4"/>
  <c r="KV80" i="4"/>
  <c r="KG80" i="4"/>
  <c r="JB80" i="4"/>
  <c r="IM80" i="4"/>
  <c r="FO80" i="4"/>
  <c r="EZ80" i="4"/>
  <c r="EK80" i="4"/>
  <c r="DV80" i="4"/>
  <c r="DG80" i="4"/>
  <c r="AT80" i="4"/>
  <c r="AE80" i="4"/>
  <c r="P80" i="4"/>
  <c r="MO79" i="4"/>
  <c r="LZ79" i="4"/>
  <c r="KV79" i="4"/>
  <c r="KG79" i="4"/>
  <c r="IM79" i="4"/>
  <c r="HX79" i="4"/>
  <c r="HI79" i="4"/>
  <c r="GT79" i="4"/>
  <c r="FO79" i="4"/>
  <c r="EK79" i="4"/>
  <c r="BX79" i="4"/>
  <c r="BI79" i="4"/>
  <c r="AT79" i="4"/>
  <c r="MN56" i="4"/>
  <c r="LY56" i="4"/>
  <c r="LJ56" i="4"/>
  <c r="KU56" i="4"/>
  <c r="KF56" i="4"/>
  <c r="IZ56" i="4"/>
  <c r="IK56" i="4"/>
  <c r="FL56" i="4"/>
  <c r="EW56" i="4"/>
  <c r="EH56" i="4"/>
  <c r="DS56" i="4"/>
  <c r="DD56" i="4"/>
  <c r="AT56" i="4"/>
  <c r="AE56" i="4"/>
  <c r="P56" i="4"/>
  <c r="MN55" i="4"/>
  <c r="LY55" i="4"/>
  <c r="KU55" i="4"/>
  <c r="KF55" i="4"/>
  <c r="IK55" i="4"/>
  <c r="HV55" i="4"/>
  <c r="HG55" i="4"/>
  <c r="GR55" i="4"/>
  <c r="FL55" i="4"/>
  <c r="EH55" i="4"/>
  <c r="BX55" i="4"/>
  <c r="BI55" i="4"/>
  <c r="AT55" i="4"/>
  <c r="MN34" i="4"/>
  <c r="LY34" i="4"/>
  <c r="LJ34" i="4"/>
  <c r="KU34" i="4"/>
  <c r="KF34" i="4"/>
  <c r="IZ34" i="4"/>
  <c r="IK34" i="4"/>
  <c r="FL34" i="4"/>
  <c r="EW34" i="4"/>
  <c r="EH34" i="4"/>
  <c r="DS34" i="4"/>
  <c r="DD34" i="4"/>
  <c r="AT34" i="4"/>
  <c r="AE34" i="4"/>
  <c r="P34" i="4"/>
  <c r="MN33" i="4"/>
  <c r="LY33" i="4"/>
  <c r="KU33" i="4"/>
  <c r="KF33" i="4"/>
  <c r="IK33" i="4"/>
  <c r="HV33" i="4"/>
  <c r="HG33" i="4"/>
  <c r="GR33" i="4"/>
  <c r="FL33" i="4"/>
  <c r="EH33" i="4"/>
  <c r="BX33" i="4"/>
  <c r="BI33" i="4"/>
  <c r="AT33" i="4"/>
  <c r="LP12" i="4"/>
  <c r="JW12" i="4"/>
  <c r="ID12" i="4"/>
  <c r="FZ12" i="4"/>
  <c r="EG12" i="4"/>
  <c r="CN12" i="4"/>
  <c r="FZ10" i="4"/>
  <c r="EG10" i="4"/>
  <c r="CN10" i="4"/>
  <c r="AU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<sst xmlns="http://schemas.openxmlformats.org/spreadsheetml/2006/main" count="344" uniqueCount="188">
  <si>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</si>
  <si>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</si>
  <si>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</si>
  <si>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</si>
  <si>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</si>
  <si>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</si>
  <si>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</si>
  <si>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</si>
  <si>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</si>
  <si>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</si>
  <si>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</si>
  <si>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</si>
  <si>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</si>
  <si>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</si>
  <si>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</si>
  <si>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</si>
  <si>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</si>
  <si>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</si>
  <si>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</si>
  <si>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</si>
  <si>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</si>
  <si>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</si>
  <si>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</si>
  <si>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</si>
  <si>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</si>
  <si>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</si>
  <si>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</si>
  <si>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</si>
  <si>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</si>
  <si>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</si>
  <si>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</si>
  <si>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</si>
  <si>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</si>
  <si>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</si>
  <si>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</si>
  <si>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</si>
  <si>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</si>
  <si>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</si>
  <si>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</si>
  <si>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</si>
  <si>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</si>
  <si>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</si>
  <si>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</si>
  <si>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</si>
  <si>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</si>
  <si>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</si>
  <si>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</si>
  <si>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</si>
  <si>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</si>
  <si>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</si>
  <si>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</si>
  <si>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</si>
  <si>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</si>
  <si>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</si>
  <si>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</si>
  <si>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</si>
  <si>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</si>
  <si>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</si>
  <si>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</si>
  <si>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</si>
  <si>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</si>
  <si>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</si>
  <si>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</si>
  <si>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</si>
  <si>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</si>
  <si>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</si>
  <si>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</si>
  <si>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</si>
  <si>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</si>
  <si>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</si>
  <si>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</si>
  <si>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</si>
  <si>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</si>
  <si>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</si>
  <si>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</si>
  <si>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</si>
  <si>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</si>
  <si>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</si>
  <si>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</si>
  <si>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</si>
  <si>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</si>
  <si>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</si>
  <si>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</si>
  <si>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</si>
  <si>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</si>
  <si>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</si>
  <si>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</si>
  <si>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</si>
  <si>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</si>
  <si>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</si>
  <si>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</si>
  <si>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</si>
  <si>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</si>
  <si>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</si>
  <si>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</si>
  <si>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</si>
  <si>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</si>
  <si>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</si>
  <si>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</si>
  <si>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</si>
  <si>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</si>
  <si>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</si>
  <si>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</si>
  <si>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</si>
  <si>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</si>
  <si>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</si>
  <si>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</si>
  <si>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</si>
  <si>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</si>
  <si>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</si>
  <si>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</si>
  <si>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</si>
  <si>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</si>
  <si>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</si>
  <si>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</si>
  <si>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</si>
  <si>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</si>
  <si>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</si>
  <si>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</si>
  <si>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</si>
  <si>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</si>
  <si>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</si>
  <si>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</si>
  <si>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</si>
  <si>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</si>
  <si>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</si>
  <si>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</si>
  <si>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</si>
  <si>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</si>
  <si>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</si>
  <si>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</si>
  <si>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</si>
  <si>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</si>
  <si>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</si>
  <si>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</si>
  <si>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</si>
  <si>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</si>
  <si>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</si>
  <si>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</si>
  <si>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</si>
  <si>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</si>
  <si>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</si>
  <si>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</si>
  <si>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</si>
  <si>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</si>
  <si>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</si>
  <si>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</si>
  <si>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</si>
  <si>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</si>
  <si>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</si>
  <si>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</si>
  <si>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</si>
  <si>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</si>
  <si>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</si>
  <si>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</si>
  <si>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</si>
  <si>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</si>
  <si>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</si>
  <si>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</si>
  <si>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</si>
  <si>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</si>
  <si>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</si>
  <si>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</si>
  <si>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</si>
  <si>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</si>
  <si>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</si>
  <si>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地方独立行政法人市立吹田市民病院</t>
  </si>
  <si>
    <t>市立吹田市民病院</t>
  </si>
  <si>
    <t>地方独立行政法人</t>
  </si>
  <si>
    <t>病院事業</t>
  </si>
  <si>
    <t>一般病院</t>
  </si>
  <si>
    <t>400床以上～500床未満</t>
  </si>
  <si>
    <t>非設置</t>
  </si>
  <si>
    <t>直営</t>
  </si>
  <si>
    <t>対象</t>
  </si>
  <si>
    <t>ド 透 I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</si>
  <si>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</si>
  <si>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</si>
  <si>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</si>
  <si>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</si>
  <si>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</si>
  <si>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</si>
  <si>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</si>
  <si>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</si>
  <si>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独立行政法人市立吹田市民病院（以下、当院）は、平成26年4月1日に公共性・経済性を同時に満たす地方独立行政法人へと形態を変更し、救急医療、小児医療・周産期医療、災害医療及び高度医療などの政策医療を中心に良質な医療の提供に努め、地域の中核病院として、地域に必要な医療を継続して提供する重要な役割を担っている。</t>
    <phoneticPr fontId="5"/>
  </si>
  <si>
    <t>　病院移転時に整備した器械備品の主な減価償却が終わる令和5年度までの期間において、経常収支比率、医業収支比率、累積欠損金比率は厳しい状況が見込まれるが、収益面については、救急搬送・紹介患者の受入れ体制強化、施設基準の取得及び手術件数増加の取組みを推し進める。費用面については、職員給与費は時間外勤務の縮減に取組むとともに、職員の適正配置に努める。材料費は購入単価を抑えられるようベンチマークシステムを使用する。</t>
    <phoneticPr fontId="5"/>
  </si>
  <si>
    <t>　令和2年度から令和4年度にかけては新型コロナウィルス感染症拡大の影響により患者数が減少したため、②医業収支比率、④病床利用率ともに低下したものの、手術件数の確保や平均在院日数短縮などの取組み、また新型コロナウィルス感染症の診療報酬上の特例等もあり、⑤入院患者1人1日当たり収益は増加し、3年連続で類似病院平均値を上回った。</t>
    <rPh sb="1" eb="3">
      <t>レイワ</t>
    </rPh>
    <rPh sb="4" eb="6">
      <t>ネンド</t>
    </rPh>
    <rPh sb="8" eb="10">
      <t>レイワ</t>
    </rPh>
    <rPh sb="11" eb="13">
      <t>ネンド</t>
    </rPh>
    <rPh sb="74" eb="76">
      <t>シュジュツ</t>
    </rPh>
    <rPh sb="76" eb="78">
      <t>ケンスウ</t>
    </rPh>
    <rPh sb="79" eb="81">
      <t>カクホ</t>
    </rPh>
    <rPh sb="99" eb="101">
      <t>シンガタ</t>
    </rPh>
    <rPh sb="108" eb="111">
      <t>カンセンショウ</t>
    </rPh>
    <rPh sb="112" eb="116">
      <t>シンリョウホウシュウ</t>
    </rPh>
    <rPh sb="116" eb="117">
      <t>ジョウ</t>
    </rPh>
    <rPh sb="118" eb="120">
      <t>トクレイ</t>
    </rPh>
    <rPh sb="120" eb="121">
      <t>トウ</t>
    </rPh>
    <rPh sb="145" eb="146">
      <t>ネン</t>
    </rPh>
    <rPh sb="146" eb="148">
      <t>レンゾク</t>
    </rPh>
    <rPh sb="157" eb="159">
      <t>ウワマワ</t>
    </rPh>
    <phoneticPr fontId="5"/>
  </si>
  <si>
    <t>　当院は平成30年12月に新病院へ移転した。旧病院は建設後35年を経過し、器械設備等の経年劣化をはじめとする施設の老朽化が進んでいたが、新病院移転時に器械設備等の更新を行ったため、①有形固定資産減価償却率は類似病院平均値を下回っている。②器械備品減価償却率は、病院移転時に整備した器械備品の主な減価償却期間が概ね5年間となっているため、耐用年数の経過とともに上昇しているが、令和6年度以降は類似病院平均値に近くなるものと見込んでいる。</t>
    <rPh sb="71" eb="73">
      <t>イテン</t>
    </rPh>
    <rPh sb="73" eb="74">
      <t>ジ</t>
    </rPh>
    <rPh sb="75" eb="77">
      <t>キカイ</t>
    </rPh>
    <rPh sb="77" eb="79">
      <t>セツビ</t>
    </rPh>
    <rPh sb="79" eb="80">
      <t>トウ</t>
    </rPh>
    <rPh sb="81" eb="83">
      <t>コウシン</t>
    </rPh>
    <rPh sb="84" eb="85">
      <t>オコナ</t>
    </rPh>
    <rPh sb="91" eb="93">
      <t>ユウケイ</t>
    </rPh>
    <rPh sb="93" eb="97">
      <t>コテイシサン</t>
    </rPh>
    <rPh sb="97" eb="99">
      <t>ゲンカ</t>
    </rPh>
    <rPh sb="99" eb="102">
      <t>ショウキャクリツ</t>
    </rPh>
    <rPh sb="103" eb="105">
      <t>ルイジ</t>
    </rPh>
    <rPh sb="105" eb="107">
      <t>ビョウイン</t>
    </rPh>
    <rPh sb="107" eb="110">
      <t>ヘイキンチ</t>
    </rPh>
    <rPh sb="111" eb="113">
      <t>シタマワ</t>
    </rPh>
    <rPh sb="130" eb="132">
      <t>ビョウイン</t>
    </rPh>
    <rPh sb="132" eb="135">
      <t>イテンジ</t>
    </rPh>
    <rPh sb="136" eb="138">
      <t>セイビ</t>
    </rPh>
    <rPh sb="140" eb="142">
      <t>キカイ</t>
    </rPh>
    <rPh sb="142" eb="144">
      <t>ビヒン</t>
    </rPh>
    <rPh sb="145" eb="146">
      <t>オモ</t>
    </rPh>
    <rPh sb="147" eb="151">
      <t>ゲンカショウキャク</t>
    </rPh>
    <rPh sb="151" eb="153">
      <t>キカン</t>
    </rPh>
    <rPh sb="154" eb="155">
      <t>オオム</t>
    </rPh>
    <rPh sb="157" eb="159">
      <t>ネンカン</t>
    </rPh>
    <rPh sb="168" eb="170">
      <t>タイヨウ</t>
    </rPh>
    <rPh sb="170" eb="172">
      <t>ネンスウ</t>
    </rPh>
    <rPh sb="173" eb="175">
      <t>ケイカ</t>
    </rPh>
    <rPh sb="179" eb="181">
      <t>ジョウショウ</t>
    </rPh>
    <rPh sb="187" eb="189">
      <t>レイワ</t>
    </rPh>
    <rPh sb="190" eb="192">
      <t>ネンド</t>
    </rPh>
    <rPh sb="192" eb="194">
      <t>イコウ</t>
    </rPh>
    <rPh sb="195" eb="197">
      <t>ルイジ</t>
    </rPh>
    <rPh sb="197" eb="199">
      <t>ビョウイン</t>
    </rPh>
    <rPh sb="199" eb="202">
      <t>ヘイキンチ</t>
    </rPh>
    <rPh sb="203" eb="204">
      <t>チカ</t>
    </rPh>
    <rPh sb="210" eb="212">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</si>
</sst>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1" fillId="0" borderId="0" xfId="0" applyFont="1" applyAlignment="1">
      <alignment horizontal="left" shrinkToFit="1"/>
    </xf>
    <xf numFmtId="0" fontId="21"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Alignment="1">
      <alignment horizontal="left" vertical="center" shrinkToFit="1"/>
    </xf>
    <xf numFmtId="0" fontId="20"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77.5</c:v>
                </c:pt>
                <c:pt idx="1">
                  <c:v>88.3</c:v>
                </c:pt>
                <c:pt idx="2">
                  <c:v>78.3</c:v>
                </c:pt>
                <c:pt idx="3">
                  <c:v>72.099999999999994</c:v>
                </c:pt>
                <c:pt idx="4">
                  <c:v>68.7</c:v>
                </c:pt>
              </c:numCache>
            </c:numRef>
          </c:val>
          <c:extLst>
            <c:ext xmlns:c16="http://schemas.microsoft.com/office/drawing/2014/chart" uri="{C3380CC4-5D6E-409C-BE32-E72D297353CC}">
              <c16:uniqueId val="{00000000-2B9E-4B24-AC0C-9FC23085BB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2B9E-4B24-AC0C-9FC23085BB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15174</c:v>
                </c:pt>
                <c:pt idx="1">
                  <c:v>17448</c:v>
                </c:pt>
                <c:pt idx="2">
                  <c:v>18873</c:v>
                </c:pt>
                <c:pt idx="3">
                  <c:v>19809</c:v>
                </c:pt>
                <c:pt idx="4">
                  <c:v>20772</c:v>
                </c:pt>
              </c:numCache>
            </c:numRef>
          </c:val>
          <c:extLst>
            <c:ext xmlns:c16="http://schemas.microsoft.com/office/drawing/2014/chart" uri="{C3380CC4-5D6E-409C-BE32-E72D297353CC}">
              <c16:uniqueId val="{00000000-9E9C-4FD9-B938-9F46175B25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E9C-4FD9-B938-9F46175B25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54718</c:v>
                </c:pt>
                <c:pt idx="1">
                  <c:v>57733</c:v>
                </c:pt>
                <c:pt idx="2">
                  <c:v>64389</c:v>
                </c:pt>
                <c:pt idx="3">
                  <c:v>69855</c:v>
                </c:pt>
                <c:pt idx="4">
                  <c:v>75591</c:v>
                </c:pt>
              </c:numCache>
            </c:numRef>
          </c:val>
          <c:extLst>
            <c:ext xmlns:c16="http://schemas.microsoft.com/office/drawing/2014/chart" uri="{C3380CC4-5D6E-409C-BE32-E72D297353CC}">
              <c16:uniqueId val="{00000000-2301-46F2-A775-F35B7CD04E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2301-46F2-A775-F35B7CD04E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31.9</c:v>
                </c:pt>
                <c:pt idx="1">
                  <c:v>42.8</c:v>
                </c:pt>
                <c:pt idx="2">
                  <c:v>39.4</c:v>
                </c:pt>
                <c:pt idx="3">
                  <c:v>25.2</c:v>
                </c:pt>
                <c:pt idx="4">
                  <c:v>13.6</c:v>
                </c:pt>
              </c:numCache>
            </c:numRef>
          </c:val>
          <c:extLst>
            <c:ext xmlns:c16="http://schemas.microsoft.com/office/drawing/2014/chart" uri="{C3380CC4-5D6E-409C-BE32-E72D297353CC}">
              <c16:uniqueId val="{00000000-D04F-432D-A1E5-63816179B2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D04F-432D-A1E5-63816179B2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83.7</c:v>
                </c:pt>
                <c:pt idx="1">
                  <c:v>89.3</c:v>
                </c:pt>
                <c:pt idx="2">
                  <c:v>88.1</c:v>
                </c:pt>
                <c:pt idx="3">
                  <c:v>87.7</c:v>
                </c:pt>
                <c:pt idx="4">
                  <c:v>91</c:v>
                </c:pt>
              </c:numCache>
            </c:numRef>
          </c:val>
          <c:extLst>
            <c:ext xmlns:c16="http://schemas.microsoft.com/office/drawing/2014/chart" uri="{C3380CC4-5D6E-409C-BE32-E72D297353CC}">
              <c16:uniqueId val="{00000000-4D27-413A-8244-2944D5A296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4D27-413A-8244-2944D5A296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84.9</c:v>
                </c:pt>
                <c:pt idx="1">
                  <c:v>90.5</c:v>
                </c:pt>
                <c:pt idx="2">
                  <c:v>89.2</c:v>
                </c:pt>
                <c:pt idx="3">
                  <c:v>88.9</c:v>
                </c:pt>
                <c:pt idx="4">
                  <c:v>92.2</c:v>
                </c:pt>
              </c:numCache>
            </c:numRef>
          </c:val>
          <c:extLst>
            <c:ext xmlns:c16="http://schemas.microsoft.com/office/drawing/2014/chart" uri="{C3380CC4-5D6E-409C-BE32-E72D297353CC}">
              <c16:uniqueId val="{00000000-1B98-4016-8752-7899915F05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1B98-4016-8752-7899915F05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80.5</c:v>
                </c:pt>
                <c:pt idx="1">
                  <c:v>92.5</c:v>
                </c:pt>
                <c:pt idx="2">
                  <c:v>102.5</c:v>
                </c:pt>
                <c:pt idx="3">
                  <c:v>110.4</c:v>
                </c:pt>
                <c:pt idx="4">
                  <c:v>112.1</c:v>
                </c:pt>
              </c:numCache>
            </c:numRef>
          </c:val>
          <c:extLst>
            <c:ext xmlns:c16="http://schemas.microsoft.com/office/drawing/2014/chart" uri="{C3380CC4-5D6E-409C-BE32-E72D297353CC}">
              <c16:uniqueId val="{00000000-4498-4021-89C4-D86D61D399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4498-4021-89C4-D86D61D399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9.6</c:v>
                </c:pt>
                <c:pt idx="1">
                  <c:v>16.8</c:v>
                </c:pt>
                <c:pt idx="2">
                  <c:v>23.9</c:v>
                </c:pt>
                <c:pt idx="3">
                  <c:v>30.3</c:v>
                </c:pt>
                <c:pt idx="4">
                  <c:v>36.799999999999997</c:v>
                </c:pt>
              </c:numCache>
            </c:numRef>
          </c:val>
          <c:extLst>
            <c:ext xmlns:c16="http://schemas.microsoft.com/office/drawing/2014/chart" uri="{C3380CC4-5D6E-409C-BE32-E72D297353CC}">
              <c16:uniqueId val="{00000000-3BF7-4AF5-B57F-6E198298D6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3BF7-4AF5-B57F-6E198298D6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21.8</c:v>
                </c:pt>
                <c:pt idx="1">
                  <c:v>37.5</c:v>
                </c:pt>
                <c:pt idx="2">
                  <c:v>51.8</c:v>
                </c:pt>
                <c:pt idx="3">
                  <c:v>62.6</c:v>
                </c:pt>
                <c:pt idx="4">
                  <c:v>73.900000000000006</c:v>
                </c:pt>
              </c:numCache>
            </c:numRef>
          </c:val>
          <c:extLst>
            <c:ext xmlns:c16="http://schemas.microsoft.com/office/drawing/2014/chart" uri="{C3380CC4-5D6E-409C-BE32-E72D297353CC}">
              <c16:uniqueId val="{00000000-1A48-43EC-B053-C461A06869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1A48-43EC-B053-C461A06869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44503093</c:v>
                </c:pt>
                <c:pt idx="1">
                  <c:v>44725350</c:v>
                </c:pt>
                <c:pt idx="2">
                  <c:v>45028121</c:v>
                </c:pt>
                <c:pt idx="3">
                  <c:v>45580494</c:v>
                </c:pt>
                <c:pt idx="4">
                  <c:v>45951937</c:v>
                </c:pt>
              </c:numCache>
            </c:numRef>
          </c:val>
          <c:extLst>
            <c:ext xmlns:c16="http://schemas.microsoft.com/office/drawing/2014/chart" uri="{C3380CC4-5D6E-409C-BE32-E72D297353CC}">
              <c16:uniqueId val="{00000000-6DC5-4E2D-B587-D438031FD8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6DC5-4E2D-B587-D438031FD8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28.3</c:v>
                </c:pt>
                <c:pt idx="1">
                  <c:v>27.8</c:v>
                </c:pt>
                <c:pt idx="2">
                  <c:v>23.2</c:v>
                </c:pt>
                <c:pt idx="3">
                  <c:v>23</c:v>
                </c:pt>
                <c:pt idx="4">
                  <c:v>23.8</c:v>
                </c:pt>
              </c:numCache>
            </c:numRef>
          </c:val>
          <c:extLst>
            <c:ext xmlns:c16="http://schemas.microsoft.com/office/drawing/2014/chart" uri="{C3380CC4-5D6E-409C-BE32-E72D297353CC}">
              <c16:uniqueId val="{00000000-EEC1-4BC4-85C0-5244DE2D89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EEC1-4BC4-85C0-5244DE2D89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c:v>
                </c:pt>
                <c:pt idx="1">
                  <c:v>50.2</c:v>
                </c:pt>
                <c:pt idx="2">
                  <c:v>45.9</c:v>
                </c:pt>
                <c:pt idx="3">
                  <c:v>41.3</c:v>
                </c:pt>
                <c:pt idx="4">
                  <c:v>39</c:v>
                </c:pt>
              </c:numCache>
            </c:numRef>
          </c:val>
          <c:extLst>
            <c:ext xmlns:c16="http://schemas.microsoft.com/office/drawing/2014/chart" uri="{C3380CC4-5D6E-409C-BE32-E72D297353CC}">
              <c16:uniqueId val="{00000000-5A87-42A2-BFBE-4833635B83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5A87-42A2-BFBE-4833635B83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大阪府地方独立行政法人市立吹田市民病院　市立吹田市民病院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431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39272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80.5</v>
      </c>
      <c r="Q33" s="129"/>
      <c r="R33" s="129"/>
      <c r="S33" s="129"/>
      <c r="T33" s="129"/>
      <c r="U33" s="129"/>
      <c r="V33" s="129"/>
      <c r="W33" s="129"/>
      <c r="X33" s="129"/>
      <c r="Y33" s="129"/>
      <c r="Z33" s="129"/>
      <c r="AA33" s="129"/>
      <c r="AB33" s="129"/>
      <c r="AC33" s="129"/>
      <c r="AD33" s="130"/>
      <c r="AE33" s="128">
        <f>データ!AJ7</f>
        <v>92.5</v>
      </c>
      <c r="AF33" s="129"/>
      <c r="AG33" s="129"/>
      <c r="AH33" s="129"/>
      <c r="AI33" s="129"/>
      <c r="AJ33" s="129"/>
      <c r="AK33" s="129"/>
      <c r="AL33" s="129"/>
      <c r="AM33" s="129"/>
      <c r="AN33" s="129"/>
      <c r="AO33" s="129"/>
      <c r="AP33" s="129"/>
      <c r="AQ33" s="129"/>
      <c r="AR33" s="129"/>
      <c r="AS33" s="130"/>
      <c r="AT33" s="128">
        <f>データ!AK7</f>
        <v>102.5</v>
      </c>
      <c r="AU33" s="129"/>
      <c r="AV33" s="129"/>
      <c r="AW33" s="129"/>
      <c r="AX33" s="129"/>
      <c r="AY33" s="129"/>
      <c r="AZ33" s="129"/>
      <c r="BA33" s="129"/>
      <c r="BB33" s="129"/>
      <c r="BC33" s="129"/>
      <c r="BD33" s="129"/>
      <c r="BE33" s="129"/>
      <c r="BF33" s="129"/>
      <c r="BG33" s="129"/>
      <c r="BH33" s="130"/>
      <c r="BI33" s="128">
        <f>データ!AL7</f>
        <v>110.4</v>
      </c>
      <c r="BJ33" s="129"/>
      <c r="BK33" s="129"/>
      <c r="BL33" s="129"/>
      <c r="BM33" s="129"/>
      <c r="BN33" s="129"/>
      <c r="BO33" s="129"/>
      <c r="BP33" s="129"/>
      <c r="BQ33" s="129"/>
      <c r="BR33" s="129"/>
      <c r="BS33" s="129"/>
      <c r="BT33" s="129"/>
      <c r="BU33" s="129"/>
      <c r="BV33" s="129"/>
      <c r="BW33" s="130"/>
      <c r="BX33" s="128">
        <f>データ!AM7</f>
        <v>112.1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84.9</v>
      </c>
      <c r="DE33" s="129"/>
      <c r="DF33" s="129"/>
      <c r="DG33" s="129"/>
      <c r="DH33" s="129"/>
      <c r="DI33" s="129"/>
      <c r="DJ33" s="129"/>
      <c r="DK33" s="129"/>
      <c r="DL33" s="129"/>
      <c r="DM33" s="129"/>
      <c r="DN33" s="129"/>
      <c r="DO33" s="129"/>
      <c r="DP33" s="129"/>
      <c r="DQ33" s="129"/>
      <c r="DR33" s="130"/>
      <c r="DS33" s="128">
        <f>データ!AU7</f>
        <v>90.5</v>
      </c>
      <c r="DT33" s="129"/>
      <c r="DU33" s="129"/>
      <c r="DV33" s="129"/>
      <c r="DW33" s="129"/>
      <c r="DX33" s="129"/>
      <c r="DY33" s="129"/>
      <c r="DZ33" s="129"/>
      <c r="EA33" s="129"/>
      <c r="EB33" s="129"/>
      <c r="EC33" s="129"/>
      <c r="ED33" s="129"/>
      <c r="EE33" s="129"/>
      <c r="EF33" s="129"/>
      <c r="EG33" s="130"/>
      <c r="EH33" s="128">
        <f>データ!AV7</f>
        <v>89.2</v>
      </c>
      <c r="EI33" s="129"/>
      <c r="EJ33" s="129"/>
      <c r="EK33" s="129"/>
      <c r="EL33" s="129"/>
      <c r="EM33" s="129"/>
      <c r="EN33" s="129"/>
      <c r="EO33" s="129"/>
      <c r="EP33" s="129"/>
      <c r="EQ33" s="129"/>
      <c r="ER33" s="129"/>
      <c r="ES33" s="129"/>
      <c r="ET33" s="129"/>
      <c r="EU33" s="129"/>
      <c r="EV33" s="130"/>
      <c r="EW33" s="128">
        <f>データ!AW7</f>
        <v>88.9</v>
      </c>
      <c r="EX33" s="129"/>
      <c r="EY33" s="129"/>
      <c r="EZ33" s="129"/>
      <c r="FA33" s="129"/>
      <c r="FB33" s="129"/>
      <c r="FC33" s="129"/>
      <c r="FD33" s="129"/>
      <c r="FE33" s="129"/>
      <c r="FF33" s="129"/>
      <c r="FG33" s="129"/>
      <c r="FH33" s="129"/>
      <c r="FI33" s="129"/>
      <c r="FJ33" s="129"/>
      <c r="FK33" s="130"/>
      <c r="FL33" s="128">
        <f>データ!AX7</f>
        <v>92.2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83.7</v>
      </c>
      <c r="GS33" s="129"/>
      <c r="GT33" s="129"/>
      <c r="GU33" s="129"/>
      <c r="GV33" s="129"/>
      <c r="GW33" s="129"/>
      <c r="GX33" s="129"/>
      <c r="GY33" s="129"/>
      <c r="GZ33" s="129"/>
      <c r="HA33" s="129"/>
      <c r="HB33" s="129"/>
      <c r="HC33" s="129"/>
      <c r="HD33" s="129"/>
      <c r="HE33" s="129"/>
      <c r="HF33" s="130"/>
      <c r="HG33" s="128">
        <f>データ!BF7</f>
        <v>89.3</v>
      </c>
      <c r="HH33" s="129"/>
      <c r="HI33" s="129"/>
      <c r="HJ33" s="129"/>
      <c r="HK33" s="129"/>
      <c r="HL33" s="129"/>
      <c r="HM33" s="129"/>
      <c r="HN33" s="129"/>
      <c r="HO33" s="129"/>
      <c r="HP33" s="129"/>
      <c r="HQ33" s="129"/>
      <c r="HR33" s="129"/>
      <c r="HS33" s="129"/>
      <c r="HT33" s="129"/>
      <c r="HU33" s="130"/>
      <c r="HV33" s="128">
        <f>データ!BG7</f>
        <v>88.1</v>
      </c>
      <c r="HW33" s="129"/>
      <c r="HX33" s="129"/>
      <c r="HY33" s="129"/>
      <c r="HZ33" s="129"/>
      <c r="IA33" s="129"/>
      <c r="IB33" s="129"/>
      <c r="IC33" s="129"/>
      <c r="ID33" s="129"/>
      <c r="IE33" s="129"/>
      <c r="IF33" s="129"/>
      <c r="IG33" s="129"/>
      <c r="IH33" s="129"/>
      <c r="II33" s="129"/>
      <c r="IJ33" s="130"/>
      <c r="IK33" s="128">
        <f>データ!BH7</f>
        <v>87.7</v>
      </c>
      <c r="IL33" s="129"/>
      <c r="IM33" s="129"/>
      <c r="IN33" s="129"/>
      <c r="IO33" s="129"/>
      <c r="IP33" s="129"/>
      <c r="IQ33" s="129"/>
      <c r="IR33" s="129"/>
      <c r="IS33" s="129"/>
      <c r="IT33" s="129"/>
      <c r="IU33" s="129"/>
      <c r="IV33" s="129"/>
      <c r="IW33" s="129"/>
      <c r="IX33" s="129"/>
      <c r="IY33" s="130"/>
      <c r="IZ33" s="128">
        <f>データ!BI7</f>
        <v>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77.5</v>
      </c>
      <c r="KG33" s="129"/>
      <c r="KH33" s="129"/>
      <c r="KI33" s="129"/>
      <c r="KJ33" s="129"/>
      <c r="KK33" s="129"/>
      <c r="KL33" s="129"/>
      <c r="KM33" s="129"/>
      <c r="KN33" s="129"/>
      <c r="KO33" s="129"/>
      <c r="KP33" s="129"/>
      <c r="KQ33" s="129"/>
      <c r="KR33" s="129"/>
      <c r="KS33" s="129"/>
      <c r="KT33" s="130"/>
      <c r="KU33" s="128">
        <f>データ!BQ7</f>
        <v>88.3</v>
      </c>
      <c r="KV33" s="129"/>
      <c r="KW33" s="129"/>
      <c r="KX33" s="129"/>
      <c r="KY33" s="129"/>
      <c r="KZ33" s="129"/>
      <c r="LA33" s="129"/>
      <c r="LB33" s="129"/>
      <c r="LC33" s="129"/>
      <c r="LD33" s="129"/>
      <c r="LE33" s="129"/>
      <c r="LF33" s="129"/>
      <c r="LG33" s="129"/>
      <c r="LH33" s="129"/>
      <c r="LI33" s="130"/>
      <c r="LJ33" s="128">
        <f>データ!BR7</f>
        <v>78.3</v>
      </c>
      <c r="LK33" s="129"/>
      <c r="LL33" s="129"/>
      <c r="LM33" s="129"/>
      <c r="LN33" s="129"/>
      <c r="LO33" s="129"/>
      <c r="LP33" s="129"/>
      <c r="LQ33" s="129"/>
      <c r="LR33" s="129"/>
      <c r="LS33" s="129"/>
      <c r="LT33" s="129"/>
      <c r="LU33" s="129"/>
      <c r="LV33" s="129"/>
      <c r="LW33" s="129"/>
      <c r="LX33" s="130"/>
      <c r="LY33" s="128">
        <f>データ!BS7</f>
        <v>72.099999999999994</v>
      </c>
      <c r="LZ33" s="129"/>
      <c r="MA33" s="129"/>
      <c r="MB33" s="129"/>
      <c r="MC33" s="129"/>
      <c r="MD33" s="129"/>
      <c r="ME33" s="129"/>
      <c r="MF33" s="129"/>
      <c r="MG33" s="129"/>
      <c r="MH33" s="129"/>
      <c r="MI33" s="129"/>
      <c r="MJ33" s="129"/>
      <c r="MK33" s="129"/>
      <c r="ML33" s="129"/>
      <c r="MM33" s="130"/>
      <c r="MN33" s="128">
        <f>データ!BT7</f>
        <v>68.7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1" t="s">
        <v>62</v>
      </c>
      <c r="NK35" s="131"/>
      <c r="NL35" s="131"/>
      <c r="NM35" s="131"/>
      <c r="NN35" s="131"/>
      <c r="NO35" s="131"/>
      <c r="NP35" s="131"/>
      <c r="NQ35" s="131"/>
      <c r="NR35" s="131"/>
      <c r="NS35" s="131"/>
      <c r="NT35" s="131"/>
      <c r="NU35" s="131"/>
      <c r="NV35" s="131"/>
      <c r="NW35" s="131"/>
      <c r="NX35" s="131"/>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2"/>
      <c r="NK36" s="132"/>
      <c r="NL36" s="132"/>
      <c r="NM36" s="132"/>
      <c r="NN36" s="132"/>
      <c r="NO36" s="132"/>
      <c r="NP36" s="132"/>
      <c r="NQ36" s="132"/>
      <c r="NR36" s="132"/>
      <c r="NS36" s="132"/>
      <c r="NT36" s="132"/>
      <c r="NU36" s="132"/>
      <c r="NV36" s="132"/>
      <c r="NW36" s="132"/>
      <c r="NX36" s="132"/>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3" t="s">
        <v>65</v>
      </c>
      <c r="NK37" s="134"/>
      <c r="NL37" s="134"/>
      <c r="NM37" s="134"/>
      <c r="NN37" s="134"/>
      <c r="NO37" s="134"/>
      <c r="NP37" s="134"/>
      <c r="NQ37" s="134"/>
      <c r="NR37" s="134"/>
      <c r="NS37" s="134"/>
      <c r="NT37" s="134"/>
      <c r="NU37" s="134"/>
      <c r="NV37" s="134"/>
      <c r="NW37" s="134"/>
      <c r="NX37" s="135"/>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6"/>
      <c r="NK38" s="137"/>
      <c r="NL38" s="137"/>
      <c r="NM38" s="137"/>
      <c r="NN38" s="137"/>
      <c r="NO38" s="137"/>
      <c r="NP38" s="137"/>
      <c r="NQ38" s="137"/>
      <c r="NR38" s="137"/>
      <c r="NS38" s="137"/>
      <c r="NT38" s="137"/>
      <c r="NU38" s="137"/>
      <c r="NV38" s="137"/>
      <c r="NW38" s="137"/>
      <c r="NX38" s="138"/>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3" t="s">
        <v>81</v>
      </c>
      <c r="NK52" s="134"/>
      <c r="NL52" s="134"/>
      <c r="NM52" s="134"/>
      <c r="NN52" s="134"/>
      <c r="NO52" s="134"/>
      <c r="NP52" s="134"/>
      <c r="NQ52" s="134"/>
      <c r="NR52" s="134"/>
      <c r="NS52" s="134"/>
      <c r="NT52" s="134"/>
      <c r="NU52" s="134"/>
      <c r="NV52" s="134"/>
      <c r="NW52" s="134"/>
      <c r="NX52" s="135"/>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6"/>
      <c r="NK53" s="137"/>
      <c r="NL53" s="137"/>
      <c r="NM53" s="137"/>
      <c r="NN53" s="137"/>
      <c r="NO53" s="137"/>
      <c r="NP53" s="137"/>
      <c r="NQ53" s="137"/>
      <c r="NR53" s="137"/>
      <c r="NS53" s="137"/>
      <c r="NT53" s="137"/>
      <c r="NU53" s="137"/>
      <c r="NV53" s="137"/>
      <c r="NW53" s="137"/>
      <c r="NX53" s="138"/>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9">
        <f>データ!CA7</f>
        <v>54718</v>
      </c>
      <c r="Q55" s="140"/>
      <c r="R55" s="140"/>
      <c r="S55" s="140"/>
      <c r="T55" s="140"/>
      <c r="U55" s="140"/>
      <c r="V55" s="140"/>
      <c r="W55" s="140"/>
      <c r="X55" s="140"/>
      <c r="Y55" s="140"/>
      <c r="Z55" s="140"/>
      <c r="AA55" s="140"/>
      <c r="AB55" s="140"/>
      <c r="AC55" s="140"/>
      <c r="AD55" s="141"/>
      <c r="AE55" s="139">
        <f>データ!CB7</f>
        <v>57733</v>
      </c>
      <c r="AF55" s="140"/>
      <c r="AG55" s="140"/>
      <c r="AH55" s="140"/>
      <c r="AI55" s="140"/>
      <c r="AJ55" s="140"/>
      <c r="AK55" s="140"/>
      <c r="AL55" s="140"/>
      <c r="AM55" s="140"/>
      <c r="AN55" s="140"/>
      <c r="AO55" s="140"/>
      <c r="AP55" s="140"/>
      <c r="AQ55" s="140"/>
      <c r="AR55" s="140"/>
      <c r="AS55" s="141"/>
      <c r="AT55" s="139">
        <f>データ!CC7</f>
        <v>64389</v>
      </c>
      <c r="AU55" s="140"/>
      <c r="AV55" s="140"/>
      <c r="AW55" s="140"/>
      <c r="AX55" s="140"/>
      <c r="AY55" s="140"/>
      <c r="AZ55" s="140"/>
      <c r="BA55" s="140"/>
      <c r="BB55" s="140"/>
      <c r="BC55" s="140"/>
      <c r="BD55" s="140"/>
      <c r="BE55" s="140"/>
      <c r="BF55" s="140"/>
      <c r="BG55" s="140"/>
      <c r="BH55" s="141"/>
      <c r="BI55" s="139">
        <f>データ!CD7</f>
        <v>69855</v>
      </c>
      <c r="BJ55" s="140"/>
      <c r="BK55" s="140"/>
      <c r="BL55" s="140"/>
      <c r="BM55" s="140"/>
      <c r="BN55" s="140"/>
      <c r="BO55" s="140"/>
      <c r="BP55" s="140"/>
      <c r="BQ55" s="140"/>
      <c r="BR55" s="140"/>
      <c r="BS55" s="140"/>
      <c r="BT55" s="140"/>
      <c r="BU55" s="140"/>
      <c r="BV55" s="140"/>
      <c r="BW55" s="141"/>
      <c r="BX55" s="139">
        <f>データ!CE7</f>
        <v>75591</v>
      </c>
      <c r="BY55" s="140"/>
      <c r="BZ55" s="140"/>
      <c r="CA55" s="140"/>
      <c r="CB55" s="140"/>
      <c r="CC55" s="140"/>
      <c r="CD55" s="140"/>
      <c r="CE55" s="140"/>
      <c r="CF55" s="140"/>
      <c r="CG55" s="140"/>
      <c r="CH55" s="140"/>
      <c r="CI55" s="140"/>
      <c r="CJ55" s="140"/>
      <c r="CK55" s="140"/>
      <c r="CL55" s="141"/>
      <c r="CO55" s="2"/>
      <c r="CP55" s="2"/>
      <c r="CQ55" s="2"/>
      <c r="CR55" s="2"/>
      <c r="CS55" s="2"/>
      <c r="CT55" s="2"/>
      <c r="CU55" s="127" t="s">
        <v>58</v>
      </c>
      <c r="CV55" s="127"/>
      <c r="CW55" s="127"/>
      <c r="CX55" s="127"/>
      <c r="CY55" s="127"/>
      <c r="CZ55" s="127"/>
      <c r="DA55" s="127"/>
      <c r="DB55" s="127"/>
      <c r="DC55" s="127"/>
      <c r="DD55" s="139">
        <f>データ!CL7</f>
        <v>15174</v>
      </c>
      <c r="DE55" s="140"/>
      <c r="DF55" s="140"/>
      <c r="DG55" s="140"/>
      <c r="DH55" s="140"/>
      <c r="DI55" s="140"/>
      <c r="DJ55" s="140"/>
      <c r="DK55" s="140"/>
      <c r="DL55" s="140"/>
      <c r="DM55" s="140"/>
      <c r="DN55" s="140"/>
      <c r="DO55" s="140"/>
      <c r="DP55" s="140"/>
      <c r="DQ55" s="140"/>
      <c r="DR55" s="141"/>
      <c r="DS55" s="139">
        <f>データ!CM7</f>
        <v>17448</v>
      </c>
      <c r="DT55" s="140"/>
      <c r="DU55" s="140"/>
      <c r="DV55" s="140"/>
      <c r="DW55" s="140"/>
      <c r="DX55" s="140"/>
      <c r="DY55" s="140"/>
      <c r="DZ55" s="140"/>
      <c r="EA55" s="140"/>
      <c r="EB55" s="140"/>
      <c r="EC55" s="140"/>
      <c r="ED55" s="140"/>
      <c r="EE55" s="140"/>
      <c r="EF55" s="140"/>
      <c r="EG55" s="141"/>
      <c r="EH55" s="139">
        <f>データ!CN7</f>
        <v>18873</v>
      </c>
      <c r="EI55" s="140"/>
      <c r="EJ55" s="140"/>
      <c r="EK55" s="140"/>
      <c r="EL55" s="140"/>
      <c r="EM55" s="140"/>
      <c r="EN55" s="140"/>
      <c r="EO55" s="140"/>
      <c r="EP55" s="140"/>
      <c r="EQ55" s="140"/>
      <c r="ER55" s="140"/>
      <c r="ES55" s="140"/>
      <c r="ET55" s="140"/>
      <c r="EU55" s="140"/>
      <c r="EV55" s="141"/>
      <c r="EW55" s="139">
        <f>データ!CO7</f>
        <v>19809</v>
      </c>
      <c r="EX55" s="140"/>
      <c r="EY55" s="140"/>
      <c r="EZ55" s="140"/>
      <c r="FA55" s="140"/>
      <c r="FB55" s="140"/>
      <c r="FC55" s="140"/>
      <c r="FD55" s="140"/>
      <c r="FE55" s="140"/>
      <c r="FF55" s="140"/>
      <c r="FG55" s="140"/>
      <c r="FH55" s="140"/>
      <c r="FI55" s="140"/>
      <c r="FJ55" s="140"/>
      <c r="FK55" s="141"/>
      <c r="FL55" s="139">
        <f>データ!CP7</f>
        <v>20772</v>
      </c>
      <c r="FM55" s="140"/>
      <c r="FN55" s="140"/>
      <c r="FO55" s="140"/>
      <c r="FP55" s="140"/>
      <c r="FQ55" s="140"/>
      <c r="FR55" s="140"/>
      <c r="FS55" s="140"/>
      <c r="FT55" s="140"/>
      <c r="FU55" s="140"/>
      <c r="FV55" s="140"/>
      <c r="FW55" s="140"/>
      <c r="FX55" s="140"/>
      <c r="FY55" s="140"/>
      <c r="FZ55" s="141"/>
      <c r="GA55" s="2"/>
      <c r="GB55" s="2"/>
      <c r="GC55" s="2"/>
      <c r="GD55" s="2"/>
      <c r="GE55" s="2"/>
      <c r="GF55" s="2"/>
      <c r="GG55" s="2"/>
      <c r="GH55" s="2"/>
      <c r="GI55" s="127" t="s">
        <v>58</v>
      </c>
      <c r="GJ55" s="127"/>
      <c r="GK55" s="127"/>
      <c r="GL55" s="127"/>
      <c r="GM55" s="127"/>
      <c r="GN55" s="127"/>
      <c r="GO55" s="127"/>
      <c r="GP55" s="127"/>
      <c r="GQ55" s="127"/>
      <c r="GR55" s="128">
        <f>データ!CW7</f>
        <v>56</v>
      </c>
      <c r="GS55" s="129"/>
      <c r="GT55" s="129"/>
      <c r="GU55" s="129"/>
      <c r="GV55" s="129"/>
      <c r="GW55" s="129"/>
      <c r="GX55" s="129"/>
      <c r="GY55" s="129"/>
      <c r="GZ55" s="129"/>
      <c r="HA55" s="129"/>
      <c r="HB55" s="129"/>
      <c r="HC55" s="129"/>
      <c r="HD55" s="129"/>
      <c r="HE55" s="129"/>
      <c r="HF55" s="130"/>
      <c r="HG55" s="128">
        <f>データ!CX7</f>
        <v>50.2</v>
      </c>
      <c r="HH55" s="129"/>
      <c r="HI55" s="129"/>
      <c r="HJ55" s="129"/>
      <c r="HK55" s="129"/>
      <c r="HL55" s="129"/>
      <c r="HM55" s="129"/>
      <c r="HN55" s="129"/>
      <c r="HO55" s="129"/>
      <c r="HP55" s="129"/>
      <c r="HQ55" s="129"/>
      <c r="HR55" s="129"/>
      <c r="HS55" s="129"/>
      <c r="HT55" s="129"/>
      <c r="HU55" s="130"/>
      <c r="HV55" s="128">
        <f>データ!CY7</f>
        <v>45.9</v>
      </c>
      <c r="HW55" s="129"/>
      <c r="HX55" s="129"/>
      <c r="HY55" s="129"/>
      <c r="HZ55" s="129"/>
      <c r="IA55" s="129"/>
      <c r="IB55" s="129"/>
      <c r="IC55" s="129"/>
      <c r="ID55" s="129"/>
      <c r="IE55" s="129"/>
      <c r="IF55" s="129"/>
      <c r="IG55" s="129"/>
      <c r="IH55" s="129"/>
      <c r="II55" s="129"/>
      <c r="IJ55" s="130"/>
      <c r="IK55" s="128">
        <f>データ!CZ7</f>
        <v>41.3</v>
      </c>
      <c r="IL55" s="129"/>
      <c r="IM55" s="129"/>
      <c r="IN55" s="129"/>
      <c r="IO55" s="129"/>
      <c r="IP55" s="129"/>
      <c r="IQ55" s="129"/>
      <c r="IR55" s="129"/>
      <c r="IS55" s="129"/>
      <c r="IT55" s="129"/>
      <c r="IU55" s="129"/>
      <c r="IV55" s="129"/>
      <c r="IW55" s="129"/>
      <c r="IX55" s="129"/>
      <c r="IY55" s="130"/>
      <c r="IZ55" s="128">
        <f>データ!DA7</f>
        <v>39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28.3</v>
      </c>
      <c r="KG55" s="129"/>
      <c r="KH55" s="129"/>
      <c r="KI55" s="129"/>
      <c r="KJ55" s="129"/>
      <c r="KK55" s="129"/>
      <c r="KL55" s="129"/>
      <c r="KM55" s="129"/>
      <c r="KN55" s="129"/>
      <c r="KO55" s="129"/>
      <c r="KP55" s="129"/>
      <c r="KQ55" s="129"/>
      <c r="KR55" s="129"/>
      <c r="KS55" s="129"/>
      <c r="KT55" s="130"/>
      <c r="KU55" s="128">
        <f>データ!DI7</f>
        <v>27.8</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23.8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9">
        <f>データ!CF7</f>
        <v>59108</v>
      </c>
      <c r="Q56" s="140"/>
      <c r="R56" s="140"/>
      <c r="S56" s="140"/>
      <c r="T56" s="140"/>
      <c r="U56" s="140"/>
      <c r="V56" s="140"/>
      <c r="W56" s="140"/>
      <c r="X56" s="140"/>
      <c r="Y56" s="140"/>
      <c r="Z56" s="140"/>
      <c r="AA56" s="140"/>
      <c r="AB56" s="140"/>
      <c r="AC56" s="140"/>
      <c r="AD56" s="141"/>
      <c r="AE56" s="139">
        <f>データ!CG7</f>
        <v>60271</v>
      </c>
      <c r="AF56" s="140"/>
      <c r="AG56" s="140"/>
      <c r="AH56" s="140"/>
      <c r="AI56" s="140"/>
      <c r="AJ56" s="140"/>
      <c r="AK56" s="140"/>
      <c r="AL56" s="140"/>
      <c r="AM56" s="140"/>
      <c r="AN56" s="140"/>
      <c r="AO56" s="140"/>
      <c r="AP56" s="140"/>
      <c r="AQ56" s="140"/>
      <c r="AR56" s="140"/>
      <c r="AS56" s="141"/>
      <c r="AT56" s="139">
        <f>データ!CH7</f>
        <v>63766</v>
      </c>
      <c r="AU56" s="140"/>
      <c r="AV56" s="140"/>
      <c r="AW56" s="140"/>
      <c r="AX56" s="140"/>
      <c r="AY56" s="140"/>
      <c r="AZ56" s="140"/>
      <c r="BA56" s="140"/>
      <c r="BB56" s="140"/>
      <c r="BC56" s="140"/>
      <c r="BD56" s="140"/>
      <c r="BE56" s="140"/>
      <c r="BF56" s="140"/>
      <c r="BG56" s="140"/>
      <c r="BH56" s="141"/>
      <c r="BI56" s="139">
        <f>データ!CI7</f>
        <v>66386</v>
      </c>
      <c r="BJ56" s="140"/>
      <c r="BK56" s="140"/>
      <c r="BL56" s="140"/>
      <c r="BM56" s="140"/>
      <c r="BN56" s="140"/>
      <c r="BO56" s="140"/>
      <c r="BP56" s="140"/>
      <c r="BQ56" s="140"/>
      <c r="BR56" s="140"/>
      <c r="BS56" s="140"/>
      <c r="BT56" s="140"/>
      <c r="BU56" s="140"/>
      <c r="BV56" s="140"/>
      <c r="BW56" s="141"/>
      <c r="BX56" s="139">
        <f>データ!CJ7</f>
        <v>69418</v>
      </c>
      <c r="BY56" s="140"/>
      <c r="BZ56" s="140"/>
      <c r="CA56" s="140"/>
      <c r="CB56" s="140"/>
      <c r="CC56" s="140"/>
      <c r="CD56" s="140"/>
      <c r="CE56" s="140"/>
      <c r="CF56" s="140"/>
      <c r="CG56" s="140"/>
      <c r="CH56" s="140"/>
      <c r="CI56" s="140"/>
      <c r="CJ56" s="140"/>
      <c r="CK56" s="140"/>
      <c r="CL56" s="141"/>
      <c r="CO56" s="2"/>
      <c r="CP56" s="2"/>
      <c r="CQ56" s="2"/>
      <c r="CR56" s="2"/>
      <c r="CS56" s="2"/>
      <c r="CT56" s="2"/>
      <c r="CU56" s="127" t="s">
        <v>60</v>
      </c>
      <c r="CV56" s="127"/>
      <c r="CW56" s="127"/>
      <c r="CX56" s="127"/>
      <c r="CY56" s="127"/>
      <c r="CZ56" s="127"/>
      <c r="DA56" s="127"/>
      <c r="DB56" s="127"/>
      <c r="DC56" s="127"/>
      <c r="DD56" s="139">
        <f>データ!CQ7</f>
        <v>15887</v>
      </c>
      <c r="DE56" s="140"/>
      <c r="DF56" s="140"/>
      <c r="DG56" s="140"/>
      <c r="DH56" s="140"/>
      <c r="DI56" s="140"/>
      <c r="DJ56" s="140"/>
      <c r="DK56" s="140"/>
      <c r="DL56" s="140"/>
      <c r="DM56" s="140"/>
      <c r="DN56" s="140"/>
      <c r="DO56" s="140"/>
      <c r="DP56" s="140"/>
      <c r="DQ56" s="140"/>
      <c r="DR56" s="141"/>
      <c r="DS56" s="139">
        <f>データ!CR7</f>
        <v>16979</v>
      </c>
      <c r="DT56" s="140"/>
      <c r="DU56" s="140"/>
      <c r="DV56" s="140"/>
      <c r="DW56" s="140"/>
      <c r="DX56" s="140"/>
      <c r="DY56" s="140"/>
      <c r="DZ56" s="140"/>
      <c r="EA56" s="140"/>
      <c r="EB56" s="140"/>
      <c r="EC56" s="140"/>
      <c r="ED56" s="140"/>
      <c r="EE56" s="140"/>
      <c r="EF56" s="140"/>
      <c r="EG56" s="141"/>
      <c r="EH56" s="139">
        <f>データ!CS7</f>
        <v>18423</v>
      </c>
      <c r="EI56" s="140"/>
      <c r="EJ56" s="140"/>
      <c r="EK56" s="140"/>
      <c r="EL56" s="140"/>
      <c r="EM56" s="140"/>
      <c r="EN56" s="140"/>
      <c r="EO56" s="140"/>
      <c r="EP56" s="140"/>
      <c r="EQ56" s="140"/>
      <c r="ER56" s="140"/>
      <c r="ES56" s="140"/>
      <c r="ET56" s="140"/>
      <c r="EU56" s="140"/>
      <c r="EV56" s="141"/>
      <c r="EW56" s="139">
        <f>データ!CT7</f>
        <v>19190</v>
      </c>
      <c r="EX56" s="140"/>
      <c r="EY56" s="140"/>
      <c r="EZ56" s="140"/>
      <c r="FA56" s="140"/>
      <c r="FB56" s="140"/>
      <c r="FC56" s="140"/>
      <c r="FD56" s="140"/>
      <c r="FE56" s="140"/>
      <c r="FF56" s="140"/>
      <c r="FG56" s="140"/>
      <c r="FH56" s="140"/>
      <c r="FI56" s="140"/>
      <c r="FJ56" s="140"/>
      <c r="FK56" s="141"/>
      <c r="FL56" s="139">
        <f>データ!CU7</f>
        <v>19216</v>
      </c>
      <c r="FM56" s="140"/>
      <c r="FN56" s="140"/>
      <c r="FO56" s="140"/>
      <c r="FP56" s="140"/>
      <c r="FQ56" s="140"/>
      <c r="FR56" s="140"/>
      <c r="FS56" s="140"/>
      <c r="FT56" s="140"/>
      <c r="FU56" s="140"/>
      <c r="FV56" s="140"/>
      <c r="FW56" s="140"/>
      <c r="FX56" s="140"/>
      <c r="FY56" s="140"/>
      <c r="FZ56" s="14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3" t="s">
        <v>87</v>
      </c>
      <c r="NK68" s="134"/>
      <c r="NL68" s="134"/>
      <c r="NM68" s="134"/>
      <c r="NN68" s="134"/>
      <c r="NO68" s="134"/>
      <c r="NP68" s="134"/>
      <c r="NQ68" s="134"/>
      <c r="NR68" s="134"/>
      <c r="NS68" s="134"/>
      <c r="NT68" s="134"/>
      <c r="NU68" s="134"/>
      <c r="NV68" s="134"/>
      <c r="NW68" s="134"/>
      <c r="NX68" s="13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6"/>
      <c r="NK69" s="137"/>
      <c r="NL69" s="137"/>
      <c r="NM69" s="137"/>
      <c r="NN69" s="137"/>
      <c r="NO69" s="137"/>
      <c r="NP69" s="137"/>
      <c r="NQ69" s="137"/>
      <c r="NR69" s="137"/>
      <c r="NS69" s="137"/>
      <c r="NT69" s="137"/>
      <c r="NU69" s="137"/>
      <c r="NV69" s="137"/>
      <c r="NW69" s="137"/>
      <c r="NX69" s="13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2" t="s">
        <v>185</v>
      </c>
      <c r="NK70" s="143"/>
      <c r="NL70" s="143"/>
      <c r="NM70" s="143"/>
      <c r="NN70" s="143"/>
      <c r="NO70" s="143"/>
      <c r="NP70" s="143"/>
      <c r="NQ70" s="143"/>
      <c r="NR70" s="143"/>
      <c r="NS70" s="143"/>
      <c r="NT70" s="143"/>
      <c r="NU70" s="143"/>
      <c r="NV70" s="143"/>
      <c r="NW70" s="143"/>
      <c r="NX70" s="14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2"/>
      <c r="NK71" s="143"/>
      <c r="NL71" s="143"/>
      <c r="NM71" s="143"/>
      <c r="NN71" s="143"/>
      <c r="NO71" s="143"/>
      <c r="NP71" s="143"/>
      <c r="NQ71" s="143"/>
      <c r="NR71" s="143"/>
      <c r="NS71" s="143"/>
      <c r="NT71" s="143"/>
      <c r="NU71" s="143"/>
      <c r="NV71" s="143"/>
      <c r="NW71" s="143"/>
      <c r="NX71" s="14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2"/>
      <c r="NK72" s="143"/>
      <c r="NL72" s="143"/>
      <c r="NM72" s="143"/>
      <c r="NN72" s="143"/>
      <c r="NO72" s="143"/>
      <c r="NP72" s="143"/>
      <c r="NQ72" s="143"/>
      <c r="NR72" s="143"/>
      <c r="NS72" s="143"/>
      <c r="NT72" s="143"/>
      <c r="NU72" s="143"/>
      <c r="NV72" s="143"/>
      <c r="NW72" s="143"/>
      <c r="NX72" s="14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2"/>
      <c r="NK73" s="143"/>
      <c r="NL73" s="143"/>
      <c r="NM73" s="143"/>
      <c r="NN73" s="143"/>
      <c r="NO73" s="143"/>
      <c r="NP73" s="143"/>
      <c r="NQ73" s="143"/>
      <c r="NR73" s="143"/>
      <c r="NS73" s="143"/>
      <c r="NT73" s="143"/>
      <c r="NU73" s="143"/>
      <c r="NV73" s="143"/>
      <c r="NW73" s="143"/>
      <c r="NX73" s="14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2"/>
      <c r="NK74" s="143"/>
      <c r="NL74" s="143"/>
      <c r="NM74" s="143"/>
      <c r="NN74" s="143"/>
      <c r="NO74" s="143"/>
      <c r="NP74" s="143"/>
      <c r="NQ74" s="143"/>
      <c r="NR74" s="143"/>
      <c r="NS74" s="143"/>
      <c r="NT74" s="143"/>
      <c r="NU74" s="143"/>
      <c r="NV74" s="143"/>
      <c r="NW74" s="143"/>
      <c r="NX74" s="14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2"/>
      <c r="NK75" s="143"/>
      <c r="NL75" s="143"/>
      <c r="NM75" s="143"/>
      <c r="NN75" s="143"/>
      <c r="NO75" s="143"/>
      <c r="NP75" s="143"/>
      <c r="NQ75" s="143"/>
      <c r="NR75" s="143"/>
      <c r="NS75" s="143"/>
      <c r="NT75" s="143"/>
      <c r="NU75" s="143"/>
      <c r="NV75" s="143"/>
      <c r="NW75" s="143"/>
      <c r="NX75" s="14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2"/>
      <c r="NK76" s="143"/>
      <c r="NL76" s="143"/>
      <c r="NM76" s="143"/>
      <c r="NN76" s="143"/>
      <c r="NO76" s="143"/>
      <c r="NP76" s="143"/>
      <c r="NQ76" s="143"/>
      <c r="NR76" s="143"/>
      <c r="NS76" s="143"/>
      <c r="NT76" s="143"/>
      <c r="NU76" s="143"/>
      <c r="NV76" s="143"/>
      <c r="NW76" s="143"/>
      <c r="NX76" s="14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2"/>
      <c r="NK77" s="143"/>
      <c r="NL77" s="143"/>
      <c r="NM77" s="143"/>
      <c r="NN77" s="143"/>
      <c r="NO77" s="143"/>
      <c r="NP77" s="143"/>
      <c r="NQ77" s="143"/>
      <c r="NR77" s="143"/>
      <c r="NS77" s="143"/>
      <c r="NT77" s="143"/>
      <c r="NU77" s="143"/>
      <c r="NV77" s="143"/>
      <c r="NW77" s="143"/>
      <c r="NX77" s="144"/>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2"/>
      <c r="NK78" s="143"/>
      <c r="NL78" s="143"/>
      <c r="NM78" s="143"/>
      <c r="NN78" s="143"/>
      <c r="NO78" s="143"/>
      <c r="NP78" s="143"/>
      <c r="NQ78" s="143"/>
      <c r="NR78" s="143"/>
      <c r="NS78" s="143"/>
      <c r="NT78" s="143"/>
      <c r="NU78" s="143"/>
      <c r="NV78" s="143"/>
      <c r="NW78" s="143"/>
      <c r="NX78" s="144"/>
    </row>
    <row r="79" spans="1:388" ht="13.5" customHeight="1" x14ac:dyDescent="0.2">
      <c r="A79" s="2"/>
      <c r="B79" s="14"/>
      <c r="C79" s="2"/>
      <c r="D79" s="2"/>
      <c r="E79" s="2"/>
      <c r="F79" s="2"/>
      <c r="G79" s="127" t="s">
        <v>58</v>
      </c>
      <c r="H79" s="127"/>
      <c r="I79" s="127"/>
      <c r="J79" s="127"/>
      <c r="K79" s="127"/>
      <c r="L79" s="127"/>
      <c r="M79" s="127"/>
      <c r="N79" s="127"/>
      <c r="O79" s="127"/>
      <c r="P79" s="128">
        <f>データ!DS7</f>
        <v>31.9</v>
      </c>
      <c r="Q79" s="129"/>
      <c r="R79" s="129"/>
      <c r="S79" s="129"/>
      <c r="T79" s="129"/>
      <c r="U79" s="129"/>
      <c r="V79" s="129"/>
      <c r="W79" s="129"/>
      <c r="X79" s="129"/>
      <c r="Y79" s="129"/>
      <c r="Z79" s="129"/>
      <c r="AA79" s="129"/>
      <c r="AB79" s="129"/>
      <c r="AC79" s="129"/>
      <c r="AD79" s="130"/>
      <c r="AE79" s="128">
        <f>データ!DT7</f>
        <v>42.8</v>
      </c>
      <c r="AF79" s="129"/>
      <c r="AG79" s="129"/>
      <c r="AH79" s="129"/>
      <c r="AI79" s="129"/>
      <c r="AJ79" s="129"/>
      <c r="AK79" s="129"/>
      <c r="AL79" s="129"/>
      <c r="AM79" s="129"/>
      <c r="AN79" s="129"/>
      <c r="AO79" s="129"/>
      <c r="AP79" s="129"/>
      <c r="AQ79" s="129"/>
      <c r="AR79" s="129"/>
      <c r="AS79" s="130"/>
      <c r="AT79" s="128">
        <f>データ!DU7</f>
        <v>39.4</v>
      </c>
      <c r="AU79" s="129"/>
      <c r="AV79" s="129"/>
      <c r="AW79" s="129"/>
      <c r="AX79" s="129"/>
      <c r="AY79" s="129"/>
      <c r="AZ79" s="129"/>
      <c r="BA79" s="129"/>
      <c r="BB79" s="129"/>
      <c r="BC79" s="129"/>
      <c r="BD79" s="129"/>
      <c r="BE79" s="129"/>
      <c r="BF79" s="129"/>
      <c r="BG79" s="129"/>
      <c r="BH79" s="130"/>
      <c r="BI79" s="128">
        <f>データ!DV7</f>
        <v>25.2</v>
      </c>
      <c r="BJ79" s="129"/>
      <c r="BK79" s="129"/>
      <c r="BL79" s="129"/>
      <c r="BM79" s="129"/>
      <c r="BN79" s="129"/>
      <c r="BO79" s="129"/>
      <c r="BP79" s="129"/>
      <c r="BQ79" s="129"/>
      <c r="BR79" s="129"/>
      <c r="BS79" s="129"/>
      <c r="BT79" s="129"/>
      <c r="BU79" s="129"/>
      <c r="BV79" s="129"/>
      <c r="BW79" s="130"/>
      <c r="BX79" s="128">
        <f>データ!DW7</f>
        <v>13.6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9.6</v>
      </c>
      <c r="DH79" s="129"/>
      <c r="DI79" s="129"/>
      <c r="DJ79" s="129"/>
      <c r="DK79" s="129"/>
      <c r="DL79" s="129"/>
      <c r="DM79" s="129"/>
      <c r="DN79" s="129"/>
      <c r="DO79" s="129"/>
      <c r="DP79" s="129"/>
      <c r="DQ79" s="129"/>
      <c r="DR79" s="129"/>
      <c r="DS79" s="129"/>
      <c r="DT79" s="129"/>
      <c r="DU79" s="130"/>
      <c r="DV79" s="128">
        <f>データ!EE7</f>
        <v>16.8</v>
      </c>
      <c r="DW79" s="129"/>
      <c r="DX79" s="129"/>
      <c r="DY79" s="129"/>
      <c r="DZ79" s="129"/>
      <c r="EA79" s="129"/>
      <c r="EB79" s="129"/>
      <c r="EC79" s="129"/>
      <c r="ED79" s="129"/>
      <c r="EE79" s="129"/>
      <c r="EF79" s="129"/>
      <c r="EG79" s="129"/>
      <c r="EH79" s="129"/>
      <c r="EI79" s="129"/>
      <c r="EJ79" s="130"/>
      <c r="EK79" s="128">
        <f>データ!EF7</f>
        <v>23.9</v>
      </c>
      <c r="EL79" s="129"/>
      <c r="EM79" s="129"/>
      <c r="EN79" s="129"/>
      <c r="EO79" s="129"/>
      <c r="EP79" s="129"/>
      <c r="EQ79" s="129"/>
      <c r="ER79" s="129"/>
      <c r="ES79" s="129"/>
      <c r="ET79" s="129"/>
      <c r="EU79" s="129"/>
      <c r="EV79" s="129"/>
      <c r="EW79" s="129"/>
      <c r="EX79" s="129"/>
      <c r="EY79" s="130"/>
      <c r="EZ79" s="128">
        <f>データ!EG7</f>
        <v>30.3</v>
      </c>
      <c r="FA79" s="129"/>
      <c r="FB79" s="129"/>
      <c r="FC79" s="129"/>
      <c r="FD79" s="129"/>
      <c r="FE79" s="129"/>
      <c r="FF79" s="129"/>
      <c r="FG79" s="129"/>
      <c r="FH79" s="129"/>
      <c r="FI79" s="129"/>
      <c r="FJ79" s="129"/>
      <c r="FK79" s="129"/>
      <c r="FL79" s="129"/>
      <c r="FM79" s="129"/>
      <c r="FN79" s="130"/>
      <c r="FO79" s="128">
        <f>データ!EH7</f>
        <v>36.799999999999997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21.8</v>
      </c>
      <c r="GU79" s="129"/>
      <c r="GV79" s="129"/>
      <c r="GW79" s="129"/>
      <c r="GX79" s="129"/>
      <c r="GY79" s="129"/>
      <c r="GZ79" s="129"/>
      <c r="HA79" s="129"/>
      <c r="HB79" s="129"/>
      <c r="HC79" s="129"/>
      <c r="HD79" s="129"/>
      <c r="HE79" s="129"/>
      <c r="HF79" s="129"/>
      <c r="HG79" s="129"/>
      <c r="HH79" s="130"/>
      <c r="HI79" s="128">
        <f>データ!EP7</f>
        <v>37.5</v>
      </c>
      <c r="HJ79" s="129"/>
      <c r="HK79" s="129"/>
      <c r="HL79" s="129"/>
      <c r="HM79" s="129"/>
      <c r="HN79" s="129"/>
      <c r="HO79" s="129"/>
      <c r="HP79" s="129"/>
      <c r="HQ79" s="129"/>
      <c r="HR79" s="129"/>
      <c r="HS79" s="129"/>
      <c r="HT79" s="129"/>
      <c r="HU79" s="129"/>
      <c r="HV79" s="129"/>
      <c r="HW79" s="130"/>
      <c r="HX79" s="128">
        <f>データ!EQ7</f>
        <v>51.8</v>
      </c>
      <c r="HY79" s="129"/>
      <c r="HZ79" s="129"/>
      <c r="IA79" s="129"/>
      <c r="IB79" s="129"/>
      <c r="IC79" s="129"/>
      <c r="ID79" s="129"/>
      <c r="IE79" s="129"/>
      <c r="IF79" s="129"/>
      <c r="IG79" s="129"/>
      <c r="IH79" s="129"/>
      <c r="II79" s="129"/>
      <c r="IJ79" s="129"/>
      <c r="IK79" s="129"/>
      <c r="IL79" s="130"/>
      <c r="IM79" s="128">
        <f>データ!ER7</f>
        <v>62.6</v>
      </c>
      <c r="IN79" s="129"/>
      <c r="IO79" s="129"/>
      <c r="IP79" s="129"/>
      <c r="IQ79" s="129"/>
      <c r="IR79" s="129"/>
      <c r="IS79" s="129"/>
      <c r="IT79" s="129"/>
      <c r="IU79" s="129"/>
      <c r="IV79" s="129"/>
      <c r="IW79" s="129"/>
      <c r="IX79" s="129"/>
      <c r="IY79" s="129"/>
      <c r="IZ79" s="129"/>
      <c r="JA79" s="130"/>
      <c r="JB79" s="128">
        <f>データ!ES7</f>
        <v>73.900000000000006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9">
        <f>データ!EZ7</f>
        <v>44503093</v>
      </c>
      <c r="KH79" s="140"/>
      <c r="KI79" s="140"/>
      <c r="KJ79" s="140"/>
      <c r="KK79" s="140"/>
      <c r="KL79" s="140"/>
      <c r="KM79" s="140"/>
      <c r="KN79" s="140"/>
      <c r="KO79" s="140"/>
      <c r="KP79" s="140"/>
      <c r="KQ79" s="140"/>
      <c r="KR79" s="140"/>
      <c r="KS79" s="140"/>
      <c r="KT79" s="140"/>
      <c r="KU79" s="141"/>
      <c r="KV79" s="139">
        <f>データ!FA7</f>
        <v>44725350</v>
      </c>
      <c r="KW79" s="140"/>
      <c r="KX79" s="140"/>
      <c r="KY79" s="140"/>
      <c r="KZ79" s="140"/>
      <c r="LA79" s="140"/>
      <c r="LB79" s="140"/>
      <c r="LC79" s="140"/>
      <c r="LD79" s="140"/>
      <c r="LE79" s="140"/>
      <c r="LF79" s="140"/>
      <c r="LG79" s="140"/>
      <c r="LH79" s="140"/>
      <c r="LI79" s="140"/>
      <c r="LJ79" s="141"/>
      <c r="LK79" s="139">
        <f>データ!FB7</f>
        <v>45028121</v>
      </c>
      <c r="LL79" s="140"/>
      <c r="LM79" s="140"/>
      <c r="LN79" s="140"/>
      <c r="LO79" s="140"/>
      <c r="LP79" s="140"/>
      <c r="LQ79" s="140"/>
      <c r="LR79" s="140"/>
      <c r="LS79" s="140"/>
      <c r="LT79" s="140"/>
      <c r="LU79" s="140"/>
      <c r="LV79" s="140"/>
      <c r="LW79" s="140"/>
      <c r="LX79" s="140"/>
      <c r="LY79" s="141"/>
      <c r="LZ79" s="139">
        <f>データ!FC7</f>
        <v>45580494</v>
      </c>
      <c r="MA79" s="140"/>
      <c r="MB79" s="140"/>
      <c r="MC79" s="140"/>
      <c r="MD79" s="140"/>
      <c r="ME79" s="140"/>
      <c r="MF79" s="140"/>
      <c r="MG79" s="140"/>
      <c r="MH79" s="140"/>
      <c r="MI79" s="140"/>
      <c r="MJ79" s="140"/>
      <c r="MK79" s="140"/>
      <c r="ML79" s="140"/>
      <c r="MM79" s="140"/>
      <c r="MN79" s="141"/>
      <c r="MO79" s="139">
        <f>データ!FD7</f>
        <v>45951937</v>
      </c>
      <c r="MP79" s="140"/>
      <c r="MQ79" s="140"/>
      <c r="MR79" s="140"/>
      <c r="MS79" s="140"/>
      <c r="MT79" s="140"/>
      <c r="MU79" s="140"/>
      <c r="MV79" s="140"/>
      <c r="MW79" s="140"/>
      <c r="MX79" s="140"/>
      <c r="MY79" s="140"/>
      <c r="MZ79" s="140"/>
      <c r="NA79" s="140"/>
      <c r="NB79" s="140"/>
      <c r="NC79" s="141"/>
      <c r="ND79" s="2"/>
      <c r="NE79" s="2"/>
      <c r="NF79" s="2"/>
      <c r="NG79" s="21"/>
      <c r="NH79" s="15"/>
      <c r="NI79" s="2"/>
      <c r="NJ79" s="142"/>
      <c r="NK79" s="143"/>
      <c r="NL79" s="143"/>
      <c r="NM79" s="143"/>
      <c r="NN79" s="143"/>
      <c r="NO79" s="143"/>
      <c r="NP79" s="143"/>
      <c r="NQ79" s="143"/>
      <c r="NR79" s="143"/>
      <c r="NS79" s="143"/>
      <c r="NT79" s="143"/>
      <c r="NU79" s="143"/>
      <c r="NV79" s="143"/>
      <c r="NW79" s="143"/>
      <c r="NX79" s="144"/>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9">
        <f>データ!FE7</f>
        <v>47442477</v>
      </c>
      <c r="KH80" s="140"/>
      <c r="KI80" s="140"/>
      <c r="KJ80" s="140"/>
      <c r="KK80" s="140"/>
      <c r="KL80" s="140"/>
      <c r="KM80" s="140"/>
      <c r="KN80" s="140"/>
      <c r="KO80" s="140"/>
      <c r="KP80" s="140"/>
      <c r="KQ80" s="140"/>
      <c r="KR80" s="140"/>
      <c r="KS80" s="140"/>
      <c r="KT80" s="140"/>
      <c r="KU80" s="141"/>
      <c r="KV80" s="139">
        <f>データ!FF7</f>
        <v>48164556</v>
      </c>
      <c r="KW80" s="140"/>
      <c r="KX80" s="140"/>
      <c r="KY80" s="140"/>
      <c r="KZ80" s="140"/>
      <c r="LA80" s="140"/>
      <c r="LB80" s="140"/>
      <c r="LC80" s="140"/>
      <c r="LD80" s="140"/>
      <c r="LE80" s="140"/>
      <c r="LF80" s="140"/>
      <c r="LG80" s="140"/>
      <c r="LH80" s="140"/>
      <c r="LI80" s="140"/>
      <c r="LJ80" s="141"/>
      <c r="LK80" s="139">
        <f>データ!FG7</f>
        <v>49637382</v>
      </c>
      <c r="LL80" s="140"/>
      <c r="LM80" s="140"/>
      <c r="LN80" s="140"/>
      <c r="LO80" s="140"/>
      <c r="LP80" s="140"/>
      <c r="LQ80" s="140"/>
      <c r="LR80" s="140"/>
      <c r="LS80" s="140"/>
      <c r="LT80" s="140"/>
      <c r="LU80" s="140"/>
      <c r="LV80" s="140"/>
      <c r="LW80" s="140"/>
      <c r="LX80" s="140"/>
      <c r="LY80" s="141"/>
      <c r="LZ80" s="139">
        <f>データ!FH7</f>
        <v>50098024</v>
      </c>
      <c r="MA80" s="140"/>
      <c r="MB80" s="140"/>
      <c r="MC80" s="140"/>
      <c r="MD80" s="140"/>
      <c r="ME80" s="140"/>
      <c r="MF80" s="140"/>
      <c r="MG80" s="140"/>
      <c r="MH80" s="140"/>
      <c r="MI80" s="140"/>
      <c r="MJ80" s="140"/>
      <c r="MK80" s="140"/>
      <c r="ML80" s="140"/>
      <c r="MM80" s="140"/>
      <c r="MN80" s="141"/>
      <c r="MO80" s="139">
        <f>データ!FI7</f>
        <v>50586262</v>
      </c>
      <c r="MP80" s="140"/>
      <c r="MQ80" s="140"/>
      <c r="MR80" s="140"/>
      <c r="MS80" s="140"/>
      <c r="MT80" s="140"/>
      <c r="MU80" s="140"/>
      <c r="MV80" s="140"/>
      <c r="MW80" s="140"/>
      <c r="MX80" s="140"/>
      <c r="MY80" s="140"/>
      <c r="MZ80" s="140"/>
      <c r="NA80" s="140"/>
      <c r="NB80" s="140"/>
      <c r="NC80" s="141"/>
      <c r="ND80" s="2"/>
      <c r="NE80" s="2"/>
      <c r="NF80" s="2"/>
      <c r="NG80" s="21"/>
      <c r="NH80" s="15"/>
      <c r="NI80" s="2"/>
      <c r="NJ80" s="142"/>
      <c r="NK80" s="143"/>
      <c r="NL80" s="143"/>
      <c r="NM80" s="143"/>
      <c r="NN80" s="143"/>
      <c r="NO80" s="143"/>
      <c r="NP80" s="143"/>
      <c r="NQ80" s="143"/>
      <c r="NR80" s="143"/>
      <c r="NS80" s="143"/>
      <c r="NT80" s="143"/>
      <c r="NU80" s="143"/>
      <c r="NV80" s="143"/>
      <c r="NW80" s="143"/>
      <c r="NX80" s="14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2"/>
      <c r="NK81" s="143"/>
      <c r="NL81" s="143"/>
      <c r="NM81" s="143"/>
      <c r="NN81" s="143"/>
      <c r="NO81" s="143"/>
      <c r="NP81" s="143"/>
      <c r="NQ81" s="143"/>
      <c r="NR81" s="143"/>
      <c r="NS81" s="143"/>
      <c r="NT81" s="143"/>
      <c r="NU81" s="143"/>
      <c r="NV81" s="143"/>
      <c r="NW81" s="143"/>
      <c r="NX81" s="14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2"/>
      <c r="NK82" s="143"/>
      <c r="NL82" s="143"/>
      <c r="NM82" s="143"/>
      <c r="NN82" s="143"/>
      <c r="NO82" s="143"/>
      <c r="NP82" s="143"/>
      <c r="NQ82" s="143"/>
      <c r="NR82" s="143"/>
      <c r="NS82" s="143"/>
      <c r="NT82" s="143"/>
      <c r="NU82" s="143"/>
      <c r="NV82" s="143"/>
      <c r="NW82" s="143"/>
      <c r="NX82" s="14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2"/>
      <c r="NK83" s="143"/>
      <c r="NL83" s="143"/>
      <c r="NM83" s="143"/>
      <c r="NN83" s="143"/>
      <c r="NO83" s="143"/>
      <c r="NP83" s="143"/>
      <c r="NQ83" s="143"/>
      <c r="NR83" s="143"/>
      <c r="NS83" s="143"/>
      <c r="NT83" s="143"/>
      <c r="NU83" s="143"/>
      <c r="NV83" s="143"/>
      <c r="NW83" s="143"/>
      <c r="NX83" s="14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x14ac:dyDescent="0.2">
      <c r="B85" s="148" t="s">
        <v>88</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Z4ny1pO3S7kXvfWfXuekbE26NIAaTE3dnscxPBVr4DrijnqPYDKDb18nnP1VeUfI3QIrXzbP22xNs57ndP5A==" saltValue="fNR8V0+CdvbGPxe5NORgT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110</v>
      </c>
      <c r="AJ4" s="151"/>
      <c r="AK4" s="151"/>
      <c r="AL4" s="151"/>
      <c r="AM4" s="151"/>
      <c r="AN4" s="151"/>
      <c r="AO4" s="151"/>
      <c r="AP4" s="151"/>
      <c r="AQ4" s="151"/>
      <c r="AR4" s="151"/>
      <c r="AS4" s="152"/>
      <c r="AT4" s="153" t="s">
        <v>111</v>
      </c>
      <c r="AU4" s="149"/>
      <c r="AV4" s="149"/>
      <c r="AW4" s="149"/>
      <c r="AX4" s="149"/>
      <c r="AY4" s="149"/>
      <c r="AZ4" s="149"/>
      <c r="BA4" s="149"/>
      <c r="BB4" s="149"/>
      <c r="BC4" s="149"/>
      <c r="BD4" s="149"/>
      <c r="BE4" s="153" t="s">
        <v>112</v>
      </c>
      <c r="BF4" s="149"/>
      <c r="BG4" s="149"/>
      <c r="BH4" s="149"/>
      <c r="BI4" s="149"/>
      <c r="BJ4" s="149"/>
      <c r="BK4" s="149"/>
      <c r="BL4" s="149"/>
      <c r="BM4" s="149"/>
      <c r="BN4" s="149"/>
      <c r="BO4" s="149"/>
      <c r="BP4" s="150" t="s">
        <v>113</v>
      </c>
      <c r="BQ4" s="151"/>
      <c r="BR4" s="151"/>
      <c r="BS4" s="151"/>
      <c r="BT4" s="151"/>
      <c r="BU4" s="151"/>
      <c r="BV4" s="151"/>
      <c r="BW4" s="151"/>
      <c r="BX4" s="151"/>
      <c r="BY4" s="151"/>
      <c r="BZ4" s="152"/>
      <c r="CA4" s="149" t="s">
        <v>114</v>
      </c>
      <c r="CB4" s="149"/>
      <c r="CC4" s="149"/>
      <c r="CD4" s="149"/>
      <c r="CE4" s="149"/>
      <c r="CF4" s="149"/>
      <c r="CG4" s="149"/>
      <c r="CH4" s="149"/>
      <c r="CI4" s="149"/>
      <c r="CJ4" s="149"/>
      <c r="CK4" s="149"/>
      <c r="CL4" s="153" t="s">
        <v>115</v>
      </c>
      <c r="CM4" s="149"/>
      <c r="CN4" s="149"/>
      <c r="CO4" s="149"/>
      <c r="CP4" s="149"/>
      <c r="CQ4" s="149"/>
      <c r="CR4" s="149"/>
      <c r="CS4" s="149"/>
      <c r="CT4" s="149"/>
      <c r="CU4" s="149"/>
      <c r="CV4" s="149"/>
      <c r="CW4" s="149" t="s">
        <v>116</v>
      </c>
      <c r="CX4" s="149"/>
      <c r="CY4" s="149"/>
      <c r="CZ4" s="149"/>
      <c r="DA4" s="149"/>
      <c r="DB4" s="149"/>
      <c r="DC4" s="149"/>
      <c r="DD4" s="149"/>
      <c r="DE4" s="149"/>
      <c r="DF4" s="149"/>
      <c r="DG4" s="149"/>
      <c r="DH4" s="149" t="s">
        <v>117</v>
      </c>
      <c r="DI4" s="149"/>
      <c r="DJ4" s="149"/>
      <c r="DK4" s="149"/>
      <c r="DL4" s="149"/>
      <c r="DM4" s="149"/>
      <c r="DN4" s="149"/>
      <c r="DO4" s="149"/>
      <c r="DP4" s="149"/>
      <c r="DQ4" s="149"/>
      <c r="DR4" s="149"/>
      <c r="DS4" s="153" t="s">
        <v>118</v>
      </c>
      <c r="DT4" s="149"/>
      <c r="DU4" s="149"/>
      <c r="DV4" s="149"/>
      <c r="DW4" s="149"/>
      <c r="DX4" s="149"/>
      <c r="DY4" s="149"/>
      <c r="DZ4" s="149"/>
      <c r="EA4" s="149"/>
      <c r="EB4" s="149"/>
      <c r="EC4" s="149"/>
      <c r="ED4" s="150" t="s">
        <v>119</v>
      </c>
      <c r="EE4" s="151"/>
      <c r="EF4" s="151"/>
      <c r="EG4" s="151"/>
      <c r="EH4" s="151"/>
      <c r="EI4" s="151"/>
      <c r="EJ4" s="151"/>
      <c r="EK4" s="151"/>
      <c r="EL4" s="151"/>
      <c r="EM4" s="151"/>
      <c r="EN4" s="152"/>
      <c r="EO4" s="149" t="s">
        <v>120</v>
      </c>
      <c r="EP4" s="149"/>
      <c r="EQ4" s="149"/>
      <c r="ER4" s="149"/>
      <c r="ES4" s="149"/>
      <c r="ET4" s="149"/>
      <c r="EU4" s="149"/>
      <c r="EV4" s="149"/>
      <c r="EW4" s="149"/>
      <c r="EX4" s="149"/>
      <c r="EY4" s="149"/>
      <c r="EZ4" s="149" t="s">
        <v>121</v>
      </c>
      <c r="FA4" s="149"/>
      <c r="FB4" s="149"/>
      <c r="FC4" s="149"/>
      <c r="FD4" s="149"/>
      <c r="FE4" s="149"/>
      <c r="FF4" s="149"/>
      <c r="FG4" s="149"/>
      <c r="FH4" s="149"/>
      <c r="FI4" s="149"/>
      <c r="FJ4" s="149"/>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148</v>
      </c>
      <c r="BH5" s="49" t="s">
        <v>158</v>
      </c>
      <c r="BI5" s="49" t="s">
        <v>157</v>
      </c>
      <c r="BJ5" s="49" t="s">
        <v>151</v>
      </c>
      <c r="BK5" s="49" t="s">
        <v>152</v>
      </c>
      <c r="BL5" s="49" t="s">
        <v>153</v>
      </c>
      <c r="BM5" s="49" t="s">
        <v>154</v>
      </c>
      <c r="BN5" s="49" t="s">
        <v>155</v>
      </c>
      <c r="BO5" s="49" t="s">
        <v>156</v>
      </c>
      <c r="BP5" s="49" t="s">
        <v>146</v>
      </c>
      <c r="BQ5" s="49" t="s">
        <v>159</v>
      </c>
      <c r="BR5" s="49" t="s">
        <v>148</v>
      </c>
      <c r="BS5" s="49" t="s">
        <v>149</v>
      </c>
      <c r="BT5" s="49" t="s">
        <v>157</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157</v>
      </c>
      <c r="CQ5" s="49" t="s">
        <v>151</v>
      </c>
      <c r="CR5" s="49" t="s">
        <v>152</v>
      </c>
      <c r="CS5" s="49" t="s">
        <v>153</v>
      </c>
      <c r="CT5" s="49" t="s">
        <v>154</v>
      </c>
      <c r="CU5" s="49" t="s">
        <v>155</v>
      </c>
      <c r="CV5" s="49" t="s">
        <v>156</v>
      </c>
      <c r="CW5" s="49" t="s">
        <v>146</v>
      </c>
      <c r="CX5" s="49" t="s">
        <v>159</v>
      </c>
      <c r="CY5" s="49" t="s">
        <v>148</v>
      </c>
      <c r="CZ5" s="49" t="s">
        <v>158</v>
      </c>
      <c r="DA5" s="49" t="s">
        <v>157</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160</v>
      </c>
      <c r="DT5" s="49" t="s">
        <v>147</v>
      </c>
      <c r="DU5" s="49" t="s">
        <v>161</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157</v>
      </c>
      <c r="ET5" s="49" t="s">
        <v>151</v>
      </c>
      <c r="EU5" s="49" t="s">
        <v>152</v>
      </c>
      <c r="EV5" s="49" t="s">
        <v>153</v>
      </c>
      <c r="EW5" s="49" t="s">
        <v>154</v>
      </c>
      <c r="EX5" s="49" t="s">
        <v>155</v>
      </c>
      <c r="EY5" s="49" t="s">
        <v>162</v>
      </c>
      <c r="EZ5" s="49" t="s">
        <v>146</v>
      </c>
      <c r="FA5" s="49" t="s">
        <v>159</v>
      </c>
      <c r="FB5" s="49" t="s">
        <v>148</v>
      </c>
      <c r="FC5" s="49" t="s">
        <v>149</v>
      </c>
      <c r="FD5" s="49" t="s">
        <v>157</v>
      </c>
      <c r="FE5" s="49" t="s">
        <v>151</v>
      </c>
      <c r="FF5" s="49" t="s">
        <v>152</v>
      </c>
      <c r="FG5" s="49" t="s">
        <v>153</v>
      </c>
      <c r="FH5" s="49" t="s">
        <v>154</v>
      </c>
      <c r="FI5" s="49" t="s">
        <v>155</v>
      </c>
      <c r="FJ5" s="49" t="s">
        <v>156</v>
      </c>
    </row>
    <row r="6" spans="1:166" s="54" customFormat="1" x14ac:dyDescent="0.2">
      <c r="A6" s="35" t="s">
        <v>163</v>
      </c>
      <c r="B6" s="50">
        <f>B8</f>
        <v>2022</v>
      </c>
      <c r="C6" s="50">
        <f t="shared" ref="C6:M6" si="2">C8</f>
        <v>277540</v>
      </c>
      <c r="D6" s="50">
        <f t="shared" si="2"/>
        <v>46</v>
      </c>
      <c r="E6" s="50">
        <f t="shared" si="2"/>
        <v>6</v>
      </c>
      <c r="F6" s="50">
        <f t="shared" si="2"/>
        <v>0</v>
      </c>
      <c r="G6" s="50">
        <f t="shared" si="2"/>
        <v>1</v>
      </c>
      <c r="H6" s="154" t="str">
        <f>IF(H8&lt;&gt;I8,H8,"")&amp;IF(I8&lt;&gt;J8,I8,"")&amp;"　"&amp;J8</f>
        <v>大阪府地方独立行政法人市立吹田市民病院　市立吹田市民病院</v>
      </c>
      <c r="I6" s="155"/>
      <c r="J6" s="156"/>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29</v>
      </c>
      <c r="R6" s="50" t="str">
        <f t="shared" si="3"/>
        <v>対象</v>
      </c>
      <c r="S6" s="50" t="str">
        <f t="shared" si="3"/>
        <v>ド 透 I 訓 ガ</v>
      </c>
      <c r="T6" s="50" t="str">
        <f t="shared" si="3"/>
        <v>救 臨 地 輪</v>
      </c>
      <c r="U6" s="51" t="str">
        <f>U8</f>
        <v>-</v>
      </c>
      <c r="V6" s="51">
        <f>V8</f>
        <v>39272</v>
      </c>
      <c r="W6" s="50" t="str">
        <f>W8</f>
        <v>非該当</v>
      </c>
      <c r="X6" s="50" t="str">
        <f t="shared" ref="X6" si="4">X8</f>
        <v>非該当</v>
      </c>
      <c r="Y6" s="50" t="str">
        <f t="shared" si="3"/>
        <v>７：１</v>
      </c>
      <c r="Z6" s="51">
        <f t="shared" si="3"/>
        <v>431</v>
      </c>
      <c r="AA6" s="51" t="str">
        <f t="shared" si="3"/>
        <v>-</v>
      </c>
      <c r="AB6" s="51" t="str">
        <f t="shared" si="3"/>
        <v>-</v>
      </c>
      <c r="AC6" s="51" t="str">
        <f t="shared" si="3"/>
        <v>-</v>
      </c>
      <c r="AD6" s="51" t="str">
        <f t="shared" si="3"/>
        <v>-</v>
      </c>
      <c r="AE6" s="51">
        <f t="shared" si="3"/>
        <v>431</v>
      </c>
      <c r="AF6" s="51">
        <f t="shared" si="3"/>
        <v>396</v>
      </c>
      <c r="AG6" s="51" t="str">
        <f t="shared" si="3"/>
        <v>-</v>
      </c>
      <c r="AH6" s="51">
        <f t="shared" si="3"/>
        <v>396</v>
      </c>
      <c r="AI6" s="52">
        <f>IF(AI8="-",NA(),AI8)</f>
        <v>80.5</v>
      </c>
      <c r="AJ6" s="52">
        <f t="shared" ref="AJ6:AR6" si="5">IF(AJ8="-",NA(),AJ8)</f>
        <v>92.5</v>
      </c>
      <c r="AK6" s="52">
        <f t="shared" si="5"/>
        <v>102.5</v>
      </c>
      <c r="AL6" s="52">
        <f t="shared" si="5"/>
        <v>110.4</v>
      </c>
      <c r="AM6" s="52">
        <f t="shared" si="5"/>
        <v>112.1</v>
      </c>
      <c r="AN6" s="52">
        <f t="shared" si="5"/>
        <v>99</v>
      </c>
      <c r="AO6" s="52">
        <f t="shared" si="5"/>
        <v>99</v>
      </c>
      <c r="AP6" s="52">
        <f t="shared" si="5"/>
        <v>103.9</v>
      </c>
      <c r="AQ6" s="52">
        <f t="shared" si="5"/>
        <v>106.6</v>
      </c>
      <c r="AR6" s="52">
        <f t="shared" si="5"/>
        <v>103.5</v>
      </c>
      <c r="AS6" s="52" t="str">
        <f>IF(AS8="-","【-】","【"&amp;SUBSTITUTE(TEXT(AS8,"#,##0.0"),"-","△")&amp;"】")</f>
        <v>【103.5】</v>
      </c>
      <c r="AT6" s="52">
        <f>IF(AT8="-",NA(),AT8)</f>
        <v>84.9</v>
      </c>
      <c r="AU6" s="52">
        <f t="shared" ref="AU6:BC6" si="6">IF(AU8="-",NA(),AU8)</f>
        <v>90.5</v>
      </c>
      <c r="AV6" s="52">
        <f t="shared" si="6"/>
        <v>89.2</v>
      </c>
      <c r="AW6" s="52">
        <f t="shared" si="6"/>
        <v>88.9</v>
      </c>
      <c r="AX6" s="52">
        <f t="shared" si="6"/>
        <v>92.2</v>
      </c>
      <c r="AY6" s="52">
        <f t="shared" si="6"/>
        <v>92.3</v>
      </c>
      <c r="AZ6" s="52">
        <f t="shared" si="6"/>
        <v>92.4</v>
      </c>
      <c r="BA6" s="52">
        <f t="shared" si="6"/>
        <v>87.5</v>
      </c>
      <c r="BB6" s="52">
        <f t="shared" si="6"/>
        <v>89.4</v>
      </c>
      <c r="BC6" s="52">
        <f t="shared" si="6"/>
        <v>88.9</v>
      </c>
      <c r="BD6" s="52" t="str">
        <f>IF(BD8="-","【-】","【"&amp;SUBSTITUTE(TEXT(BD8,"#,##0.0"),"-","△")&amp;"】")</f>
        <v>【86.4】</v>
      </c>
      <c r="BE6" s="52">
        <f>IF(BE8="-",NA(),BE8)</f>
        <v>83.7</v>
      </c>
      <c r="BF6" s="52">
        <f t="shared" ref="BF6:BN6" si="7">IF(BF8="-",NA(),BF8)</f>
        <v>89.3</v>
      </c>
      <c r="BG6" s="52">
        <f t="shared" si="7"/>
        <v>88.1</v>
      </c>
      <c r="BH6" s="52">
        <f t="shared" si="7"/>
        <v>87.7</v>
      </c>
      <c r="BI6" s="52">
        <f t="shared" si="7"/>
        <v>91</v>
      </c>
      <c r="BJ6" s="52">
        <f t="shared" si="7"/>
        <v>89.7</v>
      </c>
      <c r="BK6" s="52">
        <f t="shared" si="7"/>
        <v>89.9</v>
      </c>
      <c r="BL6" s="52">
        <f t="shared" si="7"/>
        <v>84.9</v>
      </c>
      <c r="BM6" s="52">
        <f t="shared" si="7"/>
        <v>86.9</v>
      </c>
      <c r="BN6" s="52">
        <f t="shared" si="7"/>
        <v>86.4</v>
      </c>
      <c r="BO6" s="52" t="str">
        <f>IF(BO8="-","【-】","【"&amp;SUBSTITUTE(TEXT(BO8,"#,##0.0"),"-","△")&amp;"】")</f>
        <v>【83.7】</v>
      </c>
      <c r="BP6" s="52">
        <f>IF(BP8="-",NA(),BP8)</f>
        <v>77.5</v>
      </c>
      <c r="BQ6" s="52">
        <f t="shared" ref="BQ6:BY6" si="8">IF(BQ8="-",NA(),BQ8)</f>
        <v>88.3</v>
      </c>
      <c r="BR6" s="52">
        <f t="shared" si="8"/>
        <v>78.3</v>
      </c>
      <c r="BS6" s="52">
        <f t="shared" si="8"/>
        <v>72.099999999999994</v>
      </c>
      <c r="BT6" s="52">
        <f t="shared" si="8"/>
        <v>68.7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54718</v>
      </c>
      <c r="CB6" s="53">
        <f t="shared" ref="CB6:CJ6" si="9">IF(CB8="-",NA(),CB8)</f>
        <v>57733</v>
      </c>
      <c r="CC6" s="53">
        <f t="shared" si="9"/>
        <v>64389</v>
      </c>
      <c r="CD6" s="53">
        <f t="shared" si="9"/>
        <v>69855</v>
      </c>
      <c r="CE6" s="53">
        <f t="shared" si="9"/>
        <v>75591</v>
      </c>
      <c r="CF6" s="53">
        <f t="shared" si="9"/>
        <v>59108</v>
      </c>
      <c r="CG6" s="53">
        <f t="shared" si="9"/>
        <v>60271</v>
      </c>
      <c r="CH6" s="53">
        <f t="shared" si="9"/>
        <v>63766</v>
      </c>
      <c r="CI6" s="53">
        <f t="shared" si="9"/>
        <v>66386</v>
      </c>
      <c r="CJ6" s="53">
        <f t="shared" si="9"/>
        <v>69418</v>
      </c>
      <c r="CK6" s="52" t="str">
        <f>IF(CK8="-","【-】","【"&amp;SUBSTITUTE(TEXT(CK8,"#,##0"),"-","△")&amp;"】")</f>
        <v>【61,837】</v>
      </c>
      <c r="CL6" s="53">
        <f>IF(CL8="-",NA(),CL8)</f>
        <v>15174</v>
      </c>
      <c r="CM6" s="53">
        <f t="shared" ref="CM6:CU6" si="10">IF(CM8="-",NA(),CM8)</f>
        <v>17448</v>
      </c>
      <c r="CN6" s="53">
        <f t="shared" si="10"/>
        <v>18873</v>
      </c>
      <c r="CO6" s="53">
        <f t="shared" si="10"/>
        <v>19809</v>
      </c>
      <c r="CP6" s="53">
        <f t="shared" si="10"/>
        <v>20772</v>
      </c>
      <c r="CQ6" s="53">
        <f t="shared" si="10"/>
        <v>15887</v>
      </c>
      <c r="CR6" s="53">
        <f t="shared" si="10"/>
        <v>16979</v>
      </c>
      <c r="CS6" s="53">
        <f t="shared" si="10"/>
        <v>18423</v>
      </c>
      <c r="CT6" s="53">
        <f t="shared" si="10"/>
        <v>19190</v>
      </c>
      <c r="CU6" s="53">
        <f t="shared" si="10"/>
        <v>19216</v>
      </c>
      <c r="CV6" s="52" t="str">
        <f>IF(CV8="-","【-】","【"&amp;SUBSTITUTE(TEXT(CV8,"#,##0"),"-","△")&amp;"】")</f>
        <v>【17,600】</v>
      </c>
      <c r="CW6" s="52">
        <f>IF(CW8="-",NA(),CW8)</f>
        <v>56</v>
      </c>
      <c r="CX6" s="52">
        <f t="shared" ref="CX6:DF6" si="11">IF(CX8="-",NA(),CX8)</f>
        <v>50.2</v>
      </c>
      <c r="CY6" s="52">
        <f t="shared" si="11"/>
        <v>45.9</v>
      </c>
      <c r="CZ6" s="52">
        <f t="shared" si="11"/>
        <v>41.3</v>
      </c>
      <c r="DA6" s="52">
        <f t="shared" si="11"/>
        <v>39</v>
      </c>
      <c r="DB6" s="52">
        <f t="shared" si="11"/>
        <v>53</v>
      </c>
      <c r="DC6" s="52">
        <f t="shared" si="11"/>
        <v>53</v>
      </c>
      <c r="DD6" s="52">
        <f t="shared" si="11"/>
        <v>56.7</v>
      </c>
      <c r="DE6" s="52">
        <f t="shared" si="11"/>
        <v>54.2</v>
      </c>
      <c r="DF6" s="52">
        <f t="shared" si="11"/>
        <v>53.9</v>
      </c>
      <c r="DG6" s="52" t="str">
        <f>IF(DG8="-","【-】","【"&amp;SUBSTITUTE(TEXT(DG8,"#,##0.0"),"-","△")&amp;"】")</f>
        <v>【55.6】</v>
      </c>
      <c r="DH6" s="52">
        <f>IF(DH8="-",NA(),DH8)</f>
        <v>28.3</v>
      </c>
      <c r="DI6" s="52">
        <f t="shared" ref="DI6:DQ6" si="12">IF(DI8="-",NA(),DI8)</f>
        <v>27.8</v>
      </c>
      <c r="DJ6" s="52">
        <f t="shared" si="12"/>
        <v>23.2</v>
      </c>
      <c r="DK6" s="52">
        <f t="shared" si="12"/>
        <v>23</v>
      </c>
      <c r="DL6" s="52">
        <f t="shared" si="12"/>
        <v>23.8</v>
      </c>
      <c r="DM6" s="52">
        <f t="shared" si="12"/>
        <v>25.8</v>
      </c>
      <c r="DN6" s="52">
        <f t="shared" si="12"/>
        <v>26.4</v>
      </c>
      <c r="DO6" s="52">
        <f t="shared" si="12"/>
        <v>26.2</v>
      </c>
      <c r="DP6" s="52">
        <f t="shared" si="12"/>
        <v>26.3</v>
      </c>
      <c r="DQ6" s="52">
        <f t="shared" si="12"/>
        <v>26.3</v>
      </c>
      <c r="DR6" s="52" t="str">
        <f>IF(DR8="-","【-】","【"&amp;SUBSTITUTE(TEXT(DR8,"#,##0.0"),"-","△")&amp;"】")</f>
        <v>【25.1】</v>
      </c>
      <c r="DS6" s="52">
        <f>IF(DS8="-",NA(),DS8)</f>
        <v>31.9</v>
      </c>
      <c r="DT6" s="52">
        <f t="shared" ref="DT6:EB6" si="13">IF(DT8="-",NA(),DT8)</f>
        <v>42.8</v>
      </c>
      <c r="DU6" s="52">
        <f t="shared" si="13"/>
        <v>39.4</v>
      </c>
      <c r="DV6" s="52">
        <f t="shared" si="13"/>
        <v>25.2</v>
      </c>
      <c r="DW6" s="52">
        <f t="shared" si="13"/>
        <v>13.6</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9.6</v>
      </c>
      <c r="EE6" s="52">
        <f t="shared" ref="EE6:EM6" si="14">IF(EE8="-",NA(),EE8)</f>
        <v>16.8</v>
      </c>
      <c r="EF6" s="52">
        <f t="shared" si="14"/>
        <v>23.9</v>
      </c>
      <c r="EG6" s="52">
        <f t="shared" si="14"/>
        <v>30.3</v>
      </c>
      <c r="EH6" s="52">
        <f t="shared" si="14"/>
        <v>36.799999999999997</v>
      </c>
      <c r="EI6" s="52">
        <f t="shared" si="14"/>
        <v>53.7</v>
      </c>
      <c r="EJ6" s="52">
        <f t="shared" si="14"/>
        <v>56.4</v>
      </c>
      <c r="EK6" s="52">
        <f t="shared" si="14"/>
        <v>56.8</v>
      </c>
      <c r="EL6" s="52">
        <f t="shared" si="14"/>
        <v>58.5</v>
      </c>
      <c r="EM6" s="52">
        <f t="shared" si="14"/>
        <v>57.4</v>
      </c>
      <c r="EN6" s="52" t="str">
        <f>IF(EN8="-","【-】","【"&amp;SUBSTITUTE(TEXT(EN8,"#,##0.0"),"-","△")&amp;"】")</f>
        <v>【56.4】</v>
      </c>
      <c r="EO6" s="52">
        <f>IF(EO8="-",NA(),EO8)</f>
        <v>21.8</v>
      </c>
      <c r="EP6" s="52">
        <f t="shared" ref="EP6:EX6" si="15">IF(EP8="-",NA(),EP8)</f>
        <v>37.5</v>
      </c>
      <c r="EQ6" s="52">
        <f t="shared" si="15"/>
        <v>51.8</v>
      </c>
      <c r="ER6" s="52">
        <f t="shared" si="15"/>
        <v>62.6</v>
      </c>
      <c r="ES6" s="52">
        <f t="shared" si="15"/>
        <v>73.900000000000006</v>
      </c>
      <c r="ET6" s="52">
        <f t="shared" si="15"/>
        <v>69.3</v>
      </c>
      <c r="EU6" s="52">
        <f t="shared" si="15"/>
        <v>71.099999999999994</v>
      </c>
      <c r="EV6" s="52">
        <f t="shared" si="15"/>
        <v>69.8</v>
      </c>
      <c r="EW6" s="52">
        <f t="shared" si="15"/>
        <v>69.7</v>
      </c>
      <c r="EX6" s="52">
        <f t="shared" si="15"/>
        <v>68.8</v>
      </c>
      <c r="EY6" s="52" t="str">
        <f>IF(EY8="-","【-】","【"&amp;SUBSTITUTE(TEXT(EY8,"#,##0.0"),"-","△")&amp;"】")</f>
        <v>【70.7】</v>
      </c>
      <c r="EZ6" s="53">
        <f>IF(EZ8="-",NA(),EZ8)</f>
        <v>44503093</v>
      </c>
      <c r="FA6" s="53">
        <f t="shared" ref="FA6:FI6" si="16">IF(FA8="-",NA(),FA8)</f>
        <v>44725350</v>
      </c>
      <c r="FB6" s="53">
        <f t="shared" si="16"/>
        <v>45028121</v>
      </c>
      <c r="FC6" s="53">
        <f t="shared" si="16"/>
        <v>45580494</v>
      </c>
      <c r="FD6" s="53">
        <f t="shared" si="16"/>
        <v>45951937</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164</v>
      </c>
      <c r="B7" s="50">
        <f t="shared" ref="B7:AH7" si="17">B8</f>
        <v>2022</v>
      </c>
      <c r="C7" s="50">
        <f t="shared" si="17"/>
        <v>277540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29</v>
      </c>
      <c r="R7" s="50" t="str">
        <f t="shared" si="17"/>
        <v>対象</v>
      </c>
      <c r="S7" s="50" t="str">
        <f t="shared" si="17"/>
        <v>ド 透 I 訓 ガ</v>
      </c>
      <c r="T7" s="50" t="str">
        <f t="shared" si="17"/>
        <v>救 臨 地 輪</v>
      </c>
      <c r="U7" s="51" t="str">
        <f>U8</f>
        <v>-</v>
      </c>
      <c r="V7" s="51">
        <f>V8</f>
        <v>39272</v>
      </c>
      <c r="W7" s="50" t="str">
        <f>W8</f>
        <v>非該当</v>
      </c>
      <c r="X7" s="50" t="str">
        <f t="shared" si="17"/>
        <v>非該当</v>
      </c>
      <c r="Y7" s="50" t="str">
        <f t="shared" si="17"/>
        <v>７：１</v>
      </c>
      <c r="Z7" s="51">
        <f t="shared" si="17"/>
        <v>431</v>
      </c>
      <c r="AA7" s="51" t="str">
        <f t="shared" si="17"/>
        <v>-</v>
      </c>
      <c r="AB7" s="51" t="str">
        <f t="shared" si="17"/>
        <v>-</v>
      </c>
      <c r="AC7" s="51" t="str">
        <f t="shared" si="17"/>
        <v>-</v>
      </c>
      <c r="AD7" s="51" t="str">
        <f t="shared" si="17"/>
        <v>-</v>
      </c>
      <c r="AE7" s="51">
        <f t="shared" si="17"/>
        <v>431</v>
      </c>
      <c r="AF7" s="51">
        <f t="shared" si="17"/>
        <v>396</v>
      </c>
      <c r="AG7" s="51" t="str">
        <f t="shared" si="17"/>
        <v>-</v>
      </c>
      <c r="AH7" s="51">
        <f t="shared" si="17"/>
        <v>396</v>
      </c>
      <c r="AI7" s="52">
        <f>AI8</f>
        <v>80.5</v>
      </c>
      <c r="AJ7" s="52">
        <f t="shared" ref="AJ7:AR7" si="18">AJ8</f>
        <v>92.5</v>
      </c>
      <c r="AK7" s="52">
        <f t="shared" si="18"/>
        <v>102.5</v>
      </c>
      <c r="AL7" s="52">
        <f t="shared" si="18"/>
        <v>110.4</v>
      </c>
      <c r="AM7" s="52">
        <f t="shared" si="18"/>
        <v>112.1</v>
      </c>
      <c r="AN7" s="52">
        <f t="shared" si="18"/>
        <v>99</v>
      </c>
      <c r="AO7" s="52">
        <f t="shared" si="18"/>
        <v>99</v>
      </c>
      <c r="AP7" s="52">
        <f t="shared" si="18"/>
        <v>103.9</v>
      </c>
      <c r="AQ7" s="52">
        <f t="shared" si="18"/>
        <v>106.6</v>
      </c>
      <c r="AR7" s="52">
        <f t="shared" si="18"/>
        <v>103.5</v>
      </c>
      <c r="AS7" s="52"/>
      <c r="AT7" s="52">
        <f>AT8</f>
        <v>84.9</v>
      </c>
      <c r="AU7" s="52">
        <f t="shared" ref="AU7:BC7" si="19">AU8</f>
        <v>90.5</v>
      </c>
      <c r="AV7" s="52">
        <f t="shared" si="19"/>
        <v>89.2</v>
      </c>
      <c r="AW7" s="52">
        <f t="shared" si="19"/>
        <v>88.9</v>
      </c>
      <c r="AX7" s="52">
        <f t="shared" si="19"/>
        <v>92.2</v>
      </c>
      <c r="AY7" s="52">
        <f t="shared" si="19"/>
        <v>92.3</v>
      </c>
      <c r="AZ7" s="52">
        <f t="shared" si="19"/>
        <v>92.4</v>
      </c>
      <c r="BA7" s="52">
        <f t="shared" si="19"/>
        <v>87.5</v>
      </c>
      <c r="BB7" s="52">
        <f t="shared" si="19"/>
        <v>89.4</v>
      </c>
      <c r="BC7" s="52">
        <f t="shared" si="19"/>
        <v>88.9</v>
      </c>
      <c r="BD7" s="52"/>
      <c r="BE7" s="52">
        <f>BE8</f>
        <v>83.7</v>
      </c>
      <c r="BF7" s="52">
        <f t="shared" ref="BF7:BN7" si="20">BF8</f>
        <v>89.3</v>
      </c>
      <c r="BG7" s="52">
        <f t="shared" si="20"/>
        <v>88.1</v>
      </c>
      <c r="BH7" s="52">
        <f t="shared" si="20"/>
        <v>87.7</v>
      </c>
      <c r="BI7" s="52">
        <f t="shared" si="20"/>
        <v>91</v>
      </c>
      <c r="BJ7" s="52">
        <f t="shared" si="20"/>
        <v>89.7</v>
      </c>
      <c r="BK7" s="52">
        <f t="shared" si="20"/>
        <v>89.9</v>
      </c>
      <c r="BL7" s="52">
        <f t="shared" si="20"/>
        <v>84.9</v>
      </c>
      <c r="BM7" s="52">
        <f t="shared" si="20"/>
        <v>86.9</v>
      </c>
      <c r="BN7" s="52">
        <f t="shared" si="20"/>
        <v>86.4</v>
      </c>
      <c r="BO7" s="52"/>
      <c r="BP7" s="52">
        <f>BP8</f>
        <v>77.5</v>
      </c>
      <c r="BQ7" s="52">
        <f t="shared" ref="BQ7:BY7" si="21">BQ8</f>
        <v>88.3</v>
      </c>
      <c r="BR7" s="52">
        <f t="shared" si="21"/>
        <v>78.3</v>
      </c>
      <c r="BS7" s="52">
        <f t="shared" si="21"/>
        <v>72.099999999999994</v>
      </c>
      <c r="BT7" s="52">
        <f t="shared" si="21"/>
        <v>68.7</v>
      </c>
      <c r="BU7" s="52">
        <f t="shared" si="21"/>
        <v>77.599999999999994</v>
      </c>
      <c r="BV7" s="52">
        <f t="shared" si="21"/>
        <v>77</v>
      </c>
      <c r="BW7" s="52">
        <f t="shared" si="21"/>
        <v>68.400000000000006</v>
      </c>
      <c r="BX7" s="52">
        <f t="shared" si="21"/>
        <v>68.2</v>
      </c>
      <c r="BY7" s="52">
        <f t="shared" si="21"/>
        <v>68.400000000000006</v>
      </c>
      <c r="BZ7" s="52"/>
      <c r="CA7" s="53">
        <f>CA8</f>
        <v>54718</v>
      </c>
      <c r="CB7" s="53">
        <f t="shared" ref="CB7:CJ7" si="22">CB8</f>
        <v>57733</v>
      </c>
      <c r="CC7" s="53">
        <f t="shared" si="22"/>
        <v>64389</v>
      </c>
      <c r="CD7" s="53">
        <f t="shared" si="22"/>
        <v>69855</v>
      </c>
      <c r="CE7" s="53">
        <f t="shared" si="22"/>
        <v>75591</v>
      </c>
      <c r="CF7" s="53">
        <f t="shared" si="22"/>
        <v>59108</v>
      </c>
      <c r="CG7" s="53">
        <f t="shared" si="22"/>
        <v>60271</v>
      </c>
      <c r="CH7" s="53">
        <f t="shared" si="22"/>
        <v>63766</v>
      </c>
      <c r="CI7" s="53">
        <f t="shared" si="22"/>
        <v>66386</v>
      </c>
      <c r="CJ7" s="53">
        <f t="shared" si="22"/>
        <v>69418</v>
      </c>
      <c r="CK7" s="52"/>
      <c r="CL7" s="53">
        <f>CL8</f>
        <v>15174</v>
      </c>
      <c r="CM7" s="53">
        <f t="shared" ref="CM7:CU7" si="23">CM8</f>
        <v>17448</v>
      </c>
      <c r="CN7" s="53">
        <f t="shared" si="23"/>
        <v>18873</v>
      </c>
      <c r="CO7" s="53">
        <f t="shared" si="23"/>
        <v>19809</v>
      </c>
      <c r="CP7" s="53">
        <f t="shared" si="23"/>
        <v>20772</v>
      </c>
      <c r="CQ7" s="53">
        <f t="shared" si="23"/>
        <v>15887</v>
      </c>
      <c r="CR7" s="53">
        <f t="shared" si="23"/>
        <v>16979</v>
      </c>
      <c r="CS7" s="53">
        <f t="shared" si="23"/>
        <v>18423</v>
      </c>
      <c r="CT7" s="53">
        <f t="shared" si="23"/>
        <v>19190</v>
      </c>
      <c r="CU7" s="53">
        <f t="shared" si="23"/>
        <v>19216</v>
      </c>
      <c r="CV7" s="52"/>
      <c r="CW7" s="52">
        <f>CW8</f>
        <v>56</v>
      </c>
      <c r="CX7" s="52">
        <f t="shared" ref="CX7:DF7" si="24">CX8</f>
        <v>50.2</v>
      </c>
      <c r="CY7" s="52">
        <f t="shared" si="24"/>
        <v>45.9</v>
      </c>
      <c r="CZ7" s="52">
        <f t="shared" si="24"/>
        <v>41.3</v>
      </c>
      <c r="DA7" s="52">
        <f t="shared" si="24"/>
        <v>39</v>
      </c>
      <c r="DB7" s="52">
        <f t="shared" si="24"/>
        <v>53</v>
      </c>
      <c r="DC7" s="52">
        <f t="shared" si="24"/>
        <v>53</v>
      </c>
      <c r="DD7" s="52">
        <f t="shared" si="24"/>
        <v>56.7</v>
      </c>
      <c r="DE7" s="52">
        <f t="shared" si="24"/>
        <v>54.2</v>
      </c>
      <c r="DF7" s="52">
        <f t="shared" si="24"/>
        <v>53.9</v>
      </c>
      <c r="DG7" s="52"/>
      <c r="DH7" s="52">
        <f>DH8</f>
        <v>28.3</v>
      </c>
      <c r="DI7" s="52">
        <f t="shared" ref="DI7:DQ7" si="25">DI8</f>
        <v>27.8</v>
      </c>
      <c r="DJ7" s="52">
        <f t="shared" si="25"/>
        <v>23.2</v>
      </c>
      <c r="DK7" s="52">
        <f t="shared" si="25"/>
        <v>23</v>
      </c>
      <c r="DL7" s="52">
        <f t="shared" si="25"/>
        <v>23.8</v>
      </c>
      <c r="DM7" s="52">
        <f t="shared" si="25"/>
        <v>25.8</v>
      </c>
      <c r="DN7" s="52">
        <f t="shared" si="25"/>
        <v>26.4</v>
      </c>
      <c r="DO7" s="52">
        <f t="shared" si="25"/>
        <v>26.2</v>
      </c>
      <c r="DP7" s="52">
        <f t="shared" si="25"/>
        <v>26.3</v>
      </c>
      <c r="DQ7" s="52">
        <f t="shared" si="25"/>
        <v>26.3</v>
      </c>
      <c r="DR7" s="52"/>
      <c r="DS7" s="52">
        <f>DS8</f>
        <v>31.9</v>
      </c>
      <c r="DT7" s="52">
        <f t="shared" ref="DT7:EB7" si="26">DT8</f>
        <v>42.8</v>
      </c>
      <c r="DU7" s="52">
        <f t="shared" si="26"/>
        <v>39.4</v>
      </c>
      <c r="DV7" s="52">
        <f t="shared" si="26"/>
        <v>25.2</v>
      </c>
      <c r="DW7" s="52">
        <f t="shared" si="26"/>
        <v>13.6</v>
      </c>
      <c r="DX7" s="52">
        <f t="shared" si="26"/>
        <v>40.4</v>
      </c>
      <c r="DY7" s="52">
        <f t="shared" si="26"/>
        <v>40.1</v>
      </c>
      <c r="DZ7" s="52">
        <f t="shared" si="26"/>
        <v>40.799999999999997</v>
      </c>
      <c r="EA7" s="52">
        <f t="shared" si="26"/>
        <v>40.4</v>
      </c>
      <c r="EB7" s="52">
        <f t="shared" si="26"/>
        <v>33.799999999999997</v>
      </c>
      <c r="EC7" s="52"/>
      <c r="ED7" s="52">
        <f>ED8</f>
        <v>9.6</v>
      </c>
      <c r="EE7" s="52">
        <f t="shared" ref="EE7:EM7" si="27">EE8</f>
        <v>16.8</v>
      </c>
      <c r="EF7" s="52">
        <f t="shared" si="27"/>
        <v>23.9</v>
      </c>
      <c r="EG7" s="52">
        <f t="shared" si="27"/>
        <v>30.3</v>
      </c>
      <c r="EH7" s="52">
        <f t="shared" si="27"/>
        <v>36.799999999999997</v>
      </c>
      <c r="EI7" s="52">
        <f t="shared" si="27"/>
        <v>53.7</v>
      </c>
      <c r="EJ7" s="52">
        <f t="shared" si="27"/>
        <v>56.4</v>
      </c>
      <c r="EK7" s="52">
        <f t="shared" si="27"/>
        <v>56.8</v>
      </c>
      <c r="EL7" s="52">
        <f t="shared" si="27"/>
        <v>58.5</v>
      </c>
      <c r="EM7" s="52">
        <f t="shared" si="27"/>
        <v>57.4</v>
      </c>
      <c r="EN7" s="52"/>
      <c r="EO7" s="52">
        <f>EO8</f>
        <v>21.8</v>
      </c>
      <c r="EP7" s="52">
        <f t="shared" ref="EP7:EX7" si="28">EP8</f>
        <v>37.5</v>
      </c>
      <c r="EQ7" s="52">
        <f t="shared" si="28"/>
        <v>51.8</v>
      </c>
      <c r="ER7" s="52">
        <f t="shared" si="28"/>
        <v>62.6</v>
      </c>
      <c r="ES7" s="52">
        <f t="shared" si="28"/>
        <v>73.900000000000006</v>
      </c>
      <c r="ET7" s="52">
        <f t="shared" si="28"/>
        <v>69.3</v>
      </c>
      <c r="EU7" s="52">
        <f t="shared" si="28"/>
        <v>71.099999999999994</v>
      </c>
      <c r="EV7" s="52">
        <f t="shared" si="28"/>
        <v>69.8</v>
      </c>
      <c r="EW7" s="52">
        <f t="shared" si="28"/>
        <v>69.7</v>
      </c>
      <c r="EX7" s="52">
        <f t="shared" si="28"/>
        <v>68.8</v>
      </c>
      <c r="EY7" s="52"/>
      <c r="EZ7" s="53">
        <f>EZ8</f>
        <v>44503093</v>
      </c>
      <c r="FA7" s="53">
        <f t="shared" ref="FA7:FI7" si="29">FA8</f>
        <v>44725350</v>
      </c>
      <c r="FB7" s="53">
        <f t="shared" si="29"/>
        <v>45028121</v>
      </c>
      <c r="FC7" s="53">
        <f t="shared" si="29"/>
        <v>45580494</v>
      </c>
      <c r="FD7" s="53">
        <f t="shared" si="29"/>
        <v>45951937</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277540</v>
      </c>
      <c r="D8" s="55">
        <v>46</v>
      </c>
      <c r="E8" s="55">
        <v>6</v>
      </c>
      <c r="F8" s="55">
        <v>0</v>
      </c>
      <c r="G8" s="55">
        <v>1</v>
      </c>
      <c r="H8" s="55" t="s">
        <v>165</v>
      </c>
      <c r="I8" s="55" t="s">
        <v>166</v>
      </c>
      <c r="J8" s="55" t="s">
        <v>167</v>
      </c>
      <c r="K8" s="55" t="s">
        <v>168</v>
      </c>
      <c r="L8" s="55" t="s">
        <v>169</v>
      </c>
      <c r="M8" s="55" t="s">
        <v>170</v>
      </c>
      <c r="N8" s="55" t="s">
        <v>171</v>
      </c>
      <c r="O8" s="55" t="s">
        <v>172</v>
      </c>
      <c r="P8" s="55" t="s">
        <v>173</v>
      </c>
      <c r="Q8" s="56">
        <v>29</v>
      </c>
      <c r="R8" s="55" t="s">
        <v>174</v>
      </c>
      <c r="S8" s="55" t="s">
        <v>175</v>
      </c>
      <c r="T8" s="55" t="s">
        <v>176</v>
      </c>
      <c r="U8" s="56" t="s">
        <v>40</v>
      </c>
      <c r="V8" s="56">
        <v>39272</v>
      </c>
      <c r="W8" s="55" t="s">
        <v>177</v>
      </c>
      <c r="X8" s="55" t="s">
        <v>177</v>
      </c>
      <c r="Y8" s="57" t="s">
        <v>178</v>
      </c>
      <c r="Z8" s="56">
        <v>431</v>
      </c>
      <c r="AA8" s="56" t="s">
        <v>40</v>
      </c>
      <c r="AB8" s="56" t="s">
        <v>40</v>
      </c>
      <c r="AC8" s="56" t="s">
        <v>40</v>
      </c>
      <c r="AD8" s="56" t="s">
        <v>40</v>
      </c>
      <c r="AE8" s="56">
        <v>431</v>
      </c>
      <c r="AF8" s="56">
        <v>396</v>
      </c>
      <c r="AG8" s="56" t="s">
        <v>40</v>
      </c>
      <c r="AH8" s="56">
        <v>396</v>
      </c>
      <c r="AI8" s="58">
        <v>80.5</v>
      </c>
      <c r="AJ8" s="58">
        <v>92.5</v>
      </c>
      <c r="AK8" s="58">
        <v>102.5</v>
      </c>
      <c r="AL8" s="58">
        <v>110.4</v>
      </c>
      <c r="AM8" s="58">
        <v>112.1</v>
      </c>
      <c r="AN8" s="58">
        <v>99</v>
      </c>
      <c r="AO8" s="58">
        <v>99</v>
      </c>
      <c r="AP8" s="58">
        <v>103.9</v>
      </c>
      <c r="AQ8" s="58">
        <v>106.6</v>
      </c>
      <c r="AR8" s="58">
        <v>103.5</v>
      </c>
      <c r="AS8" s="58">
        <v>103.5</v>
      </c>
      <c r="AT8" s="58">
        <v>84.9</v>
      </c>
      <c r="AU8" s="58">
        <v>90.5</v>
      </c>
      <c r="AV8" s="58">
        <v>89.2</v>
      </c>
      <c r="AW8" s="58">
        <v>88.9</v>
      </c>
      <c r="AX8" s="58">
        <v>92.2</v>
      </c>
      <c r="AY8" s="58">
        <v>92.3</v>
      </c>
      <c r="AZ8" s="58">
        <v>92.4</v>
      </c>
      <c r="BA8" s="58">
        <v>87.5</v>
      </c>
      <c r="BB8" s="58">
        <v>89.4</v>
      </c>
      <c r="BC8" s="58">
        <v>88.9</v>
      </c>
      <c r="BD8" s="58">
        <v>86.4</v>
      </c>
      <c r="BE8" s="59">
        <v>83.7</v>
      </c>
      <c r="BF8" s="59">
        <v>89.3</v>
      </c>
      <c r="BG8" s="59">
        <v>88.1</v>
      </c>
      <c r="BH8" s="59">
        <v>87.7</v>
      </c>
      <c r="BI8" s="59">
        <v>91</v>
      </c>
      <c r="BJ8" s="59">
        <v>89.7</v>
      </c>
      <c r="BK8" s="59">
        <v>89.9</v>
      </c>
      <c r="BL8" s="59">
        <v>84.9</v>
      </c>
      <c r="BM8" s="59">
        <v>86.9</v>
      </c>
      <c r="BN8" s="59">
        <v>86.4</v>
      </c>
      <c r="BO8" s="59">
        <v>83.7</v>
      </c>
      <c r="BP8" s="58">
        <v>77.5</v>
      </c>
      <c r="BQ8" s="58">
        <v>88.3</v>
      </c>
      <c r="BR8" s="58">
        <v>78.3</v>
      </c>
      <c r="BS8" s="58">
        <v>72.099999999999994</v>
      </c>
      <c r="BT8" s="58">
        <v>68.7</v>
      </c>
      <c r="BU8" s="58">
        <v>77.599999999999994</v>
      </c>
      <c r="BV8" s="58">
        <v>77</v>
      </c>
      <c r="BW8" s="58">
        <v>68.400000000000006</v>
      </c>
      <c r="BX8" s="58">
        <v>68.2</v>
      </c>
      <c r="BY8" s="58">
        <v>68.400000000000006</v>
      </c>
      <c r="BZ8" s="58">
        <v>66.8</v>
      </c>
      <c r="CA8" s="59">
        <v>54718</v>
      </c>
      <c r="CB8" s="59">
        <v>57733</v>
      </c>
      <c r="CC8" s="59">
        <v>64389</v>
      </c>
      <c r="CD8" s="59">
        <v>69855</v>
      </c>
      <c r="CE8" s="59">
        <v>75591</v>
      </c>
      <c r="CF8" s="59">
        <v>59108</v>
      </c>
      <c r="CG8" s="59">
        <v>60271</v>
      </c>
      <c r="CH8" s="59">
        <v>63766</v>
      </c>
      <c r="CI8" s="59">
        <v>66386</v>
      </c>
      <c r="CJ8" s="59">
        <v>69418</v>
      </c>
      <c r="CK8" s="58">
        <v>61837</v>
      </c>
      <c r="CL8" s="59">
        <v>15174</v>
      </c>
      <c r="CM8" s="59">
        <v>17448</v>
      </c>
      <c r="CN8" s="59">
        <v>18873</v>
      </c>
      <c r="CO8" s="59">
        <v>19809</v>
      </c>
      <c r="CP8" s="59">
        <v>20772</v>
      </c>
      <c r="CQ8" s="59">
        <v>15887</v>
      </c>
      <c r="CR8" s="59">
        <v>16979</v>
      </c>
      <c r="CS8" s="59">
        <v>18423</v>
      </c>
      <c r="CT8" s="59">
        <v>19190</v>
      </c>
      <c r="CU8" s="59">
        <v>19216</v>
      </c>
      <c r="CV8" s="58">
        <v>17600</v>
      </c>
      <c r="CW8" s="59">
        <v>56</v>
      </c>
      <c r="CX8" s="59">
        <v>50.2</v>
      </c>
      <c r="CY8" s="59">
        <v>45.9</v>
      </c>
      <c r="CZ8" s="59">
        <v>41.3</v>
      </c>
      <c r="DA8" s="59">
        <v>39</v>
      </c>
      <c r="DB8" s="59">
        <v>53</v>
      </c>
      <c r="DC8" s="59">
        <v>53</v>
      </c>
      <c r="DD8" s="59">
        <v>56.7</v>
      </c>
      <c r="DE8" s="59">
        <v>54.2</v>
      </c>
      <c r="DF8" s="59">
        <v>53.9</v>
      </c>
      <c r="DG8" s="59">
        <v>55.6</v>
      </c>
      <c r="DH8" s="59">
        <v>28.3</v>
      </c>
      <c r="DI8" s="59">
        <v>27.8</v>
      </c>
      <c r="DJ8" s="59">
        <v>23.2</v>
      </c>
      <c r="DK8" s="59">
        <v>23</v>
      </c>
      <c r="DL8" s="59">
        <v>23.8</v>
      </c>
      <c r="DM8" s="59">
        <v>25.8</v>
      </c>
      <c r="DN8" s="59">
        <v>26.4</v>
      </c>
      <c r="DO8" s="59">
        <v>26.2</v>
      </c>
      <c r="DP8" s="59">
        <v>26.3</v>
      </c>
      <c r="DQ8" s="59">
        <v>26.3</v>
      </c>
      <c r="DR8" s="59">
        <v>25.1</v>
      </c>
      <c r="DS8" s="59">
        <v>31.9</v>
      </c>
      <c r="DT8" s="59">
        <v>42.8</v>
      </c>
      <c r="DU8" s="59">
        <v>39.4</v>
      </c>
      <c r="DV8" s="59">
        <v>25.2</v>
      </c>
      <c r="DW8" s="59">
        <v>13.6</v>
      </c>
      <c r="DX8" s="59">
        <v>40.4</v>
      </c>
      <c r="DY8" s="59">
        <v>40.1</v>
      </c>
      <c r="DZ8" s="59">
        <v>40.799999999999997</v>
      </c>
      <c r="EA8" s="59">
        <v>40.4</v>
      </c>
      <c r="EB8" s="59">
        <v>33.799999999999997</v>
      </c>
      <c r="EC8" s="59">
        <v>63</v>
      </c>
      <c r="ED8" s="58">
        <v>9.6</v>
      </c>
      <c r="EE8" s="58">
        <v>16.8</v>
      </c>
      <c r="EF8" s="58">
        <v>23.9</v>
      </c>
      <c r="EG8" s="58">
        <v>30.3</v>
      </c>
      <c r="EH8" s="58">
        <v>36.799999999999997</v>
      </c>
      <c r="EI8" s="58">
        <v>53.7</v>
      </c>
      <c r="EJ8" s="58">
        <v>56.4</v>
      </c>
      <c r="EK8" s="58">
        <v>56.8</v>
      </c>
      <c r="EL8" s="58">
        <v>58.5</v>
      </c>
      <c r="EM8" s="58">
        <v>57.4</v>
      </c>
      <c r="EN8" s="58">
        <v>56.4</v>
      </c>
      <c r="EO8" s="58">
        <v>21.8</v>
      </c>
      <c r="EP8" s="58">
        <v>37.5</v>
      </c>
      <c r="EQ8" s="58">
        <v>51.8</v>
      </c>
      <c r="ER8" s="58">
        <v>62.6</v>
      </c>
      <c r="ES8" s="58">
        <v>73.900000000000006</v>
      </c>
      <c r="ET8" s="58">
        <v>69.3</v>
      </c>
      <c r="EU8" s="58">
        <v>71.099999999999994</v>
      </c>
      <c r="EV8" s="58">
        <v>69.8</v>
      </c>
      <c r="EW8" s="58">
        <v>69.7</v>
      </c>
      <c r="EX8" s="58">
        <v>68.8</v>
      </c>
      <c r="EY8" s="58">
        <v>70.7</v>
      </c>
      <c r="EZ8" s="59">
        <v>44503093</v>
      </c>
      <c r="FA8" s="59">
        <v>44725350</v>
      </c>
      <c r="FB8" s="59">
        <v>45028121</v>
      </c>
      <c r="FC8" s="59">
        <v>45580494</v>
      </c>
      <c r="FD8" s="59">
        <v>45951937</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和恵</cp:lastModifiedBy>
  <cp:lastPrinted>2024-01-29T06:49:39Z</cp:lastPrinted>
  <dcterms:created xsi:type="dcterms:W3CDTF">2023-12-20T05:09:24Z</dcterms:created>
  <dcterms:modified xsi:type="dcterms:W3CDTF">2024-02-20T00:12:09Z</dcterms:modified>
  <cp:category/>
</cp:coreProperties>
</file>