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7_アップロード　大浦作業中\02_アップロードデータ（分析表）\01-2_アップ前準備\"/>
    </mc:Choice>
  </mc:AlternateContent>
  <xr:revisionPtr revIDLastSave="0" documentId="13_ncr:1_{9791A00B-4A21-4EE5-9474-3D07D4C4C68E}" xr6:coauthVersionLast="47" xr6:coauthVersionMax="47" xr10:uidLastSave="{00000000-0000-0000-0000-000000000000}"/>
  <workbookProtection workbookAlgorithmName="SHA-512" workbookHashValue="1v4airIrkVeHBCaQlLrTxQpe42eCTPwklUCKSZyqu2kjn7pbru95bFyDspNfPu2Pn/VZUIWEBf53abSsX/fwGw==" workbookSaltValue="Ddt7iKrpcjj2Dyq5Q65UFg=="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O6" i="5"/>
  <c r="I10" i="4" s="1"/>
  <c r="N6" i="5"/>
  <c r="B10" i="4" s="1"/>
  <c r="M6" i="5"/>
  <c r="AD8" i="4" s="1"/>
  <c r="L6" i="5"/>
  <c r="W8" i="4" s="1"/>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G85" i="4"/>
  <c r="BB10" i="4"/>
  <c r="AT10" i="4"/>
  <c r="AL10" i="4"/>
  <c r="P10" i="4"/>
  <c r="BB8" i="4"/>
  <c r="I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<sst xmlns="http://schemas.openxmlformats.org/spreadsheetml/2006/main" count="228" uniqueCount="113">
  <si>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</si>
  <si>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</si>
  <si>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</si>
  <si>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</si>
  <si>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</si>
  <si>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</si>
  <si>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</si>
  <si>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</si>
  <si>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</si>
  <si>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</si>
  <si>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</si>
  <si>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</si>
  <si>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</si>
  <si>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</si>
  <si>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</si>
  <si>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</si>
  <si>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</si>
  <si>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</si>
  <si>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</si>
  <si>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</si>
  <si>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</si>
  <si>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</si>
  <si>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</si>
  <si>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</si>
  <si>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</si>
  <si>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</si>
  <si>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</si>
  <si>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</si>
  <si>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</si>
  <si>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</si>
  <si>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</si>
  <si>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</si>
  <si>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</si>
  <si>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</si>
  <si>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</si>
  <si>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</si>
  <si>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</si>
  <si>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</si>
  <si>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</si>
  <si>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</si>
  <si>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</si>
  <si>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</si>
  <si>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</si>
  <si>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</si>
  <si>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</si>
  <si>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</si>
  <si>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</si>
  <si>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</si>
  <si>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</si>
  <si>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</si>
  <si>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</si>
  <si>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</si>
  <si>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</si>
  <si>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</si>
  <si>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</si>
  <si>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</si>
  <si>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</si>
  <si>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</si>
  <si>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</si>
  <si>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</si>
  <si>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</si>
  <si>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</si>
  <si>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</si>
  <si>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</si>
  <si>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</si>
  <si>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</si>
  <si>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</si>
  <si>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</si>
  <si>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</si>
  <si>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</si>
  <si>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</si>
  <si>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</si>
  <si>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</si>
  <si>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</si>
  <si>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</si>
  <si>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</si>
  <si>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</si>
  <si>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</si>
  <si>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</si>
  <si>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</si>
  <si>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</si>
  <si>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</si>
  <si>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</si>
  <si>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</si>
  <si>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</si>
  <si>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</si>
  <si>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</si>
  <si>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</si>
  <si>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</si>
  <si>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</si>
  <si>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</si>
  <si>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</si>
  <si>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</si>
  <si>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池田市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</si>
  <si>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</si>
  <si>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</si>
  <si>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</si>
  <si>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</si>
  <si>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</si>
  <si>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</si>
  <si>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</si>
  <si>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</si>
  <si>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</si>
  <si>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</si>
  <si>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</si>
  <si>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</si>
  <si>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</si>
  <si>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</si>
  <si>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</si>
  <si>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</si>
  <si>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①有形固定資産減価償却率は微増傾向で、依然、類似団体平均値と比較すると少し高い水準にある。
　</t>
    </r>
    <r>
      <rPr>
        <sz val="11"/>
        <rFont val="ＭＳ ゴシック"/>
        <family val="3"/>
        <charset val="128"/>
      </rPr>
      <t>②管路経年化率</t>
    </r>
    <r>
      <rPr>
        <sz val="11"/>
        <color theme="1"/>
        <rFont val="ＭＳ ゴシック"/>
        <family val="3"/>
        <charset val="128"/>
      </rPr>
      <t>について、令和4年度は横ばいで推移したものの</t>
    </r>
    <r>
      <rPr>
        <sz val="11"/>
        <color theme="1"/>
        <rFont val="ＭＳ ゴシック"/>
        <family val="3"/>
        <charset val="128"/>
      </rPr>
      <t>近年増加傾向にあり、類似団体平均値を大きく上回っている。これは早期に管路を整備したことによるものである。
　なお、管路については施設整備計画に基づき毎年着実に更新していることから、③管路更新率は概ね1%前後で推移している。</t>
    </r>
    <rPh sb="2" eb="13">
      <t>ユウケイコテイシサンゲンカショウキャクリツ</t>
    </rPh>
    <rPh sb="14" eb="16">
      <t>ビゾウ</t>
    </rPh>
    <rPh sb="16" eb="18">
      <t>ケイコウ</t>
    </rPh>
    <rPh sb="20" eb="22">
      <t>イゼン</t>
    </rPh>
    <rPh sb="23" eb="30">
      <t>ルイジダンタイヘイキンチ</t>
    </rPh>
    <rPh sb="31" eb="33">
      <t>ヒカク</t>
    </rPh>
    <rPh sb="36" eb="37">
      <t>スコ</t>
    </rPh>
    <rPh sb="38" eb="39">
      <t>タカ</t>
    </rPh>
    <rPh sb="40" eb="42">
      <t>スイジュン</t>
    </rPh>
    <rPh sb="77" eb="79">
      <t>キンネン</t>
    </rPh>
    <rPh sb="79" eb="81">
      <t>ゾウカ</t>
    </rPh>
    <rPh sb="81" eb="83">
      <t>ケイコウ</t>
    </rPh>
    <rPh sb="87" eb="94">
      <t>ルイジダンタイヘイキンチ</t>
    </rPh>
    <rPh sb="95" eb="96">
      <t>オオ</t>
    </rPh>
    <rPh sb="98" eb="100">
      <t>ウワマワ</t>
    </rPh>
    <rPh sb="108" eb="110">
      <t>ソウキ</t>
    </rPh>
    <rPh sb="111" eb="113">
      <t>カンロ</t>
    </rPh>
    <rPh sb="114" eb="116">
      <t>セイビ</t>
    </rPh>
    <rPh sb="134" eb="136">
      <t>カンロ</t>
    </rPh>
    <rPh sb="141" eb="147">
      <t>シセツセイビケイカク</t>
    </rPh>
    <rPh sb="148" eb="149">
      <t>モト</t>
    </rPh>
    <rPh sb="151" eb="153">
      <t>マイトシ</t>
    </rPh>
    <rPh sb="153" eb="155">
      <t>チャクジツ</t>
    </rPh>
    <rPh sb="156" eb="158">
      <t>コウシン</t>
    </rPh>
    <rPh sb="168" eb="173">
      <t>カンロコウシンリツ</t>
    </rPh>
    <rPh sb="174" eb="175">
      <t>オオム</t>
    </rPh>
    <rPh sb="178" eb="180">
      <t>ゼンゴ</t>
    </rPh>
    <rPh sb="181" eb="183">
      <t>スイイ</t>
    </rPh>
    <phoneticPr fontId="4"/>
  </si>
  <si>
    <t>　令和4年度は、平成23年度から施行している施設整備計画の最終年度であり、計画に基づく管路の更新を行った。また、上記に加え、取水施設の設備更新等を実施した。そして、危機管理体制の充実及び既存施設の更新を主体とした第2次施設整備計画を策定し、令和5年度から施行することとした。
　これらの現状や将来の水需要の減少、老朽化施設の更新需要の増加を鑑み、将来にわたり水道事業を持続可能なものにするために業務の委託や設備更新に取り組んでいる。
　しかし今後は、施設の維持管理費を含む経費の削減等、さらなるコストカットを行うとともに、老朽化した施設の更新についても重要度・優先度を考慮して着実に実施していく必要がある。
　令和5年度に改定した経営戦略をもとに、中長期的な視点で将来を見据えた事業運営を行っていく。</t>
    <rPh sb="1" eb="3">
      <t>レイワ</t>
    </rPh>
    <rPh sb="4" eb="6">
      <t>ネンド</t>
    </rPh>
    <rPh sb="8" eb="10">
      <t>ヘイセイ</t>
    </rPh>
    <rPh sb="12" eb="14">
      <t>ネンド</t>
    </rPh>
    <rPh sb="16" eb="18">
      <t>シコウ</t>
    </rPh>
    <rPh sb="22" eb="28">
      <t>シセツセイビケイカク</t>
    </rPh>
    <rPh sb="29" eb="33">
      <t>サイシュウネンド</t>
    </rPh>
    <rPh sb="37" eb="39">
      <t>ケイカク</t>
    </rPh>
    <rPh sb="40" eb="41">
      <t>モト</t>
    </rPh>
    <rPh sb="43" eb="45">
      <t>カンロ</t>
    </rPh>
    <rPh sb="46" eb="48">
      <t>コウシン</t>
    </rPh>
    <rPh sb="49" eb="50">
      <t>オコナ</t>
    </rPh>
    <rPh sb="56" eb="58">
      <t>ジョウキ</t>
    </rPh>
    <rPh sb="59" eb="60">
      <t>クワ</t>
    </rPh>
    <rPh sb="67" eb="71">
      <t>セツビコウシン</t>
    </rPh>
    <rPh sb="71" eb="72">
      <t>トウ</t>
    </rPh>
    <rPh sb="73" eb="75">
      <t>ジッシ</t>
    </rPh>
    <rPh sb="82" eb="88">
      <t>キキカンリタイセイ</t>
    </rPh>
    <rPh sb="89" eb="92">
      <t>ジュウジツオヨ</t>
    </rPh>
    <rPh sb="93" eb="97">
      <t>キゾンシセツ</t>
    </rPh>
    <rPh sb="98" eb="100">
      <t>コウシン</t>
    </rPh>
    <rPh sb="101" eb="103">
      <t>シュタイ</t>
    </rPh>
    <rPh sb="106" eb="107">
      <t>ダイ</t>
    </rPh>
    <rPh sb="108" eb="109">
      <t>ジ</t>
    </rPh>
    <rPh sb="109" eb="115">
      <t>シセツセイビケイカク</t>
    </rPh>
    <rPh sb="116" eb="118">
      <t>サクテイ</t>
    </rPh>
    <rPh sb="120" eb="122">
      <t>レイワ</t>
    </rPh>
    <rPh sb="127" eb="129">
      <t>シコウ</t>
    </rPh>
    <rPh sb="143" eb="145">
      <t>ゲンジョウ</t>
    </rPh>
    <rPh sb="146" eb="148">
      <t>ショウライ</t>
    </rPh>
    <rPh sb="149" eb="152">
      <t>ミズジュヨウ</t>
    </rPh>
    <rPh sb="153" eb="155">
      <t>ゲンショウ</t>
    </rPh>
    <rPh sb="156" eb="161">
      <t>ロウキュウカシセツ</t>
    </rPh>
    <rPh sb="162" eb="166">
      <t>コウシンジュヨウ</t>
    </rPh>
    <rPh sb="167" eb="169">
      <t>ゾウカ</t>
    </rPh>
    <rPh sb="170" eb="171">
      <t>カンガ</t>
    </rPh>
    <rPh sb="173" eb="175">
      <t>ショウライ</t>
    </rPh>
    <rPh sb="179" eb="183">
      <t>スイドウジギョウ</t>
    </rPh>
    <rPh sb="184" eb="188">
      <t>ジゾクカノウ</t>
    </rPh>
    <rPh sb="197" eb="199">
      <t>ギョウム</t>
    </rPh>
    <rPh sb="200" eb="202">
      <t>イタク</t>
    </rPh>
    <rPh sb="203" eb="205">
      <t>セツビ</t>
    </rPh>
    <rPh sb="205" eb="207">
      <t>コウシン</t>
    </rPh>
    <rPh sb="208" eb="209">
      <t>ト</t>
    </rPh>
    <rPh sb="210" eb="211">
      <t>ク</t>
    </rPh>
    <rPh sb="221" eb="223">
      <t>コンゴ</t>
    </rPh>
    <rPh sb="225" eb="227">
      <t>シセツ</t>
    </rPh>
    <rPh sb="228" eb="233">
      <t>イジカンリヒ</t>
    </rPh>
    <rPh sb="234" eb="235">
      <t>フク</t>
    </rPh>
    <rPh sb="236" eb="238">
      <t>ケイヒ</t>
    </rPh>
    <rPh sb="239" eb="242">
      <t>サクゲントウ</t>
    </rPh>
    <rPh sb="254" eb="255">
      <t>オコナ</t>
    </rPh>
    <rPh sb="261" eb="264">
      <t>ロウキュウカ</t>
    </rPh>
    <rPh sb="266" eb="268">
      <t>シセツ</t>
    </rPh>
    <rPh sb="269" eb="271">
      <t>コウシン</t>
    </rPh>
    <rPh sb="276" eb="279">
      <t>ジュウヨウド</t>
    </rPh>
    <rPh sb="280" eb="283">
      <t>ユウセンド</t>
    </rPh>
    <rPh sb="284" eb="286">
      <t>コウリョ</t>
    </rPh>
    <rPh sb="288" eb="290">
      <t>チャクジツ</t>
    </rPh>
    <rPh sb="291" eb="293">
      <t>ジッシ</t>
    </rPh>
    <rPh sb="297" eb="299">
      <t>ヒツヨウ</t>
    </rPh>
    <rPh sb="305" eb="307">
      <t>レイワ</t>
    </rPh>
    <rPh sb="308" eb="309">
      <t>ネン</t>
    </rPh>
    <rPh sb="309" eb="310">
      <t>ド</t>
    </rPh>
    <rPh sb="311" eb="313">
      <t>カイテイ</t>
    </rPh>
    <rPh sb="315" eb="319">
      <t>ケイエイセンリャク</t>
    </rPh>
    <rPh sb="324" eb="328">
      <t>チュウチョウキテキ</t>
    </rPh>
    <rPh sb="329" eb="331">
      <t>シテン</t>
    </rPh>
    <rPh sb="332" eb="334">
      <t>ショウライ</t>
    </rPh>
    <rPh sb="335" eb="337">
      <t>ミス</t>
    </rPh>
    <rPh sb="339" eb="343">
      <t>ジギョウウンエイ</t>
    </rPh>
    <rPh sb="344" eb="345">
      <t>オコナ</t>
    </rPh>
    <phoneticPr fontId="4"/>
  </si>
  <si>
    <t>　収益性については、①経常収支比率は100%を上回っているものの、昨年に引き続き、給水収益の減少により類似団体平均値を下回った。
⑤料金回収率は、新型コロナウイルス感染症対策の一環としての水道料金の減免事業を令和4年度も実施したこと、及び大口使用者の使用水量の減少による影響で給水収益が減少し、令和3年度と同様に100％を大きく下回っている。
⑥給水原価は設備更新工事による減価償却費が増加傾向にあるため、類似団体平均値を上回る状況が続いている。
　財政状態については、③流動比率は平成29年度より類似団体平均値を下回っているものの、100%を超える状況が続いていることから、1年以内に支払うべき債務に対して支払うことができる現金等を十分に保有している状況である。
一方で、④企業債残高対給水収益比率については、施設整備計画に沿って施設の更新を行ったことに伴い、施設の整備に係る企業債の発行額が多額となったため、類似団体平均値を大きく上回っている。
　施設の活用については、水需要の減少により⑦施設利用率が類似団体平均値と比べて低い状況が続いている。
　一方、⑧有収率は漏水対策の強化により近年は改善傾向にあり、施設の稼働は概ね収益に反映されていると考えられる。</t>
    <rPh sb="1" eb="4">
      <t>シュウエキセイ</t>
    </rPh>
    <rPh sb="11" eb="17">
      <t>ケイジョウシュウシヒリツ</t>
    </rPh>
    <rPh sb="23" eb="25">
      <t>ウワマワ</t>
    </rPh>
    <rPh sb="33" eb="35">
      <t>サクネン</t>
    </rPh>
    <rPh sb="36" eb="37">
      <t>ヒ</t>
    </rPh>
    <rPh sb="38" eb="39">
      <t>ツヅ</t>
    </rPh>
    <rPh sb="41" eb="45">
      <t>キュウスイシュウエキ</t>
    </rPh>
    <rPh sb="46" eb="48">
      <t>ゲンショウ</t>
    </rPh>
    <rPh sb="51" eb="58">
      <t>ルイジダンタイヘイキンチ</t>
    </rPh>
    <rPh sb="59" eb="61">
      <t>シタマワ</t>
    </rPh>
    <rPh sb="66" eb="71">
      <t>リョウキンカイシュウリツ</t>
    </rPh>
    <rPh sb="73" eb="75">
      <t>シンガタ</t>
    </rPh>
    <rPh sb="82" eb="87">
      <t>カンセンショウタイサク</t>
    </rPh>
    <rPh sb="88" eb="90">
      <t>イッカン</t>
    </rPh>
    <rPh sb="96" eb="98">
      <t>リョウキン</t>
    </rPh>
    <rPh sb="99" eb="103">
      <t>ゲンメンジギョウ</t>
    </rPh>
    <rPh sb="104" eb="106">
      <t>レイワ</t>
    </rPh>
    <rPh sb="107" eb="109">
      <t>ネンド</t>
    </rPh>
    <rPh sb="110" eb="112">
      <t>ジッシ</t>
    </rPh>
    <rPh sb="117" eb="118">
      <t>オヨ</t>
    </rPh>
    <rPh sb="119" eb="124">
      <t>オオグチシヨウシャ</t>
    </rPh>
    <rPh sb="125" eb="129">
      <t>シヨウスイリョウ</t>
    </rPh>
    <rPh sb="130" eb="132">
      <t>ゲンショウ</t>
    </rPh>
    <rPh sb="135" eb="137">
      <t>エイキョウ</t>
    </rPh>
    <rPh sb="138" eb="142">
      <t>キュウスイシュウエキ</t>
    </rPh>
    <rPh sb="143" eb="145">
      <t>ゲンショウ</t>
    </rPh>
    <rPh sb="147" eb="149">
      <t>レイワ</t>
    </rPh>
    <rPh sb="150" eb="152">
      <t>ネンド</t>
    </rPh>
    <rPh sb="153" eb="155">
      <t>ドウヨウ</t>
    </rPh>
    <rPh sb="161" eb="162">
      <t>オオ</t>
    </rPh>
    <rPh sb="164" eb="166">
      <t>シタマワ</t>
    </rPh>
    <rPh sb="173" eb="177">
      <t>キュウスイゲンカ</t>
    </rPh>
    <rPh sb="178" eb="184">
      <t>セツビコウシンコウジ</t>
    </rPh>
    <rPh sb="187" eb="192">
      <t>ゲンカショウキャクヒ</t>
    </rPh>
    <rPh sb="193" eb="197">
      <t>ゾウカケイコウ</t>
    </rPh>
    <rPh sb="203" eb="210">
      <t>ルイジダンタイヘイキンチ</t>
    </rPh>
    <rPh sb="211" eb="213">
      <t>ウワマワ</t>
    </rPh>
    <rPh sb="214" eb="216">
      <t>ジョウキョウ</t>
    </rPh>
    <rPh sb="217" eb="218">
      <t>ツヅ</t>
    </rPh>
    <rPh sb="225" eb="229">
      <t>ザイセイジョウタイ</t>
    </rPh>
    <rPh sb="236" eb="240">
      <t>リュウドウヒリツ</t>
    </rPh>
    <rPh sb="241" eb="243">
      <t>ヘイセイ</t>
    </rPh>
    <rPh sb="245" eb="247">
      <t>ネンド</t>
    </rPh>
    <rPh sb="249" eb="253">
      <t>ルイジダンタイ</t>
    </rPh>
    <rPh sb="253" eb="256">
      <t>ヘイキンチ</t>
    </rPh>
    <rPh sb="257" eb="259">
      <t>シタマワ</t>
    </rPh>
    <rPh sb="272" eb="273">
      <t>コ</t>
    </rPh>
    <rPh sb="275" eb="277">
      <t>ジョウキョウ</t>
    </rPh>
    <rPh sb="278" eb="279">
      <t>ツヅ</t>
    </rPh>
    <rPh sb="289" eb="292">
      <t>ネンイナイ</t>
    </rPh>
    <rPh sb="293" eb="295">
      <t>シハラ</t>
    </rPh>
    <rPh sb="298" eb="300">
      <t>サイム</t>
    </rPh>
    <rPh sb="301" eb="302">
      <t>タイ</t>
    </rPh>
    <rPh sb="304" eb="306">
      <t>シハラ</t>
    </rPh>
    <rPh sb="313" eb="315">
      <t>ゲンキン</t>
    </rPh>
    <rPh sb="315" eb="316">
      <t>トウ</t>
    </rPh>
    <rPh sb="317" eb="319">
      <t>ジュウブン</t>
    </rPh>
    <rPh sb="320" eb="322">
      <t>ホユウ</t>
    </rPh>
    <rPh sb="326" eb="328">
      <t>ジョウキョウ</t>
    </rPh>
    <rPh sb="333" eb="335">
      <t>イッポウ</t>
    </rPh>
    <rPh sb="338" eb="343">
      <t>キギョウサイザンダカ</t>
    </rPh>
    <rPh sb="343" eb="344">
      <t>タイ</t>
    </rPh>
    <rPh sb="344" eb="350">
      <t>キュウスイシュウエキヒリツ</t>
    </rPh>
    <rPh sb="356" eb="362">
      <t>シセツセイビケイカク</t>
    </rPh>
    <rPh sb="363" eb="364">
      <t>ソ</t>
    </rPh>
    <rPh sb="366" eb="368">
      <t>シセツ</t>
    </rPh>
    <rPh sb="369" eb="371">
      <t>コウシン</t>
    </rPh>
    <rPh sb="372" eb="373">
      <t>オコナ</t>
    </rPh>
    <rPh sb="378" eb="379">
      <t>トモナ</t>
    </rPh>
    <rPh sb="381" eb="383">
      <t>シセツ</t>
    </rPh>
    <rPh sb="384" eb="386">
      <t>セイビ</t>
    </rPh>
    <rPh sb="387" eb="388">
      <t>カカ</t>
    </rPh>
    <rPh sb="389" eb="392">
      <t>キギョウサイ</t>
    </rPh>
    <rPh sb="393" eb="395">
      <t>ハッコウ</t>
    </rPh>
    <rPh sb="395" eb="396">
      <t>ガク</t>
    </rPh>
    <rPh sb="397" eb="398">
      <t>オオ</t>
    </rPh>
    <rPh sb="398" eb="399">
      <t>ガク</t>
    </rPh>
    <rPh sb="406" eb="413">
      <t>ルイジダンタイヘイキンチ</t>
    </rPh>
    <rPh sb="414" eb="415">
      <t>オオ</t>
    </rPh>
    <rPh sb="417" eb="419">
      <t>ウワマワ</t>
    </rPh>
    <rPh sb="426" eb="428">
      <t>シセツ</t>
    </rPh>
    <rPh sb="429" eb="431">
      <t>カツヨウ</t>
    </rPh>
    <rPh sb="437" eb="440">
      <t>ミズジュヨウ</t>
    </rPh>
    <rPh sb="441" eb="443">
      <t>ゲンショウ</t>
    </rPh>
    <rPh sb="447" eb="452">
      <t>シセツリヨウリツ</t>
    </rPh>
    <rPh sb="453" eb="460">
      <t>ルイジダンタイヘイキンチ</t>
    </rPh>
    <rPh sb="461" eb="462">
      <t>クラ</t>
    </rPh>
    <rPh sb="464" eb="465">
      <t>ヒク</t>
    </rPh>
    <rPh sb="466" eb="468">
      <t>ジョウキョウ</t>
    </rPh>
    <rPh sb="469" eb="470">
      <t>ツヅ</t>
    </rPh>
    <rPh sb="477" eb="479">
      <t>イッポウ</t>
    </rPh>
    <rPh sb="481" eb="484">
      <t>ユウシュウリツ</t>
    </rPh>
    <rPh sb="485" eb="489">
      <t>ロウスイタイサク</t>
    </rPh>
    <rPh sb="490" eb="492">
      <t>キョウカ</t>
    </rPh>
    <rPh sb="495" eb="497">
      <t>キンネン</t>
    </rPh>
    <rPh sb="498" eb="502">
      <t>カイゼンケイコウ</t>
    </rPh>
    <rPh sb="506" eb="508">
      <t>シセツ</t>
    </rPh>
    <rPh sb="509" eb="511">
      <t>カドウ</t>
    </rPh>
    <rPh sb="512" eb="513">
      <t>オオム</t>
    </rPh>
    <rPh sb="514" eb="516">
      <t>シュウエキ</t>
    </rPh>
    <rPh sb="517" eb="519">
      <t>ハンエイ</t>
    </rPh>
    <rPh sb="525" eb="52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</si>
</sst>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1.21</c:v>
                </c:pt>
                <c:pt idx="1">
                  <c:v>1.08</c:v>
                </c:pt>
                <c:pt idx="2">
                  <c:v>1.24</c:v>
                </c:pt>
                <c:pt idx="3">
                  <c:v>0.96</c:v>
                </c:pt>
                <c:pt idx="4">
                  <c:v>1.1399999999999999</c:v>
                </c:pt>
              </c:numCache>
            </c:numRef>
          </c:val>
          <c:extLst>
            <c:ext xmlns:c16="http://schemas.microsoft.com/office/drawing/2014/chart" uri="{C3380CC4-5D6E-409C-BE32-E72D297353CC}">
              <c16:uniqueId val="{00000000-F820-45DC-92E7-21427EA20E3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F820-45DC-92E7-21427EA20E3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47.54</c:v>
                </c:pt>
                <c:pt idx="1">
                  <c:v>46.4</c:v>
                </c:pt>
                <c:pt idx="2">
                  <c:v>46.21</c:v>
                </c:pt>
                <c:pt idx="3">
                  <c:v>45.31</c:v>
                </c:pt>
                <c:pt idx="4">
                  <c:v>44.39</c:v>
                </c:pt>
              </c:numCache>
            </c:numRef>
          </c:val>
          <c:extLst>
            <c:ext xmlns:c16="http://schemas.microsoft.com/office/drawing/2014/chart" uri="{C3380CC4-5D6E-409C-BE32-E72D297353CC}">
              <c16:uniqueId val="{00000000-B75D-4127-A0EC-F41830F244C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B75D-4127-A0EC-F41830F244C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93.82</c:v>
                </c:pt>
                <c:pt idx="1">
                  <c:v>95.1</c:v>
                </c:pt>
                <c:pt idx="2">
                  <c:v>95.21</c:v>
                </c:pt>
                <c:pt idx="3">
                  <c:v>95.81</c:v>
                </c:pt>
                <c:pt idx="4">
                  <c:v>95.68</c:v>
                </c:pt>
              </c:numCache>
            </c:numRef>
          </c:val>
          <c:extLst>
            <c:ext xmlns:c16="http://schemas.microsoft.com/office/drawing/2014/chart" uri="{C3380CC4-5D6E-409C-BE32-E72D297353CC}">
              <c16:uniqueId val="{00000000-7763-422E-927A-990F45736A8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7763-422E-927A-990F45736A8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118.02</c:v>
                </c:pt>
                <c:pt idx="1">
                  <c:v>118.43</c:v>
                </c:pt>
                <c:pt idx="2">
                  <c:v>105.24</c:v>
                </c:pt>
                <c:pt idx="3">
                  <c:v>105.72</c:v>
                </c:pt>
                <c:pt idx="4">
                  <c:v>100.82</c:v>
                </c:pt>
              </c:numCache>
            </c:numRef>
          </c:val>
          <c:extLst>
            <c:ext xmlns:c16="http://schemas.microsoft.com/office/drawing/2014/chart" uri="{C3380CC4-5D6E-409C-BE32-E72D297353CC}">
              <c16:uniqueId val="{00000000-11F7-4C14-BDE3-8C9E454B47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11F7-4C14-BDE3-8C9E454B47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49.59</c:v>
                </c:pt>
                <c:pt idx="1">
                  <c:v>50.63</c:v>
                </c:pt>
                <c:pt idx="2">
                  <c:v>50.68</c:v>
                </c:pt>
                <c:pt idx="3">
                  <c:v>52.32</c:v>
                </c:pt>
                <c:pt idx="4">
                  <c:v>53.31</c:v>
                </c:pt>
              </c:numCache>
            </c:numRef>
          </c:val>
          <c:extLst>
            <c:ext xmlns:c16="http://schemas.microsoft.com/office/drawing/2014/chart" uri="{C3380CC4-5D6E-409C-BE32-E72D297353CC}">
              <c16:uniqueId val="{00000000-32BD-4776-8867-802338C59A5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32BD-4776-8867-802338C59A5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45.44</c:v>
                </c:pt>
                <c:pt idx="1">
                  <c:v>48.49</c:v>
                </c:pt>
                <c:pt idx="2">
                  <c:v>48.93</c:v>
                </c:pt>
                <c:pt idx="3">
                  <c:v>49.72</c:v>
                </c:pt>
                <c:pt idx="4">
                  <c:v>49.66</c:v>
                </c:pt>
              </c:numCache>
            </c:numRef>
          </c:val>
          <c:extLst>
            <c:ext xmlns:c16="http://schemas.microsoft.com/office/drawing/2014/chart" uri="{C3380CC4-5D6E-409C-BE32-E72D297353CC}">
              <c16:uniqueId val="{00000000-BAF2-4A4C-9693-149FFA56D9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BAF2-4A4C-9693-149FFA56D9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10-46CE-B35A-C8253C9A239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B710-46CE-B35A-C8253C9A239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329.31</c:v>
                </c:pt>
                <c:pt idx="1">
                  <c:v>302.76</c:v>
                </c:pt>
                <c:pt idx="2">
                  <c:v>253.42</c:v>
                </c:pt>
                <c:pt idx="3">
                  <c:v>335.4</c:v>
                </c:pt>
                <c:pt idx="4">
                  <c:v>333.54</c:v>
                </c:pt>
              </c:numCache>
            </c:numRef>
          </c:val>
          <c:extLst>
            <c:ext xmlns:c16="http://schemas.microsoft.com/office/drawing/2014/chart" uri="{C3380CC4-5D6E-409C-BE32-E72D297353CC}">
              <c16:uniqueId val="{00000000-8F0D-4733-A3D9-64C44146FEB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8F0D-4733-A3D9-64C44146FEB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445</c:v>
                </c:pt>
                <c:pt idx="1">
                  <c:v>464.09</c:v>
                </c:pt>
                <c:pt idx="2">
                  <c:v>484.31</c:v>
                </c:pt>
                <c:pt idx="3">
                  <c:v>524.28</c:v>
                </c:pt>
                <c:pt idx="4">
                  <c:v>532.55999999999995</c:v>
                </c:pt>
              </c:numCache>
            </c:numRef>
          </c:val>
          <c:extLst>
            <c:ext xmlns:c16="http://schemas.microsoft.com/office/drawing/2014/chart" uri="{C3380CC4-5D6E-409C-BE32-E72D297353CC}">
              <c16:uniqueId val="{00000000-622C-4445-82C0-11C0FC5B3C4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622C-4445-82C0-11C0FC5B3C4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103.46</c:v>
                </c:pt>
                <c:pt idx="1">
                  <c:v>105.55</c:v>
                </c:pt>
                <c:pt idx="2">
                  <c:v>95.32</c:v>
                </c:pt>
                <c:pt idx="3">
                  <c:v>87.41</c:v>
                </c:pt>
                <c:pt idx="4">
                  <c:v>81.23</c:v>
                </c:pt>
              </c:numCache>
            </c:numRef>
          </c:val>
          <c:extLst>
            <c:ext xmlns:c16="http://schemas.microsoft.com/office/drawing/2014/chart" uri="{C3380CC4-5D6E-409C-BE32-E72D297353CC}">
              <c16:uniqueId val="{00000000-29A4-4C1D-BC11-18095C60CA4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29A4-4C1D-BC11-18095C60CA4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171.42</c:v>
                </c:pt>
                <c:pt idx="1">
                  <c:v>164.83</c:v>
                </c:pt>
                <c:pt idx="2">
                  <c:v>176.2</c:v>
                </c:pt>
                <c:pt idx="3">
                  <c:v>174.62</c:v>
                </c:pt>
                <c:pt idx="4">
                  <c:v>186.24</c:v>
                </c:pt>
              </c:numCache>
            </c:numRef>
          </c:val>
          <c:extLst>
            <c:ext xmlns:c16="http://schemas.microsoft.com/office/drawing/2014/chart" uri="{C3380CC4-5D6E-409C-BE32-E72D297353CC}">
              <c16:uniqueId val="{00000000-54FB-496F-BD28-ADA9127B9D2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54FB-496F-BD28-ADA9127B9D2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218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大阪府　池田市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A3</v>
      </c>
      <c r="X8" s="44"/>
      <c r="Y8" s="44"/>
      <c r="Z8" s="44"/>
      <c r="AA8" s="44"/>
      <c r="AB8" s="44"/>
      <c r="AC8" s="44"/>
      <c r="AD8" s="44" t="str">
        <f>データ!$M$6</f>
        <v>自治体職員</v>
      </c>
      <c r="AE8" s="44"/>
      <c r="AF8" s="44"/>
      <c r="AG8" s="44"/>
      <c r="AH8" s="44"/>
      <c r="AI8" s="44"/>
      <c r="AJ8" s="44"/>
      <c r="AK8" s="2"/>
      <c r="AL8" s="45">
        <f>データ!$R$6</f>
        <v>103074</v>
      </c>
      <c r="AM8" s="45"/>
      <c r="AN8" s="45"/>
      <c r="AO8" s="45"/>
      <c r="AP8" s="45"/>
      <c r="AQ8" s="45"/>
      <c r="AR8" s="45"/>
      <c r="AS8" s="45"/>
      <c r="AT8" s="46">
        <f>データ!$S$6</f>
        <v>22.14</v>
      </c>
      <c r="AU8" s="47"/>
      <c r="AV8" s="47"/>
      <c r="AW8" s="47"/>
      <c r="AX8" s="47"/>
      <c r="AY8" s="47"/>
      <c r="AZ8" s="47"/>
      <c r="BA8" s="47"/>
      <c r="BB8" s="48">
        <f>データ!$T$6</f>
        <v>4655.5600000000004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58.56</v>
      </c>
      <c r="J10" s="47"/>
      <c r="K10" s="47"/>
      <c r="L10" s="47"/>
      <c r="M10" s="47"/>
      <c r="N10" s="47"/>
      <c r="O10" s="81"/>
      <c r="P10" s="48">
        <f>データ!$P$6</f>
        <v>99.98</v>
      </c>
      <c r="Q10" s="48"/>
      <c r="R10" s="48"/>
      <c r="S10" s="48"/>
      <c r="T10" s="48"/>
      <c r="U10" s="48"/>
      <c r="V10" s="48"/>
      <c r="W10" s="45">
        <f>データ!$Q$6</f>
        <v>2651</v>
      </c>
      <c r="X10" s="45"/>
      <c r="Y10" s="45"/>
      <c r="Z10" s="45"/>
      <c r="AA10" s="45"/>
      <c r="AB10" s="45"/>
      <c r="AC10" s="45"/>
      <c r="AD10" s="2"/>
      <c r="AE10" s="2"/>
      <c r="AF10" s="2"/>
      <c r="AG10" s="2"/>
      <c r="AH10" s="2"/>
      <c r="AI10" s="2"/>
      <c r="AJ10" s="2"/>
      <c r="AK10" s="2"/>
      <c r="AL10" s="45">
        <f>データ!$U$6</f>
        <v>103046</v>
      </c>
      <c r="AM10" s="45"/>
      <c r="AN10" s="45"/>
      <c r="AO10" s="45"/>
      <c r="AP10" s="45"/>
      <c r="AQ10" s="45"/>
      <c r="AR10" s="45"/>
      <c r="AS10" s="45"/>
      <c r="AT10" s="46">
        <f>データ!$V$6</f>
        <v>13.44</v>
      </c>
      <c r="AU10" s="47"/>
      <c r="AV10" s="47"/>
      <c r="AW10" s="47"/>
      <c r="AX10" s="47"/>
      <c r="AY10" s="47"/>
      <c r="AZ10" s="47"/>
      <c r="BA10" s="47"/>
      <c r="BB10" s="48">
        <f>データ!$W$6</f>
        <v>7667.11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NsqpZqrGtQMyYBwrQgQFLKZQQ2h8ek07tS0sUZq47EMHxdSn98WpBUUi+u1TTj/tf21ePsyAX+UHLR9v8RlHqw==" saltValue="MFiZjZXsoYmDdoewJ9G5a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272043</v>
      </c>
      <c r="D6" s="20">
        <f t="shared" si="3"/>
        <v>46</v>
      </c>
      <c r="E6" s="20">
        <f t="shared" si="3"/>
        <v>1</v>
      </c>
      <c r="F6" s="20">
        <f t="shared" si="3"/>
        <v>0</v>
      </c>
      <c r="G6" s="20">
        <f t="shared" si="3"/>
        <v>1</v>
      </c>
      <c r="H6" s="20" t="str">
        <f t="shared" si="3"/>
        <v>大阪府　池田市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58.56</v>
      </c>
      <c r="P6" s="21">
        <f t="shared" si="3"/>
        <v>99.98</v>
      </c>
      <c r="Q6" s="21">
        <f t="shared" si="3"/>
        <v>2651</v>
      </c>
      <c r="R6" s="21">
        <f t="shared" si="3"/>
        <v>103074</v>
      </c>
      <c r="S6" s="21">
        <f t="shared" si="3"/>
        <v>22.14</v>
      </c>
      <c r="T6" s="21">
        <f t="shared" si="3"/>
        <v>4655.5600000000004</v>
      </c>
      <c r="U6" s="21">
        <f t="shared" si="3"/>
        <v>103046</v>
      </c>
      <c r="V6" s="21">
        <f t="shared" si="3"/>
        <v>13.44</v>
      </c>
      <c r="W6" s="21">
        <f t="shared" si="3"/>
        <v>7667.11</v>
      </c>
      <c r="X6" s="22">
        <f>IF(X7="",NA(),X7)</f>
        <v>118.02</v>
      </c>
      <c r="Y6" s="22">
        <f t="shared" ref="Y6:AG6" si="4">IF(Y7="",NA(),Y7)</f>
        <v>118.43</v>
      </c>
      <c r="Z6" s="22">
        <f t="shared" si="4"/>
        <v>105.24</v>
      </c>
      <c r="AA6" s="22">
        <f t="shared" si="4"/>
        <v>105.72</v>
      </c>
      <c r="AB6" s="22">
        <f t="shared" si="4"/>
        <v>100.82</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329.31</v>
      </c>
      <c r="AU6" s="22">
        <f t="shared" ref="AU6:BC6" si="6">IF(AU7="",NA(),AU7)</f>
        <v>302.76</v>
      </c>
      <c r="AV6" s="22">
        <f t="shared" si="6"/>
        <v>253.42</v>
      </c>
      <c r="AW6" s="22">
        <f t="shared" si="6"/>
        <v>335.4</v>
      </c>
      <c r="AX6" s="22">
        <f t="shared" si="6"/>
        <v>333.54</v>
      </c>
      <c r="AY6" s="22">
        <f t="shared" si="6"/>
        <v>335.6</v>
      </c>
      <c r="AZ6" s="22">
        <f t="shared" si="6"/>
        <v>358.91</v>
      </c>
      <c r="BA6" s="22">
        <f t="shared" si="6"/>
        <v>360.96</v>
      </c>
      <c r="BB6" s="22">
        <f t="shared" si="6"/>
        <v>351.29</v>
      </c>
      <c r="BC6" s="22">
        <f t="shared" si="6"/>
        <v>364.24</v>
      </c>
      <c r="BD6" s="21" t="str">
        <f>IF(BD7="","",IF(BD7="-","【-】","【"&amp;SUBSTITUTE(TEXT(BD7,"#,##0.00"),"-","△")&amp;"】"))</f>
        <v>【252.29】</v>
      </c>
      <c r="BE6" s="22">
        <f>IF(BE7="",NA(),BE7)</f>
        <v>445</v>
      </c>
      <c r="BF6" s="22">
        <f t="shared" ref="BF6:BN6" si="7">IF(BF7="",NA(),BF7)</f>
        <v>464.09</v>
      </c>
      <c r="BG6" s="22">
        <f t="shared" si="7"/>
        <v>484.31</v>
      </c>
      <c r="BH6" s="22">
        <f t="shared" si="7"/>
        <v>524.28</v>
      </c>
      <c r="BI6" s="22">
        <f t="shared" si="7"/>
        <v>532.55999999999995</v>
      </c>
      <c r="BJ6" s="22">
        <f t="shared" si="7"/>
        <v>258.26</v>
      </c>
      <c r="BK6" s="22">
        <f t="shared" si="7"/>
        <v>247.27</v>
      </c>
      <c r="BL6" s="22">
        <f t="shared" si="7"/>
        <v>239.18</v>
      </c>
      <c r="BM6" s="22">
        <f t="shared" si="7"/>
        <v>236.29</v>
      </c>
      <c r="BN6" s="22">
        <f t="shared" si="7"/>
        <v>238.77</v>
      </c>
      <c r="BO6" s="21" t="str">
        <f>IF(BO7="","",IF(BO7="-","【-】","【"&amp;SUBSTITUTE(TEXT(BO7,"#,##0.00"),"-","△")&amp;"】"))</f>
        <v>【268.07】</v>
      </c>
      <c r="BP6" s="22">
        <f>IF(BP7="",NA(),BP7)</f>
        <v>103.46</v>
      </c>
      <c r="BQ6" s="22">
        <f t="shared" ref="BQ6:BY6" si="8">IF(BQ7="",NA(),BQ7)</f>
        <v>105.55</v>
      </c>
      <c r="BR6" s="22">
        <f t="shared" si="8"/>
        <v>95.32</v>
      </c>
      <c r="BS6" s="22">
        <f t="shared" si="8"/>
        <v>87.41</v>
      </c>
      <c r="BT6" s="22">
        <f t="shared" si="8"/>
        <v>81.23</v>
      </c>
      <c r="BU6" s="22">
        <f t="shared" si="8"/>
        <v>106.07</v>
      </c>
      <c r="BV6" s="22">
        <f t="shared" si="8"/>
        <v>105.34</v>
      </c>
      <c r="BW6" s="22">
        <f t="shared" si="8"/>
        <v>101.89</v>
      </c>
      <c r="BX6" s="22">
        <f t="shared" si="8"/>
        <v>104.33</v>
      </c>
      <c r="BY6" s="22">
        <f t="shared" si="8"/>
        <v>98.85</v>
      </c>
      <c r="BZ6" s="21" t="str">
        <f>IF(BZ7="","",IF(BZ7="-","【-】","【"&amp;SUBSTITUTE(TEXT(BZ7,"#,##0.00"),"-","△")&amp;"】"))</f>
        <v>【97.47】</v>
      </c>
      <c r="CA6" s="22">
        <f>IF(CA7="",NA(),CA7)</f>
        <v>171.42</v>
      </c>
      <c r="CB6" s="22">
        <f t="shared" ref="CB6:CJ6" si="9">IF(CB7="",NA(),CB7)</f>
        <v>164.83</v>
      </c>
      <c r="CC6" s="22">
        <f t="shared" si="9"/>
        <v>176.2</v>
      </c>
      <c r="CD6" s="22">
        <f t="shared" si="9"/>
        <v>174.62</v>
      </c>
      <c r="CE6" s="22">
        <f t="shared" si="9"/>
        <v>186.24</v>
      </c>
      <c r="CF6" s="22">
        <f t="shared" si="9"/>
        <v>159.22</v>
      </c>
      <c r="CG6" s="22">
        <f t="shared" si="9"/>
        <v>159.6</v>
      </c>
      <c r="CH6" s="22">
        <f t="shared" si="9"/>
        <v>156.32</v>
      </c>
      <c r="CI6" s="22">
        <f t="shared" si="9"/>
        <v>157.4</v>
      </c>
      <c r="CJ6" s="22">
        <f t="shared" si="9"/>
        <v>162.61000000000001</v>
      </c>
      <c r="CK6" s="21" t="str">
        <f>IF(CK7="","",IF(CK7="-","【-】","【"&amp;SUBSTITUTE(TEXT(CK7,"#,##0.00"),"-","△")&amp;"】"))</f>
        <v>【174.75】</v>
      </c>
      <c r="CL6" s="22">
        <f>IF(CL7="",NA(),CL7)</f>
        <v>47.54</v>
      </c>
      <c r="CM6" s="22">
        <f t="shared" ref="CM6:CU6" si="10">IF(CM7="",NA(),CM7)</f>
        <v>46.4</v>
      </c>
      <c r="CN6" s="22">
        <f t="shared" si="10"/>
        <v>46.21</v>
      </c>
      <c r="CO6" s="22">
        <f t="shared" si="10"/>
        <v>45.31</v>
      </c>
      <c r="CP6" s="22">
        <f t="shared" si="10"/>
        <v>44.39</v>
      </c>
      <c r="CQ6" s="22">
        <f t="shared" si="10"/>
        <v>62.83</v>
      </c>
      <c r="CR6" s="22">
        <f t="shared" si="10"/>
        <v>62.05</v>
      </c>
      <c r="CS6" s="22">
        <f t="shared" si="10"/>
        <v>63.23</v>
      </c>
      <c r="CT6" s="22">
        <f t="shared" si="10"/>
        <v>62.59</v>
      </c>
      <c r="CU6" s="22">
        <f t="shared" si="10"/>
        <v>61.81</v>
      </c>
      <c r="CV6" s="21" t="str">
        <f>IF(CV7="","",IF(CV7="-","【-】","【"&amp;SUBSTITUTE(TEXT(CV7,"#,##0.00"),"-","△")&amp;"】"))</f>
        <v>【59.97】</v>
      </c>
      <c r="CW6" s="22">
        <f>IF(CW7="",NA(),CW7)</f>
        <v>93.82</v>
      </c>
      <c r="CX6" s="22">
        <f t="shared" ref="CX6:DF6" si="11">IF(CX7="",NA(),CX7)</f>
        <v>95.1</v>
      </c>
      <c r="CY6" s="22">
        <f t="shared" si="11"/>
        <v>95.21</v>
      </c>
      <c r="CZ6" s="22">
        <f t="shared" si="11"/>
        <v>95.81</v>
      </c>
      <c r="DA6" s="22">
        <f t="shared" si="11"/>
        <v>95.68</v>
      </c>
      <c r="DB6" s="22">
        <f t="shared" si="11"/>
        <v>88.86</v>
      </c>
      <c r="DC6" s="22">
        <f t="shared" si="11"/>
        <v>89.11</v>
      </c>
      <c r="DD6" s="22">
        <f t="shared" si="11"/>
        <v>89.35</v>
      </c>
      <c r="DE6" s="22">
        <f t="shared" si="11"/>
        <v>89.7</v>
      </c>
      <c r="DF6" s="22">
        <f t="shared" si="11"/>
        <v>89.24</v>
      </c>
      <c r="DG6" s="21" t="str">
        <f>IF(DG7="","",IF(DG7="-","【-】","【"&amp;SUBSTITUTE(TEXT(DG7,"#,##0.00"),"-","△")&amp;"】"))</f>
        <v>【89.76】</v>
      </c>
      <c r="DH6" s="22">
        <f>IF(DH7="",NA(),DH7)</f>
        <v>49.59</v>
      </c>
      <c r="DI6" s="22">
        <f t="shared" ref="DI6:DQ6" si="12">IF(DI7="",NA(),DI7)</f>
        <v>50.63</v>
      </c>
      <c r="DJ6" s="22">
        <f t="shared" si="12"/>
        <v>50.68</v>
      </c>
      <c r="DK6" s="22">
        <f t="shared" si="12"/>
        <v>52.32</v>
      </c>
      <c r="DL6" s="22">
        <f t="shared" si="12"/>
        <v>53.31</v>
      </c>
      <c r="DM6" s="22">
        <f t="shared" si="12"/>
        <v>47.89</v>
      </c>
      <c r="DN6" s="22">
        <f t="shared" si="12"/>
        <v>48.69</v>
      </c>
      <c r="DO6" s="22">
        <f t="shared" si="12"/>
        <v>49.62</v>
      </c>
      <c r="DP6" s="22">
        <f t="shared" si="12"/>
        <v>50.5</v>
      </c>
      <c r="DQ6" s="22">
        <f t="shared" si="12"/>
        <v>51.28</v>
      </c>
      <c r="DR6" s="21" t="str">
        <f>IF(DR7="","",IF(DR7="-","【-】","【"&amp;SUBSTITUTE(TEXT(DR7,"#,##0.00"),"-","△")&amp;"】"))</f>
        <v>【51.51】</v>
      </c>
      <c r="DS6" s="22">
        <f>IF(DS7="",NA(),DS7)</f>
        <v>45.44</v>
      </c>
      <c r="DT6" s="22">
        <f t="shared" ref="DT6:EB6" si="13">IF(DT7="",NA(),DT7)</f>
        <v>48.49</v>
      </c>
      <c r="DU6" s="22">
        <f t="shared" si="13"/>
        <v>48.93</v>
      </c>
      <c r="DV6" s="22">
        <f t="shared" si="13"/>
        <v>49.72</v>
      </c>
      <c r="DW6" s="22">
        <f t="shared" si="13"/>
        <v>49.66</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1.21</v>
      </c>
      <c r="EE6" s="22">
        <f t="shared" ref="EE6:EM6" si="14">IF(EE7="",NA(),EE7)</f>
        <v>1.08</v>
      </c>
      <c r="EF6" s="22">
        <f t="shared" si="14"/>
        <v>1.24</v>
      </c>
      <c r="EG6" s="22">
        <f t="shared" si="14"/>
        <v>0.96</v>
      </c>
      <c r="EH6" s="22">
        <f t="shared" si="14"/>
        <v>1.1399999999999999</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2">
      <c r="A7" s="15"/>
      <c r="B7" s="24">
        <v>2022</v>
      </c>
      <c r="C7" s="24">
        <v>272043</v>
      </c>
      <c r="D7" s="24">
        <v>46</v>
      </c>
      <c r="E7" s="24">
        <v>1</v>
      </c>
      <c r="F7" s="24">
        <v>0</v>
      </c>
      <c r="G7" s="24">
        <v>1</v>
      </c>
      <c r="H7" s="24" t="s">
        <v>93</v>
      </c>
      <c r="I7" s="24" t="s">
        <v>94</v>
      </c>
      <c r="J7" s="24" t="s">
        <v>95</v>
      </c>
      <c r="K7" s="24" t="s">
        <v>96</v>
      </c>
      <c r="L7" s="24" t="s">
        <v>97</v>
      </c>
      <c r="M7" s="24" t="s">
        <v>98</v>
      </c>
      <c r="N7" s="25" t="s">
        <v>99</v>
      </c>
      <c r="O7" s="25">
        <v>58.56</v>
      </c>
      <c r="P7" s="25">
        <v>99.98</v>
      </c>
      <c r="Q7" s="25">
        <v>2651</v>
      </c>
      <c r="R7" s="25">
        <v>103074</v>
      </c>
      <c r="S7" s="25">
        <v>22.14</v>
      </c>
      <c r="T7" s="25">
        <v>4655.5600000000004</v>
      </c>
      <c r="U7" s="25">
        <v>103046</v>
      </c>
      <c r="V7" s="25">
        <v>13.44</v>
      </c>
      <c r="W7" s="25">
        <v>7667.11</v>
      </c>
      <c r="X7" s="25">
        <v>118.02</v>
      </c>
      <c r="Y7" s="25">
        <v>118.43</v>
      </c>
      <c r="Z7" s="25">
        <v>105.24</v>
      </c>
      <c r="AA7" s="25">
        <v>105.72</v>
      </c>
      <c r="AB7" s="25">
        <v>100.82</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329.31</v>
      </c>
      <c r="AU7" s="25">
        <v>302.76</v>
      </c>
      <c r="AV7" s="25">
        <v>253.42</v>
      </c>
      <c r="AW7" s="25">
        <v>335.4</v>
      </c>
      <c r="AX7" s="25">
        <v>333.54</v>
      </c>
      <c r="AY7" s="25">
        <v>335.6</v>
      </c>
      <c r="AZ7" s="25">
        <v>358.91</v>
      </c>
      <c r="BA7" s="25">
        <v>360.96</v>
      </c>
      <c r="BB7" s="25">
        <v>351.29</v>
      </c>
      <c r="BC7" s="25">
        <v>364.24</v>
      </c>
      <c r="BD7" s="25">
        <v>252.29</v>
      </c>
      <c r="BE7" s="25">
        <v>445</v>
      </c>
      <c r="BF7" s="25">
        <v>464.09</v>
      </c>
      <c r="BG7" s="25">
        <v>484.31</v>
      </c>
      <c r="BH7" s="25">
        <v>524.28</v>
      </c>
      <c r="BI7" s="25">
        <v>532.55999999999995</v>
      </c>
      <c r="BJ7" s="25">
        <v>258.26</v>
      </c>
      <c r="BK7" s="25">
        <v>247.27</v>
      </c>
      <c r="BL7" s="25">
        <v>239.18</v>
      </c>
      <c r="BM7" s="25">
        <v>236.29</v>
      </c>
      <c r="BN7" s="25">
        <v>238.77</v>
      </c>
      <c r="BO7" s="25">
        <v>268.07</v>
      </c>
      <c r="BP7" s="25">
        <v>103.46</v>
      </c>
      <c r="BQ7" s="25">
        <v>105.55</v>
      </c>
      <c r="BR7" s="25">
        <v>95.32</v>
      </c>
      <c r="BS7" s="25">
        <v>87.41</v>
      </c>
      <c r="BT7" s="25">
        <v>81.23</v>
      </c>
      <c r="BU7" s="25">
        <v>106.07</v>
      </c>
      <c r="BV7" s="25">
        <v>105.34</v>
      </c>
      <c r="BW7" s="25">
        <v>101.89</v>
      </c>
      <c r="BX7" s="25">
        <v>104.33</v>
      </c>
      <c r="BY7" s="25">
        <v>98.85</v>
      </c>
      <c r="BZ7" s="25">
        <v>97.47</v>
      </c>
      <c r="CA7" s="25">
        <v>171.42</v>
      </c>
      <c r="CB7" s="25">
        <v>164.83</v>
      </c>
      <c r="CC7" s="25">
        <v>176.2</v>
      </c>
      <c r="CD7" s="25">
        <v>174.62</v>
      </c>
      <c r="CE7" s="25">
        <v>186.24</v>
      </c>
      <c r="CF7" s="25">
        <v>159.22</v>
      </c>
      <c r="CG7" s="25">
        <v>159.6</v>
      </c>
      <c r="CH7" s="25">
        <v>156.32</v>
      </c>
      <c r="CI7" s="25">
        <v>157.4</v>
      </c>
      <c r="CJ7" s="25">
        <v>162.61000000000001</v>
      </c>
      <c r="CK7" s="25">
        <v>174.75</v>
      </c>
      <c r="CL7" s="25">
        <v>47.54</v>
      </c>
      <c r="CM7" s="25">
        <v>46.4</v>
      </c>
      <c r="CN7" s="25">
        <v>46.21</v>
      </c>
      <c r="CO7" s="25">
        <v>45.31</v>
      </c>
      <c r="CP7" s="25">
        <v>44.39</v>
      </c>
      <c r="CQ7" s="25">
        <v>62.83</v>
      </c>
      <c r="CR7" s="25">
        <v>62.05</v>
      </c>
      <c r="CS7" s="25">
        <v>63.23</v>
      </c>
      <c r="CT7" s="25">
        <v>62.59</v>
      </c>
      <c r="CU7" s="25">
        <v>61.81</v>
      </c>
      <c r="CV7" s="25">
        <v>59.97</v>
      </c>
      <c r="CW7" s="25">
        <v>93.82</v>
      </c>
      <c r="CX7" s="25">
        <v>95.1</v>
      </c>
      <c r="CY7" s="25">
        <v>95.21</v>
      </c>
      <c r="CZ7" s="25">
        <v>95.81</v>
      </c>
      <c r="DA7" s="25">
        <v>95.68</v>
      </c>
      <c r="DB7" s="25">
        <v>88.86</v>
      </c>
      <c r="DC7" s="25">
        <v>89.11</v>
      </c>
      <c r="DD7" s="25">
        <v>89.35</v>
      </c>
      <c r="DE7" s="25">
        <v>89.7</v>
      </c>
      <c r="DF7" s="25">
        <v>89.24</v>
      </c>
      <c r="DG7" s="25">
        <v>89.76</v>
      </c>
      <c r="DH7" s="25">
        <v>49.59</v>
      </c>
      <c r="DI7" s="25">
        <v>50.63</v>
      </c>
      <c r="DJ7" s="25">
        <v>50.68</v>
      </c>
      <c r="DK7" s="25">
        <v>52.32</v>
      </c>
      <c r="DL7" s="25">
        <v>53.31</v>
      </c>
      <c r="DM7" s="25">
        <v>47.89</v>
      </c>
      <c r="DN7" s="25">
        <v>48.69</v>
      </c>
      <c r="DO7" s="25">
        <v>49.62</v>
      </c>
      <c r="DP7" s="25">
        <v>50.5</v>
      </c>
      <c r="DQ7" s="25">
        <v>51.28</v>
      </c>
      <c r="DR7" s="25">
        <v>51.51</v>
      </c>
      <c r="DS7" s="25">
        <v>45.44</v>
      </c>
      <c r="DT7" s="25">
        <v>48.49</v>
      </c>
      <c r="DU7" s="25">
        <v>48.93</v>
      </c>
      <c r="DV7" s="25">
        <v>49.72</v>
      </c>
      <c r="DW7" s="25">
        <v>49.66</v>
      </c>
      <c r="DX7" s="25">
        <v>16.899999999999999</v>
      </c>
      <c r="DY7" s="25">
        <v>18.260000000000002</v>
      </c>
      <c r="DZ7" s="25">
        <v>19.510000000000002</v>
      </c>
      <c r="EA7" s="25">
        <v>21.19</v>
      </c>
      <c r="EB7" s="25">
        <v>22.64</v>
      </c>
      <c r="EC7" s="25">
        <v>23.75</v>
      </c>
      <c r="ED7" s="25">
        <v>1.21</v>
      </c>
      <c r="EE7" s="25">
        <v>1.08</v>
      </c>
      <c r="EF7" s="25">
        <v>1.24</v>
      </c>
      <c r="EG7" s="25">
        <v>0.96</v>
      </c>
      <c r="EH7" s="25">
        <v>1.1399999999999999</v>
      </c>
      <c r="EI7" s="25">
        <v>0.72</v>
      </c>
      <c r="EJ7" s="25">
        <v>0.66</v>
      </c>
      <c r="EK7" s="25">
        <v>0.67</v>
      </c>
      <c r="EL7" s="25">
        <v>0.62</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大浦　郁実</cp:lastModifiedBy>
  <cp:lastPrinted>2024-02-15T01:13:02Z</cp:lastPrinted>
  <dcterms:modified xsi:type="dcterms:W3CDTF">2024-02-27T03:09:50Z</dcterms:modified>
</cp:coreProperties>
</file>