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0FB59CF6-25D8-4161-B8B1-18FA7C543433}" xr6:coauthVersionLast="47" xr6:coauthVersionMax="47" xr10:uidLastSave="{00000000-0000-0000-0000-000000000000}"/>
  <workbookProtection workbookAlgorithmName="SHA-512" workbookHashValue="QxFf1K2eTkm/Qi7Jojh8fedLwQWMluiFzngo6frWdkWIjLs+ZotkQ+QUfUgqUQfvLNs5+nD7+shDw4Sm0NTIeA==" workbookSaltValue="bYEzV+lGwYJXYIcn6OVmPg=="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AD10" i="4" s="1"/>
  <c r="Q6" i="5"/>
  <c r="P6" i="5"/>
  <c r="O6" i="5"/>
  <c r="I10" i="4" s="1"/>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G85" i="4"/>
  <c r="E85" i="4"/>
  <c r="BB10" i="4"/>
  <c r="AT10" i="4"/>
  <c r="W10" i="4"/>
  <c r="P10" i="4"/>
  <c r="AL8" i="4"/>
  <c r="W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<sst xmlns="http://schemas.openxmlformats.org/spreadsheetml/2006/main" count="231" uniqueCount="116">
  <si>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</si>
  <si>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</si>
  <si>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</si>
  <si>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</si>
  <si>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</si>
  <si>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</si>
  <si>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</si>
  <si>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</si>
  <si>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</si>
  <si>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</si>
  <si>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</si>
  <si>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</si>
  <si>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</si>
  <si>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</si>
  <si>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</si>
  <si>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</si>
  <si>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</si>
  <si>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</si>
  <si>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</si>
  <si>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</si>
  <si>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</si>
  <si>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</si>
  <si>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</si>
  <si>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</si>
  <si>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</si>
  <si>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</si>
  <si>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</si>
  <si>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</si>
  <si>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</si>
  <si>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</si>
  <si>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</si>
  <si>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</si>
  <si>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</si>
  <si>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</si>
  <si>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</si>
  <si>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</si>
  <si>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</si>
  <si>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</si>
  <si>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</si>
  <si>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</si>
  <si>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</si>
  <si>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</si>
  <si>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</si>
  <si>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</si>
  <si>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</si>
  <si>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</si>
  <si>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</si>
  <si>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</si>
  <si>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</si>
  <si>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</si>
  <si>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</si>
  <si>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</si>
  <si>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</si>
  <si>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</si>
  <si>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</si>
  <si>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</si>
  <si>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</si>
  <si>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</si>
  <si>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</si>
  <si>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</si>
  <si>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</si>
  <si>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</si>
  <si>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</si>
  <si>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</si>
  <si>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</si>
  <si>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</si>
  <si>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</si>
  <si>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</si>
  <si>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</si>
  <si>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</si>
  <si>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</si>
  <si>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</si>
  <si>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</si>
  <si>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</si>
  <si>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</si>
  <si>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</si>
  <si>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</si>
  <si>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</si>
  <si>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</si>
  <si>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</si>
  <si>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</si>
  <si>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</si>
  <si>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</si>
  <si>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</si>
  <si>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</si>
  <si>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</si>
  <si>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</si>
  <si>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</si>
  <si>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</si>
  <si>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</si>
  <si>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</si>
  <si>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</si>
  <si>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</si>
  <si>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</si>
  <si>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</si>
  <si>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</si>
  <si>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岸和田市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</si>
  <si>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</si>
  <si>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</si>
  <si>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</si>
  <si>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</si>
  <si>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</si>
  <si>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</si>
  <si>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</si>
  <si>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</si>
  <si>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</si>
  <si>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</si>
  <si>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</si>
  <si>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</si>
  <si>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</si>
  <si>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</si>
  <si>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</si>
  <si>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</si>
  <si>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有形固定資産減価償却率は、下水道施設の老朽度合いを示す指標である。投資額を抑制し施設の更新をあまり進めていないため、年々増加しており、類似団体平均値を上回っている。
　管渠老朽化率は、法定耐用年数の50年を経過した管渠の割合を示すが、本市において管渠施設を集中的に整備したのが平成の時代に入ってからであるため、類似団体平均値と比べ、まだ低い水準にあるものの、増加傾向にある。
　管渠改善率は、管渠全体のうち当該年度に更新・修繕等を行った割合を示す指標だが、管渠老朽化率が低いため、類似団体平均値と比べて低い水準である。</t>
    <phoneticPr fontId="4"/>
  </si>
  <si>
    <t>　令和4年度は、料金収入が減少したが、費用も減少したため、経常収支比率は100％を大きく上回り、経常的な費用を収入で賄えている。
　流動比率は、短期的な支払能力を示す指標である。経常収支で黒字が発生しているが、その全てを企業債（借金）の償還に使ってしまい、手元に残る資金が増加していないことから、十分な支払い能力があることを示す100％を大幅に下回った状態が続いている。
　企業債残高対事業規模比率は、1年間の料金収入に対してどれくらい企業債の残高があるかを示す指標である。減少傾向であるが、過去下水道の普及を進めた時代に財源として借り入れた企業債がまだ多く残っているため、類似団体平均値と比べて高い水準となっている。
　経費回収率は100％を上回っており、汚水処理に係る費用を料金収入で賄うことができている。類似団体平均値を大きく上回っているのは、料金水準が類似団体と比べて高いためと考えられる。
　汚水処理原価は、汚水1㎥を処理するのにかかる費用であるが、企業債利息等の費用が大幅に減少し、類似団体平均値を下回っている。
　施設利用率は、処理施設の能力のうち利用している割合を示す指標で、本市単独で運営している処理場は、流域下水道への編入を進めた結果、低い利用率となっている。
　水洗化率は、下水道が供用されている地域内で、実際に下水道へ接続済みの人口の割合であるが、下水道の普及促進の取り組みにより増加傾向にある。</t>
    <rPh sb="248" eb="251">
      <t>ゲスイドウ</t>
    </rPh>
    <rPh sb="252" eb="254">
      <t>フキュウ</t>
    </rPh>
    <rPh sb="255" eb="256">
      <t>スス</t>
    </rPh>
    <rPh sb="258" eb="260">
      <t>ジダイ</t>
    </rPh>
    <rPh sb="261" eb="263">
      <t>ザイゲン</t>
    </rPh>
    <rPh sb="300" eb="302">
      <t>スイジュン</t>
    </rPh>
    <rPh sb="548" eb="551">
      <t>ゲスイドウ</t>
    </rPh>
    <rPh sb="552" eb="554">
      <t>キョウヨウ</t>
    </rPh>
    <rPh sb="559" eb="561">
      <t>チイキ</t>
    </rPh>
    <rPh sb="561" eb="562">
      <t>ナイ</t>
    </rPh>
    <rPh sb="564" eb="566">
      <t>ジッサイ</t>
    </rPh>
    <rPh sb="567" eb="570">
      <t>ゲスイドウ</t>
    </rPh>
    <rPh sb="571" eb="573">
      <t>セツゾク</t>
    </rPh>
    <rPh sb="573" eb="574">
      <t>ス</t>
    </rPh>
    <rPh sb="576" eb="578">
      <t>ジンコウ</t>
    </rPh>
    <rPh sb="579" eb="581">
      <t>ワリアイ</t>
    </rPh>
    <phoneticPr fontId="4"/>
  </si>
  <si>
    <t>　経常収支では黒字を確保できているが、発生した黒字は全て企業債償還の財源に充てており、厳しい資金状況はほとんど改善していない。令和4年度末時点で企業債の残高がなお約400億円あり、今後も企業債の償還が経営の負担となる見込みである。
　管渠は比較的新しいが、過去集中的に整備したものが将来一斉に更新時期を迎える見込みである。また、処理場、ポンプ場の施設・設備の老朽化も進んでいる。
　今後も厳しい資金状況が続く見込みであるが、施設の改築更新についても計画的に順次取り組む必要があるため、ストック・マネジメント計画及び経営戦略に基づき、事業費を平準化しつつ費用の縮減に取り組み、経営基盤の強化を図っていくものである。</t>
    <rPh sb="81" eb="82">
      <t>ヤク</t>
    </rPh>
    <rPh sb="141" eb="143">
      <t>ショウライ</t>
    </rPh>
    <rPh sb="143" eb="145">
      <t>イッセイ</t>
    </rPh>
    <rPh sb="282" eb="283">
      <t>ト</t>
    </rPh>
    <rPh sb="284" eb="28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</si>
</sst>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name val="ＭＳ Ｐゴシック"/>
      <family val="2"/>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0" xfId="0" applyFont="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0.01</c:v>
                </c:pt>
                <c:pt idx="1">
                  <c:v>0.02</c:v>
                </c:pt>
                <c:pt idx="2">
                  <c:v>0.01</c:v>
                </c:pt>
                <c:pt idx="3">
                  <c:v>0.01</c:v>
                </c:pt>
                <c:pt idx="4" formatCode="#,##0.00;&quot;△&quot;#,##0.00">
                  <c:v>0</c:v>
                </c:pt>
              </c:numCache>
            </c:numRef>
          </c:val>
          <c:extLst>
            <c:ext xmlns:c16="http://schemas.microsoft.com/office/drawing/2014/chart" uri="{C3380CC4-5D6E-409C-BE32-E72D297353CC}">
              <c16:uniqueId val="{00000000-5041-4E3A-9E89-4E496F28AF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5041-4E3A-9E89-4E496F28AF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21.8</c:v>
                </c:pt>
                <c:pt idx="1">
                  <c:v>18.63</c:v>
                </c:pt>
                <c:pt idx="2">
                  <c:v>20.09</c:v>
                </c:pt>
                <c:pt idx="3">
                  <c:v>18.75</c:v>
                </c:pt>
                <c:pt idx="4">
                  <c:v>15.77</c:v>
                </c:pt>
              </c:numCache>
            </c:numRef>
          </c:val>
          <c:extLst>
            <c:ext xmlns:c16="http://schemas.microsoft.com/office/drawing/2014/chart" uri="{C3380CC4-5D6E-409C-BE32-E72D297353CC}">
              <c16:uniqueId val="{00000000-A17B-4A90-96E6-86C0920392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A17B-4A90-96E6-86C0920392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92.17</c:v>
                </c:pt>
                <c:pt idx="1">
                  <c:v>92.55</c:v>
                </c:pt>
                <c:pt idx="2">
                  <c:v>92.89</c:v>
                </c:pt>
                <c:pt idx="3">
                  <c:v>93.14</c:v>
                </c:pt>
                <c:pt idx="4">
                  <c:v>93.31</c:v>
                </c:pt>
              </c:numCache>
            </c:numRef>
          </c:val>
          <c:extLst>
            <c:ext xmlns:c16="http://schemas.microsoft.com/office/drawing/2014/chart" uri="{C3380CC4-5D6E-409C-BE32-E72D297353CC}">
              <c16:uniqueId val="{00000000-5092-4695-B3CB-2589F9E2223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5092-4695-B3CB-2589F9E2223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113.07</c:v>
                </c:pt>
                <c:pt idx="1">
                  <c:v>113.71</c:v>
                </c:pt>
                <c:pt idx="2">
                  <c:v>115.4</c:v>
                </c:pt>
                <c:pt idx="3">
                  <c:v>115.67</c:v>
                </c:pt>
                <c:pt idx="4">
                  <c:v>115.82</c:v>
                </c:pt>
              </c:numCache>
            </c:numRef>
          </c:val>
          <c:extLst>
            <c:ext xmlns:c16="http://schemas.microsoft.com/office/drawing/2014/chart" uri="{C3380CC4-5D6E-409C-BE32-E72D297353CC}">
              <c16:uniqueId val="{00000000-DAFE-4456-8A82-0109B91A11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DAFE-4456-8A82-0109B91A11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31.84</c:v>
                </c:pt>
                <c:pt idx="1">
                  <c:v>34</c:v>
                </c:pt>
                <c:pt idx="2">
                  <c:v>36.14</c:v>
                </c:pt>
                <c:pt idx="3">
                  <c:v>38.26</c:v>
                </c:pt>
                <c:pt idx="4">
                  <c:v>40.119999999999997</c:v>
                </c:pt>
              </c:numCache>
            </c:numRef>
          </c:val>
          <c:extLst>
            <c:ext xmlns:c16="http://schemas.microsoft.com/office/drawing/2014/chart" uri="{C3380CC4-5D6E-409C-BE32-E72D297353CC}">
              <c16:uniqueId val="{00000000-88D9-41DA-BE70-AC1DCEF1C22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88D9-41DA-BE70-AC1DCEF1C22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1.28</c:v>
                </c:pt>
                <c:pt idx="1">
                  <c:v>1.53</c:v>
                </c:pt>
                <c:pt idx="2">
                  <c:v>1.73</c:v>
                </c:pt>
                <c:pt idx="3">
                  <c:v>2.3199999999999998</c:v>
                </c:pt>
                <c:pt idx="4">
                  <c:v>3.31</c:v>
                </c:pt>
              </c:numCache>
            </c:numRef>
          </c:val>
          <c:extLst>
            <c:ext xmlns:c16="http://schemas.microsoft.com/office/drawing/2014/chart" uri="{C3380CC4-5D6E-409C-BE32-E72D297353CC}">
              <c16:uniqueId val="{00000000-6E53-4658-BB2A-25E727800CB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6E53-4658-BB2A-25E727800CB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1B-41F1-8B60-F9D456DABD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141B-41F1-8B60-F9D456DABD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c:v>
                </c:pt>
                <c:pt idx="1">
                  <c:v>15.43</c:v>
                </c:pt>
                <c:pt idx="2">
                  <c:v>14.8</c:v>
                </c:pt>
                <c:pt idx="3">
                  <c:v>16.16</c:v>
                </c:pt>
                <c:pt idx="4">
                  <c:v>12.71</c:v>
                </c:pt>
              </c:numCache>
            </c:numRef>
          </c:val>
          <c:extLst>
            <c:ext xmlns:c16="http://schemas.microsoft.com/office/drawing/2014/chart" uri="{C3380CC4-5D6E-409C-BE32-E72D297353CC}">
              <c16:uniqueId val="{00000000-B56C-4532-BC0E-57B03EE1BF8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B56C-4532-BC0E-57B03EE1BF8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1030.1400000000001</c:v>
                </c:pt>
                <c:pt idx="1">
                  <c:v>995.03</c:v>
                </c:pt>
                <c:pt idx="2">
                  <c:v>966.05</c:v>
                </c:pt>
                <c:pt idx="3">
                  <c:v>931.6</c:v>
                </c:pt>
                <c:pt idx="4">
                  <c:v>886.3</c:v>
                </c:pt>
              </c:numCache>
            </c:numRef>
          </c:val>
          <c:extLst>
            <c:ext xmlns:c16="http://schemas.microsoft.com/office/drawing/2014/chart" uri="{C3380CC4-5D6E-409C-BE32-E72D297353CC}">
              <c16:uniqueId val="{00000000-030C-45A7-8E7B-884809E31E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030C-45A7-8E7B-884809E31E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128.94</c:v>
                </c:pt>
                <c:pt idx="1">
                  <c:v>130.9</c:v>
                </c:pt>
                <c:pt idx="2">
                  <c:v>136.22</c:v>
                </c:pt>
                <c:pt idx="3">
                  <c:v>136.94</c:v>
                </c:pt>
                <c:pt idx="4">
                  <c:v>137.91999999999999</c:v>
                </c:pt>
              </c:numCache>
            </c:numRef>
          </c:val>
          <c:extLst>
            <c:ext xmlns:c16="http://schemas.microsoft.com/office/drawing/2014/chart" uri="{C3380CC4-5D6E-409C-BE32-E72D297353CC}">
              <c16:uniqueId val="{00000000-C142-4FDF-B953-0F295CA87A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C142-4FDF-B953-0F295CA87A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138.97999999999999</c:v>
                </c:pt>
                <c:pt idx="1">
                  <c:v>136.09</c:v>
                </c:pt>
                <c:pt idx="2">
                  <c:v>128.15</c:v>
                </c:pt>
                <c:pt idx="3">
                  <c:v>126.91</c:v>
                </c:pt>
                <c:pt idx="4">
                  <c:v>126.01</c:v>
                </c:pt>
              </c:numCache>
            </c:numRef>
          </c:val>
          <c:extLst>
            <c:ext xmlns:c16="http://schemas.microsoft.com/office/drawing/2014/chart" uri="{C3380CC4-5D6E-409C-BE32-E72D297353CC}">
              <c16:uniqueId val="{00000000-EAEA-46DD-A126-620971C8ED0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EAEA-46DD-A126-620971C8ED0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F85"/>
  <sheetViews>
    <sheetView showGridLines="0" tabSelected="1" view="pageBreakPreview" topLeftCell="AA1" zoomScaleNormal="80" zoomScaleSheetLayoutView="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大阪府　岸和田市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3"/>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41" t="str">
        <f>データ!I6</f>
        <v>法適用</v>
      </c>
      <c r="C8" s="41"/>
      <c r="D8" s="41"/>
      <c r="E8" s="41"/>
      <c r="F8" s="41"/>
      <c r="G8" s="41"/>
      <c r="H8" s="41"/>
      <c r="I8" s="41" t="str">
        <f>データ!J6</f>
        <v>下水道事業</v>
      </c>
      <c r="J8" s="41"/>
      <c r="K8" s="41"/>
      <c r="L8" s="41"/>
      <c r="M8" s="41"/>
      <c r="N8" s="41"/>
      <c r="O8" s="41"/>
      <c r="P8" s="41" t="str">
        <f>データ!K6</f>
        <v>公共下水道</v>
      </c>
      <c r="Q8" s="41"/>
      <c r="R8" s="41"/>
      <c r="S8" s="41"/>
      <c r="T8" s="41"/>
      <c r="U8" s="41"/>
      <c r="V8" s="41"/>
      <c r="W8" s="41" t="str">
        <f>データ!L6</f>
        <v>Ac1</v>
      </c>
      <c r="X8" s="41"/>
      <c r="Y8" s="41"/>
      <c r="Z8" s="41"/>
      <c r="AA8" s="41"/>
      <c r="AB8" s="41"/>
      <c r="AC8" s="41"/>
      <c r="AD8" s="42" t="str">
        <f>データ!$M$6</f>
        <v>非設置</v>
      </c>
      <c r="AE8" s="42"/>
      <c r="AF8" s="42"/>
      <c r="AG8" s="42"/>
      <c r="AH8" s="42"/>
      <c r="AI8" s="42"/>
      <c r="AJ8" s="42"/>
      <c r="AK8" s="3"/>
      <c r="AL8" s="43">
        <f>データ!S6</f>
        <v>189396</v>
      </c>
      <c r="AM8" s="43"/>
      <c r="AN8" s="43"/>
      <c r="AO8" s="43"/>
      <c r="AP8" s="43"/>
      <c r="AQ8" s="43"/>
      <c r="AR8" s="43"/>
      <c r="AS8" s="43"/>
      <c r="AT8" s="36">
        <f>データ!T6</f>
        <v>72.72</v>
      </c>
      <c r="AU8" s="36"/>
      <c r="AV8" s="36"/>
      <c r="AW8" s="36"/>
      <c r="AX8" s="36"/>
      <c r="AY8" s="36"/>
      <c r="AZ8" s="36"/>
      <c r="BA8" s="36"/>
      <c r="BB8" s="36">
        <f>データ!U6</f>
        <v>2604.46</v>
      </c>
      <c r="BC8" s="36"/>
      <c r="BD8" s="36"/>
      <c r="BE8" s="36"/>
      <c r="BF8" s="36"/>
      <c r="BG8" s="36"/>
      <c r="BH8" s="36"/>
      <c r="BI8" s="36"/>
      <c r="BJ8" s="3"/>
      <c r="BK8" s="3"/>
      <c r="BL8" s="37" t="s">
        <v>10</v>
      </c>
      <c r="BM8" s="38"/>
      <c r="BN8" s="39" t="s">
        <v>11</v>
      </c>
      <c r="BO8" s="39"/>
      <c r="BP8" s="39"/>
      <c r="BQ8" s="39"/>
      <c r="BR8" s="39"/>
      <c r="BS8" s="39"/>
      <c r="BT8" s="39"/>
      <c r="BU8" s="39"/>
      <c r="BV8" s="39"/>
      <c r="BW8" s="39"/>
      <c r="BX8" s="39"/>
      <c r="BY8" s="40"/>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32" t="s">
        <v>16</v>
      </c>
      <c r="AE9" s="32"/>
      <c r="AF9" s="32"/>
      <c r="AG9" s="32"/>
      <c r="AH9" s="32"/>
      <c r="AI9" s="32"/>
      <c r="AJ9" s="32"/>
      <c r="AK9" s="3"/>
      <c r="AL9" s="32" t="s">
        <v>17</v>
      </c>
      <c r="AM9" s="32"/>
      <c r="AN9" s="32"/>
      <c r="AO9" s="32"/>
      <c r="AP9" s="32"/>
      <c r="AQ9" s="32"/>
      <c r="AR9" s="32"/>
      <c r="AS9" s="32"/>
      <c r="AT9" s="32" t="s">
        <v>18</v>
      </c>
      <c r="AU9" s="32"/>
      <c r="AV9" s="32"/>
      <c r="AW9" s="32"/>
      <c r="AX9" s="32"/>
      <c r="AY9" s="32"/>
      <c r="AZ9" s="32"/>
      <c r="BA9" s="32"/>
      <c r="BB9" s="32" t="s">
        <v>19</v>
      </c>
      <c r="BC9" s="32"/>
      <c r="BD9" s="32"/>
      <c r="BE9" s="32"/>
      <c r="BF9" s="32"/>
      <c r="BG9" s="32"/>
      <c r="BH9" s="32"/>
      <c r="BI9" s="32"/>
      <c r="BJ9" s="3"/>
      <c r="BK9" s="3"/>
      <c r="BL9" s="44" t="s">
        <v>20</v>
      </c>
      <c r="BM9" s="45"/>
      <c r="BN9" s="52" t="s">
        <v>21</v>
      </c>
      <c r="BO9" s="52"/>
      <c r="BP9" s="52"/>
      <c r="BQ9" s="52"/>
      <c r="BR9" s="52"/>
      <c r="BS9" s="52"/>
      <c r="BT9" s="52"/>
      <c r="BU9" s="52"/>
      <c r="BV9" s="52"/>
      <c r="BW9" s="52"/>
      <c r="BX9" s="52"/>
      <c r="BY9" s="53"/>
    </row>
    <row r="10" spans="1:78" ht="18.75" customHeight="1" x14ac:dyDescent="0.2">
      <c r="A10" s="2"/>
      <c r="B10" s="36" t="str">
        <f>データ!N6</f>
        <v>-</v>
      </c>
      <c r="C10" s="36"/>
      <c r="D10" s="36"/>
      <c r="E10" s="36"/>
      <c r="F10" s="36"/>
      <c r="G10" s="36"/>
      <c r="H10" s="36"/>
      <c r="I10" s="36">
        <f>データ!O6</f>
        <v>54.64</v>
      </c>
      <c r="J10" s="36"/>
      <c r="K10" s="36"/>
      <c r="L10" s="36"/>
      <c r="M10" s="36"/>
      <c r="N10" s="36"/>
      <c r="O10" s="36"/>
      <c r="P10" s="36">
        <f>データ!P6</f>
        <v>96.12</v>
      </c>
      <c r="Q10" s="36"/>
      <c r="R10" s="36"/>
      <c r="S10" s="36"/>
      <c r="T10" s="36"/>
      <c r="U10" s="36"/>
      <c r="V10" s="36"/>
      <c r="W10" s="36">
        <f>データ!Q6</f>
        <v>82.09</v>
      </c>
      <c r="X10" s="36"/>
      <c r="Y10" s="36"/>
      <c r="Z10" s="36"/>
      <c r="AA10" s="36"/>
      <c r="AB10" s="36"/>
      <c r="AC10" s="36"/>
      <c r="AD10" s="43">
        <f>データ!R6</f>
        <v>2871</v>
      </c>
      <c r="AE10" s="43"/>
      <c r="AF10" s="43"/>
      <c r="AG10" s="43"/>
      <c r="AH10" s="43"/>
      <c r="AI10" s="43"/>
      <c r="AJ10" s="43"/>
      <c r="AK10" s="2"/>
      <c r="AL10" s="43">
        <f>データ!V6</f>
        <v>181512</v>
      </c>
      <c r="AM10" s="43"/>
      <c r="AN10" s="43"/>
      <c r="AO10" s="43"/>
      <c r="AP10" s="43"/>
      <c r="AQ10" s="43"/>
      <c r="AR10" s="43"/>
      <c r="AS10" s="43"/>
      <c r="AT10" s="36">
        <f>データ!W6</f>
        <v>28.48</v>
      </c>
      <c r="AU10" s="36"/>
      <c r="AV10" s="36"/>
      <c r="AW10" s="36"/>
      <c r="AX10" s="36"/>
      <c r="AY10" s="36"/>
      <c r="AZ10" s="36"/>
      <c r="BA10" s="36"/>
      <c r="BB10" s="36">
        <f>データ!X6</f>
        <v>6373.31</v>
      </c>
      <c r="BC10" s="36"/>
      <c r="BD10" s="36"/>
      <c r="BE10" s="36"/>
      <c r="BF10" s="36"/>
      <c r="BG10" s="36"/>
      <c r="BH10" s="36"/>
      <c r="BI10" s="36"/>
      <c r="BJ10" s="2"/>
      <c r="BK10" s="2"/>
      <c r="BL10" s="62" t="s">
        <v>22</v>
      </c>
      <c r="BM10" s="63"/>
      <c r="BN10" s="64" t="s">
        <v>23</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9"/>
      <c r="BM15" s="50"/>
      <c r="BN15" s="50"/>
      <c r="BO15" s="50"/>
      <c r="BP15" s="50"/>
      <c r="BQ15" s="50"/>
      <c r="BR15" s="50"/>
      <c r="BS15" s="50"/>
      <c r="BT15" s="50"/>
      <c r="BU15" s="50"/>
      <c r="BV15" s="50"/>
      <c r="BW15" s="50"/>
      <c r="BX15" s="50"/>
      <c r="BY15" s="50"/>
      <c r="BZ15" s="5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7" t="s">
        <v>114</v>
      </c>
      <c r="BM16" s="88"/>
      <c r="BN16" s="88"/>
      <c r="BO16" s="88"/>
      <c r="BP16" s="88"/>
      <c r="BQ16" s="88"/>
      <c r="BR16" s="88"/>
      <c r="BS16" s="88"/>
      <c r="BT16" s="88"/>
      <c r="BU16" s="88"/>
      <c r="BV16" s="88"/>
      <c r="BW16" s="88"/>
      <c r="BX16" s="88"/>
      <c r="BY16" s="88"/>
      <c r="BZ16" s="89"/>
    </row>
    <row r="17" spans="1:84"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7"/>
      <c r="BM17" s="88"/>
      <c r="BN17" s="88"/>
      <c r="BO17" s="88"/>
      <c r="BP17" s="88"/>
      <c r="BQ17" s="88"/>
      <c r="BR17" s="88"/>
      <c r="BS17" s="88"/>
      <c r="BT17" s="88"/>
      <c r="BU17" s="88"/>
      <c r="BV17" s="88"/>
      <c r="BW17" s="88"/>
      <c r="BX17" s="88"/>
      <c r="BY17" s="88"/>
      <c r="BZ17" s="89"/>
    </row>
    <row r="18" spans="1:84"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7"/>
      <c r="BM18" s="88"/>
      <c r="BN18" s="88"/>
      <c r="BO18" s="88"/>
      <c r="BP18" s="88"/>
      <c r="BQ18" s="88"/>
      <c r="BR18" s="88"/>
      <c r="BS18" s="88"/>
      <c r="BT18" s="88"/>
      <c r="BU18" s="88"/>
      <c r="BV18" s="88"/>
      <c r="BW18" s="88"/>
      <c r="BX18" s="88"/>
      <c r="BY18" s="88"/>
      <c r="BZ18" s="89"/>
    </row>
    <row r="19" spans="1:84"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7"/>
      <c r="BM19" s="88"/>
      <c r="BN19" s="88"/>
      <c r="BO19" s="88"/>
      <c r="BP19" s="88"/>
      <c r="BQ19" s="88"/>
      <c r="BR19" s="88"/>
      <c r="BS19" s="88"/>
      <c r="BT19" s="88"/>
      <c r="BU19" s="88"/>
      <c r="BV19" s="88"/>
      <c r="BW19" s="88"/>
      <c r="BX19" s="88"/>
      <c r="BY19" s="88"/>
      <c r="BZ19" s="89"/>
    </row>
    <row r="20" spans="1:84"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7"/>
      <c r="BM20" s="88"/>
      <c r="BN20" s="88"/>
      <c r="BO20" s="88"/>
      <c r="BP20" s="88"/>
      <c r="BQ20" s="88"/>
      <c r="BR20" s="88"/>
      <c r="BS20" s="88"/>
      <c r="BT20" s="88"/>
      <c r="BU20" s="88"/>
      <c r="BV20" s="88"/>
      <c r="BW20" s="88"/>
      <c r="BX20" s="88"/>
      <c r="BY20" s="88"/>
      <c r="BZ20" s="89"/>
    </row>
    <row r="21" spans="1:84"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7"/>
      <c r="BM21" s="88"/>
      <c r="BN21" s="88"/>
      <c r="BO21" s="88"/>
      <c r="BP21" s="88"/>
      <c r="BQ21" s="88"/>
      <c r="BR21" s="88"/>
      <c r="BS21" s="88"/>
      <c r="BT21" s="88"/>
      <c r="BU21" s="88"/>
      <c r="BV21" s="88"/>
      <c r="BW21" s="88"/>
      <c r="BX21" s="88"/>
      <c r="BY21" s="88"/>
      <c r="BZ21" s="89"/>
    </row>
    <row r="22" spans="1:84"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7"/>
      <c r="BM22" s="88"/>
      <c r="BN22" s="88"/>
      <c r="BO22" s="88"/>
      <c r="BP22" s="88"/>
      <c r="BQ22" s="88"/>
      <c r="BR22" s="88"/>
      <c r="BS22" s="88"/>
      <c r="BT22" s="88"/>
      <c r="BU22" s="88"/>
      <c r="BV22" s="88"/>
      <c r="BW22" s="88"/>
      <c r="BX22" s="88"/>
      <c r="BY22" s="88"/>
      <c r="BZ22" s="89"/>
    </row>
    <row r="23" spans="1:84"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7"/>
      <c r="BM23" s="88"/>
      <c r="BN23" s="88"/>
      <c r="BO23" s="88"/>
      <c r="BP23" s="88"/>
      <c r="BQ23" s="88"/>
      <c r="BR23" s="88"/>
      <c r="BS23" s="88"/>
      <c r="BT23" s="88"/>
      <c r="BU23" s="88"/>
      <c r="BV23" s="88"/>
      <c r="BW23" s="88"/>
      <c r="BX23" s="88"/>
      <c r="BY23" s="88"/>
      <c r="BZ23" s="89"/>
    </row>
    <row r="24" spans="1:84"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7"/>
      <c r="BM24" s="88"/>
      <c r="BN24" s="88"/>
      <c r="BO24" s="88"/>
      <c r="BP24" s="88"/>
      <c r="BQ24" s="88"/>
      <c r="BR24" s="88"/>
      <c r="BS24" s="88"/>
      <c r="BT24" s="88"/>
      <c r="BU24" s="88"/>
      <c r="BV24" s="88"/>
      <c r="BW24" s="88"/>
      <c r="BX24" s="88"/>
      <c r="BY24" s="88"/>
      <c r="BZ24" s="89"/>
    </row>
    <row r="25" spans="1:84"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7"/>
      <c r="BM25" s="88"/>
      <c r="BN25" s="88"/>
      <c r="BO25" s="88"/>
      <c r="BP25" s="88"/>
      <c r="BQ25" s="88"/>
      <c r="BR25" s="88"/>
      <c r="BS25" s="88"/>
      <c r="BT25" s="88"/>
      <c r="BU25" s="88"/>
      <c r="BV25" s="88"/>
      <c r="BW25" s="88"/>
      <c r="BX25" s="88"/>
      <c r="BY25" s="88"/>
      <c r="BZ25" s="89"/>
    </row>
    <row r="26" spans="1:84"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7"/>
      <c r="BM26" s="88"/>
      <c r="BN26" s="88"/>
      <c r="BO26" s="88"/>
      <c r="BP26" s="88"/>
      <c r="BQ26" s="88"/>
      <c r="BR26" s="88"/>
      <c r="BS26" s="88"/>
      <c r="BT26" s="88"/>
      <c r="BU26" s="88"/>
      <c r="BV26" s="88"/>
      <c r="BW26" s="88"/>
      <c r="BX26" s="88"/>
      <c r="BY26" s="88"/>
      <c r="BZ26" s="89"/>
    </row>
    <row r="27" spans="1:84"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7"/>
      <c r="BM27" s="88"/>
      <c r="BN27" s="88"/>
      <c r="BO27" s="88"/>
      <c r="BP27" s="88"/>
      <c r="BQ27" s="88"/>
      <c r="BR27" s="88"/>
      <c r="BS27" s="88"/>
      <c r="BT27" s="88"/>
      <c r="BU27" s="88"/>
      <c r="BV27" s="88"/>
      <c r="BW27" s="88"/>
      <c r="BX27" s="88"/>
      <c r="BY27" s="88"/>
      <c r="BZ27" s="89"/>
    </row>
    <row r="28" spans="1:84"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7"/>
      <c r="BM28" s="88"/>
      <c r="BN28" s="88"/>
      <c r="BO28" s="88"/>
      <c r="BP28" s="88"/>
      <c r="BQ28" s="88"/>
      <c r="BR28" s="88"/>
      <c r="BS28" s="88"/>
      <c r="BT28" s="88"/>
      <c r="BU28" s="88"/>
      <c r="BV28" s="88"/>
      <c r="BW28" s="88"/>
      <c r="BX28" s="88"/>
      <c r="BY28" s="88"/>
      <c r="BZ28" s="89"/>
    </row>
    <row r="29" spans="1:84"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7"/>
      <c r="BM29" s="88"/>
      <c r="BN29" s="88"/>
      <c r="BO29" s="88"/>
      <c r="BP29" s="88"/>
      <c r="BQ29" s="88"/>
      <c r="BR29" s="88"/>
      <c r="BS29" s="88"/>
      <c r="BT29" s="88"/>
      <c r="BU29" s="88"/>
      <c r="BV29" s="88"/>
      <c r="BW29" s="88"/>
      <c r="BX29" s="88"/>
      <c r="BY29" s="88"/>
      <c r="BZ29" s="89"/>
    </row>
    <row r="30" spans="1:84"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7"/>
      <c r="BM30" s="88"/>
      <c r="BN30" s="88"/>
      <c r="BO30" s="88"/>
      <c r="BP30" s="88"/>
      <c r="BQ30" s="88"/>
      <c r="BR30" s="88"/>
      <c r="BS30" s="88"/>
      <c r="BT30" s="88"/>
      <c r="BU30" s="88"/>
      <c r="BV30" s="88"/>
      <c r="BW30" s="88"/>
      <c r="BX30" s="88"/>
      <c r="BY30" s="88"/>
      <c r="BZ30" s="89"/>
    </row>
    <row r="31" spans="1:84"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7"/>
      <c r="BM31" s="88"/>
      <c r="BN31" s="88"/>
      <c r="BO31" s="88"/>
      <c r="BP31" s="88"/>
      <c r="BQ31" s="88"/>
      <c r="BR31" s="88"/>
      <c r="BS31" s="88"/>
      <c r="BT31" s="88"/>
      <c r="BU31" s="88"/>
      <c r="BV31" s="88"/>
      <c r="BW31" s="88"/>
      <c r="BX31" s="88"/>
      <c r="BY31" s="88"/>
      <c r="BZ31" s="89"/>
      <c r="CF31" s="29"/>
    </row>
    <row r="32" spans="1:84"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7"/>
      <c r="BM32" s="88"/>
      <c r="BN32" s="88"/>
      <c r="BO32" s="88"/>
      <c r="BP32" s="88"/>
      <c r="BQ32" s="88"/>
      <c r="BR32" s="88"/>
      <c r="BS32" s="88"/>
      <c r="BT32" s="88"/>
      <c r="BU32" s="88"/>
      <c r="BV32" s="88"/>
      <c r="BW32" s="88"/>
      <c r="BX32" s="88"/>
      <c r="BY32" s="88"/>
      <c r="BZ32" s="8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7"/>
      <c r="BM33" s="88"/>
      <c r="BN33" s="88"/>
      <c r="BO33" s="88"/>
      <c r="BP33" s="88"/>
      <c r="BQ33" s="88"/>
      <c r="BR33" s="88"/>
      <c r="BS33" s="88"/>
      <c r="BT33" s="88"/>
      <c r="BU33" s="88"/>
      <c r="BV33" s="88"/>
      <c r="BW33" s="88"/>
      <c r="BX33" s="88"/>
      <c r="BY33" s="88"/>
      <c r="BZ33" s="8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7"/>
      <c r="BM34" s="88"/>
      <c r="BN34" s="88"/>
      <c r="BO34" s="88"/>
      <c r="BP34" s="88"/>
      <c r="BQ34" s="88"/>
      <c r="BR34" s="88"/>
      <c r="BS34" s="88"/>
      <c r="BT34" s="88"/>
      <c r="BU34" s="88"/>
      <c r="BV34" s="88"/>
      <c r="BW34" s="88"/>
      <c r="BX34" s="88"/>
      <c r="BY34" s="88"/>
      <c r="BZ34" s="8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7"/>
      <c r="BM35" s="88"/>
      <c r="BN35" s="88"/>
      <c r="BO35" s="88"/>
      <c r="BP35" s="88"/>
      <c r="BQ35" s="88"/>
      <c r="BR35" s="88"/>
      <c r="BS35" s="88"/>
      <c r="BT35" s="88"/>
      <c r="BU35" s="88"/>
      <c r="BV35" s="88"/>
      <c r="BW35" s="88"/>
      <c r="BX35" s="88"/>
      <c r="BY35" s="88"/>
      <c r="BZ35" s="8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7"/>
      <c r="BM36" s="88"/>
      <c r="BN36" s="88"/>
      <c r="BO36" s="88"/>
      <c r="BP36" s="88"/>
      <c r="BQ36" s="88"/>
      <c r="BR36" s="88"/>
      <c r="BS36" s="88"/>
      <c r="BT36" s="88"/>
      <c r="BU36" s="88"/>
      <c r="BV36" s="88"/>
      <c r="BW36" s="88"/>
      <c r="BX36" s="88"/>
      <c r="BY36" s="88"/>
      <c r="BZ36" s="8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7"/>
      <c r="BM37" s="88"/>
      <c r="BN37" s="88"/>
      <c r="BO37" s="88"/>
      <c r="BP37" s="88"/>
      <c r="BQ37" s="88"/>
      <c r="BR37" s="88"/>
      <c r="BS37" s="88"/>
      <c r="BT37" s="88"/>
      <c r="BU37" s="88"/>
      <c r="BV37" s="88"/>
      <c r="BW37" s="88"/>
      <c r="BX37" s="88"/>
      <c r="BY37" s="88"/>
      <c r="BZ37" s="8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7"/>
      <c r="BM38" s="88"/>
      <c r="BN38" s="88"/>
      <c r="BO38" s="88"/>
      <c r="BP38" s="88"/>
      <c r="BQ38" s="88"/>
      <c r="BR38" s="88"/>
      <c r="BS38" s="88"/>
      <c r="BT38" s="88"/>
      <c r="BU38" s="88"/>
      <c r="BV38" s="88"/>
      <c r="BW38" s="88"/>
      <c r="BX38" s="88"/>
      <c r="BY38" s="88"/>
      <c r="BZ38" s="8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7"/>
      <c r="BM39" s="88"/>
      <c r="BN39" s="88"/>
      <c r="BO39" s="88"/>
      <c r="BP39" s="88"/>
      <c r="BQ39" s="88"/>
      <c r="BR39" s="88"/>
      <c r="BS39" s="88"/>
      <c r="BT39" s="88"/>
      <c r="BU39" s="88"/>
      <c r="BV39" s="88"/>
      <c r="BW39" s="88"/>
      <c r="BX39" s="88"/>
      <c r="BY39" s="88"/>
      <c r="BZ39" s="8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7"/>
      <c r="BM40" s="88"/>
      <c r="BN40" s="88"/>
      <c r="BO40" s="88"/>
      <c r="BP40" s="88"/>
      <c r="BQ40" s="88"/>
      <c r="BR40" s="88"/>
      <c r="BS40" s="88"/>
      <c r="BT40" s="88"/>
      <c r="BU40" s="88"/>
      <c r="BV40" s="88"/>
      <c r="BW40" s="88"/>
      <c r="BX40" s="88"/>
      <c r="BY40" s="88"/>
      <c r="BZ40" s="8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7"/>
      <c r="BM41" s="88"/>
      <c r="BN41" s="88"/>
      <c r="BO41" s="88"/>
      <c r="BP41" s="88"/>
      <c r="BQ41" s="88"/>
      <c r="BR41" s="88"/>
      <c r="BS41" s="88"/>
      <c r="BT41" s="88"/>
      <c r="BU41" s="88"/>
      <c r="BV41" s="88"/>
      <c r="BW41" s="88"/>
      <c r="BX41" s="88"/>
      <c r="BY41" s="88"/>
      <c r="BZ41" s="8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7"/>
      <c r="BM42" s="88"/>
      <c r="BN42" s="88"/>
      <c r="BO42" s="88"/>
      <c r="BP42" s="88"/>
      <c r="BQ42" s="88"/>
      <c r="BR42" s="88"/>
      <c r="BS42" s="88"/>
      <c r="BT42" s="88"/>
      <c r="BU42" s="88"/>
      <c r="BV42" s="88"/>
      <c r="BW42" s="88"/>
      <c r="BX42" s="88"/>
      <c r="BY42" s="88"/>
      <c r="BZ42" s="8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7"/>
      <c r="BM43" s="88"/>
      <c r="BN43" s="88"/>
      <c r="BO43" s="88"/>
      <c r="BP43" s="88"/>
      <c r="BQ43" s="88"/>
      <c r="BR43" s="88"/>
      <c r="BS43" s="88"/>
      <c r="BT43" s="88"/>
      <c r="BU43" s="88"/>
      <c r="BV43" s="88"/>
      <c r="BW43" s="88"/>
      <c r="BX43" s="88"/>
      <c r="BY43" s="88"/>
      <c r="BZ43" s="8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6" t="s">
        <v>27</v>
      </c>
      <c r="BM45" s="47"/>
      <c r="BN45" s="47"/>
      <c r="BO45" s="47"/>
      <c r="BP45" s="47"/>
      <c r="BQ45" s="47"/>
      <c r="BR45" s="47"/>
      <c r="BS45" s="47"/>
      <c r="BT45" s="47"/>
      <c r="BU45" s="47"/>
      <c r="BV45" s="47"/>
      <c r="BW45" s="47"/>
      <c r="BX45" s="47"/>
      <c r="BY45" s="47"/>
      <c r="BZ45" s="4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9"/>
      <c r="BM46" s="50"/>
      <c r="BN46" s="50"/>
      <c r="BO46" s="50"/>
      <c r="BP46" s="50"/>
      <c r="BQ46" s="50"/>
      <c r="BR46" s="50"/>
      <c r="BS46" s="50"/>
      <c r="BT46" s="50"/>
      <c r="BU46" s="50"/>
      <c r="BV46" s="50"/>
      <c r="BW46" s="50"/>
      <c r="BX46" s="50"/>
      <c r="BY46" s="50"/>
      <c r="BZ46" s="5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6" t="s">
        <v>113</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6"/>
      <c r="BM58" s="67"/>
      <c r="BN58" s="67"/>
      <c r="BO58" s="67"/>
      <c r="BP58" s="67"/>
      <c r="BQ58" s="67"/>
      <c r="BR58" s="67"/>
      <c r="BS58" s="67"/>
      <c r="BT58" s="67"/>
      <c r="BU58" s="67"/>
      <c r="BV58" s="67"/>
      <c r="BW58" s="67"/>
      <c r="BX58" s="67"/>
      <c r="BY58" s="67"/>
      <c r="BZ58" s="6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6"/>
      <c r="BM59" s="67"/>
      <c r="BN59" s="67"/>
      <c r="BO59" s="67"/>
      <c r="BP59" s="67"/>
      <c r="BQ59" s="67"/>
      <c r="BR59" s="67"/>
      <c r="BS59" s="67"/>
      <c r="BT59" s="67"/>
      <c r="BU59" s="67"/>
      <c r="BV59" s="67"/>
      <c r="BW59" s="67"/>
      <c r="BX59" s="67"/>
      <c r="BY59" s="67"/>
      <c r="BZ59" s="68"/>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6"/>
      <c r="BM60" s="67"/>
      <c r="BN60" s="67"/>
      <c r="BO60" s="67"/>
      <c r="BP60" s="67"/>
      <c r="BQ60" s="67"/>
      <c r="BR60" s="67"/>
      <c r="BS60" s="67"/>
      <c r="BT60" s="67"/>
      <c r="BU60" s="67"/>
      <c r="BV60" s="67"/>
      <c r="BW60" s="67"/>
      <c r="BX60" s="67"/>
      <c r="BY60" s="67"/>
      <c r="BZ60" s="68"/>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6" t="s">
        <v>29</v>
      </c>
      <c r="BM64" s="47"/>
      <c r="BN64" s="47"/>
      <c r="BO64" s="47"/>
      <c r="BP64" s="47"/>
      <c r="BQ64" s="47"/>
      <c r="BR64" s="47"/>
      <c r="BS64" s="47"/>
      <c r="BT64" s="47"/>
      <c r="BU64" s="47"/>
      <c r="BV64" s="47"/>
      <c r="BW64" s="47"/>
      <c r="BX64" s="47"/>
      <c r="BY64" s="47"/>
      <c r="BZ64" s="4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9"/>
      <c r="BM65" s="50"/>
      <c r="BN65" s="50"/>
      <c r="BO65" s="50"/>
      <c r="BP65" s="50"/>
      <c r="BQ65" s="50"/>
      <c r="BR65" s="50"/>
      <c r="BS65" s="50"/>
      <c r="BT65" s="50"/>
      <c r="BU65" s="50"/>
      <c r="BV65" s="50"/>
      <c r="BW65" s="50"/>
      <c r="BX65" s="50"/>
      <c r="BY65" s="50"/>
      <c r="BZ65" s="5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115</v>
      </c>
      <c r="BM66" s="73"/>
      <c r="BN66" s="73"/>
      <c r="BO66" s="73"/>
      <c r="BP66" s="73"/>
      <c r="BQ66" s="73"/>
      <c r="BR66" s="73"/>
      <c r="BS66" s="73"/>
      <c r="BT66" s="73"/>
      <c r="BU66" s="73"/>
      <c r="BV66" s="73"/>
      <c r="BW66" s="73"/>
      <c r="BX66" s="73"/>
      <c r="BY66" s="73"/>
      <c r="BZ66" s="7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2"/>
      <c r="BM67" s="73"/>
      <c r="BN67" s="73"/>
      <c r="BO67" s="73"/>
      <c r="BP67" s="73"/>
      <c r="BQ67" s="73"/>
      <c r="BR67" s="73"/>
      <c r="BS67" s="73"/>
      <c r="BT67" s="73"/>
      <c r="BU67" s="73"/>
      <c r="BV67" s="73"/>
      <c r="BW67" s="73"/>
      <c r="BX67" s="73"/>
      <c r="BY67" s="73"/>
      <c r="BZ67" s="7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2"/>
      <c r="BM68" s="73"/>
      <c r="BN68" s="73"/>
      <c r="BO68" s="73"/>
      <c r="BP68" s="73"/>
      <c r="BQ68" s="73"/>
      <c r="BR68" s="73"/>
      <c r="BS68" s="73"/>
      <c r="BT68" s="73"/>
      <c r="BU68" s="73"/>
      <c r="BV68" s="73"/>
      <c r="BW68" s="73"/>
      <c r="BX68" s="73"/>
      <c r="BY68" s="73"/>
      <c r="BZ68" s="7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2"/>
      <c r="BM69" s="73"/>
      <c r="BN69" s="73"/>
      <c r="BO69" s="73"/>
      <c r="BP69" s="73"/>
      <c r="BQ69" s="73"/>
      <c r="BR69" s="73"/>
      <c r="BS69" s="73"/>
      <c r="BT69" s="73"/>
      <c r="BU69" s="73"/>
      <c r="BV69" s="73"/>
      <c r="BW69" s="73"/>
      <c r="BX69" s="73"/>
      <c r="BY69" s="73"/>
      <c r="BZ69" s="7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2"/>
      <c r="BM70" s="73"/>
      <c r="BN70" s="73"/>
      <c r="BO70" s="73"/>
      <c r="BP70" s="73"/>
      <c r="BQ70" s="73"/>
      <c r="BR70" s="73"/>
      <c r="BS70" s="73"/>
      <c r="BT70" s="73"/>
      <c r="BU70" s="73"/>
      <c r="BV70" s="73"/>
      <c r="BW70" s="73"/>
      <c r="BX70" s="73"/>
      <c r="BY70" s="73"/>
      <c r="BZ70" s="7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2"/>
      <c r="BM71" s="73"/>
      <c r="BN71" s="73"/>
      <c r="BO71" s="73"/>
      <c r="BP71" s="73"/>
      <c r="BQ71" s="73"/>
      <c r="BR71" s="73"/>
      <c r="BS71" s="73"/>
      <c r="BT71" s="73"/>
      <c r="BU71" s="73"/>
      <c r="BV71" s="73"/>
      <c r="BW71" s="73"/>
      <c r="BX71" s="73"/>
      <c r="BY71" s="73"/>
      <c r="BZ71" s="7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2"/>
      <c r="BM72" s="73"/>
      <c r="BN72" s="73"/>
      <c r="BO72" s="73"/>
      <c r="BP72" s="73"/>
      <c r="BQ72" s="73"/>
      <c r="BR72" s="73"/>
      <c r="BS72" s="73"/>
      <c r="BT72" s="73"/>
      <c r="BU72" s="73"/>
      <c r="BV72" s="73"/>
      <c r="BW72" s="73"/>
      <c r="BX72" s="73"/>
      <c r="BY72" s="73"/>
      <c r="BZ72" s="7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2"/>
      <c r="BM73" s="73"/>
      <c r="BN73" s="73"/>
      <c r="BO73" s="73"/>
      <c r="BP73" s="73"/>
      <c r="BQ73" s="73"/>
      <c r="BR73" s="73"/>
      <c r="BS73" s="73"/>
      <c r="BT73" s="73"/>
      <c r="BU73" s="73"/>
      <c r="BV73" s="73"/>
      <c r="BW73" s="73"/>
      <c r="BX73" s="73"/>
      <c r="BY73" s="73"/>
      <c r="BZ73" s="7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2"/>
      <c r="BM74" s="73"/>
      <c r="BN74" s="73"/>
      <c r="BO74" s="73"/>
      <c r="BP74" s="73"/>
      <c r="BQ74" s="73"/>
      <c r="BR74" s="73"/>
      <c r="BS74" s="73"/>
      <c r="BT74" s="73"/>
      <c r="BU74" s="73"/>
      <c r="BV74" s="73"/>
      <c r="BW74" s="73"/>
      <c r="BX74" s="73"/>
      <c r="BY74" s="73"/>
      <c r="BZ74" s="7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2"/>
      <c r="BM75" s="73"/>
      <c r="BN75" s="73"/>
      <c r="BO75" s="73"/>
      <c r="BP75" s="73"/>
      <c r="BQ75" s="73"/>
      <c r="BR75" s="73"/>
      <c r="BS75" s="73"/>
      <c r="BT75" s="73"/>
      <c r="BU75" s="73"/>
      <c r="BV75" s="73"/>
      <c r="BW75" s="73"/>
      <c r="BX75" s="73"/>
      <c r="BY75" s="73"/>
      <c r="BZ75" s="7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2"/>
      <c r="BM76" s="73"/>
      <c r="BN76" s="73"/>
      <c r="BO76" s="73"/>
      <c r="BP76" s="73"/>
      <c r="BQ76" s="73"/>
      <c r="BR76" s="73"/>
      <c r="BS76" s="73"/>
      <c r="BT76" s="73"/>
      <c r="BU76" s="73"/>
      <c r="BV76" s="73"/>
      <c r="BW76" s="73"/>
      <c r="BX76" s="73"/>
      <c r="BY76" s="73"/>
      <c r="BZ76" s="7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2"/>
      <c r="BM77" s="73"/>
      <c r="BN77" s="73"/>
      <c r="BO77" s="73"/>
      <c r="BP77" s="73"/>
      <c r="BQ77" s="73"/>
      <c r="BR77" s="73"/>
      <c r="BS77" s="73"/>
      <c r="BT77" s="73"/>
      <c r="BU77" s="73"/>
      <c r="BV77" s="73"/>
      <c r="BW77" s="73"/>
      <c r="BX77" s="73"/>
      <c r="BY77" s="73"/>
      <c r="BZ77" s="7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2"/>
      <c r="BM78" s="73"/>
      <c r="BN78" s="73"/>
      <c r="BO78" s="73"/>
      <c r="BP78" s="73"/>
      <c r="BQ78" s="73"/>
      <c r="BR78" s="73"/>
      <c r="BS78" s="73"/>
      <c r="BT78" s="73"/>
      <c r="BU78" s="73"/>
      <c r="BV78" s="73"/>
      <c r="BW78" s="73"/>
      <c r="BX78" s="73"/>
      <c r="BY78" s="73"/>
      <c r="BZ78" s="7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2"/>
      <c r="BM79" s="73"/>
      <c r="BN79" s="73"/>
      <c r="BO79" s="73"/>
      <c r="BP79" s="73"/>
      <c r="BQ79" s="73"/>
      <c r="BR79" s="73"/>
      <c r="BS79" s="73"/>
      <c r="BT79" s="73"/>
      <c r="BU79" s="73"/>
      <c r="BV79" s="73"/>
      <c r="BW79" s="73"/>
      <c r="BX79" s="73"/>
      <c r="BY79" s="73"/>
      <c r="BZ79" s="7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2"/>
      <c r="BM80" s="73"/>
      <c r="BN80" s="73"/>
      <c r="BO80" s="73"/>
      <c r="BP80" s="73"/>
      <c r="BQ80" s="73"/>
      <c r="BR80" s="73"/>
      <c r="BS80" s="73"/>
      <c r="BT80" s="73"/>
      <c r="BU80" s="73"/>
      <c r="BV80" s="73"/>
      <c r="BW80" s="73"/>
      <c r="BX80" s="73"/>
      <c r="BY80" s="73"/>
      <c r="BZ80" s="7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2"/>
      <c r="BM81" s="73"/>
      <c r="BN81" s="73"/>
      <c r="BO81" s="73"/>
      <c r="BP81" s="73"/>
      <c r="BQ81" s="73"/>
      <c r="BR81" s="73"/>
      <c r="BS81" s="73"/>
      <c r="BT81" s="73"/>
      <c r="BU81" s="73"/>
      <c r="BV81" s="73"/>
      <c r="BW81" s="73"/>
      <c r="BX81" s="73"/>
      <c r="BY81" s="73"/>
      <c r="BZ81" s="7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2">
      <c r="C83" s="78" t="s">
        <v>30</v>
      </c>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r7RnfJSi4H2B9kLh//Gayoeomrgby22/r8OCa7ci/lZpawV/TtB6v1wj6v3xN39IdNMiwkPKMwUPX2CHlLlVhQ==" saltValue="Kgl627prh9X9iFid9x/3G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
      <c r="A4" s="14" t="s">
        <v>55</v>
      </c>
      <c r="B4" s="16"/>
      <c r="C4" s="16"/>
      <c r="D4" s="16"/>
      <c r="E4" s="16"/>
      <c r="F4" s="16"/>
      <c r="G4" s="16"/>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272027</v>
      </c>
      <c r="D6" s="19">
        <f t="shared" si="3"/>
        <v>46</v>
      </c>
      <c r="E6" s="19">
        <f t="shared" si="3"/>
        <v>17</v>
      </c>
      <c r="F6" s="19">
        <f t="shared" si="3"/>
        <v>1</v>
      </c>
      <c r="G6" s="19">
        <f t="shared" si="3"/>
        <v>0</v>
      </c>
      <c r="H6" s="19" t="str">
        <f t="shared" si="3"/>
        <v>大阪府　岸和田市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54.64</v>
      </c>
      <c r="P6" s="20">
        <f t="shared" si="3"/>
        <v>96.12</v>
      </c>
      <c r="Q6" s="20">
        <f t="shared" si="3"/>
        <v>82.09</v>
      </c>
      <c r="R6" s="20">
        <f t="shared" si="3"/>
        <v>2871</v>
      </c>
      <c r="S6" s="20">
        <f t="shared" si="3"/>
        <v>189396</v>
      </c>
      <c r="T6" s="20">
        <f t="shared" si="3"/>
        <v>72.72</v>
      </c>
      <c r="U6" s="20">
        <f t="shared" si="3"/>
        <v>2604.46</v>
      </c>
      <c r="V6" s="20">
        <f t="shared" si="3"/>
        <v>181512</v>
      </c>
      <c r="W6" s="20">
        <f t="shared" si="3"/>
        <v>28.48</v>
      </c>
      <c r="X6" s="20">
        <f t="shared" si="3"/>
        <v>6373.31</v>
      </c>
      <c r="Y6" s="21">
        <f>IF(Y7="",NA(),Y7)</f>
        <v>113.07</v>
      </c>
      <c r="Z6" s="21">
        <f t="shared" ref="Z6:AH6" si="4">IF(Z7="",NA(),Z7)</f>
        <v>113.71</v>
      </c>
      <c r="AA6" s="21">
        <f t="shared" si="4"/>
        <v>115.4</v>
      </c>
      <c r="AB6" s="21">
        <f t="shared" si="4"/>
        <v>115.67</v>
      </c>
      <c r="AC6" s="21">
        <f t="shared" si="4"/>
        <v>115.82</v>
      </c>
      <c r="AD6" s="21">
        <f t="shared" si="4"/>
        <v>107.64</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1">
        <f t="shared" si="5"/>
        <v>9.1999999999999993</v>
      </c>
      <c r="AP6" s="21">
        <f t="shared" si="5"/>
        <v>7.69</v>
      </c>
      <c r="AQ6" s="21">
        <f t="shared" si="5"/>
        <v>5.95</v>
      </c>
      <c r="AR6" s="21">
        <f t="shared" si="5"/>
        <v>5.27</v>
      </c>
      <c r="AS6" s="21">
        <f t="shared" si="5"/>
        <v>4.83</v>
      </c>
      <c r="AT6" s="20" t="str">
        <f>IF(AT7="","",IF(AT7="-","【-】","【"&amp;SUBSTITUTE(TEXT(AT7,"#,##0.00"),"-","△")&amp;"】"))</f>
        <v>【3.15】</v>
      </c>
      <c r="AU6" s="21">
        <f>IF(AU7="",NA(),AU7)</f>
        <v>10</v>
      </c>
      <c r="AV6" s="21">
        <f t="shared" ref="AV6:BD6" si="6">IF(AV7="",NA(),AV7)</f>
        <v>15.43</v>
      </c>
      <c r="AW6" s="21">
        <f t="shared" si="6"/>
        <v>14.8</v>
      </c>
      <c r="AX6" s="21">
        <f t="shared" si="6"/>
        <v>16.16</v>
      </c>
      <c r="AY6" s="21">
        <f t="shared" si="6"/>
        <v>12.71</v>
      </c>
      <c r="AZ6" s="21">
        <f t="shared" si="6"/>
        <v>72.22</v>
      </c>
      <c r="BA6" s="21">
        <f t="shared" si="6"/>
        <v>73.02</v>
      </c>
      <c r="BB6" s="21">
        <f t="shared" si="6"/>
        <v>72.930000000000007</v>
      </c>
      <c r="BC6" s="21">
        <f t="shared" si="6"/>
        <v>80.08</v>
      </c>
      <c r="BD6" s="21">
        <f t="shared" si="6"/>
        <v>87.33</v>
      </c>
      <c r="BE6" s="20" t="str">
        <f>IF(BE7="","",IF(BE7="-","【-】","【"&amp;SUBSTITUTE(TEXT(BE7,"#,##0.00"),"-","△")&amp;"】"))</f>
        <v>【73.44】</v>
      </c>
      <c r="BF6" s="21">
        <f>IF(BF7="",NA(),BF7)</f>
        <v>1030.1400000000001</v>
      </c>
      <c r="BG6" s="21">
        <f t="shared" ref="BG6:BO6" si="7">IF(BG7="",NA(),BG7)</f>
        <v>995.03</v>
      </c>
      <c r="BH6" s="21">
        <f t="shared" si="7"/>
        <v>966.05</v>
      </c>
      <c r="BI6" s="21">
        <f t="shared" si="7"/>
        <v>931.6</v>
      </c>
      <c r="BJ6" s="21">
        <f t="shared" si="7"/>
        <v>886.3</v>
      </c>
      <c r="BK6" s="21">
        <f t="shared" si="7"/>
        <v>730.93</v>
      </c>
      <c r="BL6" s="21">
        <f t="shared" si="7"/>
        <v>708.89</v>
      </c>
      <c r="BM6" s="21">
        <f t="shared" si="7"/>
        <v>730.52</v>
      </c>
      <c r="BN6" s="21">
        <f t="shared" si="7"/>
        <v>672.33</v>
      </c>
      <c r="BO6" s="21">
        <f t="shared" si="7"/>
        <v>668.8</v>
      </c>
      <c r="BP6" s="20" t="str">
        <f>IF(BP7="","",IF(BP7="-","【-】","【"&amp;SUBSTITUTE(TEXT(BP7,"#,##0.00"),"-","△")&amp;"】"))</f>
        <v>【652.82】</v>
      </c>
      <c r="BQ6" s="21">
        <f>IF(BQ7="",NA(),BQ7)</f>
        <v>128.94</v>
      </c>
      <c r="BR6" s="21">
        <f t="shared" ref="BR6:BZ6" si="8">IF(BR7="",NA(),BR7)</f>
        <v>130.9</v>
      </c>
      <c r="BS6" s="21">
        <f t="shared" si="8"/>
        <v>136.22</v>
      </c>
      <c r="BT6" s="21">
        <f t="shared" si="8"/>
        <v>136.94</v>
      </c>
      <c r="BU6" s="21">
        <f t="shared" si="8"/>
        <v>137.91999999999999</v>
      </c>
      <c r="BV6" s="21">
        <f t="shared" si="8"/>
        <v>98.09</v>
      </c>
      <c r="BW6" s="21">
        <f t="shared" si="8"/>
        <v>97.91</v>
      </c>
      <c r="BX6" s="21">
        <f t="shared" si="8"/>
        <v>98.61</v>
      </c>
      <c r="BY6" s="21">
        <f t="shared" si="8"/>
        <v>98.75</v>
      </c>
      <c r="BZ6" s="21">
        <f t="shared" si="8"/>
        <v>98.36</v>
      </c>
      <c r="CA6" s="20" t="str">
        <f>IF(CA7="","",IF(CA7="-","【-】","【"&amp;SUBSTITUTE(TEXT(CA7,"#,##0.00"),"-","△")&amp;"】"))</f>
        <v>【97.61】</v>
      </c>
      <c r="CB6" s="21">
        <f>IF(CB7="",NA(),CB7)</f>
        <v>138.97999999999999</v>
      </c>
      <c r="CC6" s="21">
        <f t="shared" ref="CC6:CK6" si="9">IF(CC7="",NA(),CC7)</f>
        <v>136.09</v>
      </c>
      <c r="CD6" s="21">
        <f t="shared" si="9"/>
        <v>128.15</v>
      </c>
      <c r="CE6" s="21">
        <f t="shared" si="9"/>
        <v>126.91</v>
      </c>
      <c r="CF6" s="21">
        <f t="shared" si="9"/>
        <v>126.01</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f>IF(CM7="",NA(),CM7)</f>
        <v>21.8</v>
      </c>
      <c r="CN6" s="21">
        <f t="shared" ref="CN6:CV6" si="10">IF(CN7="",NA(),CN7)</f>
        <v>18.63</v>
      </c>
      <c r="CO6" s="21">
        <f t="shared" si="10"/>
        <v>20.09</v>
      </c>
      <c r="CP6" s="21">
        <f t="shared" si="10"/>
        <v>18.75</v>
      </c>
      <c r="CQ6" s="21">
        <f t="shared" si="10"/>
        <v>15.77</v>
      </c>
      <c r="CR6" s="21">
        <f t="shared" si="10"/>
        <v>61.93</v>
      </c>
      <c r="CS6" s="21">
        <f t="shared" si="10"/>
        <v>61.32</v>
      </c>
      <c r="CT6" s="21">
        <f t="shared" si="10"/>
        <v>61.7</v>
      </c>
      <c r="CU6" s="21">
        <f t="shared" si="10"/>
        <v>63.04</v>
      </c>
      <c r="CV6" s="21">
        <f t="shared" si="10"/>
        <v>60.55</v>
      </c>
      <c r="CW6" s="20" t="str">
        <f>IF(CW7="","",IF(CW7="-","【-】","【"&amp;SUBSTITUTE(TEXT(CW7,"#,##0.00"),"-","△")&amp;"】"))</f>
        <v>【59.10】</v>
      </c>
      <c r="CX6" s="21">
        <f>IF(CX7="",NA(),CX7)</f>
        <v>92.17</v>
      </c>
      <c r="CY6" s="21">
        <f t="shared" ref="CY6:DG6" si="11">IF(CY7="",NA(),CY7)</f>
        <v>92.55</v>
      </c>
      <c r="CZ6" s="21">
        <f t="shared" si="11"/>
        <v>92.89</v>
      </c>
      <c r="DA6" s="21">
        <f t="shared" si="11"/>
        <v>93.14</v>
      </c>
      <c r="DB6" s="21">
        <f t="shared" si="11"/>
        <v>93.31</v>
      </c>
      <c r="DC6" s="21">
        <f t="shared" si="11"/>
        <v>94.45</v>
      </c>
      <c r="DD6" s="21">
        <f t="shared" si="11"/>
        <v>94.58</v>
      </c>
      <c r="DE6" s="21">
        <f t="shared" si="11"/>
        <v>94.56</v>
      </c>
      <c r="DF6" s="21">
        <f t="shared" si="11"/>
        <v>94.75</v>
      </c>
      <c r="DG6" s="21">
        <f t="shared" si="11"/>
        <v>94.92</v>
      </c>
      <c r="DH6" s="20" t="str">
        <f>IF(DH7="","",IF(DH7="-","【-】","【"&amp;SUBSTITUTE(TEXT(DH7,"#,##0.00"),"-","△")&amp;"】"))</f>
        <v>【95.82】</v>
      </c>
      <c r="DI6" s="21">
        <f>IF(DI7="",NA(),DI7)</f>
        <v>31.84</v>
      </c>
      <c r="DJ6" s="21">
        <f t="shared" ref="DJ6:DR6" si="12">IF(DJ7="",NA(),DJ7)</f>
        <v>34</v>
      </c>
      <c r="DK6" s="21">
        <f t="shared" si="12"/>
        <v>36.14</v>
      </c>
      <c r="DL6" s="21">
        <f t="shared" si="12"/>
        <v>38.26</v>
      </c>
      <c r="DM6" s="21">
        <f t="shared" si="12"/>
        <v>40.119999999999997</v>
      </c>
      <c r="DN6" s="21">
        <f t="shared" si="12"/>
        <v>30.45</v>
      </c>
      <c r="DO6" s="21">
        <f t="shared" si="12"/>
        <v>31.01</v>
      </c>
      <c r="DP6" s="21">
        <f t="shared" si="12"/>
        <v>28.87</v>
      </c>
      <c r="DQ6" s="21">
        <f t="shared" si="12"/>
        <v>31.34</v>
      </c>
      <c r="DR6" s="21">
        <f t="shared" si="12"/>
        <v>32.909999999999997</v>
      </c>
      <c r="DS6" s="20" t="str">
        <f>IF(DS7="","",IF(DS7="-","【-】","【"&amp;SUBSTITUTE(TEXT(DS7,"#,##0.00"),"-","△")&amp;"】"))</f>
        <v>【39.74】</v>
      </c>
      <c r="DT6" s="21">
        <f>IF(DT7="",NA(),DT7)</f>
        <v>1.28</v>
      </c>
      <c r="DU6" s="21">
        <f t="shared" ref="DU6:EC6" si="13">IF(DU7="",NA(),DU7)</f>
        <v>1.53</v>
      </c>
      <c r="DV6" s="21">
        <f t="shared" si="13"/>
        <v>1.73</v>
      </c>
      <c r="DW6" s="21">
        <f t="shared" si="13"/>
        <v>2.3199999999999998</v>
      </c>
      <c r="DX6" s="21">
        <f t="shared" si="13"/>
        <v>3.31</v>
      </c>
      <c r="DY6" s="21">
        <f t="shared" si="13"/>
        <v>4.8499999999999996</v>
      </c>
      <c r="DZ6" s="21">
        <f t="shared" si="13"/>
        <v>4.95</v>
      </c>
      <c r="EA6" s="21">
        <f t="shared" si="13"/>
        <v>5.64</v>
      </c>
      <c r="EB6" s="21">
        <f t="shared" si="13"/>
        <v>6.43</v>
      </c>
      <c r="EC6" s="21">
        <f t="shared" si="13"/>
        <v>7.75</v>
      </c>
      <c r="ED6" s="20" t="str">
        <f>IF(ED7="","",IF(ED7="-","【-】","【"&amp;SUBSTITUTE(TEXT(ED7,"#,##0.00"),"-","△")&amp;"】"))</f>
        <v>【7.62】</v>
      </c>
      <c r="EE6" s="21">
        <f>IF(EE7="",NA(),EE7)</f>
        <v>0.01</v>
      </c>
      <c r="EF6" s="21">
        <f t="shared" ref="EF6:EN6" si="14">IF(EF7="",NA(),EF7)</f>
        <v>0.02</v>
      </c>
      <c r="EG6" s="21">
        <f t="shared" si="14"/>
        <v>0.01</v>
      </c>
      <c r="EH6" s="21">
        <f t="shared" si="14"/>
        <v>0.01</v>
      </c>
      <c r="EI6" s="20">
        <f t="shared" si="14"/>
        <v>0</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2">
      <c r="A7" s="14"/>
      <c r="B7" s="23">
        <v>2022</v>
      </c>
      <c r="C7" s="23">
        <v>272027</v>
      </c>
      <c r="D7" s="23">
        <v>46</v>
      </c>
      <c r="E7" s="23">
        <v>17</v>
      </c>
      <c r="F7" s="23">
        <v>1</v>
      </c>
      <c r="G7" s="23">
        <v>0</v>
      </c>
      <c r="H7" s="23" t="s">
        <v>96</v>
      </c>
      <c r="I7" s="23" t="s">
        <v>97</v>
      </c>
      <c r="J7" s="23" t="s">
        <v>98</v>
      </c>
      <c r="K7" s="23" t="s">
        <v>99</v>
      </c>
      <c r="L7" s="23" t="s">
        <v>100</v>
      </c>
      <c r="M7" s="23" t="s">
        <v>101</v>
      </c>
      <c r="N7" s="24" t="s">
        <v>102</v>
      </c>
      <c r="O7" s="24">
        <v>54.64</v>
      </c>
      <c r="P7" s="24">
        <v>96.12</v>
      </c>
      <c r="Q7" s="24">
        <v>82.09</v>
      </c>
      <c r="R7" s="24">
        <v>2871</v>
      </c>
      <c r="S7" s="24">
        <v>189396</v>
      </c>
      <c r="T7" s="24">
        <v>72.72</v>
      </c>
      <c r="U7" s="24">
        <v>2604.46</v>
      </c>
      <c r="V7" s="24">
        <v>181512</v>
      </c>
      <c r="W7" s="24">
        <v>28.48</v>
      </c>
      <c r="X7" s="24">
        <v>6373.31</v>
      </c>
      <c r="Y7" s="24">
        <v>113.07</v>
      </c>
      <c r="Z7" s="24">
        <v>113.71</v>
      </c>
      <c r="AA7" s="24">
        <v>115.4</v>
      </c>
      <c r="AB7" s="24">
        <v>115.67</v>
      </c>
      <c r="AC7" s="24">
        <v>115.82</v>
      </c>
      <c r="AD7" s="24">
        <v>107.64</v>
      </c>
      <c r="AE7" s="24">
        <v>107.03</v>
      </c>
      <c r="AF7" s="24">
        <v>106.55</v>
      </c>
      <c r="AG7" s="24">
        <v>106.01</v>
      </c>
      <c r="AH7" s="24">
        <v>105.5</v>
      </c>
      <c r="AI7" s="24">
        <v>106.11</v>
      </c>
      <c r="AJ7" s="24">
        <v>0</v>
      </c>
      <c r="AK7" s="24">
        <v>0</v>
      </c>
      <c r="AL7" s="24">
        <v>0</v>
      </c>
      <c r="AM7" s="24">
        <v>0</v>
      </c>
      <c r="AN7" s="24">
        <v>0</v>
      </c>
      <c r="AO7" s="24">
        <v>9.1999999999999993</v>
      </c>
      <c r="AP7" s="24">
        <v>7.69</v>
      </c>
      <c r="AQ7" s="24">
        <v>5.95</v>
      </c>
      <c r="AR7" s="24">
        <v>5.27</v>
      </c>
      <c r="AS7" s="24">
        <v>4.83</v>
      </c>
      <c r="AT7" s="24">
        <v>3.15</v>
      </c>
      <c r="AU7" s="24">
        <v>10</v>
      </c>
      <c r="AV7" s="24">
        <v>15.43</v>
      </c>
      <c r="AW7" s="24">
        <v>14.8</v>
      </c>
      <c r="AX7" s="24">
        <v>16.16</v>
      </c>
      <c r="AY7" s="24">
        <v>12.71</v>
      </c>
      <c r="AZ7" s="24">
        <v>72.22</v>
      </c>
      <c r="BA7" s="24">
        <v>73.02</v>
      </c>
      <c r="BB7" s="24">
        <v>72.930000000000007</v>
      </c>
      <c r="BC7" s="24">
        <v>80.08</v>
      </c>
      <c r="BD7" s="24">
        <v>87.33</v>
      </c>
      <c r="BE7" s="24">
        <v>73.44</v>
      </c>
      <c r="BF7" s="24">
        <v>1030.1400000000001</v>
      </c>
      <c r="BG7" s="24">
        <v>995.03</v>
      </c>
      <c r="BH7" s="24">
        <v>966.05</v>
      </c>
      <c r="BI7" s="24">
        <v>931.6</v>
      </c>
      <c r="BJ7" s="24">
        <v>886.3</v>
      </c>
      <c r="BK7" s="24">
        <v>730.93</v>
      </c>
      <c r="BL7" s="24">
        <v>708.89</v>
      </c>
      <c r="BM7" s="24">
        <v>730.52</v>
      </c>
      <c r="BN7" s="24">
        <v>672.33</v>
      </c>
      <c r="BO7" s="24">
        <v>668.8</v>
      </c>
      <c r="BP7" s="24">
        <v>652.82000000000005</v>
      </c>
      <c r="BQ7" s="24">
        <v>128.94</v>
      </c>
      <c r="BR7" s="24">
        <v>130.9</v>
      </c>
      <c r="BS7" s="24">
        <v>136.22</v>
      </c>
      <c r="BT7" s="24">
        <v>136.94</v>
      </c>
      <c r="BU7" s="24">
        <v>137.91999999999999</v>
      </c>
      <c r="BV7" s="24">
        <v>98.09</v>
      </c>
      <c r="BW7" s="24">
        <v>97.91</v>
      </c>
      <c r="BX7" s="24">
        <v>98.61</v>
      </c>
      <c r="BY7" s="24">
        <v>98.75</v>
      </c>
      <c r="BZ7" s="24">
        <v>98.36</v>
      </c>
      <c r="CA7" s="24">
        <v>97.61</v>
      </c>
      <c r="CB7" s="24">
        <v>138.97999999999999</v>
      </c>
      <c r="CC7" s="24">
        <v>136.09</v>
      </c>
      <c r="CD7" s="24">
        <v>128.15</v>
      </c>
      <c r="CE7" s="24">
        <v>126.91</v>
      </c>
      <c r="CF7" s="24">
        <v>126.01</v>
      </c>
      <c r="CG7" s="24">
        <v>146.08000000000001</v>
      </c>
      <c r="CH7" s="24">
        <v>144.11000000000001</v>
      </c>
      <c r="CI7" s="24">
        <v>141.24</v>
      </c>
      <c r="CJ7" s="24">
        <v>142.03</v>
      </c>
      <c r="CK7" s="24">
        <v>142.11000000000001</v>
      </c>
      <c r="CL7" s="24">
        <v>138.29</v>
      </c>
      <c r="CM7" s="24">
        <v>21.8</v>
      </c>
      <c r="CN7" s="24">
        <v>18.63</v>
      </c>
      <c r="CO7" s="24">
        <v>20.09</v>
      </c>
      <c r="CP7" s="24">
        <v>18.75</v>
      </c>
      <c r="CQ7" s="24">
        <v>15.77</v>
      </c>
      <c r="CR7" s="24">
        <v>61.93</v>
      </c>
      <c r="CS7" s="24">
        <v>61.32</v>
      </c>
      <c r="CT7" s="24">
        <v>61.7</v>
      </c>
      <c r="CU7" s="24">
        <v>63.04</v>
      </c>
      <c r="CV7" s="24">
        <v>60.55</v>
      </c>
      <c r="CW7" s="24">
        <v>59.1</v>
      </c>
      <c r="CX7" s="24">
        <v>92.17</v>
      </c>
      <c r="CY7" s="24">
        <v>92.55</v>
      </c>
      <c r="CZ7" s="24">
        <v>92.89</v>
      </c>
      <c r="DA7" s="24">
        <v>93.14</v>
      </c>
      <c r="DB7" s="24">
        <v>93.31</v>
      </c>
      <c r="DC7" s="24">
        <v>94.45</v>
      </c>
      <c r="DD7" s="24">
        <v>94.58</v>
      </c>
      <c r="DE7" s="24">
        <v>94.56</v>
      </c>
      <c r="DF7" s="24">
        <v>94.75</v>
      </c>
      <c r="DG7" s="24">
        <v>94.92</v>
      </c>
      <c r="DH7" s="24">
        <v>95.82</v>
      </c>
      <c r="DI7" s="24">
        <v>31.84</v>
      </c>
      <c r="DJ7" s="24">
        <v>34</v>
      </c>
      <c r="DK7" s="24">
        <v>36.14</v>
      </c>
      <c r="DL7" s="24">
        <v>38.26</v>
      </c>
      <c r="DM7" s="24">
        <v>40.119999999999997</v>
      </c>
      <c r="DN7" s="24">
        <v>30.45</v>
      </c>
      <c r="DO7" s="24">
        <v>31.01</v>
      </c>
      <c r="DP7" s="24">
        <v>28.87</v>
      </c>
      <c r="DQ7" s="24">
        <v>31.34</v>
      </c>
      <c r="DR7" s="24">
        <v>32.909999999999997</v>
      </c>
      <c r="DS7" s="24">
        <v>39.74</v>
      </c>
      <c r="DT7" s="24">
        <v>1.28</v>
      </c>
      <c r="DU7" s="24">
        <v>1.53</v>
      </c>
      <c r="DV7" s="24">
        <v>1.73</v>
      </c>
      <c r="DW7" s="24">
        <v>2.3199999999999998</v>
      </c>
      <c r="DX7" s="24">
        <v>3.31</v>
      </c>
      <c r="DY7" s="24">
        <v>4.8499999999999996</v>
      </c>
      <c r="DZ7" s="24">
        <v>4.95</v>
      </c>
      <c r="EA7" s="24">
        <v>5.64</v>
      </c>
      <c r="EB7" s="24">
        <v>6.43</v>
      </c>
      <c r="EC7" s="24">
        <v>7.75</v>
      </c>
      <c r="ED7" s="24">
        <v>7.62</v>
      </c>
      <c r="EE7" s="24">
        <v>0.01</v>
      </c>
      <c r="EF7" s="24">
        <v>0.02</v>
      </c>
      <c r="EG7" s="24">
        <v>0.01</v>
      </c>
      <c r="EH7" s="24">
        <v>0.01</v>
      </c>
      <c r="EI7" s="24">
        <v>0</v>
      </c>
      <c r="EJ7" s="24">
        <v>0.21</v>
      </c>
      <c r="EK7" s="24">
        <v>0.19</v>
      </c>
      <c r="EL7" s="24">
        <v>0.19</v>
      </c>
      <c r="EM7" s="24">
        <v>0.19</v>
      </c>
      <c r="EN7" s="24">
        <v>0.21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大浦　郁実</cp:lastModifiedBy>
  <cp:lastPrinted>2024-02-19T07:35:52Z</cp:lastPrinted>
  <dcterms:modified xsi:type="dcterms:W3CDTF">2024-02-19T07:35:53Z</dcterms:modified>
</cp:coreProperties>
</file>