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mc:AlternateContent xmlns:mc="http://schemas.openxmlformats.org/markup-compatibility/2006">
    <mc:Choice Requires="x15">
      <x15ac:absPath xmlns:x15ac="http://schemas.microsoft.com/office/spreadsheetml/2010/11/ac" url="\\G2064sv0fs002\NET_DATA\04_【財政】\03 決算\26 財政状況資料集\財政状況資料集【H24～】\R5（R4決算）\15_ホームページ掲載用（２回目）\"/>
    </mc:Choice>
  </mc:AlternateContent>
  <xr:revisionPtr revIDLastSave="0" documentId="13_ncr:1_{FA2D8A78-5E7E-46E1-A2C9-E64F88324C33}" xr6:coauthVersionLast="47" xr6:coauthVersionMax="47" xr10:uidLastSave="{00000000-0000-0000-0000-000000000000}"/>
  <bookViews>
    <workbookView xWindow="-108" yWindow="-108" windowWidth="23256" windowHeight="1416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O35" i="10" l="1"/>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E42" i="10"/>
  <c r="AM42" i="10"/>
  <c r="U42" i="10"/>
  <c r="C42" i="10"/>
  <c r="CO41" i="10"/>
  <c r="BE41" i="10"/>
  <c r="AM41" i="10"/>
  <c r="U41" i="10"/>
  <c r="C41" i="10"/>
  <c r="BE40" i="10"/>
  <c r="AM40" i="10"/>
  <c r="U40" i="10"/>
  <c r="C40" i="10"/>
  <c r="BE39" i="10"/>
  <c r="AM39" i="10"/>
  <c r="U39" i="10"/>
  <c r="BE38" i="10"/>
  <c r="AM38" i="10"/>
  <c r="U38" i="10"/>
  <c r="BE37" i="10"/>
  <c r="AM37" i="10"/>
  <c r="BE36" i="10"/>
  <c r="AM36" i="10"/>
  <c r="BE35" i="10"/>
  <c r="BE34" i="10"/>
  <c r="C34" i="10"/>
  <c r="C35" i="10" s="1"/>
  <c r="U34" i="10" l="1"/>
  <c r="U35" i="10" s="1"/>
  <c r="U36" i="10" s="1"/>
  <c r="U37" i="10" s="1"/>
  <c r="C36" i="10"/>
  <c r="C37" i="10" s="1"/>
  <c r="C38" i="10" s="1"/>
  <c r="C39"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AM35" i="10" l="1"/>
  <c r="BW34" i="10"/>
  <c r="BW35" i="10" s="1"/>
  <c r="BW36" i="10" s="1"/>
  <c r="BW37" i="10" s="1"/>
  <c r="BW38" i="10" s="1"/>
  <c r="BW39" i="10" s="1"/>
  <c r="BW40" i="10" s="1"/>
  <c r="BW41" i="10" s="1"/>
  <c r="BW42" i="10" s="1"/>
  <c r="CO34" i="10" l="1"/>
  <c r="CO35" i="10" s="1"/>
  <c r="CO36" i="10" s="1"/>
  <c r="CO37" i="10" s="1"/>
  <c r="CO38" i="10" s="1"/>
  <c r="CO39" i="10" s="1"/>
  <c r="CO40" i="10" s="1"/>
</calcChain>
</file>

<file path=xl/sharedStrings.xml><?xml version="1.0" encoding="utf-8"?>
<sst xmlns="http://schemas.openxmlformats.org/spreadsheetml/2006/main" count="1135" uniqueCount="616">
  <si>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</si>
  <si>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</si>
  <si>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</si>
  <si>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</si>
  <si>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</si>
  <si>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</si>
  <si>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</si>
  <si>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</si>
  <si>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※令和5年度中に市町村合併した団体で、合併前の団体ごとの決算に基づく連結実質赤字比率を算出していない団体については、グラフを表記しない。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</si>
  <si>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</si>
  <si>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</si>
  <si>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</si>
  <si>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</si>
  <si>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</si>
  <si>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</si>
  <si>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</si>
  <si>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</si>
  <si>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</si>
  <si>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</si>
  <si>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</si>
  <si>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</si>
  <si>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</si>
  <si>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</si>
  <si>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令和5年度中に市町村合併した団体で、合併前の団体ごとの決算に基づく実質公債費比率を算出していない団体については、グラフを表記しない。</t>
    <rPh sb="3" eb="5">
      <t>レイワ</t>
    </rPh>
    <phoneticPr fontId="5"/>
  </si>
  <si>
    <t>※2 減債基金積立不足算定額=(C)×(１－(D)/(E))</t>
    <phoneticPr fontId="5"/>
  </si>
  <si>
    <t>（参考）</t>
    <rPh sb="1" eb="3">
      <t>サンコウ</t>
    </rPh>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</si>
  <si>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</si>
  <si>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</si>
  <si>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</si>
  <si>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</si>
  <si>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</si>
  <si>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</si>
  <si>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</si>
  <si>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</si>
  <si>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</si>
  <si>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</si>
  <si>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</si>
  <si>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</si>
  <si>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</si>
  <si>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</si>
  <si>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</si>
  <si>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</si>
  <si>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</si>
  <si>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</si>
  <si>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</si>
  <si>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</si>
  <si>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</si>
  <si>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</si>
  <si>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※令和5年度中に市町村合併した団体で、合併前の団体ごとの決算に基づく将来負担比率を算出していない団体については、グラフを表記しない。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</si>
  <si>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</si>
  <si>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</si>
  <si>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</si>
  <si>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</si>
  <si>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</si>
  <si>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</si>
  <si>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</si>
  <si>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</si>
  <si>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</si>
  <si>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</si>
  <si>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</si>
  <si>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</si>
  <si>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</si>
  <si>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</si>
  <si>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</si>
  <si>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</si>
  <si>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</si>
  <si>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</si>
  <si>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</si>
  <si>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</si>
  <si>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</si>
  <si>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</si>
  <si>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</si>
  <si>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</si>
  <si>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</si>
  <si>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</si>
  <si>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</si>
  <si>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</si>
  <si>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</si>
  <si>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</si>
  <si>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</si>
  <si>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</si>
  <si>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</si>
  <si>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令和4年度　財政状況資料集</t>
    <phoneticPr fontId="5"/>
  </si>
  <si>
    <t>総括表（市町村）</t>
    <rPh sb="0" eb="2">
      <t>ソウカツ</t>
    </rPh>
    <rPh sb="2" eb="3">
      <t>ヒョウ</t>
    </rPh>
    <rPh sb="4" eb="7">
      <t>シチョウソン</t>
    </rPh>
    <phoneticPr fontId="5"/>
  </si>
  <si>
    <t>都道府県名</t>
    <phoneticPr fontId="5"/>
  </si>
  <si>
    <t>大阪府</t>
    <phoneticPr fontId="5"/>
  </si>
  <si>
    <t>市町村類型</t>
    <phoneticPr fontId="5"/>
  </si>
  <si>
    <t>中核市</t>
    <phoneticPr fontId="5"/>
  </si>
  <si>
    <t>指定団体等の指定状況</t>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</si>
  <si>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</si>
  <si>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</si>
  <si>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</si>
  <si>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</si>
  <si>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</si>
  <si>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</si>
  <si>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</si>
  <si>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</si>
  <si>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</si>
  <si>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</si>
  <si>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</si>
  <si>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東大阪市</t>
    <phoneticPr fontId="5"/>
  </si>
  <si>
    <t>地方交付税種地</t>
    <rPh sb="0" eb="2">
      <t>チホウ</t>
    </rPh>
    <rPh sb="2" eb="5">
      <t>コウフゼイ</t>
    </rPh>
    <rPh sb="5" eb="6">
      <t>シュ</t>
    </rPh>
    <rPh sb="6" eb="7">
      <t>チ</t>
    </rPh>
    <phoneticPr fontId="5"/>
  </si>
  <si>
    <t>1-7</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</si>
  <si>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</si>
  <si>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</si>
  <si>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</si>
  <si>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</si>
  <si>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</si>
  <si>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</si>
  <si>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</si>
  <si>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</si>
  <si>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</si>
  <si>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</si>
  <si>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</si>
  <si>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</si>
  <si>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</si>
  <si>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</si>
  <si>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</si>
  <si>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</si>
  <si>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</si>
  <si>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</si>
  <si>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</si>
  <si>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</si>
  <si>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</si>
  <si>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</si>
  <si>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-1.8</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</si>
  <si>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</si>
  <si>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</si>
  <si>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</si>
  <si>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</si>
  <si>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</si>
  <si>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</si>
  <si>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令05.01.01(人)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</si>
  <si>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</si>
  <si>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</si>
  <si>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</si>
  <si>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</si>
  <si>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</si>
  <si>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</si>
  <si>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</si>
  <si>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</si>
  <si>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</si>
  <si>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</si>
  <si>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</si>
  <si>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令04.01.01(人)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</si>
  <si>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</si>
  <si>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</si>
  <si>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</si>
  <si>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</si>
  <si>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</si>
  <si>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</si>
  <si>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-0.4</t>
    <phoneticPr fontId="5"/>
  </si>
  <si>
    <t>基準財政需要額</t>
    <phoneticPr fontId="25"/>
  </si>
  <si>
    <t>うち日本人(％)</t>
    <phoneticPr fontId="5"/>
  </si>
  <si>
    <t>-0.6</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</si>
  <si>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</si>
  <si>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</si>
  <si>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</si>
  <si>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</si>
  <si>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</si>
  <si>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</si>
  <si>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</si>
  <si>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</si>
  <si>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</si>
  <si>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</si>
  <si>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</si>
  <si>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</si>
  <si>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</si>
  <si>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</si>
  <si>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</si>
  <si>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</si>
  <si>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</si>
  <si>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</si>
  <si>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</si>
  <si>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</si>
  <si>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</si>
  <si>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</si>
  <si>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</si>
  <si>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</si>
  <si>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</si>
  <si>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</si>
  <si>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</si>
  <si>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</si>
  <si>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</si>
  <si>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</si>
  <si>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</si>
  <si>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</si>
  <si>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</si>
  <si>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</si>
  <si>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</si>
  <si>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</si>
  <si>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</si>
  <si>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</si>
  <si>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</si>
  <si>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</si>
  <si>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</si>
  <si>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</si>
  <si>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</si>
  <si>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</si>
  <si>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</si>
  <si>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</si>
  <si>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</si>
  <si>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</si>
  <si>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</si>
  <si>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</si>
  <si>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</si>
  <si>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</si>
  <si>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</si>
  <si>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</si>
  <si>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</si>
  <si>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</si>
  <si>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※8：職員の状況については、令和4年度地方公務員給与実態調査に基づいている。</t>
    <phoneticPr fontId="29"/>
  </si>
  <si>
    <t>令和4年度</t>
    <phoneticPr fontId="25"/>
  </si>
  <si>
    <t>大阪府東大阪市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</si>
  <si>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</si>
  <si>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</si>
  <si>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</si>
  <si>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</si>
  <si>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</si>
  <si>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</si>
  <si>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</si>
  <si>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</si>
  <si>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</si>
  <si>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</si>
  <si>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</si>
  <si>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</si>
  <si>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</si>
  <si>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</si>
  <si>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</si>
  <si>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</si>
  <si>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</si>
  <si>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</si>
  <si>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</si>
  <si>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5"/>
  </si>
  <si>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</si>
  <si>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</si>
  <si>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</si>
  <si>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</si>
  <si>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</si>
  <si>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</si>
  <si>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</si>
  <si>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</si>
  <si>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</si>
  <si>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</si>
  <si>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</si>
  <si>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</si>
  <si>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</si>
  <si>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</si>
  <si>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</si>
  <si>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</si>
  <si>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</si>
  <si>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</si>
  <si>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</si>
  <si>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</si>
  <si>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</si>
  <si>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</si>
  <si>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</si>
  <si>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</si>
  <si>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</si>
  <si>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</si>
  <si>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</si>
  <si>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</si>
  <si>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</si>
  <si>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</si>
  <si>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</si>
  <si>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</si>
  <si>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</si>
  <si>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</si>
  <si>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</si>
  <si>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</si>
  <si>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</si>
  <si>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</si>
  <si>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</si>
  <si>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</si>
  <si>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</si>
  <si>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</si>
  <si>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</si>
  <si>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</si>
  <si>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</si>
  <si>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</si>
  <si>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</si>
  <si>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</si>
  <si>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</si>
  <si>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</si>
  <si>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</si>
  <si>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</si>
  <si>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</si>
  <si>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</si>
  <si>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</si>
  <si>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</si>
  <si>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</si>
  <si>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</si>
  <si>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</si>
  <si>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</si>
  <si>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</si>
  <si>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</si>
  <si>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</si>
  <si>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</si>
  <si>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</si>
  <si>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</si>
  <si>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</si>
  <si>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</si>
  <si>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</si>
  <si>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</si>
  <si>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</si>
  <si>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令和4年度</t>
    <rPh sb="0" eb="2">
      <t>レイワ</t>
    </rPh>
    <rPh sb="3" eb="5">
      <t>ネンド</t>
    </rPh>
    <phoneticPr fontId="5"/>
  </si>
  <si>
    <t>令和3年度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</si>
  <si>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</si>
  <si>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</si>
  <si>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</si>
  <si>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</si>
  <si>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</si>
  <si>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</si>
  <si>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</si>
  <si>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</si>
  <si>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</si>
  <si>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</si>
  <si>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</si>
  <si>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</si>
  <si>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</si>
  <si>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</si>
  <si>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</si>
  <si>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</si>
  <si>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</si>
  <si>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</si>
  <si>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</si>
  <si>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</si>
  <si>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</si>
  <si>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</si>
  <si>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</si>
  <si>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</si>
  <si>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</si>
  <si>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</si>
  <si>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</si>
  <si>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</si>
  <si>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</si>
  <si>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</si>
  <si>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</si>
  <si>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</si>
  <si>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</si>
  <si>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</si>
  <si>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</si>
  <si>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</si>
  <si>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</si>
  <si>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</si>
  <si>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</si>
  <si>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</si>
  <si>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</si>
  <si>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</si>
  <si>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</si>
  <si>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</si>
  <si>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</si>
  <si>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</si>
  <si>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</si>
  <si>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</si>
  <si>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</si>
  <si>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</si>
  <si>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</si>
  <si>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</si>
  <si>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</si>
  <si>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</si>
  <si>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</si>
  <si>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</si>
  <si>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</si>
  <si>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</si>
  <si>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令和4年度</t>
  </si>
  <si>
    <t>大阪府東大阪市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</si>
  <si>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</si>
  <si>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</si>
  <si>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</si>
  <si>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</si>
  <si>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</si>
  <si>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</si>
  <si>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</si>
  <si>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</si>
  <si>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</si>
  <si>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</si>
  <si>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</si>
  <si>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</si>
  <si>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</si>
  <si>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</si>
  <si>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</si>
  <si>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</si>
  <si>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</si>
  <si>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</si>
  <si>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</si>
  <si>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</si>
  <si>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奨学事業特別会計</t>
    <phoneticPr fontId="5"/>
  </si>
  <si>
    <t>公共用地先行取得事業特別会計</t>
    <phoneticPr fontId="5"/>
  </si>
  <si>
    <t>火災共済事業特別会計</t>
    <phoneticPr fontId="5"/>
  </si>
  <si>
    <t>母子父子寡婦福祉資金貸付事業特別会計</t>
    <phoneticPr fontId="5"/>
  </si>
  <si>
    <t>病院事業債管理特別会計</t>
    <phoneticPr fontId="5"/>
  </si>
  <si>
    <t>-</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</si>
  <si>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</si>
  <si>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</si>
  <si>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</si>
  <si>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</si>
  <si>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</si>
  <si>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</si>
  <si>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</si>
  <si>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</si>
  <si>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</si>
  <si>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</si>
  <si>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</si>
  <si>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</si>
  <si>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</si>
  <si>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</si>
  <si>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</si>
  <si>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</si>
  <si>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後期高齢者医療特別会計</t>
    <phoneticPr fontId="5"/>
  </si>
  <si>
    <t>交通災害共済事業特別会計</t>
    <phoneticPr fontId="5"/>
  </si>
  <si>
    <t>水道事業会計</t>
    <phoneticPr fontId="5"/>
  </si>
  <si>
    <t>法適用企業</t>
    <phoneticPr fontId="5"/>
  </si>
  <si>
    <t>下水道事業会計</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</si>
  <si>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</si>
  <si>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</si>
  <si>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</si>
  <si>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</si>
  <si>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</si>
  <si>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</si>
  <si>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純損益
（形式収支）</t>
    <phoneticPr fontId="5"/>
  </si>
  <si>
    <t>資金剰余額
/不足額
（実質収支）</t>
    <phoneticPr fontId="5"/>
  </si>
  <si>
    <t>他会計等
からの
繰入金</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</si>
  <si>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</si>
  <si>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</si>
  <si>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</si>
  <si>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</si>
  <si>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</si>
  <si>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</si>
  <si>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</si>
  <si>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</si>
  <si>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</si>
  <si>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</si>
  <si>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令和2年度</t>
    <rPh sb="0" eb="2">
      <t>レイワ</t>
    </rPh>
    <rPh sb="3" eb="5">
      <t>ネンド</t>
    </rPh>
    <phoneticPr fontId="5"/>
  </si>
  <si>
    <t>令和3年度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</si>
  <si>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</si>
  <si>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</si>
  <si>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</si>
  <si>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</si>
  <si>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</si>
  <si>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</si>
  <si>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</si>
  <si>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</si>
  <si>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</si>
  <si>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</si>
  <si>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</si>
  <si>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t>
    <phoneticPr fontId="5"/>
  </si>
  <si>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</si>
  <si>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</si>
  <si>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</si>
  <si>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</si>
  <si>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</si>
  <si>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</si>
  <si>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</si>
  <si>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</si>
  <si>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</si>
  <si>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</si>
  <si>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t>
    <phoneticPr fontId="5"/>
  </si>
  <si>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</si>
  <si>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</si>
  <si>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</si>
  <si>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</si>
  <si>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</si>
  <si>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</si>
  <si>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</si>
  <si>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</si>
  <si>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t>
    <phoneticPr fontId="5"/>
  </si>
  <si>
    <t>-</t>
    <phoneticPr fontId="5"/>
  </si>
  <si>
    <t>引き受けた債務の履行に係るもの</t>
    <rPh sb="0" eb="1">
      <t>ヒ</t>
    </rPh>
    <rPh sb="2" eb="3">
      <t>ウ</t>
    </rPh>
    <rPh sb="5" eb="7">
      <t>サイム</t>
    </rPh>
    <rPh sb="8" eb="10">
      <t>リコウ</t>
    </rPh>
    <rPh sb="11" eb="12">
      <t>カカ</t>
    </rPh>
    <phoneticPr fontId="5"/>
  </si>
  <si>
    <t>-</t>
    <phoneticPr fontId="5"/>
  </si>
  <si>
    <t>(Ｅ)</t>
    <phoneticPr fontId="5"/>
  </si>
  <si>
    <t>その他上記に準ずるもの</t>
    <rPh sb="2" eb="3">
      <t>タ</t>
    </rPh>
    <rPh sb="3" eb="5">
      <t>ジョウキ</t>
    </rPh>
    <rPh sb="6" eb="7">
      <t>ジュン</t>
    </rPh>
    <phoneticPr fontId="5"/>
  </si>
  <si>
    <t>-</t>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</si>
  <si>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</si>
  <si>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</si>
  <si>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</si>
  <si>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</si>
  <si>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</si>
  <si>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</si>
  <si>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水道事業会計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</si>
  <si>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</si>
  <si>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介護保険事業特別会計</t>
    <phoneticPr fontId="5"/>
  </si>
  <si>
    <t>-</t>
    <phoneticPr fontId="5"/>
  </si>
  <si>
    <t>(Ｆ)</t>
    <phoneticPr fontId="5"/>
  </si>
  <si>
    <t>-</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</si>
  <si>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</si>
  <si>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</si>
  <si>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</si>
  <si>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</si>
  <si>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</si>
  <si>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</si>
  <si>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</si>
  <si>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令和4年度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</si>
  <si>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</si>
  <si>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</si>
  <si>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</si>
  <si>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</si>
  <si>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</si>
  <si>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</si>
  <si>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</si>
  <si>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</si>
  <si>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</si>
  <si>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</si>
  <si>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</si>
  <si>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</si>
  <si>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</si>
  <si>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</si>
  <si>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</si>
  <si>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</si>
  <si>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</si>
  <si>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</si>
  <si>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</si>
  <si>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</si>
  <si>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</si>
  <si>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</si>
  <si>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</si>
  <si>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</si>
  <si>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</si>
  <si>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</si>
  <si>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</si>
  <si>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</si>
  <si>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</si>
  <si>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</si>
  <si>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</si>
  <si>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</si>
  <si>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</si>
  <si>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</si>
  <si>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</si>
  <si>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</si>
  <si>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</si>
  <si>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</si>
  <si>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</si>
  <si>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</si>
  <si>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</si>
  <si>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</si>
  <si>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</si>
  <si>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</si>
  <si>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</si>
  <si>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</si>
  <si>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</si>
  <si>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</si>
  <si>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</si>
  <si>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</si>
  <si>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</si>
  <si>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※令和5年度中に市町村合併した団体で、合併前の団体ごとの決算に基づく実質公債費比率を算出していない団体については、グラフを表記しない。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</si>
  <si>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</si>
  <si>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</si>
  <si>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</si>
  <si>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</si>
  <si>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</si>
  <si>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</si>
  <si>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</si>
  <si>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</si>
  <si>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H30</t>
  </si>
  <si>
    <t>うち単独分</t>
    <rPh sb="2" eb="4">
      <t>タンドク</t>
    </rPh>
    <rPh sb="4" eb="5">
      <t>ブン</t>
    </rPh>
    <phoneticPr fontId="5"/>
  </si>
  <si>
    <t xml:space="preserve"> R01</t>
  </si>
  <si>
    <t xml:space="preserve"> R02</t>
  </si>
  <si>
    <t xml:space="preserve"> R03</t>
  </si>
  <si>
    <t xml:space="preserve"> R04</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</si>
  <si>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</si>
  <si>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</si>
  <si>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</si>
  <si>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H30</t>
  </si>
  <si>
    <t>R01</t>
  </si>
  <si>
    <t>R02</t>
  </si>
  <si>
    <t>R03</t>
  </si>
  <si>
    <t>R04</t>
  </si>
  <si>
    <t>▲ 0.14</t>
  </si>
  <si>
    <t>下水道事業会計</t>
  </si>
  <si>
    <t>水道事業会計</t>
  </si>
  <si>
    <t>一般会計</t>
  </si>
  <si>
    <t>国民健康保険事業特別会計</t>
  </si>
  <si>
    <t>介護保険事業特別会計</t>
  </si>
  <si>
    <t>後期高齢者医療特別会計</t>
  </si>
  <si>
    <t>火災共済事業特別会計</t>
  </si>
  <si>
    <t>交通災害共済事業特別会計</t>
  </si>
  <si>
    <t>その他会計（赤字）</t>
  </si>
  <si>
    <t>その他会計（黒字）</t>
  </si>
  <si>
    <t>（百万円）</t>
    <phoneticPr fontId="5"/>
  </si>
  <si>
    <t>H30</t>
    <phoneticPr fontId="5"/>
  </si>
  <si>
    <t>R01</t>
    <phoneticPr fontId="5"/>
  </si>
  <si>
    <t>R02</t>
    <phoneticPr fontId="5"/>
  </si>
  <si>
    <t>R03</t>
    <phoneticPr fontId="5"/>
  </si>
  <si>
    <t>R04</t>
    <phoneticPr fontId="5"/>
  </si>
  <si>
    <t>東大阪都市清掃施設組合（一般会計）</t>
    <rPh sb="0" eb="3">
      <t>ヒガシオオサカ</t>
    </rPh>
    <rPh sb="3" eb="5">
      <t>トシ</t>
    </rPh>
    <rPh sb="5" eb="7">
      <t>セイソウ</t>
    </rPh>
    <rPh sb="7" eb="9">
      <t>シセツ</t>
    </rPh>
    <rPh sb="9" eb="11">
      <t>クミアイ</t>
    </rPh>
    <rPh sb="12" eb="14">
      <t>イッパン</t>
    </rPh>
    <rPh sb="14" eb="16">
      <t>カイケイ</t>
    </rPh>
    <phoneticPr fontId="2"/>
  </si>
  <si>
    <t>恩智川水防事務組合（一般会計）</t>
    <rPh sb="0" eb="2">
      <t>オンジ</t>
    </rPh>
    <rPh sb="2" eb="3">
      <t>カワ</t>
    </rPh>
    <rPh sb="3" eb="5">
      <t>スイボウ</t>
    </rPh>
    <rPh sb="5" eb="7">
      <t>ジム</t>
    </rPh>
    <rPh sb="7" eb="9">
      <t>クミアイ</t>
    </rPh>
    <rPh sb="10" eb="12">
      <t>イッパン</t>
    </rPh>
    <rPh sb="12" eb="14">
      <t>カイケイ</t>
    </rPh>
    <phoneticPr fontId="2"/>
  </si>
  <si>
    <t>淀川左岸水防事務組合（一般会計）</t>
    <rPh sb="0" eb="2">
      <t>ヨドガワ</t>
    </rPh>
    <rPh sb="2" eb="4">
      <t>サガン</t>
    </rPh>
    <rPh sb="4" eb="6">
      <t>スイボウ</t>
    </rPh>
    <rPh sb="6" eb="8">
      <t>ジム</t>
    </rPh>
    <rPh sb="8" eb="10">
      <t>クミアイ</t>
    </rPh>
    <rPh sb="11" eb="13">
      <t>イッパン</t>
    </rPh>
    <rPh sb="13" eb="15">
      <t>カイケイ</t>
    </rPh>
    <phoneticPr fontId="2"/>
  </si>
  <si>
    <t>大和川右岸水防事務組合（一般会計）</t>
    <rPh sb="0" eb="3">
      <t>ヤマトガワ</t>
    </rPh>
    <rPh sb="3" eb="5">
      <t>ウガン</t>
    </rPh>
    <rPh sb="5" eb="7">
      <t>スイボウ</t>
    </rPh>
    <rPh sb="7" eb="9">
      <t>ジム</t>
    </rPh>
    <rPh sb="9" eb="11">
      <t>クミアイ</t>
    </rPh>
    <rPh sb="12" eb="14">
      <t>イッパン</t>
    </rPh>
    <rPh sb="14" eb="16">
      <t>カイケイ</t>
    </rPh>
    <phoneticPr fontId="2"/>
  </si>
  <si>
    <t>大阪府後期高齢者医療広域連合（一般会計）</t>
    <rPh sb="0" eb="3">
      <t>オオサカフ</t>
    </rPh>
    <rPh sb="3" eb="5">
      <t>コウキ</t>
    </rPh>
    <rPh sb="5" eb="7">
      <t>コウレイ</t>
    </rPh>
    <rPh sb="7" eb="8">
      <t>シャ</t>
    </rPh>
    <rPh sb="8" eb="10">
      <t>イリョウ</t>
    </rPh>
    <rPh sb="10" eb="12">
      <t>コウイキ</t>
    </rPh>
    <rPh sb="12" eb="14">
      <t>レンゴウ</t>
    </rPh>
    <rPh sb="15" eb="17">
      <t>イッパン</t>
    </rPh>
    <rPh sb="17" eb="19">
      <t>カイケイ</t>
    </rPh>
    <phoneticPr fontId="2"/>
  </si>
  <si>
    <t>大阪府後期高齢者医療広域連合（後期高齢者医療特別会計）</t>
    <rPh sb="0" eb="3">
      <t>オオサカフ</t>
    </rPh>
    <rPh sb="3" eb="5">
      <t>コウキ</t>
    </rPh>
    <rPh sb="5" eb="7">
      <t>コウレイ</t>
    </rPh>
    <rPh sb="7" eb="8">
      <t>シャ</t>
    </rPh>
    <rPh sb="8" eb="10">
      <t>イリョウ</t>
    </rPh>
    <rPh sb="10" eb="12">
      <t>コウイキ</t>
    </rPh>
    <rPh sb="12" eb="14">
      <t>レンゴウ</t>
    </rPh>
    <rPh sb="15" eb="17">
      <t>コウキ</t>
    </rPh>
    <rPh sb="17" eb="19">
      <t>コウレイ</t>
    </rPh>
    <rPh sb="19" eb="20">
      <t>シャ</t>
    </rPh>
    <rPh sb="20" eb="22">
      <t>イリョウ</t>
    </rPh>
    <rPh sb="22" eb="24">
      <t>トクベツ</t>
    </rPh>
    <rPh sb="24" eb="26">
      <t>カイケイ</t>
    </rPh>
    <phoneticPr fontId="2"/>
  </si>
  <si>
    <t>大阪広域水道企業団（水道事業会計）</t>
    <rPh sb="0" eb="2">
      <t>オオサカ</t>
    </rPh>
    <rPh sb="2" eb="4">
      <t>コウイキ</t>
    </rPh>
    <rPh sb="4" eb="6">
      <t>スイドウ</t>
    </rPh>
    <rPh sb="6" eb="8">
      <t>キギョウ</t>
    </rPh>
    <rPh sb="8" eb="9">
      <t>ダン</t>
    </rPh>
    <rPh sb="10" eb="12">
      <t>スイドウ</t>
    </rPh>
    <rPh sb="12" eb="14">
      <t>ジギョウ</t>
    </rPh>
    <rPh sb="14" eb="16">
      <t>カイケイ</t>
    </rPh>
    <phoneticPr fontId="2"/>
  </si>
  <si>
    <t>大阪広域水道企業団（工業用水道事業会計）</t>
    <rPh sb="0" eb="2">
      <t>オオサカ</t>
    </rPh>
    <rPh sb="2" eb="4">
      <t>コウイキ</t>
    </rPh>
    <rPh sb="4" eb="6">
      <t>スイドウ</t>
    </rPh>
    <rPh sb="6" eb="8">
      <t>キギョウ</t>
    </rPh>
    <rPh sb="8" eb="9">
      <t>ダン</t>
    </rPh>
    <rPh sb="10" eb="13">
      <t>コウギョウヨウ</t>
    </rPh>
    <rPh sb="13" eb="15">
      <t>スイドウ</t>
    </rPh>
    <rPh sb="15" eb="17">
      <t>ジギョウ</t>
    </rPh>
    <rPh sb="17" eb="19">
      <t>カイケイ</t>
    </rPh>
    <phoneticPr fontId="2"/>
  </si>
  <si>
    <t>大阪府都市競艇企業団（モーターボート競走事業会計）</t>
    <rPh sb="0" eb="2">
      <t>オオサカ</t>
    </rPh>
    <rPh sb="2" eb="3">
      <t>フ</t>
    </rPh>
    <rPh sb="3" eb="5">
      <t>トシ</t>
    </rPh>
    <rPh sb="5" eb="7">
      <t>キョウテイ</t>
    </rPh>
    <rPh sb="7" eb="9">
      <t>キギョウ</t>
    </rPh>
    <rPh sb="9" eb="10">
      <t>ダン</t>
    </rPh>
    <rPh sb="18" eb="20">
      <t>キョウソウ</t>
    </rPh>
    <rPh sb="20" eb="22">
      <t>ジギョウ</t>
    </rPh>
    <rPh sb="22" eb="24">
      <t>カイケイ</t>
    </rPh>
    <phoneticPr fontId="2"/>
  </si>
  <si>
    <t>（公財）東大阪市公園環境協会</t>
    <rPh sb="1" eb="2">
      <t>コウ</t>
    </rPh>
    <rPh sb="2" eb="3">
      <t>ザイ</t>
    </rPh>
    <rPh sb="4" eb="8">
      <t>ヒガシオオサカシ</t>
    </rPh>
    <rPh sb="8" eb="10">
      <t>コウエン</t>
    </rPh>
    <rPh sb="10" eb="12">
      <t>カンキョウ</t>
    </rPh>
    <rPh sb="12" eb="14">
      <t>キョウカイ</t>
    </rPh>
    <phoneticPr fontId="38"/>
  </si>
  <si>
    <t>（公財）東大阪市学校給食会</t>
    <rPh sb="1" eb="2">
      <t>コウ</t>
    </rPh>
    <rPh sb="2" eb="3">
      <t>ザイ</t>
    </rPh>
    <rPh sb="4" eb="8">
      <t>ヒガシオオサカシ</t>
    </rPh>
    <rPh sb="8" eb="10">
      <t>ガッコウ</t>
    </rPh>
    <rPh sb="10" eb="12">
      <t>キュウショク</t>
    </rPh>
    <rPh sb="12" eb="13">
      <t>カイ</t>
    </rPh>
    <phoneticPr fontId="38"/>
  </si>
  <si>
    <t>（公財）東大阪市文化振興協会</t>
    <rPh sb="1" eb="2">
      <t>コウ</t>
    </rPh>
    <rPh sb="2" eb="3">
      <t>ザイ</t>
    </rPh>
    <rPh sb="4" eb="8">
      <t>ヒガシオオサカシ</t>
    </rPh>
    <rPh sb="8" eb="10">
      <t>ブンカ</t>
    </rPh>
    <rPh sb="10" eb="12">
      <t>シンコウ</t>
    </rPh>
    <rPh sb="12" eb="14">
      <t>キョウカイ</t>
    </rPh>
    <phoneticPr fontId="38"/>
  </si>
  <si>
    <t>東大阪再開発（株）</t>
    <rPh sb="0" eb="1">
      <t>ヒガシ</t>
    </rPh>
    <rPh sb="1" eb="3">
      <t>オオサカ</t>
    </rPh>
    <rPh sb="3" eb="6">
      <t>サイカイハツ</t>
    </rPh>
    <rPh sb="7" eb="8">
      <t>カブ</t>
    </rPh>
    <phoneticPr fontId="38"/>
  </si>
  <si>
    <t>（公財）東大阪市産業創造勤労者支援機構</t>
    <rPh sb="1" eb="2">
      <t>コウ</t>
    </rPh>
    <rPh sb="2" eb="3">
      <t>ザイ</t>
    </rPh>
    <rPh sb="4" eb="8">
      <t>ヒガシオオサカシ</t>
    </rPh>
    <rPh sb="8" eb="10">
      <t>サンギョウ</t>
    </rPh>
    <rPh sb="10" eb="12">
      <t>ソウゾウ</t>
    </rPh>
    <rPh sb="12" eb="15">
      <t>キンロウシャ</t>
    </rPh>
    <rPh sb="15" eb="17">
      <t>シエン</t>
    </rPh>
    <rPh sb="17" eb="19">
      <t>キコウ</t>
    </rPh>
    <phoneticPr fontId="38"/>
  </si>
  <si>
    <t>市立東大阪医療センター</t>
    <rPh sb="0" eb="2">
      <t>シリツ</t>
    </rPh>
    <rPh sb="2" eb="5">
      <t>ヒガシオオサカ</t>
    </rPh>
    <rPh sb="5" eb="7">
      <t>イリョウ</t>
    </rPh>
    <phoneticPr fontId="38"/>
  </si>
  <si>
    <t>大阪外環状線鉄道(株)</t>
    <rPh sb="0" eb="2">
      <t>オオサカ</t>
    </rPh>
    <rPh sb="2" eb="3">
      <t>ソト</t>
    </rPh>
    <rPh sb="3" eb="6">
      <t>カンジョウセン</t>
    </rPh>
    <rPh sb="6" eb="8">
      <t>テツドウ</t>
    </rPh>
    <rPh sb="8" eb="11">
      <t>カブシキガイシャ</t>
    </rPh>
    <phoneticPr fontId="38"/>
  </si>
  <si>
    <t>公共施設整備基金</t>
    <rPh sb="0" eb="8">
      <t>コウキョウシセツセイビキキン</t>
    </rPh>
    <phoneticPr fontId="5"/>
  </si>
  <si>
    <t>愛はぐくむ子どもスクラム基金</t>
    <rPh sb="0" eb="1">
      <t>アイ</t>
    </rPh>
    <rPh sb="5" eb="6">
      <t>コ</t>
    </rPh>
    <rPh sb="12" eb="14">
      <t>キキン</t>
    </rPh>
    <phoneticPr fontId="5"/>
  </si>
  <si>
    <t>市営住宅整備基金</t>
    <rPh sb="0" eb="8">
      <t>シエイジュウタクセイビキキン</t>
    </rPh>
    <phoneticPr fontId="5"/>
  </si>
  <si>
    <t>ラグビーのまち東大阪基金</t>
    <rPh sb="7" eb="12">
      <t>ヒガシオオサカキキン</t>
    </rPh>
    <phoneticPr fontId="5"/>
  </si>
  <si>
    <t>みどり基金</t>
    <rPh sb="3" eb="5">
      <t>キキン</t>
    </rPh>
    <phoneticPr fontId="5"/>
  </si>
  <si>
    <t>実質公債費比率</t>
    <phoneticPr fontId="5"/>
  </si>
  <si>
    <t>将来負担比率</t>
    <phoneticPr fontId="5"/>
  </si>
  <si>
    <t>類似団体内平均値</t>
    <phoneticPr fontId="5"/>
  </si>
  <si>
    <t>当該団体値</t>
    <rPh sb="0" eb="2">
      <t>トウガイ</t>
    </rPh>
    <rPh sb="2" eb="4">
      <t>ダンタイ</t>
    </rPh>
    <rPh sb="4" eb="5">
      <t>アタイ</t>
    </rPh>
    <phoneticPr fontId="5"/>
  </si>
  <si>
    <t>(　参考　）</t>
    <rPh sb="2" eb="4">
      <t>サンコウ</t>
    </rPh>
    <phoneticPr fontId="5"/>
  </si>
  <si>
    <t>　将来負担比率は類似団体内平均値と比較して低い水準にあり、令和4年度においては、前年度に引き続き充当可能財源等が将来負担額を上回ることとなったため、有効数字とならず「-」となっている。一方で、実質公債費比率は、令和4年度においては、満期一括償還額の影響により、前年度に引き続き類似団体内平均値を上回った。</t>
    <rPh sb="105" eb="107">
      <t>レイワ</t>
    </rPh>
    <rPh sb="108" eb="110">
      <t>ネンド</t>
    </rPh>
    <rPh sb="122" eb="123">
      <t>ガク</t>
    </rPh>
    <phoneticPr fontId="5"/>
  </si>
  <si>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</si>
  <si>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</si>
  <si>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</si>
  <si>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t>　公共施設等総合管理計画などの策定による、老朽化した施設の集約化・複合化を進めてきたことにより、老朽化した施設の除却が進んだため、有形固定資産減価償却率は類似団体内平均値を下回っている。また、将来負担比率は令和3年度に引き続き、一般会計や下水道事業会計の地方債現在高の減少などにより充当可能財源等が将来負担額を上回ることとなったため、有効数字とならず「-」となっている。今後も引き続き将来を十分に見据えた財政運営に努めていく。</t>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</si>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</sst>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2"/>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9" fillId="0" borderId="0">
      <alignment vertical="center"/>
    </xf>
  </cellStyleXfs>
  <cellXfs count="1275">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7" fontId="13" fillId="0" borderId="53"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187" fontId="34" fillId="8" borderId="134" xfId="12" applyNumberFormat="1" applyFont="1" applyFill="1" applyBorder="1" applyAlignment="1" applyProtection="1">
      <alignment horizontal="righ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8" xfId="12" applyFont="1" applyFill="1" applyBorder="1" applyAlignment="1">
      <alignment horizontal="left" vertical="center"/>
    </xf>
    <xf numFmtId="177" fontId="34" fillId="8" borderId="131"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6" borderId="75" xfId="12" applyFont="1" applyFill="1" applyBorder="1" applyAlignment="1">
      <alignment horizontal="left" vertical="center"/>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 fillId="0" borderId="0" xfId="16" applyFont="1">
      <alignment vertical="center"/>
    </xf>
    <xf numFmtId="0" fontId="1" fillId="0" borderId="65" xfId="16" applyFont="1" applyBorder="1">
      <alignment vertical="center"/>
    </xf>
    <xf numFmtId="0" fontId="1" fillId="0" borderId="38" xfId="16" applyFont="1" applyBorder="1">
      <alignment vertical="center"/>
    </xf>
    <xf numFmtId="0" fontId="1" fillId="0" borderId="40" xfId="16" applyFont="1" applyBorder="1">
      <alignment vertical="center"/>
    </xf>
    <xf numFmtId="0" fontId="1" fillId="0" borderId="56" xfId="16" applyFont="1" applyBorder="1">
      <alignment vertical="center"/>
    </xf>
    <xf numFmtId="0" fontId="1" fillId="0" borderId="37" xfId="16" applyFont="1" applyBorder="1">
      <alignment vertical="center"/>
    </xf>
    <xf numFmtId="0" fontId="40" fillId="0" borderId="0" xfId="20" applyFont="1">
      <alignment vertical="center"/>
    </xf>
    <xf numFmtId="187" fontId="1" fillId="6" borderId="34" xfId="17" applyNumberFormat="1" applyFont="1" applyFill="1" applyBorder="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0" borderId="0" xfId="16" applyNumberFormat="1" applyFont="1" applyAlignment="1">
      <alignment horizontal="center" vertical="center"/>
    </xf>
    <xf numFmtId="178" fontId="16" fillId="0" borderId="0" xfId="16" applyNumberFormat="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79" fontId="1" fillId="6" borderId="0" xfId="17" applyNumberFormat="1" applyFont="1" applyFill="1" applyAlignment="1">
      <alignment vertical="center" wrapText="1"/>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42" xfId="16" applyFont="1" applyBorder="1" applyAlignment="1">
      <alignment horizontal="center" vertical="center"/>
    </xf>
    <xf numFmtId="0" fontId="1" fillId="0" borderId="31" xfId="16" applyFont="1" applyBorder="1" applyAlignment="1">
      <alignment horizontal="center" vertical="center"/>
    </xf>
    <xf numFmtId="0" fontId="1" fillId="0" borderId="39" xfId="16" applyFont="1" applyBorder="1" applyAlignment="1">
      <alignment horizontal="center" vertical="center"/>
    </xf>
    <xf numFmtId="49" fontId="1" fillId="6" borderId="0" xfId="17" applyNumberFormat="1" applyFont="1" applyFill="1" applyAlignment="1">
      <alignment horizontal="center" vertical="center"/>
    </xf>
    <xf numFmtId="49" fontId="1" fillId="6" borderId="0" xfId="17" applyNumberFormat="1" applyFont="1" applyFill="1" applyAlignment="1">
      <alignment horizontal="center" vertical="center" wrapText="1"/>
    </xf>
    <xf numFmtId="178" fontId="1" fillId="6" borderId="0" xfId="16" applyNumberFormat="1" applyFont="1" applyFill="1" applyAlignment="1">
      <alignment vertical="center" wrapText="1"/>
    </xf>
    <xf numFmtId="187" fontId="16" fillId="0" borderId="0" xfId="19" applyNumberFormat="1" applyAlignment="1">
      <alignment horizontal="right" vertical="center"/>
    </xf>
    <xf numFmtId="177" fontId="16" fillId="0" borderId="0" xfId="19" applyNumberFormat="1" applyAlignment="1">
      <alignment horizontal="right" vertical="center"/>
    </xf>
    <xf numFmtId="178" fontId="16" fillId="0" borderId="0" xfId="18" applyNumberFormat="1" applyAlignment="1">
      <alignment horizontal="center" vertical="center"/>
    </xf>
    <xf numFmtId="178" fontId="16" fillId="0" borderId="0" xfId="18" applyNumberFormat="1" applyAlignment="1">
      <alignment vertical="center"/>
    </xf>
    <xf numFmtId="0" fontId="1" fillId="0" borderId="40"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1" xfId="16" applyFont="1" applyBorder="1" applyAlignment="1" applyProtection="1">
      <alignment horizontal="left" vertical="top" wrapText="1"/>
      <protection locked="0"/>
    </xf>
    <xf numFmtId="178" fontId="1" fillId="0" borderId="0" xfId="16" applyNumberFormat="1" applyFont="1">
      <alignment vertical="center"/>
    </xf>
    <xf numFmtId="178" fontId="39" fillId="0" borderId="0" xfId="16" applyNumberFormat="1" applyFont="1">
      <alignment vertical="center"/>
    </xf>
    <xf numFmtId="189" fontId="1" fillId="0" borderId="0" xfId="17" applyNumberFormat="1" applyFont="1">
      <alignment vertical="center"/>
    </xf>
    <xf numFmtId="0" fontId="1" fillId="0" borderId="0" xfId="17" applyFont="1">
      <alignment vertical="center"/>
    </xf>
    <xf numFmtId="0" fontId="34" fillId="0" borderId="65" xfId="16" applyFont="1" applyBorder="1">
      <alignment vertical="center"/>
    </xf>
    <xf numFmtId="0" fontId="1" fillId="0" borderId="31" xfId="16" applyFont="1" applyBorder="1">
      <alignment vertical="center"/>
    </xf>
    <xf numFmtId="178" fontId="1" fillId="0" borderId="65" xfId="16" applyNumberFormat="1" applyFont="1" applyBorder="1">
      <alignment vertical="center"/>
    </xf>
    <xf numFmtId="178" fontId="1" fillId="0" borderId="40" xfId="16" applyNumberFormat="1" applyFont="1" applyBorder="1">
      <alignment vertical="center"/>
    </xf>
    <xf numFmtId="189" fontId="1" fillId="0" borderId="56" xfId="16" applyNumberFormat="1" applyFont="1" applyBorder="1">
      <alignment vertical="center"/>
    </xf>
    <xf numFmtId="178" fontId="1" fillId="0" borderId="56" xfId="16" applyNumberFormat="1" applyFont="1" applyBorder="1">
      <alignment vertical="center"/>
    </xf>
    <xf numFmtId="178" fontId="1" fillId="0" borderId="37"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9" fontId="1" fillId="0" borderId="0" xfId="17" applyNumberFormat="1" applyFont="1" applyAlignment="1">
      <alignment horizontal="center" vertical="center" wrapText="1"/>
    </xf>
    <xf numFmtId="0" fontId="1" fillId="0" borderId="51" xfId="16" applyFont="1" applyBorder="1">
      <alignment vertical="center"/>
    </xf>
    <xf numFmtId="0" fontId="1" fillId="0" borderId="12" xfId="16" applyFont="1" applyBorder="1">
      <alignment vertical="center"/>
    </xf>
    <xf numFmtId="0" fontId="34" fillId="0" borderId="41" xfId="16" applyFont="1" applyBorder="1">
      <alignment vertical="center"/>
    </xf>
    <xf numFmtId="189" fontId="1" fillId="0" borderId="12" xfId="16" applyNumberFormat="1" applyFont="1" applyBorder="1">
      <alignment vertical="center"/>
    </xf>
    <xf numFmtId="0" fontId="1" fillId="0" borderId="41" xfId="16" applyFont="1" applyBorder="1">
      <alignment vertical="center"/>
    </xf>
    <xf numFmtId="0" fontId="16" fillId="6" borderId="0" xfId="6" applyFill="1" applyAlignment="1">
      <alignment vertical="center"/>
    </xf>
    <xf numFmtId="0" fontId="16" fillId="6" borderId="0" xfId="6" applyFill="1" applyAlignment="1" applyProtection="1">
      <alignment vertical="center"/>
      <protection hidden="1"/>
    </xf>
    <xf numFmtId="0" fontId="0" fillId="6" borderId="0" xfId="6" applyFont="1" applyFill="1" applyAlignment="1">
      <alignment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5BEC87BA-EB1B-491C-B5C8-4BAEAF386E68}"/>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(データシート!$F$3,データシート!$F$5,データシート!$F$7,データシート!$F$9,データシート!$F$11)</c:f>
              <c:numCache>
                <c:formatCode>#,##0;"△ "#,##0</c:formatCode>
                <c:ptCount val="5"/>
                <c:pt idx="0">
                  <c:v>46457</c:v>
                </c:pt>
                <c:pt idx="1">
                  <c:v>51849</c:v>
                </c:pt>
                <c:pt idx="2">
                  <c:v>52191</c:v>
                </c:pt>
                <c:pt idx="3">
                  <c:v>48105</c:v>
                </c:pt>
                <c:pt idx="4">
                  <c:v>47446</c:v>
                </c:pt>
              </c:numCache>
            </c:numRef>
          </c:val>
          <c:smooth val="0"/>
          <c:extLst>
            <c:ext xmlns:c16="http://schemas.microsoft.com/office/drawing/2014/chart" uri="{C3380CC4-5D6E-409C-BE32-E72D297353CC}">
              <c16:uniqueId val="{00000000-6075-4B7B-9077-BDE1576E5266}"/>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(データシート!$D$3,データシート!$D$5,データシート!$D$7,データシート!$D$9,データシート!$D$11)</c:f>
              <c:numCache>
                <c:formatCode>#,##0;"△ "#,##0</c:formatCode>
                <c:ptCount val="5"/>
                <c:pt idx="0">
                  <c:v>45089</c:v>
                </c:pt>
                <c:pt idx="1">
                  <c:v>35103</c:v>
                </c:pt>
                <c:pt idx="2">
                  <c:v>21958</c:v>
                </c:pt>
                <c:pt idx="3">
                  <c:v>21774</c:v>
                </c:pt>
                <c:pt idx="4">
                  <c:v>27265</c:v>
                </c:pt>
              </c:numCache>
            </c:numRef>
          </c:val>
          <c:smooth val="0"/>
          <c:extLst>
            <c:ext xmlns:c16="http://schemas.microsoft.com/office/drawing/2014/chart" uri="{C3380CC4-5D6E-409C-BE32-E72D297353CC}">
              <c16:uniqueId val="{00000001-6075-4B7B-9077-BDE1576E5266}"/>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7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データシート!$B$19:$F$19</c:f>
              <c:numCache>
                <c:formatCode>General</c:formatCode>
                <c:ptCount val="5"/>
                <c:pt idx="0">
                  <c:v>2.37</c:v>
                </c:pt>
                <c:pt idx="1">
                  <c:v>2.66</c:v>
                </c:pt>
                <c:pt idx="2">
                  <c:v>2.87</c:v>
                </c:pt>
                <c:pt idx="3">
                  <c:v>2.85</c:v>
                </c:pt>
                <c:pt idx="4">
                  <c:v>3.61</c:v>
                </c:pt>
              </c:numCache>
            </c:numRef>
          </c:val>
          <c:extLst>
            <c:ext xmlns:c16="http://schemas.microsoft.com/office/drawing/2014/chart" uri="{C3380CC4-5D6E-409C-BE32-E72D297353CC}">
              <c16:uniqueId val="{00000000-BAB8-4E9E-8105-7F4C99A3A6A5}"/>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データシート!$B$20:$F$20</c:f>
              <c:numCache>
                <c:formatCode>General</c:formatCode>
                <c:ptCount val="5"/>
                <c:pt idx="0">
                  <c:v>15.11</c:v>
                </c:pt>
                <c:pt idx="1">
                  <c:v>15.64</c:v>
                </c:pt>
                <c:pt idx="2">
                  <c:v>14.99</c:v>
                </c:pt>
                <c:pt idx="3">
                  <c:v>15.35</c:v>
                </c:pt>
                <c:pt idx="4">
                  <c:v>18.05</c:v>
                </c:pt>
              </c:numCache>
            </c:numRef>
          </c:val>
          <c:extLst>
            <c:ext xmlns:c16="http://schemas.microsoft.com/office/drawing/2014/chart" uri="{C3380CC4-5D6E-409C-BE32-E72D297353CC}">
              <c16:uniqueId val="{00000001-BAB8-4E9E-8105-7F4C99A3A6A5}"/>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H30</c:v>
                </c:pt>
                <c:pt idx="1">
                  <c:v>R01</c:v>
                </c:pt>
                <c:pt idx="2">
                  <c:v>R02</c:v>
                </c:pt>
                <c:pt idx="3">
                  <c:v>R03</c:v>
                </c:pt>
                <c:pt idx="4">
                  <c:v>R04</c:v>
                </c:pt>
              </c:strCache>
            </c:strRef>
          </c:cat>
          <c:val>
            <c:numRef>
              <c:f>データシート!$B$21:$F$21</c:f>
              <c:numCache>
                <c:formatCode>General</c:formatCode>
                <c:ptCount val="5"/>
                <c:pt idx="0">
                  <c:v>1.67</c:v>
                </c:pt>
                <c:pt idx="1">
                  <c:v>0.91</c:v>
                </c:pt>
                <c:pt idx="2">
                  <c:v>-0.14000000000000001</c:v>
                </c:pt>
                <c:pt idx="3">
                  <c:v>1.03</c:v>
                </c:pt>
                <c:pt idx="4">
                  <c:v>3.05</c:v>
                </c:pt>
              </c:numCache>
            </c:numRef>
          </c:val>
          <c:smooth val="0"/>
          <c:extLst>
            <c:ext xmlns:c16="http://schemas.microsoft.com/office/drawing/2014/chart" uri="{C3380CC4-5D6E-409C-BE32-E72D297353CC}">
              <c16:uniqueId val="{00000002-BAB8-4E9E-8105-7F4C99A3A6A5}"/>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データシート!$B$27:$K$27</c:f>
              <c:numCache>
                <c:formatCode>General</c:formatCode>
                <c:ptCount val="10"/>
                <c:pt idx="0">
                  <c:v>#N/A</c:v>
                </c:pt>
                <c:pt idx="1">
                  <c:v>0.24</c:v>
                </c:pt>
                <c:pt idx="2">
                  <c:v>#N/A</c:v>
                </c:pt>
                <c:pt idx="3">
                  <c:v>0.3</c:v>
                </c:pt>
                <c:pt idx="4">
                  <c:v>#N/A</c:v>
                </c:pt>
                <c:pt idx="5">
                  <c:v>0.32</c:v>
                </c:pt>
                <c:pt idx="6">
                  <c:v>#N/A</c:v>
                </c:pt>
                <c:pt idx="7">
                  <c:v>0.25</c:v>
                </c:pt>
                <c:pt idx="8">
                  <c:v>#N/A</c:v>
                </c:pt>
                <c:pt idx="9">
                  <c:v>0.22</c:v>
                </c:pt>
              </c:numCache>
            </c:numRef>
          </c:val>
          <c:extLst>
            <c:ext xmlns:c16="http://schemas.microsoft.com/office/drawing/2014/chart" uri="{C3380CC4-5D6E-409C-BE32-E72D297353CC}">
              <c16:uniqueId val="{00000000-F755-4015-9E85-4C56ED6D93FE}"/>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F755-4015-9E85-4C56ED6D93FE}"/>
            </c:ext>
          </c:extLst>
        </c:ser>
        <c:ser>
          <c:idx val="2"/>
          <c:order val="2"/>
          <c:tx>
            <c:strRef>
              <c:f>データシート!$A$29</c:f>
              <c:strCache>
                <c:ptCount val="1"/>
                <c:pt idx="0">
                  <c:v>交通災害共済事業特別会計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データシート!$B$29:$K$29</c:f>
              <c:numCache>
                <c:formatCode>General</c:formatCode>
                <c:ptCount val="10"/>
                <c:pt idx="0">
                  <c:v>#N/A</c:v>
                </c:pt>
                <c:pt idx="1">
                  <c:v>0.18</c:v>
                </c:pt>
                <c:pt idx="2">
                  <c:v>#N/A</c:v>
                </c:pt>
                <c:pt idx="3">
                  <c:v>0.18</c:v>
                </c:pt>
                <c:pt idx="4">
                  <c:v>#N/A</c:v>
                </c:pt>
                <c:pt idx="5">
                  <c:v>0.18</c:v>
                </c:pt>
                <c:pt idx="6">
                  <c:v>#N/A</c:v>
                </c:pt>
                <c:pt idx="7">
                  <c:v>0.17</c:v>
                </c:pt>
                <c:pt idx="8">
                  <c:v>#N/A</c:v>
                </c:pt>
                <c:pt idx="9">
                  <c:v>0.18</c:v>
                </c:pt>
              </c:numCache>
            </c:numRef>
          </c:val>
          <c:extLst>
            <c:ext xmlns:c16="http://schemas.microsoft.com/office/drawing/2014/chart" uri="{C3380CC4-5D6E-409C-BE32-E72D297353CC}">
              <c16:uniqueId val="{00000002-F755-4015-9E85-4C56ED6D93FE}"/>
            </c:ext>
          </c:extLst>
        </c:ser>
        <c:ser>
          <c:idx val="3"/>
          <c:order val="3"/>
          <c:tx>
            <c:strRef>
              <c:f>データシート!$A$30</c:f>
              <c:strCache>
                <c:ptCount val="1"/>
                <c:pt idx="0">
                  <c:v>火災共済事業特別会計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データシート!$B$30:$K$30</c:f>
              <c:numCache>
                <c:formatCode>General</c:formatCode>
                <c:ptCount val="10"/>
                <c:pt idx="0">
                  <c:v>#N/A</c:v>
                </c:pt>
                <c:pt idx="1">
                  <c:v>0.3</c:v>
                </c:pt>
                <c:pt idx="2">
                  <c:v>#N/A</c:v>
                </c:pt>
                <c:pt idx="3">
                  <c:v>0.3</c:v>
                </c:pt>
                <c:pt idx="4">
                  <c:v>#N/A</c:v>
                </c:pt>
                <c:pt idx="5">
                  <c:v>0.3</c:v>
                </c:pt>
                <c:pt idx="6">
                  <c:v>#N/A</c:v>
                </c:pt>
                <c:pt idx="7">
                  <c:v>0.3</c:v>
                </c:pt>
                <c:pt idx="8">
                  <c:v>#N/A</c:v>
                </c:pt>
                <c:pt idx="9">
                  <c:v>0.31</c:v>
                </c:pt>
              </c:numCache>
            </c:numRef>
          </c:val>
          <c:extLst>
            <c:ext xmlns:c16="http://schemas.microsoft.com/office/drawing/2014/chart" uri="{C3380CC4-5D6E-409C-BE32-E72D297353CC}">
              <c16:uniqueId val="{00000003-F755-4015-9E85-4C56ED6D93FE}"/>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データシート!$B$31:$K$31</c:f>
              <c:numCache>
                <c:formatCode>General</c:formatCode>
                <c:ptCount val="10"/>
                <c:pt idx="0">
                  <c:v>#N/A</c:v>
                </c:pt>
                <c:pt idx="1">
                  <c:v>0.3</c:v>
                </c:pt>
                <c:pt idx="2">
                  <c:v>#N/A</c:v>
                </c:pt>
                <c:pt idx="3">
                  <c:v>0.32</c:v>
                </c:pt>
                <c:pt idx="4">
                  <c:v>#N/A</c:v>
                </c:pt>
                <c:pt idx="5">
                  <c:v>0.35</c:v>
                </c:pt>
                <c:pt idx="6">
                  <c:v>#N/A</c:v>
                </c:pt>
                <c:pt idx="7">
                  <c:v>0.34</c:v>
                </c:pt>
                <c:pt idx="8">
                  <c:v>#N/A</c:v>
                </c:pt>
                <c:pt idx="9">
                  <c:v>0.4</c:v>
                </c:pt>
              </c:numCache>
            </c:numRef>
          </c:val>
          <c:extLst>
            <c:ext xmlns:c16="http://schemas.microsoft.com/office/drawing/2014/chart" uri="{C3380CC4-5D6E-409C-BE32-E72D297353CC}">
              <c16:uniqueId val="{00000004-F755-4015-9E85-4C56ED6D93FE}"/>
            </c:ext>
          </c:extLst>
        </c:ser>
        <c:ser>
          <c:idx val="5"/>
          <c:order val="5"/>
          <c:tx>
            <c:strRef>
              <c:f>データシート!$A$32</c:f>
              <c:strCache>
                <c:ptCount val="1"/>
                <c:pt idx="0">
                  <c:v>介護保険事業特別会計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データシート!$B$32:$K$32</c:f>
              <c:numCache>
                <c:formatCode>General</c:formatCode>
                <c:ptCount val="10"/>
                <c:pt idx="0">
                  <c:v>#N/A</c:v>
                </c:pt>
                <c:pt idx="1">
                  <c:v>0.95</c:v>
                </c:pt>
                <c:pt idx="2">
                  <c:v>#N/A</c:v>
                </c:pt>
                <c:pt idx="3">
                  <c:v>0.36</c:v>
                </c:pt>
                <c:pt idx="4">
                  <c:v>#N/A</c:v>
                </c:pt>
                <c:pt idx="5">
                  <c:v>0.63</c:v>
                </c:pt>
                <c:pt idx="6">
                  <c:v>#N/A</c:v>
                </c:pt>
                <c:pt idx="7">
                  <c:v>0.85</c:v>
                </c:pt>
                <c:pt idx="8">
                  <c:v>#N/A</c:v>
                </c:pt>
                <c:pt idx="9">
                  <c:v>1.1599999999999999</c:v>
                </c:pt>
              </c:numCache>
            </c:numRef>
          </c:val>
          <c:extLst>
            <c:ext xmlns:c16="http://schemas.microsoft.com/office/drawing/2014/chart" uri="{C3380CC4-5D6E-409C-BE32-E72D297353CC}">
              <c16:uniqueId val="{00000005-F755-4015-9E85-4C56ED6D93FE}"/>
            </c:ext>
          </c:extLst>
        </c:ser>
        <c:ser>
          <c:idx val="6"/>
          <c:order val="6"/>
          <c:tx>
            <c:strRef>
              <c:f>データシート!$A$33</c:f>
              <c:strCache>
                <c:ptCount val="1"/>
                <c:pt idx="0">
                  <c:v>国民健康保険事業特別会計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データシート!$B$33:$K$33</c:f>
              <c:numCache>
                <c:formatCode>General</c:formatCode>
                <c:ptCount val="10"/>
                <c:pt idx="0">
                  <c:v>#N/A</c:v>
                </c:pt>
                <c:pt idx="1">
                  <c:v>0.37</c:v>
                </c:pt>
                <c:pt idx="2">
                  <c:v>#N/A</c:v>
                </c:pt>
                <c:pt idx="3">
                  <c:v>0.36</c:v>
                </c:pt>
                <c:pt idx="4">
                  <c:v>#N/A</c:v>
                </c:pt>
                <c:pt idx="5">
                  <c:v>1.19</c:v>
                </c:pt>
                <c:pt idx="6">
                  <c:v>#N/A</c:v>
                </c:pt>
                <c:pt idx="7">
                  <c:v>1.29</c:v>
                </c:pt>
                <c:pt idx="8">
                  <c:v>#N/A</c:v>
                </c:pt>
                <c:pt idx="9">
                  <c:v>1.42</c:v>
                </c:pt>
              </c:numCache>
            </c:numRef>
          </c:val>
          <c:extLst>
            <c:ext xmlns:c16="http://schemas.microsoft.com/office/drawing/2014/chart" uri="{C3380CC4-5D6E-409C-BE32-E72D297353CC}">
              <c16:uniqueId val="{00000006-F755-4015-9E85-4C56ED6D93FE}"/>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データシート!$B$34:$K$34</c:f>
              <c:numCache>
                <c:formatCode>General</c:formatCode>
                <c:ptCount val="10"/>
                <c:pt idx="0">
                  <c:v>#N/A</c:v>
                </c:pt>
                <c:pt idx="1">
                  <c:v>1.81</c:v>
                </c:pt>
                <c:pt idx="2">
                  <c:v>#N/A</c:v>
                </c:pt>
                <c:pt idx="3">
                  <c:v>2.0499999999999998</c:v>
                </c:pt>
                <c:pt idx="4">
                  <c:v>#N/A</c:v>
                </c:pt>
                <c:pt idx="5">
                  <c:v>2.2400000000000002</c:v>
                </c:pt>
                <c:pt idx="6">
                  <c:v>#N/A</c:v>
                </c:pt>
                <c:pt idx="7">
                  <c:v>2.2799999999999998</c:v>
                </c:pt>
                <c:pt idx="8">
                  <c:v>#N/A</c:v>
                </c:pt>
                <c:pt idx="9">
                  <c:v>3.07</c:v>
                </c:pt>
              </c:numCache>
            </c:numRef>
          </c:val>
          <c:extLst>
            <c:ext xmlns:c16="http://schemas.microsoft.com/office/drawing/2014/chart" uri="{C3380CC4-5D6E-409C-BE32-E72D297353CC}">
              <c16:uniqueId val="{00000007-F755-4015-9E85-4C56ED6D93FE}"/>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データシート!$B$35:$K$35</c:f>
              <c:numCache>
                <c:formatCode>General</c:formatCode>
                <c:ptCount val="10"/>
                <c:pt idx="0">
                  <c:v>#N/A</c:v>
                </c:pt>
                <c:pt idx="1">
                  <c:v>4.6100000000000003</c:v>
                </c:pt>
                <c:pt idx="2">
                  <c:v>#N/A</c:v>
                </c:pt>
                <c:pt idx="3">
                  <c:v>4.8499999999999996</c:v>
                </c:pt>
                <c:pt idx="4">
                  <c:v>#N/A</c:v>
                </c:pt>
                <c:pt idx="5">
                  <c:v>4.66</c:v>
                </c:pt>
                <c:pt idx="6">
                  <c:v>#N/A</c:v>
                </c:pt>
                <c:pt idx="7">
                  <c:v>5.03</c:v>
                </c:pt>
                <c:pt idx="8">
                  <c:v>#N/A</c:v>
                </c:pt>
                <c:pt idx="9">
                  <c:v>4.75</c:v>
                </c:pt>
              </c:numCache>
            </c:numRef>
          </c:val>
          <c:extLst>
            <c:ext xmlns:c16="http://schemas.microsoft.com/office/drawing/2014/chart" uri="{C3380CC4-5D6E-409C-BE32-E72D297353CC}">
              <c16:uniqueId val="{00000008-F755-4015-9E85-4C56ED6D93FE}"/>
            </c:ext>
          </c:extLst>
        </c:ser>
        <c:ser>
          <c:idx val="9"/>
          <c:order val="9"/>
          <c:tx>
            <c:strRef>
              <c:f>データシート!$A$36</c:f>
              <c:strCache>
                <c:ptCount val="1"/>
                <c:pt idx="0">
                  <c:v>下水道事業会計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データシート!$B$36:$K$36</c:f>
              <c:numCache>
                <c:formatCode>General</c:formatCode>
                <c:ptCount val="10"/>
                <c:pt idx="0">
                  <c:v>#N/A</c:v>
                </c:pt>
                <c:pt idx="1">
                  <c:v>6.08</c:v>
                </c:pt>
                <c:pt idx="2">
                  <c:v>#N/A</c:v>
                </c:pt>
                <c:pt idx="3">
                  <c:v>6.52</c:v>
                </c:pt>
                <c:pt idx="4">
                  <c:v>#N/A</c:v>
                </c:pt>
                <c:pt idx="5">
                  <c:v>6.85</c:v>
                </c:pt>
                <c:pt idx="6">
                  <c:v>#N/A</c:v>
                </c:pt>
                <c:pt idx="7">
                  <c:v>6.95</c:v>
                </c:pt>
                <c:pt idx="8">
                  <c:v>#N/A</c:v>
                </c:pt>
                <c:pt idx="9">
                  <c:v>7.07</c:v>
                </c:pt>
              </c:numCache>
            </c:numRef>
          </c:val>
          <c:extLst>
            <c:ext xmlns:c16="http://schemas.microsoft.com/office/drawing/2014/chart" uri="{C3380CC4-5D6E-409C-BE32-E72D297353CC}">
              <c16:uniqueId val="{00000009-F755-4015-9E85-4C56ED6D93FE}"/>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データシート!$B$42:$P$42</c:f>
              <c:numCache>
                <c:formatCode>General</c:formatCode>
                <c:ptCount val="15"/>
                <c:pt idx="2">
                  <c:v>21402</c:v>
                </c:pt>
                <c:pt idx="5">
                  <c:v>22059</c:v>
                </c:pt>
                <c:pt idx="8">
                  <c:v>22436</c:v>
                </c:pt>
                <c:pt idx="11">
                  <c:v>22765</c:v>
                </c:pt>
                <c:pt idx="14">
                  <c:v>22967</c:v>
                </c:pt>
              </c:numCache>
            </c:numRef>
          </c:val>
          <c:extLst>
            <c:ext xmlns:c16="http://schemas.microsoft.com/office/drawing/2014/chart" uri="{C3380CC4-5D6E-409C-BE32-E72D297353CC}">
              <c16:uniqueId val="{00000000-B117-44C1-88F8-6C77C2DFEF29}"/>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B117-44C1-88F8-6C77C2DFEF29}"/>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データシート!$B$44:$P$44</c:f>
              <c:numCache>
                <c:formatCode>General</c:formatCode>
                <c:ptCount val="15"/>
                <c:pt idx="0">
                  <c:v>207</c:v>
                </c:pt>
                <c:pt idx="3">
                  <c:v>438</c:v>
                </c:pt>
                <c:pt idx="6">
                  <c:v>570</c:v>
                </c:pt>
                <c:pt idx="9">
                  <c:v>552</c:v>
                </c:pt>
                <c:pt idx="12">
                  <c:v>613</c:v>
                </c:pt>
              </c:numCache>
            </c:numRef>
          </c:val>
          <c:extLst>
            <c:ext xmlns:c16="http://schemas.microsoft.com/office/drawing/2014/chart" uri="{C3380CC4-5D6E-409C-BE32-E72D297353CC}">
              <c16:uniqueId val="{00000002-B117-44C1-88F8-6C77C2DFEF29}"/>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データシート!$B$45:$P$45</c:f>
              <c:numCache>
                <c:formatCode>General</c:formatCode>
                <c:ptCount val="15"/>
                <c:pt idx="0">
                  <c:v>193</c:v>
                </c:pt>
                <c:pt idx="3">
                  <c:v>368</c:v>
                </c:pt>
                <c:pt idx="6">
                  <c:v>663</c:v>
                </c:pt>
                <c:pt idx="9">
                  <c:v>667</c:v>
                </c:pt>
                <c:pt idx="12">
                  <c:v>656</c:v>
                </c:pt>
              </c:numCache>
            </c:numRef>
          </c:val>
          <c:extLst>
            <c:ext xmlns:c16="http://schemas.microsoft.com/office/drawing/2014/chart" uri="{C3380CC4-5D6E-409C-BE32-E72D297353CC}">
              <c16:uniqueId val="{00000003-B117-44C1-88F8-6C77C2DFEF29}"/>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データシート!$B$46:$P$46</c:f>
              <c:numCache>
                <c:formatCode>General</c:formatCode>
                <c:ptCount val="15"/>
                <c:pt idx="0">
                  <c:v>6873</c:v>
                </c:pt>
                <c:pt idx="3">
                  <c:v>6731</c:v>
                </c:pt>
                <c:pt idx="6">
                  <c:v>6546</c:v>
                </c:pt>
                <c:pt idx="9">
                  <c:v>6407</c:v>
                </c:pt>
                <c:pt idx="12">
                  <c:v>6244</c:v>
                </c:pt>
              </c:numCache>
            </c:numRef>
          </c:val>
          <c:extLst>
            <c:ext xmlns:c16="http://schemas.microsoft.com/office/drawing/2014/chart" uri="{C3380CC4-5D6E-409C-BE32-E72D297353CC}">
              <c16:uniqueId val="{00000004-B117-44C1-88F8-6C77C2DFEF29}"/>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B117-44C1-88F8-6C77C2DFEF29}"/>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B117-44C1-88F8-6C77C2DFEF29}"/>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データシート!$B$49:$P$49</c:f>
              <c:numCache>
                <c:formatCode>General</c:formatCode>
                <c:ptCount val="15"/>
                <c:pt idx="0">
                  <c:v>20049</c:v>
                </c:pt>
                <c:pt idx="3">
                  <c:v>19201</c:v>
                </c:pt>
                <c:pt idx="6">
                  <c:v>22287</c:v>
                </c:pt>
                <c:pt idx="9">
                  <c:v>21865</c:v>
                </c:pt>
                <c:pt idx="12">
                  <c:v>21560</c:v>
                </c:pt>
              </c:numCache>
            </c:numRef>
          </c:val>
          <c:extLst>
            <c:ext xmlns:c16="http://schemas.microsoft.com/office/drawing/2014/chart" uri="{C3380CC4-5D6E-409C-BE32-E72D297353CC}">
              <c16:uniqueId val="{00000007-B117-44C1-88F8-6C77C2DFEF29}"/>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データシート!$B$50:$P$50</c:f>
              <c:numCache>
                <c:formatCode>General</c:formatCode>
                <c:ptCount val="15"/>
                <c:pt idx="0">
                  <c:v>#N/A</c:v>
                </c:pt>
                <c:pt idx="1">
                  <c:v>5920</c:v>
                </c:pt>
                <c:pt idx="2">
                  <c:v>#N/A</c:v>
                </c:pt>
                <c:pt idx="3">
                  <c:v>#N/A</c:v>
                </c:pt>
                <c:pt idx="4">
                  <c:v>4679</c:v>
                </c:pt>
                <c:pt idx="5">
                  <c:v>#N/A</c:v>
                </c:pt>
                <c:pt idx="6">
                  <c:v>#N/A</c:v>
                </c:pt>
                <c:pt idx="7">
                  <c:v>7630</c:v>
                </c:pt>
                <c:pt idx="8">
                  <c:v>#N/A</c:v>
                </c:pt>
                <c:pt idx="9">
                  <c:v>#N/A</c:v>
                </c:pt>
                <c:pt idx="10">
                  <c:v>6726</c:v>
                </c:pt>
                <c:pt idx="11">
                  <c:v>#N/A</c:v>
                </c:pt>
                <c:pt idx="12">
                  <c:v>#N/A</c:v>
                </c:pt>
                <c:pt idx="13">
                  <c:v>6106</c:v>
                </c:pt>
                <c:pt idx="14">
                  <c:v>#N/A</c:v>
                </c:pt>
              </c:numCache>
            </c:numRef>
          </c:val>
          <c:smooth val="0"/>
          <c:extLst>
            <c:ext xmlns:c16="http://schemas.microsoft.com/office/drawing/2014/chart" uri="{C3380CC4-5D6E-409C-BE32-E72D297353CC}">
              <c16:uniqueId val="{00000008-B117-44C1-88F8-6C77C2DFEF29}"/>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データシート!$B$56:$P$56</c:f>
              <c:numCache>
                <c:formatCode>General</c:formatCode>
                <c:ptCount val="15"/>
                <c:pt idx="2">
                  <c:v>203324</c:v>
                </c:pt>
                <c:pt idx="5">
                  <c:v>200501</c:v>
                </c:pt>
                <c:pt idx="8">
                  <c:v>197668</c:v>
                </c:pt>
                <c:pt idx="11">
                  <c:v>192979</c:v>
                </c:pt>
                <c:pt idx="14">
                  <c:v>185431</c:v>
                </c:pt>
              </c:numCache>
            </c:numRef>
          </c:val>
          <c:extLst>
            <c:ext xmlns:c16="http://schemas.microsoft.com/office/drawing/2014/chart" uri="{C3380CC4-5D6E-409C-BE32-E72D297353CC}">
              <c16:uniqueId val="{00000000-DCFA-4C4B-AF9D-6BF718B3ACB1}"/>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データシート!$B$57:$P$57</c:f>
              <c:numCache>
                <c:formatCode>General</c:formatCode>
                <c:ptCount val="15"/>
                <c:pt idx="2">
                  <c:v>90988</c:v>
                </c:pt>
                <c:pt idx="5">
                  <c:v>89478</c:v>
                </c:pt>
                <c:pt idx="8">
                  <c:v>85791</c:v>
                </c:pt>
                <c:pt idx="11">
                  <c:v>84166</c:v>
                </c:pt>
                <c:pt idx="14">
                  <c:v>81836</c:v>
                </c:pt>
              </c:numCache>
            </c:numRef>
          </c:val>
          <c:extLst>
            <c:ext xmlns:c16="http://schemas.microsoft.com/office/drawing/2014/chart" uri="{C3380CC4-5D6E-409C-BE32-E72D297353CC}">
              <c16:uniqueId val="{00000001-DCFA-4C4B-AF9D-6BF718B3ACB1}"/>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データシート!$B$58:$P$58</c:f>
              <c:numCache>
                <c:formatCode>General</c:formatCode>
                <c:ptCount val="15"/>
                <c:pt idx="2">
                  <c:v>29156</c:v>
                </c:pt>
                <c:pt idx="5">
                  <c:v>32360</c:v>
                </c:pt>
                <c:pt idx="8">
                  <c:v>33737</c:v>
                </c:pt>
                <c:pt idx="11">
                  <c:v>40210</c:v>
                </c:pt>
                <c:pt idx="14">
                  <c:v>46431</c:v>
                </c:pt>
              </c:numCache>
            </c:numRef>
          </c:val>
          <c:extLst>
            <c:ext xmlns:c16="http://schemas.microsoft.com/office/drawing/2014/chart" uri="{C3380CC4-5D6E-409C-BE32-E72D297353CC}">
              <c16:uniqueId val="{00000002-DCFA-4C4B-AF9D-6BF718B3ACB1}"/>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DCFA-4C4B-AF9D-6BF718B3ACB1}"/>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DCFA-4C4B-AF9D-6BF718B3ACB1}"/>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データシート!$B$61:$P$61</c:f>
              <c:numCache>
                <c:formatCode>General</c:formatCode>
                <c:ptCount val="15"/>
                <c:pt idx="0">
                  <c:v>1170</c:v>
                </c:pt>
                <c:pt idx="3">
                  <c:v>1314</c:v>
                </c:pt>
                <c:pt idx="6">
                  <c:v>1052</c:v>
                </c:pt>
                <c:pt idx="9">
                  <c:v>0</c:v>
                </c:pt>
                <c:pt idx="12">
                  <c:v>0</c:v>
                </c:pt>
              </c:numCache>
            </c:numRef>
          </c:val>
          <c:extLst>
            <c:ext xmlns:c16="http://schemas.microsoft.com/office/drawing/2014/chart" uri="{C3380CC4-5D6E-409C-BE32-E72D297353CC}">
              <c16:uniqueId val="{00000005-DCFA-4C4B-AF9D-6BF718B3ACB1}"/>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データシート!$B$62:$P$62</c:f>
              <c:numCache>
                <c:formatCode>General</c:formatCode>
                <c:ptCount val="15"/>
                <c:pt idx="0">
                  <c:v>15436</c:v>
                </c:pt>
                <c:pt idx="3">
                  <c:v>15224</c:v>
                </c:pt>
                <c:pt idx="6">
                  <c:v>14854</c:v>
                </c:pt>
                <c:pt idx="9">
                  <c:v>14191</c:v>
                </c:pt>
                <c:pt idx="12">
                  <c:v>14511</c:v>
                </c:pt>
              </c:numCache>
            </c:numRef>
          </c:val>
          <c:extLst>
            <c:ext xmlns:c16="http://schemas.microsoft.com/office/drawing/2014/chart" uri="{C3380CC4-5D6E-409C-BE32-E72D297353CC}">
              <c16:uniqueId val="{00000006-DCFA-4C4B-AF9D-6BF718B3ACB1}"/>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データシート!$B$63:$P$63</c:f>
              <c:numCache>
                <c:formatCode>General</c:formatCode>
                <c:ptCount val="15"/>
                <c:pt idx="0">
                  <c:v>7315</c:v>
                </c:pt>
                <c:pt idx="3">
                  <c:v>7034</c:v>
                </c:pt>
                <c:pt idx="6">
                  <c:v>6498</c:v>
                </c:pt>
                <c:pt idx="9">
                  <c:v>5883</c:v>
                </c:pt>
                <c:pt idx="12">
                  <c:v>5289</c:v>
                </c:pt>
              </c:numCache>
            </c:numRef>
          </c:val>
          <c:extLst>
            <c:ext xmlns:c16="http://schemas.microsoft.com/office/drawing/2014/chart" uri="{C3380CC4-5D6E-409C-BE32-E72D297353CC}">
              <c16:uniqueId val="{00000007-DCFA-4C4B-AF9D-6BF718B3ACB1}"/>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データシート!$B$64:$P$64</c:f>
              <c:numCache>
                <c:formatCode>General</c:formatCode>
                <c:ptCount val="15"/>
                <c:pt idx="0">
                  <c:v>99758</c:v>
                </c:pt>
                <c:pt idx="3">
                  <c:v>94706</c:v>
                </c:pt>
                <c:pt idx="6">
                  <c:v>89452</c:v>
                </c:pt>
                <c:pt idx="9">
                  <c:v>83830</c:v>
                </c:pt>
                <c:pt idx="12">
                  <c:v>78256</c:v>
                </c:pt>
              </c:numCache>
            </c:numRef>
          </c:val>
          <c:extLst>
            <c:ext xmlns:c16="http://schemas.microsoft.com/office/drawing/2014/chart" uri="{C3380CC4-5D6E-409C-BE32-E72D297353CC}">
              <c16:uniqueId val="{00000008-DCFA-4C4B-AF9D-6BF718B3ACB1}"/>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データシート!$B$65:$P$65</c:f>
              <c:numCache>
                <c:formatCode>General</c:formatCode>
                <c:ptCount val="15"/>
                <c:pt idx="0">
                  <c:v>1515</c:v>
                </c:pt>
                <c:pt idx="3">
                  <c:v>5945</c:v>
                </c:pt>
                <c:pt idx="6">
                  <c:v>5456</c:v>
                </c:pt>
                <c:pt idx="9">
                  <c:v>4919</c:v>
                </c:pt>
                <c:pt idx="12">
                  <c:v>4811</c:v>
                </c:pt>
              </c:numCache>
            </c:numRef>
          </c:val>
          <c:extLst>
            <c:ext xmlns:c16="http://schemas.microsoft.com/office/drawing/2014/chart" uri="{C3380CC4-5D6E-409C-BE32-E72D297353CC}">
              <c16:uniqueId val="{00000009-DCFA-4C4B-AF9D-6BF718B3ACB1}"/>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データシート!$B$66:$P$66</c:f>
              <c:numCache>
                <c:formatCode>General</c:formatCode>
                <c:ptCount val="15"/>
                <c:pt idx="0">
                  <c:v>204848</c:v>
                </c:pt>
                <c:pt idx="3">
                  <c:v>203317</c:v>
                </c:pt>
                <c:pt idx="6">
                  <c:v>193826</c:v>
                </c:pt>
                <c:pt idx="9">
                  <c:v>183967</c:v>
                </c:pt>
                <c:pt idx="12">
                  <c:v>174026</c:v>
                </c:pt>
              </c:numCache>
            </c:numRef>
          </c:val>
          <c:extLst>
            <c:ext xmlns:c16="http://schemas.microsoft.com/office/drawing/2014/chart" uri="{C3380CC4-5D6E-409C-BE32-E72D297353CC}">
              <c16:uniqueId val="{0000000A-DCFA-4C4B-AF9D-6BF718B3ACB1}"/>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データシート!$B$67:$P$67</c:f>
              <c:numCache>
                <c:formatCode>General</c:formatCode>
                <c:ptCount val="15"/>
                <c:pt idx="0">
                  <c:v>#N/A</c:v>
                </c:pt>
                <c:pt idx="1">
                  <c:v>6574</c:v>
                </c:pt>
                <c:pt idx="2">
                  <c:v>#N/A</c:v>
                </c:pt>
                <c:pt idx="3">
                  <c:v>#N/A</c:v>
                </c:pt>
                <c:pt idx="4">
                  <c:v>5200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DCFA-4C4B-AF9D-6BF718B3ACB1}"/>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データシート!$B$72:$D$72</c:f>
              <c:numCache>
                <c:formatCode>#,##0;"▲ "#,##0</c:formatCode>
                <c:ptCount val="3"/>
                <c:pt idx="0">
                  <c:v>16653</c:v>
                </c:pt>
                <c:pt idx="1">
                  <c:v>17749</c:v>
                </c:pt>
                <c:pt idx="2">
                  <c:v>20411</c:v>
                </c:pt>
              </c:numCache>
            </c:numRef>
          </c:val>
          <c:extLst>
            <c:ext xmlns:c16="http://schemas.microsoft.com/office/drawing/2014/chart" uri="{C3380CC4-5D6E-409C-BE32-E72D297353CC}">
              <c16:uniqueId val="{00000000-DD1A-4174-994F-74ECAAFCC390}"/>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データシート!$B$73:$D$73</c:f>
              <c:numCache>
                <c:formatCode>#,##0;"▲ "#,##0</c:formatCode>
                <c:ptCount val="3"/>
                <c:pt idx="0">
                  <c:v>4805</c:v>
                </c:pt>
                <c:pt idx="1">
                  <c:v>5360</c:v>
                </c:pt>
                <c:pt idx="2">
                  <c:v>5507</c:v>
                </c:pt>
              </c:numCache>
            </c:numRef>
          </c:val>
          <c:extLst>
            <c:ext xmlns:c16="http://schemas.microsoft.com/office/drawing/2014/chart" uri="{C3380CC4-5D6E-409C-BE32-E72D297353CC}">
              <c16:uniqueId val="{00000001-DD1A-4174-994F-74ECAAFCC390}"/>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R02</c:v>
                </c:pt>
                <c:pt idx="1">
                  <c:v>R03</c:v>
                </c:pt>
                <c:pt idx="2">
                  <c:v>R04</c:v>
                </c:pt>
              </c:strCache>
            </c:strRef>
          </c:cat>
          <c:val>
            <c:numRef>
              <c:f>データシート!$B$74:$D$74</c:f>
              <c:numCache>
                <c:formatCode>#,##0;"▲ "#,##0</c:formatCode>
                <c:ptCount val="3"/>
                <c:pt idx="0">
                  <c:v>6649</c:v>
                </c:pt>
                <c:pt idx="1">
                  <c:v>9944</c:v>
                </c:pt>
                <c:pt idx="2">
                  <c:v>12811</c:v>
                </c:pt>
              </c:numCache>
            </c:numRef>
          </c:val>
          <c:extLst>
            <c:ext xmlns:c16="http://schemas.microsoft.com/office/drawing/2014/chart" uri="{C3380CC4-5D6E-409C-BE32-E72D297353CC}">
              <c16:uniqueId val="{00000002-DD1A-4174-994F-74ECAAFCC390}"/>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{80A3540D-A1B4-4E93-9F43-AC21A250D897}</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0-B3CE-46D9-9287-4D26C06E4C47}"/>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{B8F59BEB-5E0D-45E0-AC8F-E9875DF1668C}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B3CE-46D9-9287-4D26C06E4C47}"/>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{FF06F790-4ADA-4228-B906-B0BFAEE5490F}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B3CE-46D9-9287-4D26C06E4C47}"/>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{9D9CB7F4-E302-4B26-B008-4958E81B79A1}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B3CE-46D9-9287-4D26C06E4C47}"/>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{A948EE03-5A87-4AB5-8C6D-7B700B877F84}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B3CE-46D9-9287-4D26C06E4C47}"/>
                </c:ext>
              </c:extLst>
            </c:dLbl>
            <c:dLbl>
              <c:idx val="8"/>
              <c:tx>
                <c:strRef>
                  <c:f>公会計指標分析・財政指標組合せ分析表!$BX$50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{D5769FE9-EA25-4C26-9DF2-AA7FED26787E}</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5-B3CE-46D9-9287-4D26C06E4C47}"/>
                </c:ext>
              </c:extLst>
            </c:dLbl>
            <c:dLbl>
              <c:idx val="16"/>
              <c:tx>
                <c:strRef>
                  <c:f>公会計指標分析・財政指標組合せ分析表!$CF$50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{7945F72F-15FE-4E63-AD3D-62DBE132CB85}</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06-B3CE-46D9-9287-4D26C06E4C47}"/>
                </c:ext>
              </c:extLst>
            </c:dLbl>
            <c:dLbl>
              <c:idx val="24"/>
              <c:tx>
                <c:strRef>
                  <c:f>公会計指標分析・財政指標組合せ分析表!$CN$50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{AB18F6FA-B4FE-45B9-85E7-D7AC0E065F00}</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07-B3CE-46D9-9287-4D26C06E4C47}"/>
                </c:ext>
              </c:extLst>
            </c:dLbl>
            <c:dLbl>
              <c:idx val="32"/>
              <c:tx>
                <c:strRef>
                  <c:f>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{4593D6DF-A8B3-473D-AFF2-E72709E27C44}</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08-B3CE-46D9-9287-4D26C06E4C47}"/>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58.5</c:v>
                </c:pt>
                <c:pt idx="8">
                  <c:v>53.5</c:v>
                </c:pt>
                <c:pt idx="16">
                  <c:v>57.5</c:v>
                </c:pt>
                <c:pt idx="24">
                  <c:v>59.1</c:v>
                </c:pt>
                <c:pt idx="32">
                  <c:v>59.3</c:v>
                </c:pt>
              </c:numCache>
            </c:numRef>
          </c:xVal>
          <c:yVal>
            <c:numRef>
              <c:f>公会計指標分析・財政指標組合せ分析表!$BP$51:$DC$51</c:f>
              <c:numCache>
                <c:formatCode>#,##0.0;"▲ "#,##0.0</c:formatCode>
                <c:ptCount val="40"/>
                <c:pt idx="0">
                  <c:v>6.9</c:v>
                </c:pt>
                <c:pt idx="8">
                  <c:v>5.4</c:v>
                </c:pt>
              </c:numCache>
            </c:numRef>
          </c:yVal>
          <c:smooth val="0"/>
          <c:extLst>
            <c:ext xmlns:c16="http://schemas.microsoft.com/office/drawing/2014/chart" uri="{C3380CC4-5D6E-409C-BE32-E72D297353CC}">
              <c16:uniqueId val="{00000009-B3CE-46D9-9287-4D26C06E4C47}"/>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H30</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{9AA00EF2-015A-4A4E-A21A-8037AAC9DB75}</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A-B3CE-46D9-9287-4D26C06E4C47}"/>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{B40A726C-EF22-4CDB-BC33-AFB35DCE84D4}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B3CE-46D9-9287-4D26C06E4C47}"/>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{DCC11DB2-F1F4-4A4A-B6D5-01B274AADC71}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B3CE-46D9-9287-4D26C06E4C47}"/>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{B33F161C-AC85-499C-B39E-FA9A1B57CBB5}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B3CE-46D9-9287-4D26C06E4C47}"/>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{BBE66731-BCE6-4D6C-BD28-9ACC6C39A256}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B3CE-46D9-9287-4D26C06E4C47}"/>
                </c:ext>
              </c:extLst>
            </c:dLbl>
            <c:dLbl>
              <c:idx val="8"/>
              <c:tx>
                <c:strRef>
                  <c:f>公会計指標分析・財政指標組合せ分析表!$BX$50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{EFBB95DC-1A60-4AEB-BB91-D85657821C0B}</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F-B3CE-46D9-9287-4D26C06E4C47}"/>
                </c:ext>
              </c:extLst>
            </c:dLbl>
            <c:dLbl>
              <c:idx val="16"/>
              <c:tx>
                <c:strRef>
                  <c:f>公会計指標分析・財政指標組合せ分析表!$CF$50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{583DB698-EFFB-4E79-BEF1-872139C0F711}</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10-B3CE-46D9-9287-4D26C06E4C47}"/>
                </c:ext>
              </c:extLst>
            </c:dLbl>
            <c:dLbl>
              <c:idx val="24"/>
              <c:tx>
                <c:strRef>
                  <c:f>公会計指標分析・財政指標組合せ分析表!$CN$50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{D0E368ED-D010-4CE2-837C-0083624385D8}</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11-B3CE-46D9-9287-4D26C06E4C47}"/>
                </c:ext>
              </c:extLst>
            </c:dLbl>
            <c:dLbl>
              <c:idx val="32"/>
              <c:tx>
                <c:strRef>
                  <c:f>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{556A5A14-B95A-40BE-A134-C6DD2E4AA030}</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12-B3CE-46D9-9287-4D26C06E4C47}"/>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61.1</c:v>
                </c:pt>
                <c:pt idx="8">
                  <c:v>61.9</c:v>
                </c:pt>
                <c:pt idx="16">
                  <c:v>62.7</c:v>
                </c:pt>
                <c:pt idx="24">
                  <c:v>63.9</c:v>
                </c:pt>
                <c:pt idx="32">
                  <c:v>64.8</c:v>
                </c:pt>
              </c:numCache>
            </c:numRef>
          </c:xVal>
          <c:yVal>
            <c:numRef>
              <c:f>公会計指標分析・財政指標組合せ分析表!$BP$55:$DC$55</c:f>
              <c:numCache>
                <c:formatCode>#,##0.0;"▲ "#,##0.0</c:formatCode>
                <c:ptCount val="40"/>
                <c:pt idx="0">
                  <c:v>34</c:v>
                </c:pt>
                <c:pt idx="8">
                  <c:v>33.9</c:v>
                </c:pt>
                <c:pt idx="16">
                  <c:v>31.5</c:v>
                </c:pt>
                <c:pt idx="24">
                  <c:v>23.4</c:v>
                </c:pt>
                <c:pt idx="32">
                  <c:v>18.2</c:v>
                </c:pt>
              </c:numCache>
            </c:numRef>
          </c:yVal>
          <c:smooth val="0"/>
          <c:extLst>
            <c:ext xmlns:c16="http://schemas.microsoft.com/office/drawing/2014/chart" uri="{C3380CC4-5D6E-409C-BE32-E72D297353CC}">
              <c16:uniqueId val="{00000013-B3CE-46D9-9287-4D26C06E4C47}"/>
            </c:ext>
          </c:extLst>
        </c:ser>
        <c:dLbls>
          <c:showLegendKey val="0"/>
          <c:showVal val="1"/>
          <c:showCatName val="0"/>
          <c:showSerName val="0"/>
          <c:showPercent val="0"/>
          <c:showBubbleSize val="0"/>
        </c:dLbls>
        <c:axId val="46179840"/>
        <c:axId val="46181760"/>
      </c:scatterChart>
      <c:valAx>
        <c:axId val="46179840"/>
        <c:scaling>
          <c:orientation val="maxMin"/>
          <c:max val="70"/>
          <c:min val="5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4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{F620832F-BD21-4CD5-940A-4713C6959136}</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0-1367-4087-AC42-3E9119A0F0F8}"/>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{76236504-65E0-48B1-B028-3CA9BD7B9823}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1367-4087-AC42-3E9119A0F0F8}"/>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{6FD035AD-47E4-4CC2-8C7B-6E53496BF6D6}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1367-4087-AC42-3E9119A0F0F8}"/>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{95EEA280-983C-4EB4-A544-14C6EF900403}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1367-4087-AC42-3E9119A0F0F8}"/>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{2D445714-745E-4440-804F-AE7975289718}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1367-4087-AC42-3E9119A0F0F8}"/>
                </c:ext>
              </c:extLst>
            </c:dLbl>
            <c:dLbl>
              <c:idx val="8"/>
              <c:tx>
                <c:strRef>
                  <c:f>公会計指標分析・財政指標組合せ分析表!$BX$72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{64A2FC37-CE2A-4EA7-848B-3FA3C0C16088}</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5-1367-4087-AC42-3E9119A0F0F8}"/>
                </c:ext>
              </c:extLst>
            </c:dLbl>
            <c:dLbl>
              <c:idx val="16"/>
              <c:tx>
                <c:strRef>
                  <c:f>公会計指標分析・財政指標組合せ分析表!$CF$72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{06070A1E-9F1F-4BDA-8029-0D92E00E0AA2}</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06-1367-4087-AC42-3E9119A0F0F8}"/>
                </c:ext>
              </c:extLst>
            </c:dLbl>
            <c:dLbl>
              <c:idx val="24"/>
              <c:tx>
                <c:strRef>
                  <c:f>公会計指標分析・財政指標組合せ分析表!$CN$72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{2D409BDB-9E2A-466A-AB48-A11C0A90A514}</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07-1367-4087-AC42-3E9119A0F0F8}"/>
                </c:ext>
              </c:extLst>
            </c:dLbl>
            <c:dLbl>
              <c:idx val="32"/>
              <c:tx>
                <c:strRef>
                  <c:f>公会計指標分析・財政指標組合せ分析表!$CV$72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{B006C240-8AD7-479A-A40B-6A26361B03C1}</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08-1367-4087-AC42-3E9119A0F0F8}"/>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5</c:v>
                </c:pt>
                <c:pt idx="8">
                  <c:v>5.0999999999999996</c:v>
                </c:pt>
                <c:pt idx="16">
                  <c:v>6.3</c:v>
                </c:pt>
                <c:pt idx="24">
                  <c:v>6.5</c:v>
                </c:pt>
                <c:pt idx="32">
                  <c:v>6.9</c:v>
                </c:pt>
              </c:numCache>
            </c:numRef>
          </c:xVal>
          <c:yVal>
            <c:numRef>
              <c:f>公会計指標分析・財政指標組合せ分析表!$BP$73:$DC$73</c:f>
              <c:numCache>
                <c:formatCode>#,##0.0;"▲ "#,##0.0</c:formatCode>
                <c:ptCount val="40"/>
                <c:pt idx="0">
                  <c:v>6.9</c:v>
                </c:pt>
                <c:pt idx="8">
                  <c:v>5.4</c:v>
                </c:pt>
              </c:numCache>
            </c:numRef>
          </c:yVal>
          <c:smooth val="0"/>
          <c:extLst>
            <c:ext xmlns:c16="http://schemas.microsoft.com/office/drawing/2014/chart" uri="{C3380CC4-5D6E-409C-BE32-E72D297353CC}">
              <c16:uniqueId val="{00000009-1367-4087-AC42-3E9119A0F0F8}"/>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H30</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{A40C1C9C-8DD3-4DBB-90B5-AF5C8F4D37F8}</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A-1367-4087-AC42-3E9119A0F0F8}"/>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{5183560E-5091-44D1-9146-A50CD20B5376}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1367-4087-AC42-3E9119A0F0F8}"/>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{767977DD-B151-4482-9B07-0D0FD25F4155}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1367-4087-AC42-3E9119A0F0F8}"/>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{070C0EC5-1EE6-455B-AD24-7627C88A8DEA}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1367-4087-AC42-3E9119A0F0F8}"/>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{FF8CD385-6CC4-46A9-B2A8-80B64A0430BE}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1367-4087-AC42-3E9119A0F0F8}"/>
                </c:ext>
              </c:extLst>
            </c:dLbl>
            <c:dLbl>
              <c:idx val="8"/>
              <c:tx>
                <c:strRef>
                  <c:f>公会計指標分析・財政指標組合せ分析表!$BX$72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{E33F07C0-FA8D-4DAE-8545-FCF607F6102A}</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F-1367-4087-AC42-3E9119A0F0F8}"/>
                </c:ext>
              </c:extLst>
            </c:dLbl>
            <c:dLbl>
              <c:idx val="16"/>
              <c:tx>
                <c:strRef>
                  <c:f>公会計指標分析・財政指標組合せ分析表!$CF$72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{CBD19676-5135-4290-8919-236E894369A2}</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10-1367-4087-AC42-3E9119A0F0F8}"/>
                </c:ext>
              </c:extLst>
            </c:dLbl>
            <c:dLbl>
              <c:idx val="24"/>
              <c:tx>
                <c:strRef>
                  <c:f>公会計指標分析・財政指標組合せ分析表!$CN$72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{641E6831-5846-4271-AAC0-2839C24963A3}</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11-1367-4087-AC42-3E9119A0F0F8}"/>
                </c:ext>
              </c:extLst>
            </c:dLbl>
            <c:dLbl>
              <c:idx val="32"/>
              <c:tx>
                <c:strRef>
                  <c:f>公会計指標分析・財政指標組合せ分析表!$CV$72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{5D4CC304-C872-492C-A16A-2EA2F4A6834D}</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12-1367-4087-AC42-3E9119A0F0F8}"/>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5.9</c:v>
                </c:pt>
                <c:pt idx="8">
                  <c:v>5.7</c:v>
                </c:pt>
                <c:pt idx="16">
                  <c:v>5.4</c:v>
                </c:pt>
                <c:pt idx="24">
                  <c:v>5.2</c:v>
                </c:pt>
                <c:pt idx="32">
                  <c:v>5.2</c:v>
                </c:pt>
              </c:numCache>
            </c:numRef>
          </c:xVal>
          <c:yVal>
            <c:numRef>
              <c:f>公会計指標分析・財政指標組合せ分析表!$BP$77:$DC$77</c:f>
              <c:numCache>
                <c:formatCode>#,##0.0;"▲ "#,##0.0</c:formatCode>
                <c:ptCount val="40"/>
                <c:pt idx="0">
                  <c:v>34</c:v>
                </c:pt>
                <c:pt idx="8">
                  <c:v>33.9</c:v>
                </c:pt>
                <c:pt idx="16">
                  <c:v>31.5</c:v>
                </c:pt>
                <c:pt idx="24">
                  <c:v>23.4</c:v>
                </c:pt>
                <c:pt idx="32">
                  <c:v>18.2</c:v>
                </c:pt>
              </c:numCache>
            </c:numRef>
          </c:yVal>
          <c:smooth val="0"/>
          <c:extLst>
            <c:ext xmlns:c16="http://schemas.microsoft.com/office/drawing/2014/chart" uri="{C3380CC4-5D6E-409C-BE32-E72D297353CC}">
              <c16:uniqueId val="{00000013-1367-4087-AC42-3E9119A0F0F8}"/>
            </c:ext>
          </c:extLst>
        </c:ser>
        <c:dLbls>
          <c:showLegendKey val="0"/>
          <c:showVal val="1"/>
          <c:showCatName val="0"/>
          <c:showSerName val="0"/>
          <c:showPercent val="0"/>
          <c:showBubbleSize val="0"/>
        </c:dLbls>
        <c:axId val="84219776"/>
        <c:axId val="84234240"/>
      </c:scatterChart>
      <c:valAx>
        <c:axId val="84219776"/>
        <c:scaling>
          <c:orientation val="maxMin"/>
          <c:max val="6"/>
          <c:min val="4.8"/>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4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大阪府東大阪市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ＭＳ ゴシック" pitchFamily="49" charset="-128"/>
              <a:ea typeface="ＭＳ ゴシック" pitchFamily="49" charset="-128"/>
            </a:rPr>
            <a:t>　実質公債費比率（</a:t>
          </a:r>
          <a:r>
            <a:rPr kumimoji="1" lang="en-US" altLang="ja-JP" sz="1100">
              <a:latin typeface="ＭＳ ゴシック" pitchFamily="49" charset="-128"/>
              <a:ea typeface="ＭＳ ゴシック" pitchFamily="49" charset="-128"/>
            </a:rPr>
            <a:t>3</a:t>
          </a:r>
          <a:r>
            <a:rPr kumimoji="1" lang="ja-JP" altLang="en-US" sz="1100">
              <a:latin typeface="ＭＳ ゴシック" pitchFamily="49" charset="-128"/>
              <a:ea typeface="ＭＳ ゴシック" pitchFamily="49" charset="-128"/>
            </a:rPr>
            <a:t>ヵ年平均）について、令和</a:t>
          </a:r>
          <a:r>
            <a:rPr kumimoji="1" lang="en-US" altLang="ja-JP" sz="1100">
              <a:latin typeface="ＭＳ ゴシック" pitchFamily="49" charset="-128"/>
              <a:ea typeface="ＭＳ ゴシック" pitchFamily="49" charset="-128"/>
            </a:rPr>
            <a:t>4</a:t>
          </a:r>
          <a:r>
            <a:rPr kumimoji="1" lang="ja-JP" altLang="en-US" sz="1100">
              <a:latin typeface="ＭＳ ゴシック" pitchFamily="49" charset="-128"/>
              <a:ea typeface="ＭＳ ゴシック" pitchFamily="49" charset="-128"/>
            </a:rPr>
            <a:t>年度は</a:t>
          </a:r>
          <a:r>
            <a:rPr kumimoji="1" lang="en-US" altLang="ja-JP" sz="1100">
              <a:latin typeface="ＭＳ ゴシック" pitchFamily="49" charset="-128"/>
              <a:ea typeface="ＭＳ ゴシック" pitchFamily="49" charset="-128"/>
            </a:rPr>
            <a:t>6.9</a:t>
          </a:r>
          <a:r>
            <a:rPr kumimoji="1" lang="ja-JP" altLang="en-US" sz="1100">
              <a:latin typeface="ＭＳ ゴシック" pitchFamily="49" charset="-128"/>
              <a:ea typeface="ＭＳ ゴシック" pitchFamily="49" charset="-128"/>
            </a:rPr>
            <a:t>％となり、</a:t>
          </a:r>
          <a:r>
            <a:rPr kumimoji="1" lang="en-US" altLang="ja-JP" sz="1100">
              <a:latin typeface="ＭＳ ゴシック" pitchFamily="49" charset="-128"/>
              <a:ea typeface="ＭＳ ゴシック" pitchFamily="49" charset="-128"/>
            </a:rPr>
            <a:t>0.4</a:t>
          </a:r>
          <a:r>
            <a:rPr kumimoji="1" lang="ja-JP" altLang="en-US" sz="1100">
              <a:latin typeface="ＭＳ ゴシック" pitchFamily="49" charset="-128"/>
              <a:ea typeface="ＭＳ ゴシック" pitchFamily="49" charset="-128"/>
            </a:rPr>
            <a:t>ポイント悪化した。これは、</a:t>
          </a:r>
          <a:r>
            <a:rPr kumimoji="1" lang="en-US" altLang="ja-JP" sz="1100">
              <a:latin typeface="ＭＳ ゴシック" pitchFamily="49" charset="-128"/>
              <a:ea typeface="ＭＳ ゴシック" pitchFamily="49" charset="-128"/>
            </a:rPr>
            <a:t>3</a:t>
          </a:r>
          <a:r>
            <a:rPr kumimoji="1" lang="ja-JP" altLang="en-US" sz="1100">
              <a:latin typeface="ＭＳ ゴシック" pitchFamily="49" charset="-128"/>
              <a:ea typeface="ＭＳ ゴシック" pitchFamily="49" charset="-128"/>
            </a:rPr>
            <a:t>か年の対象から外れた令和元年度に比して令和</a:t>
          </a:r>
          <a:r>
            <a:rPr kumimoji="1" lang="en-US" altLang="ja-JP" sz="1100">
              <a:latin typeface="ＭＳ ゴシック" pitchFamily="49" charset="-128"/>
              <a:ea typeface="ＭＳ ゴシック" pitchFamily="49" charset="-128"/>
            </a:rPr>
            <a:t>4</a:t>
          </a:r>
          <a:r>
            <a:rPr kumimoji="1" lang="ja-JP" altLang="en-US" sz="1100">
              <a:latin typeface="ＭＳ ゴシック" pitchFamily="49" charset="-128"/>
              <a:ea typeface="ＭＳ ゴシック" pitchFamily="49" charset="-128"/>
            </a:rPr>
            <a:t>年度は花園ラグビー場整備や文化創造館建設にかかる元金償還が令和</a:t>
          </a:r>
          <a:r>
            <a:rPr kumimoji="1" lang="en-US" altLang="ja-JP" sz="1100">
              <a:latin typeface="ＭＳ ゴシック" pitchFamily="49" charset="-128"/>
              <a:ea typeface="ＭＳ ゴシック" pitchFamily="49" charset="-128"/>
            </a:rPr>
            <a:t>3</a:t>
          </a:r>
          <a:r>
            <a:rPr kumimoji="1" lang="ja-JP" altLang="en-US" sz="1100">
              <a:latin typeface="ＭＳ ゴシック" pitchFamily="49" charset="-128"/>
              <a:ea typeface="ＭＳ ゴシック" pitchFamily="49" charset="-128"/>
            </a:rPr>
            <a:t>年度より始まったことなどにより公債費が増加しているのが主な要因である。</a:t>
          </a:r>
        </a:p>
        <a:p>
          <a:r>
            <a:rPr kumimoji="1" lang="ja-JP" altLang="en-US" sz="1100">
              <a:latin typeface="ＭＳ ゴシック" pitchFamily="49" charset="-128"/>
              <a:ea typeface="ＭＳ ゴシック" pitchFamily="49" charset="-128"/>
            </a:rPr>
            <a:t>　今後も引き続き適正な公債管理に努めたい。</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 </a:t>
          </a:r>
          <a:r>
            <a:rPr kumimoji="1" lang="ja-JP" altLang="en-US" sz="1100">
              <a:latin typeface="ＭＳ ゴシック" pitchFamily="49" charset="-128"/>
              <a:ea typeface="ＭＳ ゴシック" pitchFamily="49" charset="-128"/>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大阪府東大阪市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ＭＳ ゴシック" pitchFamily="49" charset="-128"/>
              <a:ea typeface="ＭＳ ゴシック" pitchFamily="49" charset="-128"/>
            </a:rPr>
            <a:t>　一般会計等においては、大型建設事業が一段落したため減少が続いている。また、下水道事業債においても償還が進んだことなどにより公営企業債等繰入見込額が減少し、将来負担額合計はマイナスとなっている。今後においても将来負担額にかかる動向や影響に留意しつつ、健全な財政運営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4</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大阪府東大阪市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年度は</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38,729</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百万円となり、前年度から</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5,676</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百万円の増加となった。財政調整基金が</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2,662</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百万円増加するとともに、児童相談所の建設費等に備えるため愛はぐくむ子どもスクラム基金が</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2,176</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百万円増加した。</a:t>
          </a:r>
        </a:p>
        <a:p>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財政調整基金、減債基金については、現行の残高を維持することにより、年度間の財源不足に備え安定した財政運営に努める。</a:t>
          </a: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その他特定目的基金については、基金の趣旨にかなうよう必要額の取り崩し、積み立てをおこなっていく。とりわけ愛はぐくむ子どもスクラム基金については、児童相談所の建設費に多額の投資が必要となることから、将来の負担増に対応できるよう積み立てをおこなっていく。</a:t>
          </a:r>
        </a:p>
        <a:p>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（基金の使途）</a:t>
          </a:r>
        </a:p>
        <a:p>
          <a:endPar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・公共施設整備基金：公共施設の設置及び整備等をおこなう。</a:t>
          </a: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・愛はぐくむ子どもスクラム基金：子どもの安全安心育成事業をおこなう。</a:t>
          </a: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・市営住宅整備基金：市営住宅の整備事業をおこなう。</a:t>
          </a: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・ラグビーのまち東大阪基金：ラグビーのまち東大阪の魅力を増進するための事業をおこなう。</a:t>
          </a: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・みどり基金：緑化の推進及び緑の保全をおこなう。</a:t>
          </a:r>
        </a:p>
        <a:p>
          <a:endPar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（増減理由）</a:t>
          </a:r>
        </a:p>
        <a:p>
          <a:endPar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・公共施設整備基金：学校施設整備事業に伴う取り崩しをおこない、</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117</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百万円減少した。</a:t>
          </a: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・愛はぐくむ子どもスクラム基金：土地売払い収入分等を積み立て</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2,176</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百万円増加した。</a:t>
          </a: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・市営住宅整備基金：土地売払い収入分等を積み立て</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687</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百万円増加した</a:t>
          </a: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・ラグビーのまち東大阪基金：ふるさと納税収入分等を積み立て</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百万円増加した。</a:t>
          </a: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・みどり基金：当該年度において基金の増減は生じなかった。</a:t>
          </a:r>
        </a:p>
        <a:p>
          <a:endPar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（今後の方針）</a:t>
          </a:r>
        </a:p>
        <a:p>
          <a:endPar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各基金条例に基づき、適正な積立、運用管理、処分を行う。</a:t>
          </a:r>
        </a:p>
        <a:p>
          <a:endPar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年度は</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20,411</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百万円となり、前年度より</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2,662</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百万円の増加となった。</a:t>
          </a: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年度においては、障害者自立支援給付費の増加などがあり、財政調整基金を取り崩すことによって、収支均衡を図ることとなった。</a:t>
          </a:r>
        </a:p>
        <a:p>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年度残高の</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204</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1,100</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万円は、標準財政規模の約</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18</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％となっており、不測の事態に備えるための必要額を一定程度確保できていると考えている。</a:t>
          </a: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今後の財政収支見込みとしては、人口減少の影響により市税収入の減少が予測されており、加えて公共施設の老朽化対策など財政需要の高まりも懸念されていることから、長期的視野に立った計画的な財政運営を行えるよう適正な残高の維持に努める。</a:t>
          </a:r>
        </a:p>
        <a:p>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年度は</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5,507</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百万円となり、前年度より</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147</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百万円の増加となった。主な要因として、土地売払収入を積み立てたことによるものである。</a:t>
          </a:r>
        </a:p>
        <a:p>
          <a:endPar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市債の償還及び適正な管理にも必要な財源を確保し、将来にわたる財政の健全な運営に向け、適正な残高の維持に努める。</a:t>
          </a:r>
        </a:p>
        <a:p>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03EB080F-2F92-42DF-A475-38080BAFFC2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75836C3E-6A30-4797-ABEB-73504778020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83</xdr:col>
      <xdr:colOff>0</xdr:colOff>
      <xdr:row>50</xdr:row>
      <xdr:rowOff>0</xdr:rowOff>
    </xdr:from>
    <xdr:to>
      <xdr:col>91</xdr:col>
      <xdr:colOff>0</xdr:colOff>
      <xdr:row>52</xdr:row>
      <xdr:rowOff>0</xdr:rowOff>
    </xdr:to>
    <xdr:sp macro="" textlink="">
      <xdr:nvSpPr>
        <xdr:cNvPr id="4" name="正方形/長方形 3">
          <a:extLst>
            <a:ext uri="{FF2B5EF4-FFF2-40B4-BE49-F238E27FC236}">
              <a16:creationId xmlns:a16="http://schemas.microsoft.com/office/drawing/2014/main" id="{8025691F-0997-4456-8A96-4937C97929DD}"/>
            </a:ext>
          </a:extLst>
        </xdr:cNvPr>
        <xdr:cNvSpPr/>
      </xdr:nvSpPr>
      <xdr:spPr>
        <a:xfrm>
          <a:off x="14180820" y="83820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5" name="正方形/長方形 4">
          <a:extLst>
            <a:ext uri="{FF2B5EF4-FFF2-40B4-BE49-F238E27FC236}">
              <a16:creationId xmlns:a16="http://schemas.microsoft.com/office/drawing/2014/main" id="{286984E5-3792-48D3-9909-945C1EEE0CDB}"/>
            </a:ext>
          </a:extLst>
        </xdr:cNvPr>
        <xdr:cNvSpPr/>
      </xdr:nvSpPr>
      <xdr:spPr>
        <a:xfrm>
          <a:off x="15521940" y="83820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6" name="正方形/長方形 5">
          <a:extLst>
            <a:ext uri="{FF2B5EF4-FFF2-40B4-BE49-F238E27FC236}">
              <a16:creationId xmlns:a16="http://schemas.microsoft.com/office/drawing/2014/main" id="{721FE0AC-97C3-4E2F-AF10-EF9156A2F5D1}"/>
            </a:ext>
          </a:extLst>
        </xdr:cNvPr>
        <xdr:cNvSpPr/>
      </xdr:nvSpPr>
      <xdr:spPr>
        <a:xfrm>
          <a:off x="16863060" y="83820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7" name="正方形/長方形 6">
          <a:extLst>
            <a:ext uri="{FF2B5EF4-FFF2-40B4-BE49-F238E27FC236}">
              <a16:creationId xmlns:a16="http://schemas.microsoft.com/office/drawing/2014/main" id="{B73AEAEC-1FDB-4F37-96F0-35994787818A}"/>
            </a:ext>
          </a:extLst>
        </xdr:cNvPr>
        <xdr:cNvSpPr/>
      </xdr:nvSpPr>
      <xdr:spPr>
        <a:xfrm>
          <a:off x="14180820" y="1207008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8" name="正方形/長方形 7">
          <a:extLst>
            <a:ext uri="{FF2B5EF4-FFF2-40B4-BE49-F238E27FC236}">
              <a16:creationId xmlns:a16="http://schemas.microsoft.com/office/drawing/2014/main" id="{0FBC86E1-F695-44B7-9EBC-FFE15BD4D965}"/>
            </a:ext>
          </a:extLst>
        </xdr:cNvPr>
        <xdr:cNvSpPr/>
      </xdr:nvSpPr>
      <xdr:spPr>
        <a:xfrm>
          <a:off x="15521940" y="1207008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9" name="正方形/長方形 8">
          <a:extLst>
            <a:ext uri="{FF2B5EF4-FFF2-40B4-BE49-F238E27FC236}">
              <a16:creationId xmlns:a16="http://schemas.microsoft.com/office/drawing/2014/main" id="{76B3E6C4-0983-4F68-AF71-56697C71FA3A}"/>
            </a:ext>
          </a:extLst>
        </xdr:cNvPr>
        <xdr:cNvSpPr/>
      </xdr:nvSpPr>
      <xdr:spPr>
        <a:xfrm>
          <a:off x="16863060" y="1207008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0" name="正方形/長方形 9">
          <a:extLst>
            <a:ext uri="{FF2B5EF4-FFF2-40B4-BE49-F238E27FC236}">
              <a16:creationId xmlns:a16="http://schemas.microsoft.com/office/drawing/2014/main" id="{411B72FF-9719-4386-93C9-94FB0F2E20F6}"/>
            </a:ext>
          </a:extLst>
        </xdr:cNvPr>
        <xdr:cNvSpPr/>
      </xdr:nvSpPr>
      <xdr:spPr>
        <a:xfrm>
          <a:off x="355600" y="63500"/>
          <a:ext cx="11139805" cy="25971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1" name="正方形/長方形 10">
          <a:extLst>
            <a:ext uri="{FF2B5EF4-FFF2-40B4-BE49-F238E27FC236}">
              <a16:creationId xmlns:a16="http://schemas.microsoft.com/office/drawing/2014/main" id="{6362C933-4DED-4D12-876E-9B75A67483F7}"/>
            </a:ext>
          </a:extLst>
        </xdr:cNvPr>
        <xdr:cNvSpPr/>
      </xdr:nvSpPr>
      <xdr:spPr>
        <a:xfrm>
          <a:off x="15013305" y="167640"/>
          <a:ext cx="34734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2" name="正方形/長方形 11">
          <a:extLst>
            <a:ext uri="{FF2B5EF4-FFF2-40B4-BE49-F238E27FC236}">
              <a16:creationId xmlns:a16="http://schemas.microsoft.com/office/drawing/2014/main" id="{7EE407CC-4010-4872-A183-5467B0CB7508}"/>
            </a:ext>
          </a:extLst>
        </xdr:cNvPr>
        <xdr:cNvSpPr/>
      </xdr:nvSpPr>
      <xdr:spPr>
        <a:xfrm>
          <a:off x="15015845" y="170180"/>
          <a:ext cx="3451860" cy="1631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3" name="正方形/長方形 12">
          <a:extLst>
            <a:ext uri="{FF2B5EF4-FFF2-40B4-BE49-F238E27FC236}">
              <a16:creationId xmlns:a16="http://schemas.microsoft.com/office/drawing/2014/main" id="{7E93840B-CCAF-4202-B7A2-C3108A455210}"/>
            </a:ext>
          </a:extLst>
        </xdr:cNvPr>
        <xdr:cNvSpPr/>
      </xdr:nvSpPr>
      <xdr:spPr>
        <a:xfrm>
          <a:off x="15041245" y="165100"/>
          <a:ext cx="3394710" cy="14541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大阪府東大阪市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4" name="正方形/長方形 13">
          <a:extLst>
            <a:ext uri="{FF2B5EF4-FFF2-40B4-BE49-F238E27FC236}">
              <a16:creationId xmlns:a16="http://schemas.microsoft.com/office/drawing/2014/main" id="{0A3C01D2-3F70-4A1D-B4EE-CF83D69DEE4F}"/>
            </a:ext>
          </a:extLst>
        </xdr:cNvPr>
        <xdr:cNvSpPr/>
      </xdr:nvSpPr>
      <xdr:spPr>
        <a:xfrm>
          <a:off x="12539345" y="167640"/>
          <a:ext cx="234061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5" name="正方形/長方形 14">
          <a:extLst>
            <a:ext uri="{FF2B5EF4-FFF2-40B4-BE49-F238E27FC236}">
              <a16:creationId xmlns:a16="http://schemas.microsoft.com/office/drawing/2014/main" id="{428DC41E-98B1-481F-9C81-FC5BF3B8855D}"/>
            </a:ext>
          </a:extLst>
        </xdr:cNvPr>
        <xdr:cNvSpPr/>
      </xdr:nvSpPr>
      <xdr:spPr>
        <a:xfrm>
          <a:off x="12564745" y="170180"/>
          <a:ext cx="2296160" cy="1631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6" name="正方形/長方形 15">
          <a:extLst>
            <a:ext uri="{FF2B5EF4-FFF2-40B4-BE49-F238E27FC236}">
              <a16:creationId xmlns:a16="http://schemas.microsoft.com/office/drawing/2014/main" id="{497D0990-224C-4153-9D6B-C2A6D2AE3F3C}"/>
            </a:ext>
          </a:extLst>
        </xdr:cNvPr>
        <xdr:cNvSpPr/>
      </xdr:nvSpPr>
      <xdr:spPr>
        <a:xfrm>
          <a:off x="12590145" y="165100"/>
          <a:ext cx="2261870" cy="15811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7" name="正方形/長方形 16">
          <a:extLst>
            <a:ext uri="{FF2B5EF4-FFF2-40B4-BE49-F238E27FC236}">
              <a16:creationId xmlns:a16="http://schemas.microsoft.com/office/drawing/2014/main" id="{C2E767A2-4A23-4887-BD01-1E4B7A1F0792}"/>
            </a:ext>
          </a:extLst>
        </xdr:cNvPr>
        <xdr:cNvSpPr/>
      </xdr:nvSpPr>
      <xdr:spPr>
        <a:xfrm>
          <a:off x="436880" y="357505"/>
          <a:ext cx="8879205" cy="159131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8" name="正方形/長方形 17">
          <a:extLst>
            <a:ext uri="{FF2B5EF4-FFF2-40B4-BE49-F238E27FC236}">
              <a16:creationId xmlns:a16="http://schemas.microsoft.com/office/drawing/2014/main" id="{E7727667-8765-476E-B28F-991B82E89662}"/>
            </a:ext>
          </a:extLst>
        </xdr:cNvPr>
        <xdr:cNvSpPr/>
      </xdr:nvSpPr>
      <xdr:spPr>
        <a:xfrm>
          <a:off x="558165" y="389255"/>
          <a:ext cx="1214120" cy="15278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9" name="正方形/長方形 18">
          <a:extLst>
            <a:ext uri="{FF2B5EF4-FFF2-40B4-BE49-F238E27FC236}">
              <a16:creationId xmlns:a16="http://schemas.microsoft.com/office/drawing/2014/main" id="{0C72B5A2-5B90-43C7-A62A-A2A7224F4485}"/>
            </a:ext>
          </a:extLst>
        </xdr:cNvPr>
        <xdr:cNvSpPr/>
      </xdr:nvSpPr>
      <xdr:spPr>
        <a:xfrm>
          <a:off x="1731645" y="389255"/>
          <a:ext cx="1173480" cy="15278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480,137
460,759
61.78
232,102,551
227,452,704
4,084,166
113,099,071
166,024,739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0" name="正方形/長方形 19">
          <a:extLst>
            <a:ext uri="{FF2B5EF4-FFF2-40B4-BE49-F238E27FC236}">
              <a16:creationId xmlns:a16="http://schemas.microsoft.com/office/drawing/2014/main" id="{77A8308E-48F7-4504-B992-CFE27DFE9975}"/>
            </a:ext>
          </a:extLst>
        </xdr:cNvPr>
        <xdr:cNvSpPr/>
      </xdr:nvSpPr>
      <xdr:spPr>
        <a:xfrm>
          <a:off x="2905125" y="389255"/>
          <a:ext cx="1341120" cy="15278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1" name="正方形/長方形 20">
          <a:extLst>
            <a:ext uri="{FF2B5EF4-FFF2-40B4-BE49-F238E27FC236}">
              <a16:creationId xmlns:a16="http://schemas.microsoft.com/office/drawing/2014/main" id="{AF75F2AA-F808-42DE-B156-65CE490CD691}"/>
            </a:ext>
          </a:extLst>
        </xdr:cNvPr>
        <xdr:cNvSpPr/>
      </xdr:nvSpPr>
      <xdr:spPr>
        <a:xfrm>
          <a:off x="4246245" y="408305"/>
          <a:ext cx="1780540" cy="7683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2" name="正方形/長方形 21">
          <a:extLst>
            <a:ext uri="{FF2B5EF4-FFF2-40B4-BE49-F238E27FC236}">
              <a16:creationId xmlns:a16="http://schemas.microsoft.com/office/drawing/2014/main" id="{A34A1C7D-CD15-4359-8939-B2E6D9BEF7A4}"/>
            </a:ext>
          </a:extLst>
        </xdr:cNvPr>
        <xdr:cNvSpPr/>
      </xdr:nvSpPr>
      <xdr:spPr>
        <a:xfrm>
          <a:off x="6026785" y="408305"/>
          <a:ext cx="1109980" cy="7683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3" name="正方形/長方形 22">
          <a:extLst>
            <a:ext uri="{FF2B5EF4-FFF2-40B4-BE49-F238E27FC236}">
              <a16:creationId xmlns:a16="http://schemas.microsoft.com/office/drawing/2014/main" id="{10E55A0C-9AA9-4ADD-A526-0C1B89E296BE}"/>
            </a:ext>
          </a:extLst>
        </xdr:cNvPr>
        <xdr:cNvSpPr/>
      </xdr:nvSpPr>
      <xdr:spPr>
        <a:xfrm>
          <a:off x="7200265" y="421005"/>
          <a:ext cx="566420" cy="7683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4" name="正方形/長方形 23">
          <a:extLst>
            <a:ext uri="{FF2B5EF4-FFF2-40B4-BE49-F238E27FC236}">
              <a16:creationId xmlns:a16="http://schemas.microsoft.com/office/drawing/2014/main" id="{A008455B-AFA1-484B-BF30-1E071B5C112F}"/>
            </a:ext>
          </a:extLst>
        </xdr:cNvPr>
        <xdr:cNvSpPr/>
      </xdr:nvSpPr>
      <xdr:spPr>
        <a:xfrm>
          <a:off x="4246245" y="1015365"/>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5" name="正方形/長方形 24">
          <a:extLst>
            <a:ext uri="{FF2B5EF4-FFF2-40B4-BE49-F238E27FC236}">
              <a16:creationId xmlns:a16="http://schemas.microsoft.com/office/drawing/2014/main" id="{A384FA74-2BDC-4A79-8111-0349D19F72D3}"/>
            </a:ext>
          </a:extLst>
        </xdr:cNvPr>
        <xdr:cNvSpPr/>
      </xdr:nvSpPr>
      <xdr:spPr>
        <a:xfrm>
          <a:off x="6090285" y="1015365"/>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6" name="角丸四角形 25">
          <a:extLst>
            <a:ext uri="{FF2B5EF4-FFF2-40B4-BE49-F238E27FC236}">
              <a16:creationId xmlns:a16="http://schemas.microsoft.com/office/drawing/2014/main" id="{E5FFE7BE-4D14-4DC4-A24A-AABEBA3CFF4A}"/>
            </a:ext>
          </a:extLst>
        </xdr:cNvPr>
        <xdr:cNvSpPr/>
      </xdr:nvSpPr>
      <xdr:spPr>
        <a:xfrm>
          <a:off x="9765665" y="357505"/>
          <a:ext cx="1341120" cy="109474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7" name="正方形/長方形 26">
          <a:extLst>
            <a:ext uri="{FF2B5EF4-FFF2-40B4-BE49-F238E27FC236}">
              <a16:creationId xmlns:a16="http://schemas.microsoft.com/office/drawing/2014/main" id="{579C3E7F-A47D-406F-8C11-4848DBF241FD}"/>
            </a:ext>
          </a:extLst>
        </xdr:cNvPr>
        <xdr:cNvSpPr/>
      </xdr:nvSpPr>
      <xdr:spPr>
        <a:xfrm>
          <a:off x="9987915" y="421005"/>
          <a:ext cx="1173480" cy="977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8" name="正方形/長方形 27">
          <a:extLst>
            <a:ext uri="{FF2B5EF4-FFF2-40B4-BE49-F238E27FC236}">
              <a16:creationId xmlns:a16="http://schemas.microsoft.com/office/drawing/2014/main" id="{6547707F-1EC6-4FFC-A704-80FC7F7C1545}"/>
            </a:ext>
          </a:extLst>
        </xdr:cNvPr>
        <xdr:cNvSpPr/>
      </xdr:nvSpPr>
      <xdr:spPr>
        <a:xfrm>
          <a:off x="9987915" y="531495"/>
          <a:ext cx="1173480" cy="509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9" name="正方形/長方形 28">
          <a:extLst>
            <a:ext uri="{FF2B5EF4-FFF2-40B4-BE49-F238E27FC236}">
              <a16:creationId xmlns:a16="http://schemas.microsoft.com/office/drawing/2014/main" id="{DE66E93B-29DA-4F52-B230-A812BD01ABD9}"/>
            </a:ext>
          </a:extLst>
        </xdr:cNvPr>
        <xdr:cNvSpPr/>
      </xdr:nvSpPr>
      <xdr:spPr>
        <a:xfrm>
          <a:off x="9987915" y="866775"/>
          <a:ext cx="1292860" cy="636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0" name="直線コネクタ 29">
          <a:extLst>
            <a:ext uri="{FF2B5EF4-FFF2-40B4-BE49-F238E27FC236}">
              <a16:creationId xmlns:a16="http://schemas.microsoft.com/office/drawing/2014/main" id="{D935D6AB-6C4B-445B-B69F-AE9BD6CD5471}"/>
            </a:ext>
          </a:extLst>
        </xdr:cNvPr>
        <xdr:cNvCxnSpPr/>
      </xdr:nvCxnSpPr>
      <xdr:spPr>
        <a:xfrm flipH="1">
          <a:off x="9825355" y="502285"/>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1" name="楕円 30">
          <a:extLst>
            <a:ext uri="{FF2B5EF4-FFF2-40B4-BE49-F238E27FC236}">
              <a16:creationId xmlns:a16="http://schemas.microsoft.com/office/drawing/2014/main" id="{59164D38-987E-44BA-A441-51A75C45BF27}"/>
            </a:ext>
          </a:extLst>
        </xdr:cNvPr>
        <xdr:cNvSpPr/>
      </xdr:nvSpPr>
      <xdr:spPr>
        <a:xfrm>
          <a:off x="9879330" y="471805"/>
          <a:ext cx="101600" cy="330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2" name="フローチャート: 判断 31">
          <a:extLst>
            <a:ext uri="{FF2B5EF4-FFF2-40B4-BE49-F238E27FC236}">
              <a16:creationId xmlns:a16="http://schemas.microsoft.com/office/drawing/2014/main" id="{016F90AD-6265-42E7-81F6-78EB639FD49D}"/>
            </a:ext>
          </a:extLst>
        </xdr:cNvPr>
        <xdr:cNvSpPr/>
      </xdr:nvSpPr>
      <xdr:spPr>
        <a:xfrm>
          <a:off x="9879330" y="62039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3" name="直線コネクタ 32">
          <a:extLst>
            <a:ext uri="{FF2B5EF4-FFF2-40B4-BE49-F238E27FC236}">
              <a16:creationId xmlns:a16="http://schemas.microsoft.com/office/drawing/2014/main" id="{73F7AE02-B45F-4DF5-A843-F60ED40946C3}"/>
            </a:ext>
          </a:extLst>
        </xdr:cNvPr>
        <xdr:cNvCxnSpPr/>
      </xdr:nvCxnSpPr>
      <xdr:spPr>
        <a:xfrm>
          <a:off x="9923780" y="86677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4" name="直線コネクタ 33">
          <a:extLst>
            <a:ext uri="{FF2B5EF4-FFF2-40B4-BE49-F238E27FC236}">
              <a16:creationId xmlns:a16="http://schemas.microsoft.com/office/drawing/2014/main" id="{883C97E0-284E-4C06-B5D1-06973F0B1143}"/>
            </a:ext>
          </a:extLst>
        </xdr:cNvPr>
        <xdr:cNvCxnSpPr/>
      </xdr:nvCxnSpPr>
      <xdr:spPr>
        <a:xfrm>
          <a:off x="9844405" y="86677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5" name="直線コネクタ 34">
          <a:extLst>
            <a:ext uri="{FF2B5EF4-FFF2-40B4-BE49-F238E27FC236}">
              <a16:creationId xmlns:a16="http://schemas.microsoft.com/office/drawing/2014/main" id="{F21CAF9B-BCF2-4DE0-950F-B868C611866A}"/>
            </a:ext>
          </a:extLst>
        </xdr:cNvPr>
        <xdr:cNvCxnSpPr/>
      </xdr:nvCxnSpPr>
      <xdr:spPr>
        <a:xfrm flipV="1">
          <a:off x="9923780" y="110109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6" name="直線コネクタ 35">
          <a:extLst>
            <a:ext uri="{FF2B5EF4-FFF2-40B4-BE49-F238E27FC236}">
              <a16:creationId xmlns:a16="http://schemas.microsoft.com/office/drawing/2014/main" id="{79F871F0-0149-48F5-B873-34EB1AA791A1}"/>
            </a:ext>
          </a:extLst>
        </xdr:cNvPr>
        <xdr:cNvCxnSpPr/>
      </xdr:nvCxnSpPr>
      <xdr:spPr>
        <a:xfrm>
          <a:off x="9844405" y="124015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7" name="テキスト ボックス 36">
          <a:extLst>
            <a:ext uri="{FF2B5EF4-FFF2-40B4-BE49-F238E27FC236}">
              <a16:creationId xmlns:a16="http://schemas.microsoft.com/office/drawing/2014/main" id="{B333E055-C1CE-4085-AFB8-F4DEA74EAD41}"/>
            </a:ext>
          </a:extLst>
        </xdr:cNvPr>
        <xdr:cNvSpPr txBox="1"/>
      </xdr:nvSpPr>
      <xdr:spPr>
        <a:xfrm>
          <a:off x="419100" y="204660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8" name="テキスト ボックス 37">
          <a:extLst>
            <a:ext uri="{FF2B5EF4-FFF2-40B4-BE49-F238E27FC236}">
              <a16:creationId xmlns:a16="http://schemas.microsoft.com/office/drawing/2014/main" id="{B43A1473-6DFF-4B06-87B9-60B6D2620A0B}"/>
            </a:ext>
          </a:extLst>
        </xdr:cNvPr>
        <xdr:cNvSpPr txBox="1"/>
      </xdr:nvSpPr>
      <xdr:spPr>
        <a:xfrm>
          <a:off x="419100" y="228409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9" name="テキスト ボックス 38">
          <a:extLst>
            <a:ext uri="{FF2B5EF4-FFF2-40B4-BE49-F238E27FC236}">
              <a16:creationId xmlns:a16="http://schemas.microsoft.com/office/drawing/2014/main" id="{5EAF882D-EEF7-4733-A90E-CB4E038B060C}"/>
            </a:ext>
          </a:extLst>
        </xdr:cNvPr>
        <xdr:cNvSpPr txBox="1"/>
      </xdr:nvSpPr>
      <xdr:spPr>
        <a:xfrm>
          <a:off x="419100" y="251777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1032123" cy="259045"/>
    <xdr:sp macro="" textlink="">
      <xdr:nvSpPr>
        <xdr:cNvPr id="40" name="テキスト ボックス 39">
          <a:extLst>
            <a:ext uri="{FF2B5EF4-FFF2-40B4-BE49-F238E27FC236}">
              <a16:creationId xmlns:a16="http://schemas.microsoft.com/office/drawing/2014/main" id="{939F6A37-9864-4D12-9E78-74B52CBBD6C6}"/>
            </a:ext>
          </a:extLst>
        </xdr:cNvPr>
        <xdr:cNvSpPr txBox="1"/>
      </xdr:nvSpPr>
      <xdr:spPr>
        <a:xfrm>
          <a:off x="419100" y="2755265"/>
          <a:ext cx="110321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年度中に市町村合併した団体で、合併前の団体毎の決算に基づく健全化判断比率等を算出していない団体については、債務償還比率、実質公債費比率、将来負担比率のグラフを表記しない。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1" name="テキスト ボックス 40">
          <a:extLst>
            <a:ext uri="{FF2B5EF4-FFF2-40B4-BE49-F238E27FC236}">
              <a16:creationId xmlns:a16="http://schemas.microsoft.com/office/drawing/2014/main" id="{CE81FC0D-AC04-425B-B4EC-61BAD4309522}"/>
            </a:ext>
          </a:extLst>
        </xdr:cNvPr>
        <xdr:cNvSpPr txBox="1"/>
      </xdr:nvSpPr>
      <xdr:spPr>
        <a:xfrm>
          <a:off x="419100" y="299275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2" name="正方形/長方形 41">
          <a:extLst>
            <a:ext uri="{FF2B5EF4-FFF2-40B4-BE49-F238E27FC236}">
              <a16:creationId xmlns:a16="http://schemas.microsoft.com/office/drawing/2014/main" id="{688DC58C-0256-4E3D-B7BE-C790B07F35F4}"/>
            </a:ext>
          </a:extLst>
        </xdr:cNvPr>
        <xdr:cNvSpPr/>
      </xdr:nvSpPr>
      <xdr:spPr>
        <a:xfrm>
          <a:off x="1127125" y="3502025"/>
          <a:ext cx="3738880" cy="2146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3" name="正方形/長方形 42">
          <a:extLst>
            <a:ext uri="{FF2B5EF4-FFF2-40B4-BE49-F238E27FC236}">
              <a16:creationId xmlns:a16="http://schemas.microsoft.com/office/drawing/2014/main" id="{0428AADE-D0F5-4CE5-9BBE-0F6FF1342F56}"/>
            </a:ext>
          </a:extLst>
        </xdr:cNvPr>
        <xdr:cNvSpPr/>
      </xdr:nvSpPr>
      <xdr:spPr>
        <a:xfrm>
          <a:off x="1774684" y="3769297"/>
          <a:ext cx="1514121"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4" name="正方形/長方形 43">
          <a:extLst>
            <a:ext uri="{FF2B5EF4-FFF2-40B4-BE49-F238E27FC236}">
              <a16:creationId xmlns:a16="http://schemas.microsoft.com/office/drawing/2014/main" id="{CBFD2361-E771-4B90-AEDE-1CEBAC3BECB0}"/>
            </a:ext>
          </a:extLst>
        </xdr:cNvPr>
        <xdr:cNvSpPr/>
      </xdr:nvSpPr>
      <xdr:spPr>
        <a:xfrm>
          <a:off x="3387084" y="3752626"/>
          <a:ext cx="740421"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[ 59.3</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5" name="正方形/長方形 44">
          <a:extLst>
            <a:ext uri="{FF2B5EF4-FFF2-40B4-BE49-F238E27FC236}">
              <a16:creationId xmlns:a16="http://schemas.microsoft.com/office/drawing/2014/main" id="{BA750160-CFB1-460A-B492-D4B2C0C736A8}"/>
            </a:ext>
          </a:extLst>
        </xdr:cNvPr>
        <xdr:cNvSpPr/>
      </xdr:nvSpPr>
      <xdr:spPr>
        <a:xfrm>
          <a:off x="4815205" y="3577590"/>
          <a:ext cx="1341120" cy="2025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6" name="正方形/長方形 45">
          <a:extLst>
            <a:ext uri="{FF2B5EF4-FFF2-40B4-BE49-F238E27FC236}">
              <a16:creationId xmlns:a16="http://schemas.microsoft.com/office/drawing/2014/main" id="{54F9DCF6-1160-4526-8A2E-8ABD8B12E857}"/>
            </a:ext>
          </a:extLst>
        </xdr:cNvPr>
        <xdr:cNvSpPr/>
      </xdr:nvSpPr>
      <xdr:spPr>
        <a:xfrm>
          <a:off x="4815205" y="371665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7" name="正方形/長方形 46">
          <a:extLst>
            <a:ext uri="{FF2B5EF4-FFF2-40B4-BE49-F238E27FC236}">
              <a16:creationId xmlns:a16="http://schemas.microsoft.com/office/drawing/2014/main" id="{248C9394-A7F9-4ECB-9288-3E2010B9CF5A}"/>
            </a:ext>
          </a:extLst>
        </xdr:cNvPr>
        <xdr:cNvSpPr/>
      </xdr:nvSpPr>
      <xdr:spPr>
        <a:xfrm>
          <a:off x="6156325" y="3577590"/>
          <a:ext cx="1341120" cy="2025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8" name="正方形/長方形 47">
          <a:extLst>
            <a:ext uri="{FF2B5EF4-FFF2-40B4-BE49-F238E27FC236}">
              <a16:creationId xmlns:a16="http://schemas.microsoft.com/office/drawing/2014/main" id="{667E716A-706A-4DF2-B85B-929D89D643DE}"/>
            </a:ext>
          </a:extLst>
        </xdr:cNvPr>
        <xdr:cNvSpPr/>
      </xdr:nvSpPr>
      <xdr:spPr>
        <a:xfrm>
          <a:off x="6156325" y="371665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9" name="正方形/長方形 48">
          <a:extLst>
            <a:ext uri="{FF2B5EF4-FFF2-40B4-BE49-F238E27FC236}">
              <a16:creationId xmlns:a16="http://schemas.microsoft.com/office/drawing/2014/main" id="{14DBC1B9-0131-4FA6-A583-6FFE7A14B5D5}"/>
            </a:ext>
          </a:extLst>
        </xdr:cNvPr>
        <xdr:cNvSpPr/>
      </xdr:nvSpPr>
      <xdr:spPr>
        <a:xfrm>
          <a:off x="7624445" y="3577590"/>
          <a:ext cx="1341120" cy="2025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0" name="正方形/長方形 49">
          <a:extLst>
            <a:ext uri="{FF2B5EF4-FFF2-40B4-BE49-F238E27FC236}">
              <a16:creationId xmlns:a16="http://schemas.microsoft.com/office/drawing/2014/main" id="{1FBA7143-45F8-4D00-8047-AC9BC9F5D6E9}"/>
            </a:ext>
          </a:extLst>
        </xdr:cNvPr>
        <xdr:cNvSpPr/>
      </xdr:nvSpPr>
      <xdr:spPr>
        <a:xfrm>
          <a:off x="7624445" y="371665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1" name="正方形/長方形 50">
          <a:extLst>
            <a:ext uri="{FF2B5EF4-FFF2-40B4-BE49-F238E27FC236}">
              <a16:creationId xmlns:a16="http://schemas.microsoft.com/office/drawing/2014/main" id="{A0ECB9C9-E8C7-49EC-A18F-FA9F7B1C8A22}"/>
            </a:ext>
          </a:extLst>
        </xdr:cNvPr>
        <xdr:cNvSpPr/>
      </xdr:nvSpPr>
      <xdr:spPr>
        <a:xfrm>
          <a:off x="1127125" y="4090035"/>
          <a:ext cx="373888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2" name="正方形/長方形 51">
          <a:extLst>
            <a:ext uri="{FF2B5EF4-FFF2-40B4-BE49-F238E27FC236}">
              <a16:creationId xmlns:a16="http://schemas.microsoft.com/office/drawing/2014/main" id="{4B283662-59BA-4927-A172-67F2EADFC6A4}"/>
            </a:ext>
          </a:extLst>
        </xdr:cNvPr>
        <xdr:cNvSpPr/>
      </xdr:nvSpPr>
      <xdr:spPr>
        <a:xfrm>
          <a:off x="5109845" y="409003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3" name="正方形/長方形 52">
          <a:extLst>
            <a:ext uri="{FF2B5EF4-FFF2-40B4-BE49-F238E27FC236}">
              <a16:creationId xmlns:a16="http://schemas.microsoft.com/office/drawing/2014/main" id="{578E3227-C054-441C-98A2-E00C4A643948}"/>
            </a:ext>
          </a:extLst>
        </xdr:cNvPr>
        <xdr:cNvSpPr/>
      </xdr:nvSpPr>
      <xdr:spPr>
        <a:xfrm>
          <a:off x="5109845" y="415353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4" name="テキスト ボックス 53">
          <a:extLst>
            <a:ext uri="{FF2B5EF4-FFF2-40B4-BE49-F238E27FC236}">
              <a16:creationId xmlns:a16="http://schemas.microsoft.com/office/drawing/2014/main" id="{9090259F-3BC7-4324-A499-86AF372FEFD2}"/>
            </a:ext>
          </a:extLst>
        </xdr:cNvPr>
        <xdr:cNvSpPr txBox="1"/>
      </xdr:nvSpPr>
      <xdr:spPr>
        <a:xfrm>
          <a:off x="5163185" y="437451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　本市においては、平成</a:t>
          </a:r>
          <a:r>
            <a:rPr kumimoji="1" lang="en-US"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27</a:t>
          </a:r>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年に策定された公共施設等総合管理計画において、老朽化した施設の集約化・複合化や除却を進めた結果、類似団体平均値を下回っている。今後も市有建築物保全計画に基づき施設の改修、更新に努めていく。</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5" name="テキスト ボックス 54">
          <a:extLst>
            <a:ext uri="{FF2B5EF4-FFF2-40B4-BE49-F238E27FC236}">
              <a16:creationId xmlns:a16="http://schemas.microsoft.com/office/drawing/2014/main" id="{5FCEDDE5-FEA5-40D7-ACC5-D8047DC32299}"/>
            </a:ext>
          </a:extLst>
        </xdr:cNvPr>
        <xdr:cNvSpPr txBox="1"/>
      </xdr:nvSpPr>
      <xdr:spPr>
        <a:xfrm>
          <a:off x="1104265" y="390334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6" name="直線コネクタ 55">
          <a:extLst>
            <a:ext uri="{FF2B5EF4-FFF2-40B4-BE49-F238E27FC236}">
              <a16:creationId xmlns:a16="http://schemas.microsoft.com/office/drawing/2014/main" id="{5A202989-69F4-4C4A-B316-86085ADDB5C9}"/>
            </a:ext>
          </a:extLst>
        </xdr:cNvPr>
        <xdr:cNvCxnSpPr/>
      </xdr:nvCxnSpPr>
      <xdr:spPr>
        <a:xfrm>
          <a:off x="1127125" y="620331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7" name="テキスト ボックス 56">
          <a:extLst>
            <a:ext uri="{FF2B5EF4-FFF2-40B4-BE49-F238E27FC236}">
              <a16:creationId xmlns:a16="http://schemas.microsoft.com/office/drawing/2014/main" id="{1527B962-20BD-471A-8405-DF1C7BCDBFD7}"/>
            </a:ext>
          </a:extLst>
        </xdr:cNvPr>
        <xdr:cNvSpPr txBox="1"/>
      </xdr:nvSpPr>
      <xdr:spPr>
        <a:xfrm>
          <a:off x="772811" y="610951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8" name="直線コネクタ 57">
          <a:extLst>
            <a:ext uri="{FF2B5EF4-FFF2-40B4-BE49-F238E27FC236}">
              <a16:creationId xmlns:a16="http://schemas.microsoft.com/office/drawing/2014/main" id="{5A618466-CB14-4566-BA80-D46E83DBEEBB}"/>
            </a:ext>
          </a:extLst>
        </xdr:cNvPr>
        <xdr:cNvCxnSpPr/>
      </xdr:nvCxnSpPr>
      <xdr:spPr>
        <a:xfrm>
          <a:off x="1127125" y="5851102"/>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9" name="テキスト ボックス 58">
          <a:extLst>
            <a:ext uri="{FF2B5EF4-FFF2-40B4-BE49-F238E27FC236}">
              <a16:creationId xmlns:a16="http://schemas.microsoft.com/office/drawing/2014/main" id="{18D3C7AA-7E91-4F46-879F-D8081E56E955}"/>
            </a:ext>
          </a:extLst>
        </xdr:cNvPr>
        <xdr:cNvSpPr txBox="1"/>
      </xdr:nvSpPr>
      <xdr:spPr>
        <a:xfrm>
          <a:off x="772811" y="575730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60" name="直線コネクタ 59">
          <a:extLst>
            <a:ext uri="{FF2B5EF4-FFF2-40B4-BE49-F238E27FC236}">
              <a16:creationId xmlns:a16="http://schemas.microsoft.com/office/drawing/2014/main" id="{7B670707-6B89-4661-B12B-673E31540284}"/>
            </a:ext>
          </a:extLst>
        </xdr:cNvPr>
        <xdr:cNvCxnSpPr/>
      </xdr:nvCxnSpPr>
      <xdr:spPr>
        <a:xfrm>
          <a:off x="1127125" y="5498888"/>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61" name="テキスト ボックス 60">
          <a:extLst>
            <a:ext uri="{FF2B5EF4-FFF2-40B4-BE49-F238E27FC236}">
              <a16:creationId xmlns:a16="http://schemas.microsoft.com/office/drawing/2014/main" id="{FBF52F5D-8DBA-4731-BA22-55A52AB53A78}"/>
            </a:ext>
          </a:extLst>
        </xdr:cNvPr>
        <xdr:cNvSpPr txBox="1"/>
      </xdr:nvSpPr>
      <xdr:spPr>
        <a:xfrm>
          <a:off x="772811" y="540508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2" name="直線コネクタ 61">
          <a:extLst>
            <a:ext uri="{FF2B5EF4-FFF2-40B4-BE49-F238E27FC236}">
              <a16:creationId xmlns:a16="http://schemas.microsoft.com/office/drawing/2014/main" id="{7F571836-9FAB-4077-9C43-434917532F8F}"/>
            </a:ext>
          </a:extLst>
        </xdr:cNvPr>
        <xdr:cNvCxnSpPr/>
      </xdr:nvCxnSpPr>
      <xdr:spPr>
        <a:xfrm>
          <a:off x="1127125" y="514667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3" name="テキスト ボックス 62">
          <a:extLst>
            <a:ext uri="{FF2B5EF4-FFF2-40B4-BE49-F238E27FC236}">
              <a16:creationId xmlns:a16="http://schemas.microsoft.com/office/drawing/2014/main" id="{F09296F6-CC65-4E48-8931-61716C379B8F}"/>
            </a:ext>
          </a:extLst>
        </xdr:cNvPr>
        <xdr:cNvSpPr txBox="1"/>
      </xdr:nvSpPr>
      <xdr:spPr>
        <a:xfrm>
          <a:off x="772811" y="50528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4" name="直線コネクタ 63">
          <a:extLst>
            <a:ext uri="{FF2B5EF4-FFF2-40B4-BE49-F238E27FC236}">
              <a16:creationId xmlns:a16="http://schemas.microsoft.com/office/drawing/2014/main" id="{DB22A500-70B3-4E0B-A8FF-2A57723E8AD5}"/>
            </a:ext>
          </a:extLst>
        </xdr:cNvPr>
        <xdr:cNvCxnSpPr/>
      </xdr:nvCxnSpPr>
      <xdr:spPr>
        <a:xfrm>
          <a:off x="1127125" y="4794462"/>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5" name="テキスト ボックス 64">
          <a:extLst>
            <a:ext uri="{FF2B5EF4-FFF2-40B4-BE49-F238E27FC236}">
              <a16:creationId xmlns:a16="http://schemas.microsoft.com/office/drawing/2014/main" id="{16C6AE45-EB6B-4FB5-8629-2099D82ADE4E}"/>
            </a:ext>
          </a:extLst>
        </xdr:cNvPr>
        <xdr:cNvSpPr txBox="1"/>
      </xdr:nvSpPr>
      <xdr:spPr>
        <a:xfrm>
          <a:off x="772811" y="470066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6" name="直線コネクタ 65">
          <a:extLst>
            <a:ext uri="{FF2B5EF4-FFF2-40B4-BE49-F238E27FC236}">
              <a16:creationId xmlns:a16="http://schemas.microsoft.com/office/drawing/2014/main" id="{045DBB04-7A3D-49B5-9CAB-D3C1DDA1FB47}"/>
            </a:ext>
          </a:extLst>
        </xdr:cNvPr>
        <xdr:cNvCxnSpPr/>
      </xdr:nvCxnSpPr>
      <xdr:spPr>
        <a:xfrm>
          <a:off x="1127125" y="4442248"/>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7" name="テキスト ボックス 66">
          <a:extLst>
            <a:ext uri="{FF2B5EF4-FFF2-40B4-BE49-F238E27FC236}">
              <a16:creationId xmlns:a16="http://schemas.microsoft.com/office/drawing/2014/main" id="{61099657-28B9-4517-BE65-2FE84FE1DE27}"/>
            </a:ext>
          </a:extLst>
        </xdr:cNvPr>
        <xdr:cNvSpPr txBox="1"/>
      </xdr:nvSpPr>
      <xdr:spPr>
        <a:xfrm>
          <a:off x="772811" y="435225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8" name="直線コネクタ 67">
          <a:extLst>
            <a:ext uri="{FF2B5EF4-FFF2-40B4-BE49-F238E27FC236}">
              <a16:creationId xmlns:a16="http://schemas.microsoft.com/office/drawing/2014/main" id="{57F2DEFE-C917-4780-83CC-3A2DAD935A47}"/>
            </a:ext>
          </a:extLst>
        </xdr:cNvPr>
        <xdr:cNvCxnSpPr/>
      </xdr:nvCxnSpPr>
      <xdr:spPr>
        <a:xfrm>
          <a:off x="1127125" y="409003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9" name="テキスト ボックス 68">
          <a:extLst>
            <a:ext uri="{FF2B5EF4-FFF2-40B4-BE49-F238E27FC236}">
              <a16:creationId xmlns:a16="http://schemas.microsoft.com/office/drawing/2014/main" id="{4A617A4B-B87C-44FA-8635-33D80B964B6C}"/>
            </a:ext>
          </a:extLst>
        </xdr:cNvPr>
        <xdr:cNvSpPr txBox="1"/>
      </xdr:nvSpPr>
      <xdr:spPr>
        <a:xfrm>
          <a:off x="772811" y="400004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0" name="有形固定資産減価償却率グラフ枠">
          <a:extLst>
            <a:ext uri="{FF2B5EF4-FFF2-40B4-BE49-F238E27FC236}">
              <a16:creationId xmlns:a16="http://schemas.microsoft.com/office/drawing/2014/main" id="{26A1B819-34EC-4BDC-983D-677C5E05DFF3}"/>
            </a:ext>
          </a:extLst>
        </xdr:cNvPr>
        <xdr:cNvSpPr/>
      </xdr:nvSpPr>
      <xdr:spPr>
        <a:xfrm>
          <a:off x="1127125" y="4090035"/>
          <a:ext cx="373888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151977</xdr:rowOff>
    </xdr:from>
    <xdr:to>
      <xdr:col>23</xdr:col>
      <xdr:colOff>85090</xdr:colOff>
      <xdr:row>34</xdr:row>
      <xdr:rowOff>100965</xdr:rowOff>
    </xdr:to>
    <xdr:cxnSp macro="">
      <xdr:nvCxnSpPr>
        <xdr:cNvPr id="71" name="直線コネクタ 70">
          <a:extLst>
            <a:ext uri="{FF2B5EF4-FFF2-40B4-BE49-F238E27FC236}">
              <a16:creationId xmlns:a16="http://schemas.microsoft.com/office/drawing/2014/main" id="{C37CCBA0-4C01-47A7-95B6-A5ECFD8A7442}"/>
            </a:ext>
          </a:extLst>
        </xdr:cNvPr>
        <xdr:cNvCxnSpPr/>
      </xdr:nvCxnSpPr>
      <xdr:spPr>
        <a:xfrm flipV="1">
          <a:off x="4206240" y="4510617"/>
          <a:ext cx="1270" cy="12901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104792</xdr:rowOff>
    </xdr:from>
    <xdr:ext cx="405111" cy="259045"/>
    <xdr:sp macro="" textlink="">
      <xdr:nvSpPr>
        <xdr:cNvPr id="72" name="有形固定資産減価償却率最小値テキスト">
          <a:extLst>
            <a:ext uri="{FF2B5EF4-FFF2-40B4-BE49-F238E27FC236}">
              <a16:creationId xmlns:a16="http://schemas.microsoft.com/office/drawing/2014/main" id="{622C6F5D-6AD0-4195-97BC-D9E4C914FA43}"/>
            </a:ext>
          </a:extLst>
        </xdr:cNvPr>
        <xdr:cNvSpPr txBox="1"/>
      </xdr:nvSpPr>
      <xdr:spPr>
        <a:xfrm>
          <a:off x="4258945" y="5804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100965</xdr:rowOff>
    </xdr:from>
    <xdr:to>
      <xdr:col>23</xdr:col>
      <xdr:colOff>174625</xdr:colOff>
      <xdr:row>34</xdr:row>
      <xdr:rowOff>100965</xdr:rowOff>
    </xdr:to>
    <xdr:cxnSp macro="">
      <xdr:nvCxnSpPr>
        <xdr:cNvPr id="73" name="直線コネクタ 72">
          <a:extLst>
            <a:ext uri="{FF2B5EF4-FFF2-40B4-BE49-F238E27FC236}">
              <a16:creationId xmlns:a16="http://schemas.microsoft.com/office/drawing/2014/main" id="{4E0371BA-FCCB-4BD4-869C-FD7B1A7E6C21}"/>
            </a:ext>
          </a:extLst>
        </xdr:cNvPr>
        <xdr:cNvCxnSpPr/>
      </xdr:nvCxnSpPr>
      <xdr:spPr>
        <a:xfrm>
          <a:off x="4119245" y="5800725"/>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98654</xdr:rowOff>
    </xdr:from>
    <xdr:ext cx="405111" cy="259045"/>
    <xdr:sp macro="" textlink="">
      <xdr:nvSpPr>
        <xdr:cNvPr id="74" name="有形固定資産減価償却率最大値テキスト">
          <a:extLst>
            <a:ext uri="{FF2B5EF4-FFF2-40B4-BE49-F238E27FC236}">
              <a16:creationId xmlns:a16="http://schemas.microsoft.com/office/drawing/2014/main" id="{C70A6DA7-847C-41D1-A0B8-55224E4ED7B5}"/>
            </a:ext>
          </a:extLst>
        </xdr:cNvPr>
        <xdr:cNvSpPr txBox="1"/>
      </xdr:nvSpPr>
      <xdr:spPr>
        <a:xfrm>
          <a:off x="4258945" y="42896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151977</xdr:rowOff>
    </xdr:from>
    <xdr:to>
      <xdr:col>23</xdr:col>
      <xdr:colOff>174625</xdr:colOff>
      <xdr:row>26</xdr:row>
      <xdr:rowOff>151977</xdr:rowOff>
    </xdr:to>
    <xdr:cxnSp macro="">
      <xdr:nvCxnSpPr>
        <xdr:cNvPr id="75" name="直線コネクタ 74">
          <a:extLst>
            <a:ext uri="{FF2B5EF4-FFF2-40B4-BE49-F238E27FC236}">
              <a16:creationId xmlns:a16="http://schemas.microsoft.com/office/drawing/2014/main" id="{3C5FAB29-9063-4730-B78E-CAB8A8E4C286}"/>
            </a:ext>
          </a:extLst>
        </xdr:cNvPr>
        <xdr:cNvCxnSpPr/>
      </xdr:nvCxnSpPr>
      <xdr:spPr>
        <a:xfrm>
          <a:off x="4119245" y="4510617"/>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31</xdr:row>
      <xdr:rowOff>46372</xdr:rowOff>
    </xdr:from>
    <xdr:ext cx="405111" cy="259045"/>
    <xdr:sp macro="" textlink="">
      <xdr:nvSpPr>
        <xdr:cNvPr id="76" name="有形固定資産減価償却率平均値テキスト">
          <a:extLst>
            <a:ext uri="{FF2B5EF4-FFF2-40B4-BE49-F238E27FC236}">
              <a16:creationId xmlns:a16="http://schemas.microsoft.com/office/drawing/2014/main" id="{EFEE1BF4-70E4-4EE4-AC5C-91123FC5901F}"/>
            </a:ext>
          </a:extLst>
        </xdr:cNvPr>
        <xdr:cNvSpPr txBox="1"/>
      </xdr:nvSpPr>
      <xdr:spPr>
        <a:xfrm>
          <a:off x="4258945" y="524321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67945</xdr:rowOff>
    </xdr:from>
    <xdr:to>
      <xdr:col>23</xdr:col>
      <xdr:colOff>136525</xdr:colOff>
      <xdr:row>31</xdr:row>
      <xdr:rowOff>169545</xdr:rowOff>
    </xdr:to>
    <xdr:sp macro="" textlink="">
      <xdr:nvSpPr>
        <xdr:cNvPr id="77" name="フローチャート: 判断 76">
          <a:extLst>
            <a:ext uri="{FF2B5EF4-FFF2-40B4-BE49-F238E27FC236}">
              <a16:creationId xmlns:a16="http://schemas.microsoft.com/office/drawing/2014/main" id="{61BF46E3-65F6-473C-B6B4-E2CC4A6F7C23}"/>
            </a:ext>
          </a:extLst>
        </xdr:cNvPr>
        <xdr:cNvSpPr/>
      </xdr:nvSpPr>
      <xdr:spPr>
        <a:xfrm>
          <a:off x="4157345" y="5264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35560</xdr:rowOff>
    </xdr:from>
    <xdr:to>
      <xdr:col>19</xdr:col>
      <xdr:colOff>187325</xdr:colOff>
      <xdr:row>31</xdr:row>
      <xdr:rowOff>137160</xdr:rowOff>
    </xdr:to>
    <xdr:sp macro="" textlink="">
      <xdr:nvSpPr>
        <xdr:cNvPr id="78" name="フローチャート: 判断 77">
          <a:extLst>
            <a:ext uri="{FF2B5EF4-FFF2-40B4-BE49-F238E27FC236}">
              <a16:creationId xmlns:a16="http://schemas.microsoft.com/office/drawing/2014/main" id="{33C972B8-7E31-4A61-B62E-C8A43F9B5339}"/>
            </a:ext>
          </a:extLst>
        </xdr:cNvPr>
        <xdr:cNvSpPr/>
      </xdr:nvSpPr>
      <xdr:spPr>
        <a:xfrm>
          <a:off x="3537585" y="523240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163830</xdr:rowOff>
    </xdr:from>
    <xdr:to>
      <xdr:col>15</xdr:col>
      <xdr:colOff>187325</xdr:colOff>
      <xdr:row>31</xdr:row>
      <xdr:rowOff>93980</xdr:rowOff>
    </xdr:to>
    <xdr:sp macro="" textlink="">
      <xdr:nvSpPr>
        <xdr:cNvPr id="79" name="フローチャート: 判断 78">
          <a:extLst>
            <a:ext uri="{FF2B5EF4-FFF2-40B4-BE49-F238E27FC236}">
              <a16:creationId xmlns:a16="http://schemas.microsoft.com/office/drawing/2014/main" id="{993D8F52-C6E3-42E5-A30B-5722A5947E5A}"/>
            </a:ext>
          </a:extLst>
        </xdr:cNvPr>
        <xdr:cNvSpPr/>
      </xdr:nvSpPr>
      <xdr:spPr>
        <a:xfrm>
          <a:off x="2867025" y="519303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135043</xdr:rowOff>
    </xdr:from>
    <xdr:to>
      <xdr:col>11</xdr:col>
      <xdr:colOff>187325</xdr:colOff>
      <xdr:row>31</xdr:row>
      <xdr:rowOff>65193</xdr:rowOff>
    </xdr:to>
    <xdr:sp macro="" textlink="">
      <xdr:nvSpPr>
        <xdr:cNvPr id="80" name="フローチャート: 判断 79">
          <a:extLst>
            <a:ext uri="{FF2B5EF4-FFF2-40B4-BE49-F238E27FC236}">
              <a16:creationId xmlns:a16="http://schemas.microsoft.com/office/drawing/2014/main" id="{CF490BF6-9B2D-4661-B615-E072E6853E58}"/>
            </a:ext>
          </a:extLst>
        </xdr:cNvPr>
        <xdr:cNvSpPr/>
      </xdr:nvSpPr>
      <xdr:spPr>
        <a:xfrm>
          <a:off x="2196465" y="516424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106257</xdr:rowOff>
    </xdr:from>
    <xdr:to>
      <xdr:col>7</xdr:col>
      <xdr:colOff>187325</xdr:colOff>
      <xdr:row>31</xdr:row>
      <xdr:rowOff>36407</xdr:rowOff>
    </xdr:to>
    <xdr:sp macro="" textlink="">
      <xdr:nvSpPr>
        <xdr:cNvPr id="81" name="フローチャート: 判断 80">
          <a:extLst>
            <a:ext uri="{FF2B5EF4-FFF2-40B4-BE49-F238E27FC236}">
              <a16:creationId xmlns:a16="http://schemas.microsoft.com/office/drawing/2014/main" id="{A70E9C75-71A0-413E-8303-0C92E40E3C0F}"/>
            </a:ext>
          </a:extLst>
        </xdr:cNvPr>
        <xdr:cNvSpPr/>
      </xdr:nvSpPr>
      <xdr:spPr>
        <a:xfrm>
          <a:off x="1525905" y="5135457"/>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2" name="テキスト ボックス 81">
          <a:extLst>
            <a:ext uri="{FF2B5EF4-FFF2-40B4-BE49-F238E27FC236}">
              <a16:creationId xmlns:a16="http://schemas.microsoft.com/office/drawing/2014/main" id="{F30A55F8-E3A5-45D4-8985-413CB471AD21}"/>
            </a:ext>
          </a:extLst>
        </xdr:cNvPr>
        <xdr:cNvSpPr txBox="1"/>
      </xdr:nvSpPr>
      <xdr:spPr>
        <a:xfrm>
          <a:off x="405320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3" name="テキスト ボックス 82">
          <a:extLst>
            <a:ext uri="{FF2B5EF4-FFF2-40B4-BE49-F238E27FC236}">
              <a16:creationId xmlns:a16="http://schemas.microsoft.com/office/drawing/2014/main" id="{A606213F-8DDD-47C2-BBD4-B562F200F500}"/>
            </a:ext>
          </a:extLst>
        </xdr:cNvPr>
        <xdr:cNvSpPr txBox="1"/>
      </xdr:nvSpPr>
      <xdr:spPr>
        <a:xfrm>
          <a:off x="343344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4" name="テキスト ボックス 83">
          <a:extLst>
            <a:ext uri="{FF2B5EF4-FFF2-40B4-BE49-F238E27FC236}">
              <a16:creationId xmlns:a16="http://schemas.microsoft.com/office/drawing/2014/main" id="{3AF091A3-9B21-469D-8040-653C906963C5}"/>
            </a:ext>
          </a:extLst>
        </xdr:cNvPr>
        <xdr:cNvSpPr txBox="1"/>
      </xdr:nvSpPr>
      <xdr:spPr>
        <a:xfrm>
          <a:off x="276288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5" name="テキスト ボックス 84">
          <a:extLst>
            <a:ext uri="{FF2B5EF4-FFF2-40B4-BE49-F238E27FC236}">
              <a16:creationId xmlns:a16="http://schemas.microsoft.com/office/drawing/2014/main" id="{4C123479-882B-41E9-ADF8-76670AA4D712}"/>
            </a:ext>
          </a:extLst>
        </xdr:cNvPr>
        <xdr:cNvSpPr txBox="1"/>
      </xdr:nvSpPr>
      <xdr:spPr>
        <a:xfrm>
          <a:off x="209232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6" name="テキスト ボックス 85">
          <a:extLst>
            <a:ext uri="{FF2B5EF4-FFF2-40B4-BE49-F238E27FC236}">
              <a16:creationId xmlns:a16="http://schemas.microsoft.com/office/drawing/2014/main" id="{1336705B-D011-42CA-A457-FC897A7700A9}"/>
            </a:ext>
          </a:extLst>
        </xdr:cNvPr>
        <xdr:cNvSpPr txBox="1"/>
      </xdr:nvSpPr>
      <xdr:spPr>
        <a:xfrm>
          <a:off x="142176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41487</xdr:rowOff>
    </xdr:from>
    <xdr:to>
      <xdr:col>23</xdr:col>
      <xdr:colOff>136525</xdr:colOff>
      <xdr:row>30</xdr:row>
      <xdr:rowOff>143087</xdr:rowOff>
    </xdr:to>
    <xdr:sp macro="" textlink="">
      <xdr:nvSpPr>
        <xdr:cNvPr id="87" name="楕円 86">
          <a:extLst>
            <a:ext uri="{FF2B5EF4-FFF2-40B4-BE49-F238E27FC236}">
              <a16:creationId xmlns:a16="http://schemas.microsoft.com/office/drawing/2014/main" id="{425D2DD7-3210-4BE1-9608-CE0674679D60}"/>
            </a:ext>
          </a:extLst>
        </xdr:cNvPr>
        <xdr:cNvSpPr/>
      </xdr:nvSpPr>
      <xdr:spPr>
        <a:xfrm>
          <a:off x="4157345" y="5070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29</xdr:row>
      <xdr:rowOff>64364</xdr:rowOff>
    </xdr:from>
    <xdr:ext cx="405111" cy="259045"/>
    <xdr:sp macro="" textlink="">
      <xdr:nvSpPr>
        <xdr:cNvPr id="88" name="有形固定資産減価償却率該当値テキスト">
          <a:extLst>
            <a:ext uri="{FF2B5EF4-FFF2-40B4-BE49-F238E27FC236}">
              <a16:creationId xmlns:a16="http://schemas.microsoft.com/office/drawing/2014/main" id="{441496E5-7826-48A8-B9A4-30773B7DFC55}"/>
            </a:ext>
          </a:extLst>
        </xdr:cNvPr>
        <xdr:cNvSpPr txBox="1"/>
      </xdr:nvSpPr>
      <xdr:spPr>
        <a:xfrm>
          <a:off x="4258945" y="49259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34290</xdr:rowOff>
    </xdr:from>
    <xdr:to>
      <xdr:col>19</xdr:col>
      <xdr:colOff>187325</xdr:colOff>
      <xdr:row>30</xdr:row>
      <xdr:rowOff>135890</xdr:rowOff>
    </xdr:to>
    <xdr:sp macro="" textlink="">
      <xdr:nvSpPr>
        <xdr:cNvPr id="89" name="楕円 88">
          <a:extLst>
            <a:ext uri="{FF2B5EF4-FFF2-40B4-BE49-F238E27FC236}">
              <a16:creationId xmlns:a16="http://schemas.microsoft.com/office/drawing/2014/main" id="{BA970769-E0BD-4694-A586-115715CADD4D}"/>
            </a:ext>
          </a:extLst>
        </xdr:cNvPr>
        <xdr:cNvSpPr/>
      </xdr:nvSpPr>
      <xdr:spPr>
        <a:xfrm>
          <a:off x="3537585" y="506349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85090</xdr:rowOff>
    </xdr:from>
    <xdr:to>
      <xdr:col>23</xdr:col>
      <xdr:colOff>85725</xdr:colOff>
      <xdr:row>30</xdr:row>
      <xdr:rowOff>92287</xdr:rowOff>
    </xdr:to>
    <xdr:cxnSp macro="">
      <xdr:nvCxnSpPr>
        <xdr:cNvPr id="90" name="直線コネクタ 89">
          <a:extLst>
            <a:ext uri="{FF2B5EF4-FFF2-40B4-BE49-F238E27FC236}">
              <a16:creationId xmlns:a16="http://schemas.microsoft.com/office/drawing/2014/main" id="{8272E2CC-3CEF-4F5C-A3DE-484BD9692AC1}"/>
            </a:ext>
          </a:extLst>
        </xdr:cNvPr>
        <xdr:cNvCxnSpPr/>
      </xdr:nvCxnSpPr>
      <xdr:spPr>
        <a:xfrm>
          <a:off x="3588385" y="5114290"/>
          <a:ext cx="619760" cy="7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29</xdr:row>
      <xdr:rowOff>148167</xdr:rowOff>
    </xdr:from>
    <xdr:to>
      <xdr:col>15</xdr:col>
      <xdr:colOff>187325</xdr:colOff>
      <xdr:row>30</xdr:row>
      <xdr:rowOff>78317</xdr:rowOff>
    </xdr:to>
    <xdr:sp macro="" textlink="">
      <xdr:nvSpPr>
        <xdr:cNvPr id="91" name="楕円 90">
          <a:extLst>
            <a:ext uri="{FF2B5EF4-FFF2-40B4-BE49-F238E27FC236}">
              <a16:creationId xmlns:a16="http://schemas.microsoft.com/office/drawing/2014/main" id="{7442B3BD-7E5D-4865-BB14-F1D953D24AE4}"/>
            </a:ext>
          </a:extLst>
        </xdr:cNvPr>
        <xdr:cNvSpPr/>
      </xdr:nvSpPr>
      <xdr:spPr>
        <a:xfrm>
          <a:off x="2867025" y="500972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27517</xdr:rowOff>
    </xdr:from>
    <xdr:to>
      <xdr:col>19</xdr:col>
      <xdr:colOff>136525</xdr:colOff>
      <xdr:row>30</xdr:row>
      <xdr:rowOff>85090</xdr:rowOff>
    </xdr:to>
    <xdr:cxnSp macro="">
      <xdr:nvCxnSpPr>
        <xdr:cNvPr id="92" name="直線コネクタ 91">
          <a:extLst>
            <a:ext uri="{FF2B5EF4-FFF2-40B4-BE49-F238E27FC236}">
              <a16:creationId xmlns:a16="http://schemas.microsoft.com/office/drawing/2014/main" id="{8E560417-A5CB-47C8-87F6-FB637EA93E0B}"/>
            </a:ext>
          </a:extLst>
        </xdr:cNvPr>
        <xdr:cNvCxnSpPr/>
      </xdr:nvCxnSpPr>
      <xdr:spPr>
        <a:xfrm>
          <a:off x="2917825" y="5056717"/>
          <a:ext cx="670560" cy="57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29</xdr:row>
      <xdr:rowOff>4233</xdr:rowOff>
    </xdr:from>
    <xdr:to>
      <xdr:col>11</xdr:col>
      <xdr:colOff>187325</xdr:colOff>
      <xdr:row>29</xdr:row>
      <xdr:rowOff>105833</xdr:rowOff>
    </xdr:to>
    <xdr:sp macro="" textlink="">
      <xdr:nvSpPr>
        <xdr:cNvPr id="93" name="楕円 92">
          <a:extLst>
            <a:ext uri="{FF2B5EF4-FFF2-40B4-BE49-F238E27FC236}">
              <a16:creationId xmlns:a16="http://schemas.microsoft.com/office/drawing/2014/main" id="{E09AB5ED-CB59-42A5-8EFE-B723DC265C49}"/>
            </a:ext>
          </a:extLst>
        </xdr:cNvPr>
        <xdr:cNvSpPr/>
      </xdr:nvSpPr>
      <xdr:spPr>
        <a:xfrm>
          <a:off x="2196465" y="4865793"/>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29</xdr:row>
      <xdr:rowOff>55033</xdr:rowOff>
    </xdr:from>
    <xdr:to>
      <xdr:col>15</xdr:col>
      <xdr:colOff>136525</xdr:colOff>
      <xdr:row>30</xdr:row>
      <xdr:rowOff>27517</xdr:rowOff>
    </xdr:to>
    <xdr:cxnSp macro="">
      <xdr:nvCxnSpPr>
        <xdr:cNvPr id="94" name="直線コネクタ 93">
          <a:extLst>
            <a:ext uri="{FF2B5EF4-FFF2-40B4-BE49-F238E27FC236}">
              <a16:creationId xmlns:a16="http://schemas.microsoft.com/office/drawing/2014/main" id="{82FDCD7F-DF05-4C93-AEB1-C5FB2E56271E}"/>
            </a:ext>
          </a:extLst>
        </xdr:cNvPr>
        <xdr:cNvCxnSpPr/>
      </xdr:nvCxnSpPr>
      <xdr:spPr>
        <a:xfrm>
          <a:off x="2247265" y="4916593"/>
          <a:ext cx="670560" cy="140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30</xdr:row>
      <xdr:rowOff>12700</xdr:rowOff>
    </xdr:from>
    <xdr:to>
      <xdr:col>7</xdr:col>
      <xdr:colOff>187325</xdr:colOff>
      <xdr:row>30</xdr:row>
      <xdr:rowOff>114300</xdr:rowOff>
    </xdr:to>
    <xdr:sp macro="" textlink="">
      <xdr:nvSpPr>
        <xdr:cNvPr id="95" name="楕円 94">
          <a:extLst>
            <a:ext uri="{FF2B5EF4-FFF2-40B4-BE49-F238E27FC236}">
              <a16:creationId xmlns:a16="http://schemas.microsoft.com/office/drawing/2014/main" id="{82804B4F-B756-4BA2-893E-CA0EFF140664}"/>
            </a:ext>
          </a:extLst>
        </xdr:cNvPr>
        <xdr:cNvSpPr/>
      </xdr:nvSpPr>
      <xdr:spPr>
        <a:xfrm>
          <a:off x="1525905" y="504190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29</xdr:row>
      <xdr:rowOff>55033</xdr:rowOff>
    </xdr:from>
    <xdr:to>
      <xdr:col>11</xdr:col>
      <xdr:colOff>136525</xdr:colOff>
      <xdr:row>30</xdr:row>
      <xdr:rowOff>63500</xdr:rowOff>
    </xdr:to>
    <xdr:cxnSp macro="">
      <xdr:nvCxnSpPr>
        <xdr:cNvPr id="96" name="直線コネクタ 95">
          <a:extLst>
            <a:ext uri="{FF2B5EF4-FFF2-40B4-BE49-F238E27FC236}">
              <a16:creationId xmlns:a16="http://schemas.microsoft.com/office/drawing/2014/main" id="{B7DE473A-6BD4-4C00-8CC4-83236956CC1D}"/>
            </a:ext>
          </a:extLst>
        </xdr:cNvPr>
        <xdr:cNvCxnSpPr/>
      </xdr:nvCxnSpPr>
      <xdr:spPr>
        <a:xfrm flipV="1">
          <a:off x="1576705" y="4916593"/>
          <a:ext cx="670560" cy="176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128287</xdr:rowOff>
    </xdr:from>
    <xdr:ext cx="405111" cy="259045"/>
    <xdr:sp macro="" textlink="">
      <xdr:nvSpPr>
        <xdr:cNvPr id="97" name="n_1aveValue有形固定資産減価償却率">
          <a:extLst>
            <a:ext uri="{FF2B5EF4-FFF2-40B4-BE49-F238E27FC236}">
              <a16:creationId xmlns:a16="http://schemas.microsoft.com/office/drawing/2014/main" id="{F5FECEFE-5349-47C5-97D8-573AF95EE849}"/>
            </a:ext>
          </a:extLst>
        </xdr:cNvPr>
        <xdr:cNvSpPr txBox="1"/>
      </xdr:nvSpPr>
      <xdr:spPr>
        <a:xfrm>
          <a:off x="3395989" y="5325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85107</xdr:rowOff>
    </xdr:from>
    <xdr:ext cx="405111" cy="259045"/>
    <xdr:sp macro="" textlink="">
      <xdr:nvSpPr>
        <xdr:cNvPr id="98" name="n_2aveValue有形固定資産減価償却率">
          <a:extLst>
            <a:ext uri="{FF2B5EF4-FFF2-40B4-BE49-F238E27FC236}">
              <a16:creationId xmlns:a16="http://schemas.microsoft.com/office/drawing/2014/main" id="{0167CAC5-3721-4BD4-9F34-A29793F438F3}"/>
            </a:ext>
          </a:extLst>
        </xdr:cNvPr>
        <xdr:cNvSpPr txBox="1"/>
      </xdr:nvSpPr>
      <xdr:spPr>
        <a:xfrm>
          <a:off x="2738129" y="5281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56320</xdr:rowOff>
    </xdr:from>
    <xdr:ext cx="405111" cy="259045"/>
    <xdr:sp macro="" textlink="">
      <xdr:nvSpPr>
        <xdr:cNvPr id="99" name="n_3aveValue有形固定資産減価償却率">
          <a:extLst>
            <a:ext uri="{FF2B5EF4-FFF2-40B4-BE49-F238E27FC236}">
              <a16:creationId xmlns:a16="http://schemas.microsoft.com/office/drawing/2014/main" id="{1722131F-E229-4C43-A818-DBC398F03845}"/>
            </a:ext>
          </a:extLst>
        </xdr:cNvPr>
        <xdr:cNvSpPr txBox="1"/>
      </xdr:nvSpPr>
      <xdr:spPr>
        <a:xfrm>
          <a:off x="2067569" y="52531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27534</xdr:rowOff>
    </xdr:from>
    <xdr:ext cx="405111" cy="259045"/>
    <xdr:sp macro="" textlink="">
      <xdr:nvSpPr>
        <xdr:cNvPr id="100" name="n_4aveValue有形固定資産減価償却率">
          <a:extLst>
            <a:ext uri="{FF2B5EF4-FFF2-40B4-BE49-F238E27FC236}">
              <a16:creationId xmlns:a16="http://schemas.microsoft.com/office/drawing/2014/main" id="{B7AF22AD-A4B3-4C0E-9E6F-91C55B444440}"/>
            </a:ext>
          </a:extLst>
        </xdr:cNvPr>
        <xdr:cNvSpPr txBox="1"/>
      </xdr:nvSpPr>
      <xdr:spPr>
        <a:xfrm>
          <a:off x="1397009" y="52243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28</xdr:row>
      <xdr:rowOff>152417</xdr:rowOff>
    </xdr:from>
    <xdr:ext cx="405111" cy="259045"/>
    <xdr:sp macro="" textlink="">
      <xdr:nvSpPr>
        <xdr:cNvPr id="101" name="n_1mainValue有形固定資産減価償却率">
          <a:extLst>
            <a:ext uri="{FF2B5EF4-FFF2-40B4-BE49-F238E27FC236}">
              <a16:creationId xmlns:a16="http://schemas.microsoft.com/office/drawing/2014/main" id="{54703AEF-BFCF-477C-B2A4-926E44282F9A}"/>
            </a:ext>
          </a:extLst>
        </xdr:cNvPr>
        <xdr:cNvSpPr txBox="1"/>
      </xdr:nvSpPr>
      <xdr:spPr>
        <a:xfrm>
          <a:off x="3395989" y="4846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94844</xdr:rowOff>
    </xdr:from>
    <xdr:ext cx="405111" cy="259045"/>
    <xdr:sp macro="" textlink="">
      <xdr:nvSpPr>
        <xdr:cNvPr id="102" name="n_2mainValue有形固定資産減価償却率">
          <a:extLst>
            <a:ext uri="{FF2B5EF4-FFF2-40B4-BE49-F238E27FC236}">
              <a16:creationId xmlns:a16="http://schemas.microsoft.com/office/drawing/2014/main" id="{150533DE-D1A5-4AA8-BA64-857CEFF78E85}"/>
            </a:ext>
          </a:extLst>
        </xdr:cNvPr>
        <xdr:cNvSpPr txBox="1"/>
      </xdr:nvSpPr>
      <xdr:spPr>
        <a:xfrm>
          <a:off x="2738129" y="47887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27</xdr:row>
      <xdr:rowOff>122360</xdr:rowOff>
    </xdr:from>
    <xdr:ext cx="405111" cy="259045"/>
    <xdr:sp macro="" textlink="">
      <xdr:nvSpPr>
        <xdr:cNvPr id="103" name="n_3mainValue有形固定資産減価償却率">
          <a:extLst>
            <a:ext uri="{FF2B5EF4-FFF2-40B4-BE49-F238E27FC236}">
              <a16:creationId xmlns:a16="http://schemas.microsoft.com/office/drawing/2014/main" id="{34D9F637-FBF3-43E3-8B4E-5A413A8CA043}"/>
            </a:ext>
          </a:extLst>
        </xdr:cNvPr>
        <xdr:cNvSpPr txBox="1"/>
      </xdr:nvSpPr>
      <xdr:spPr>
        <a:xfrm>
          <a:off x="2067569" y="46486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130827</xdr:rowOff>
    </xdr:from>
    <xdr:ext cx="405111" cy="259045"/>
    <xdr:sp macro="" textlink="">
      <xdr:nvSpPr>
        <xdr:cNvPr id="104" name="n_4mainValue有形固定資産減価償却率">
          <a:extLst>
            <a:ext uri="{FF2B5EF4-FFF2-40B4-BE49-F238E27FC236}">
              <a16:creationId xmlns:a16="http://schemas.microsoft.com/office/drawing/2014/main" id="{ABE48A21-F645-4B00-B425-A073C53B2443}"/>
            </a:ext>
          </a:extLst>
        </xdr:cNvPr>
        <xdr:cNvSpPr txBox="1"/>
      </xdr:nvSpPr>
      <xdr:spPr>
        <a:xfrm>
          <a:off x="1397009" y="4824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5" name="正方形/長方形 104">
          <a:extLst>
            <a:ext uri="{FF2B5EF4-FFF2-40B4-BE49-F238E27FC236}">
              <a16:creationId xmlns:a16="http://schemas.microsoft.com/office/drawing/2014/main" id="{AC92641B-6E2F-4406-A7E4-27A2A48726CD}"/>
            </a:ext>
          </a:extLst>
        </xdr:cNvPr>
        <xdr:cNvSpPr/>
      </xdr:nvSpPr>
      <xdr:spPr>
        <a:xfrm>
          <a:off x="9971405" y="3502025"/>
          <a:ext cx="3716020" cy="2146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6" name="正方形/長方形 105">
          <a:extLst>
            <a:ext uri="{FF2B5EF4-FFF2-40B4-BE49-F238E27FC236}">
              <a16:creationId xmlns:a16="http://schemas.microsoft.com/office/drawing/2014/main" id="{B9E29BB0-9658-4E37-BC18-1F08F77E1B82}"/>
            </a:ext>
          </a:extLst>
        </xdr:cNvPr>
        <xdr:cNvSpPr/>
      </xdr:nvSpPr>
      <xdr:spPr>
        <a:xfrm>
          <a:off x="10904488" y="3769297"/>
          <a:ext cx="920214"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7" name="正方形/長方形 106">
          <a:extLst>
            <a:ext uri="{FF2B5EF4-FFF2-40B4-BE49-F238E27FC236}">
              <a16:creationId xmlns:a16="http://schemas.microsoft.com/office/drawing/2014/main" id="{7F191454-2C3A-4B3E-8AC3-5D0881B26A7E}"/>
            </a:ext>
          </a:extLst>
        </xdr:cNvPr>
        <xdr:cNvSpPr/>
      </xdr:nvSpPr>
      <xdr:spPr>
        <a:xfrm>
          <a:off x="12166505" y="3752626"/>
          <a:ext cx="839659"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[ 430.6</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8" name="正方形/長方形 107">
          <a:extLst>
            <a:ext uri="{FF2B5EF4-FFF2-40B4-BE49-F238E27FC236}">
              <a16:creationId xmlns:a16="http://schemas.microsoft.com/office/drawing/2014/main" id="{5E022255-4686-4D88-8AC5-5348F5012325}"/>
            </a:ext>
          </a:extLst>
        </xdr:cNvPr>
        <xdr:cNvSpPr/>
      </xdr:nvSpPr>
      <xdr:spPr>
        <a:xfrm>
          <a:off x="13659485" y="3577590"/>
          <a:ext cx="1341120" cy="2025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9" name="正方形/長方形 108">
          <a:extLst>
            <a:ext uri="{FF2B5EF4-FFF2-40B4-BE49-F238E27FC236}">
              <a16:creationId xmlns:a16="http://schemas.microsoft.com/office/drawing/2014/main" id="{5A24B11B-D011-43EE-81C0-89B93BC4DBF6}"/>
            </a:ext>
          </a:extLst>
        </xdr:cNvPr>
        <xdr:cNvSpPr/>
      </xdr:nvSpPr>
      <xdr:spPr>
        <a:xfrm>
          <a:off x="13659485" y="371665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0" name="正方形/長方形 109">
          <a:extLst>
            <a:ext uri="{FF2B5EF4-FFF2-40B4-BE49-F238E27FC236}">
              <a16:creationId xmlns:a16="http://schemas.microsoft.com/office/drawing/2014/main" id="{E0BFF69C-35C5-4EBE-B85A-A2C593331A8C}"/>
            </a:ext>
          </a:extLst>
        </xdr:cNvPr>
        <xdr:cNvSpPr/>
      </xdr:nvSpPr>
      <xdr:spPr>
        <a:xfrm>
          <a:off x="15000605" y="3577590"/>
          <a:ext cx="1341120" cy="2025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1" name="正方形/長方形 110">
          <a:extLst>
            <a:ext uri="{FF2B5EF4-FFF2-40B4-BE49-F238E27FC236}">
              <a16:creationId xmlns:a16="http://schemas.microsoft.com/office/drawing/2014/main" id="{F08F1FBA-27FE-4E09-9265-8AF3FD44B4C0}"/>
            </a:ext>
          </a:extLst>
        </xdr:cNvPr>
        <xdr:cNvSpPr/>
      </xdr:nvSpPr>
      <xdr:spPr>
        <a:xfrm>
          <a:off x="15000605" y="371665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2" name="正方形/長方形 111">
          <a:extLst>
            <a:ext uri="{FF2B5EF4-FFF2-40B4-BE49-F238E27FC236}">
              <a16:creationId xmlns:a16="http://schemas.microsoft.com/office/drawing/2014/main" id="{33E3865D-8398-4764-A79E-73B221F448C0}"/>
            </a:ext>
          </a:extLst>
        </xdr:cNvPr>
        <xdr:cNvSpPr/>
      </xdr:nvSpPr>
      <xdr:spPr>
        <a:xfrm>
          <a:off x="16445865" y="3577590"/>
          <a:ext cx="1341120" cy="2025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3" name="正方形/長方形 112">
          <a:extLst>
            <a:ext uri="{FF2B5EF4-FFF2-40B4-BE49-F238E27FC236}">
              <a16:creationId xmlns:a16="http://schemas.microsoft.com/office/drawing/2014/main" id="{5AD47BE2-4787-4F9A-878E-C46DB1E583D1}"/>
            </a:ext>
          </a:extLst>
        </xdr:cNvPr>
        <xdr:cNvSpPr/>
      </xdr:nvSpPr>
      <xdr:spPr>
        <a:xfrm>
          <a:off x="16445865" y="371665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4" name="正方形/長方形 113">
          <a:extLst>
            <a:ext uri="{FF2B5EF4-FFF2-40B4-BE49-F238E27FC236}">
              <a16:creationId xmlns:a16="http://schemas.microsoft.com/office/drawing/2014/main" id="{AB7D6E01-95F4-4019-8481-F8338CD630E4}"/>
            </a:ext>
          </a:extLst>
        </xdr:cNvPr>
        <xdr:cNvSpPr/>
      </xdr:nvSpPr>
      <xdr:spPr>
        <a:xfrm>
          <a:off x="9971405" y="4090035"/>
          <a:ext cx="371602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5" name="正方形/長方形 114">
          <a:extLst>
            <a:ext uri="{FF2B5EF4-FFF2-40B4-BE49-F238E27FC236}">
              <a16:creationId xmlns:a16="http://schemas.microsoft.com/office/drawing/2014/main" id="{DA589DEC-EBE6-40EE-9758-488BE4C2D7A0}"/>
            </a:ext>
          </a:extLst>
        </xdr:cNvPr>
        <xdr:cNvSpPr/>
      </xdr:nvSpPr>
      <xdr:spPr>
        <a:xfrm>
          <a:off x="13931265" y="409003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6" name="正方形/長方形 115">
          <a:extLst>
            <a:ext uri="{FF2B5EF4-FFF2-40B4-BE49-F238E27FC236}">
              <a16:creationId xmlns:a16="http://schemas.microsoft.com/office/drawing/2014/main" id="{B169A9E4-6A9F-4AEC-8DAC-281CB208EE88}"/>
            </a:ext>
          </a:extLst>
        </xdr:cNvPr>
        <xdr:cNvSpPr/>
      </xdr:nvSpPr>
      <xdr:spPr>
        <a:xfrm>
          <a:off x="13931265" y="415353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7" name="テキスト ボックス 116">
          <a:extLst>
            <a:ext uri="{FF2B5EF4-FFF2-40B4-BE49-F238E27FC236}">
              <a16:creationId xmlns:a16="http://schemas.microsoft.com/office/drawing/2014/main" id="{F64796D2-BB5B-4A8D-8E21-8626657A2CAE}"/>
            </a:ext>
          </a:extLst>
        </xdr:cNvPr>
        <xdr:cNvSpPr txBox="1"/>
      </xdr:nvSpPr>
      <xdr:spPr>
        <a:xfrm>
          <a:off x="14007465" y="437451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令和元年度までは、小中学校校舎耐震化事業や花園ラグビー場の改修事業、文化創造館の建設などの大型建設事業の実施により、地方債の発行が多かったため、類似団体内平均値と比べ、わずかに比率が高い状況にあったが、令和</a:t>
          </a:r>
          <a:r>
            <a:rPr kumimoji="1"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4</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年度においては、前年度に引き続き下水道事業債の償還が進んだことや、満期一括償還の地方債の償還額が大きかったことなどにより、地方債残高が減少し債務償還比率が減少した。今後も新規の地方債の発行抑制を図るなど、適切な公債費管理に努めていく。</a:t>
          </a:r>
          <a:endParaRPr lang="ja-JP" altLang="ja-JP" sz="10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18" name="テキスト ボックス 117">
          <a:extLst>
            <a:ext uri="{FF2B5EF4-FFF2-40B4-BE49-F238E27FC236}">
              <a16:creationId xmlns:a16="http://schemas.microsoft.com/office/drawing/2014/main" id="{BBAE309B-6720-4B57-9877-251CB8B67F46}"/>
            </a:ext>
          </a:extLst>
        </xdr:cNvPr>
        <xdr:cNvSpPr txBox="1"/>
      </xdr:nvSpPr>
      <xdr:spPr>
        <a:xfrm>
          <a:off x="9933305" y="390334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9" name="直線コネクタ 118">
          <a:extLst>
            <a:ext uri="{FF2B5EF4-FFF2-40B4-BE49-F238E27FC236}">
              <a16:creationId xmlns:a16="http://schemas.microsoft.com/office/drawing/2014/main" id="{6344F733-74AE-4B01-A6DA-D49F35F39C9A}"/>
            </a:ext>
          </a:extLst>
        </xdr:cNvPr>
        <xdr:cNvCxnSpPr/>
      </xdr:nvCxnSpPr>
      <xdr:spPr>
        <a:xfrm>
          <a:off x="9971405" y="620331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0" name="テキスト ボックス 119">
          <a:extLst>
            <a:ext uri="{FF2B5EF4-FFF2-40B4-BE49-F238E27FC236}">
              <a16:creationId xmlns:a16="http://schemas.microsoft.com/office/drawing/2014/main" id="{E00F2DE7-E162-42DA-BBEC-4CF1B7D37ECB}"/>
            </a:ext>
          </a:extLst>
        </xdr:cNvPr>
        <xdr:cNvSpPr txBox="1"/>
      </xdr:nvSpPr>
      <xdr:spPr>
        <a:xfrm>
          <a:off x="9486041" y="610951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21" name="直線コネクタ 120">
          <a:extLst>
            <a:ext uri="{FF2B5EF4-FFF2-40B4-BE49-F238E27FC236}">
              <a16:creationId xmlns:a16="http://schemas.microsoft.com/office/drawing/2014/main" id="{0F1E0964-6E49-4DB3-B14C-C4D9D111C402}"/>
            </a:ext>
          </a:extLst>
        </xdr:cNvPr>
        <xdr:cNvCxnSpPr/>
      </xdr:nvCxnSpPr>
      <xdr:spPr>
        <a:xfrm>
          <a:off x="9971405" y="5851102"/>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22" name="テキスト ボックス 121">
          <a:extLst>
            <a:ext uri="{FF2B5EF4-FFF2-40B4-BE49-F238E27FC236}">
              <a16:creationId xmlns:a16="http://schemas.microsoft.com/office/drawing/2014/main" id="{779AC763-D661-46FA-815D-A4BCD0C83459}"/>
            </a:ext>
          </a:extLst>
        </xdr:cNvPr>
        <xdr:cNvSpPr txBox="1"/>
      </xdr:nvSpPr>
      <xdr:spPr>
        <a:xfrm>
          <a:off x="9486041" y="575730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3" name="直線コネクタ 122">
          <a:extLst>
            <a:ext uri="{FF2B5EF4-FFF2-40B4-BE49-F238E27FC236}">
              <a16:creationId xmlns:a16="http://schemas.microsoft.com/office/drawing/2014/main" id="{A10F7020-48C2-46AD-9F04-01162DB49C33}"/>
            </a:ext>
          </a:extLst>
        </xdr:cNvPr>
        <xdr:cNvCxnSpPr/>
      </xdr:nvCxnSpPr>
      <xdr:spPr>
        <a:xfrm>
          <a:off x="9971405" y="5498888"/>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4" name="テキスト ボックス 123">
          <a:extLst>
            <a:ext uri="{FF2B5EF4-FFF2-40B4-BE49-F238E27FC236}">
              <a16:creationId xmlns:a16="http://schemas.microsoft.com/office/drawing/2014/main" id="{02A9B84B-DD90-4E0A-976F-0520DC0F06CF}"/>
            </a:ext>
          </a:extLst>
        </xdr:cNvPr>
        <xdr:cNvSpPr txBox="1"/>
      </xdr:nvSpPr>
      <xdr:spPr>
        <a:xfrm>
          <a:off x="9542936" y="540508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5" name="直線コネクタ 124">
          <a:extLst>
            <a:ext uri="{FF2B5EF4-FFF2-40B4-BE49-F238E27FC236}">
              <a16:creationId xmlns:a16="http://schemas.microsoft.com/office/drawing/2014/main" id="{28DCC115-2E77-4F5B-B71C-0D425BE7DE0F}"/>
            </a:ext>
          </a:extLst>
        </xdr:cNvPr>
        <xdr:cNvCxnSpPr/>
      </xdr:nvCxnSpPr>
      <xdr:spPr>
        <a:xfrm>
          <a:off x="9971405" y="514667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6" name="テキスト ボックス 125">
          <a:extLst>
            <a:ext uri="{FF2B5EF4-FFF2-40B4-BE49-F238E27FC236}">
              <a16:creationId xmlns:a16="http://schemas.microsoft.com/office/drawing/2014/main" id="{DDF2CC0A-8FA4-4CD9-B6EC-9E4397CB1809}"/>
            </a:ext>
          </a:extLst>
        </xdr:cNvPr>
        <xdr:cNvSpPr txBox="1"/>
      </xdr:nvSpPr>
      <xdr:spPr>
        <a:xfrm>
          <a:off x="9542936" y="505287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7" name="直線コネクタ 126">
          <a:extLst>
            <a:ext uri="{FF2B5EF4-FFF2-40B4-BE49-F238E27FC236}">
              <a16:creationId xmlns:a16="http://schemas.microsoft.com/office/drawing/2014/main" id="{FD49BA50-63A7-4B57-A780-4060D2EAF177}"/>
            </a:ext>
          </a:extLst>
        </xdr:cNvPr>
        <xdr:cNvCxnSpPr/>
      </xdr:nvCxnSpPr>
      <xdr:spPr>
        <a:xfrm>
          <a:off x="9971405" y="4794462"/>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8" name="テキスト ボックス 127">
          <a:extLst>
            <a:ext uri="{FF2B5EF4-FFF2-40B4-BE49-F238E27FC236}">
              <a16:creationId xmlns:a16="http://schemas.microsoft.com/office/drawing/2014/main" id="{CDEF0561-3798-4888-899D-686FDC81CCBE}"/>
            </a:ext>
          </a:extLst>
        </xdr:cNvPr>
        <xdr:cNvSpPr txBox="1"/>
      </xdr:nvSpPr>
      <xdr:spPr>
        <a:xfrm>
          <a:off x="9542936" y="470066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9" name="直線コネクタ 128">
          <a:extLst>
            <a:ext uri="{FF2B5EF4-FFF2-40B4-BE49-F238E27FC236}">
              <a16:creationId xmlns:a16="http://schemas.microsoft.com/office/drawing/2014/main" id="{866377EA-1B4E-42FE-86D7-6094421D8004}"/>
            </a:ext>
          </a:extLst>
        </xdr:cNvPr>
        <xdr:cNvCxnSpPr/>
      </xdr:nvCxnSpPr>
      <xdr:spPr>
        <a:xfrm>
          <a:off x="9971405" y="4442248"/>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30" name="テキスト ボックス 129">
          <a:extLst>
            <a:ext uri="{FF2B5EF4-FFF2-40B4-BE49-F238E27FC236}">
              <a16:creationId xmlns:a16="http://schemas.microsoft.com/office/drawing/2014/main" id="{EA93344F-2F28-4202-AE1A-A65BFE9B56C7}"/>
            </a:ext>
          </a:extLst>
        </xdr:cNvPr>
        <xdr:cNvSpPr txBox="1"/>
      </xdr:nvSpPr>
      <xdr:spPr>
        <a:xfrm>
          <a:off x="9645528" y="435225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1" name="直線コネクタ 130">
          <a:extLst>
            <a:ext uri="{FF2B5EF4-FFF2-40B4-BE49-F238E27FC236}">
              <a16:creationId xmlns:a16="http://schemas.microsoft.com/office/drawing/2014/main" id="{5E29BB3C-E495-415B-8B22-D12BEC5B8DF6}"/>
            </a:ext>
          </a:extLst>
        </xdr:cNvPr>
        <xdr:cNvCxnSpPr/>
      </xdr:nvCxnSpPr>
      <xdr:spPr>
        <a:xfrm>
          <a:off x="9971405" y="409003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2" name="債務償還比率グラフ枠">
          <a:extLst>
            <a:ext uri="{FF2B5EF4-FFF2-40B4-BE49-F238E27FC236}">
              <a16:creationId xmlns:a16="http://schemas.microsoft.com/office/drawing/2014/main" id="{1830E1E6-97A8-4020-9BFC-63B74D2F85C6}"/>
            </a:ext>
          </a:extLst>
        </xdr:cNvPr>
        <xdr:cNvSpPr/>
      </xdr:nvSpPr>
      <xdr:spPr>
        <a:xfrm>
          <a:off x="9971405" y="4090035"/>
          <a:ext cx="371602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34</xdr:row>
      <xdr:rowOff>139107</xdr:rowOff>
    </xdr:to>
    <xdr:cxnSp macro="">
      <xdr:nvCxnSpPr>
        <xdr:cNvPr id="133" name="直線コネクタ 132">
          <a:extLst>
            <a:ext uri="{FF2B5EF4-FFF2-40B4-BE49-F238E27FC236}">
              <a16:creationId xmlns:a16="http://schemas.microsoft.com/office/drawing/2014/main" id="{8A8A5C3C-6B32-4AFB-AC7B-2C7D552CD8FD}"/>
            </a:ext>
          </a:extLst>
        </xdr:cNvPr>
        <xdr:cNvCxnSpPr/>
      </xdr:nvCxnSpPr>
      <xdr:spPr>
        <a:xfrm flipV="1">
          <a:off x="13027660" y="4442248"/>
          <a:ext cx="1269" cy="13966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142934</xdr:rowOff>
    </xdr:from>
    <xdr:ext cx="560923" cy="259045"/>
    <xdr:sp macro="" textlink="">
      <xdr:nvSpPr>
        <xdr:cNvPr id="134" name="債務償還比率最小値テキスト">
          <a:extLst>
            <a:ext uri="{FF2B5EF4-FFF2-40B4-BE49-F238E27FC236}">
              <a16:creationId xmlns:a16="http://schemas.microsoft.com/office/drawing/2014/main" id="{1C7ABF6C-CE76-46F3-B75D-813E08487729}"/>
            </a:ext>
          </a:extLst>
        </xdr:cNvPr>
        <xdr:cNvSpPr txBox="1"/>
      </xdr:nvSpPr>
      <xdr:spPr>
        <a:xfrm>
          <a:off x="13080365" y="5842694"/>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139107</xdr:rowOff>
    </xdr:from>
    <xdr:to>
      <xdr:col>76</xdr:col>
      <xdr:colOff>111125</xdr:colOff>
      <xdr:row>34</xdr:row>
      <xdr:rowOff>139107</xdr:rowOff>
    </xdr:to>
    <xdr:cxnSp macro="">
      <xdr:nvCxnSpPr>
        <xdr:cNvPr id="135" name="直線コネクタ 134">
          <a:extLst>
            <a:ext uri="{FF2B5EF4-FFF2-40B4-BE49-F238E27FC236}">
              <a16:creationId xmlns:a16="http://schemas.microsoft.com/office/drawing/2014/main" id="{89439265-7CF0-4987-92F4-5A469C5673D8}"/>
            </a:ext>
          </a:extLst>
        </xdr:cNvPr>
        <xdr:cNvCxnSpPr/>
      </xdr:nvCxnSpPr>
      <xdr:spPr>
        <a:xfrm>
          <a:off x="12963525" y="583886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6" name="債務償還比率最大値テキスト">
          <a:extLst>
            <a:ext uri="{FF2B5EF4-FFF2-40B4-BE49-F238E27FC236}">
              <a16:creationId xmlns:a16="http://schemas.microsoft.com/office/drawing/2014/main" id="{B2DC1A62-E2B8-488A-9089-A011D29E9020}"/>
            </a:ext>
          </a:extLst>
        </xdr:cNvPr>
        <xdr:cNvSpPr txBox="1"/>
      </xdr:nvSpPr>
      <xdr:spPr>
        <a:xfrm>
          <a:off x="13080365" y="422128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7" name="直線コネクタ 136">
          <a:extLst>
            <a:ext uri="{FF2B5EF4-FFF2-40B4-BE49-F238E27FC236}">
              <a16:creationId xmlns:a16="http://schemas.microsoft.com/office/drawing/2014/main" id="{BBA51E55-B7FC-41A3-B7A2-3FB73480785F}"/>
            </a:ext>
          </a:extLst>
        </xdr:cNvPr>
        <xdr:cNvCxnSpPr/>
      </xdr:nvCxnSpPr>
      <xdr:spPr>
        <a:xfrm>
          <a:off x="12963525" y="444224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7080</xdr:rowOff>
    </xdr:from>
    <xdr:ext cx="469744" cy="259045"/>
    <xdr:sp macro="" textlink="">
      <xdr:nvSpPr>
        <xdr:cNvPr id="138" name="債務償還比率平均値テキスト">
          <a:extLst>
            <a:ext uri="{FF2B5EF4-FFF2-40B4-BE49-F238E27FC236}">
              <a16:creationId xmlns:a16="http://schemas.microsoft.com/office/drawing/2014/main" id="{BEDC9A89-8D97-4C50-8D9D-1AF0126FB964}"/>
            </a:ext>
          </a:extLst>
        </xdr:cNvPr>
        <xdr:cNvSpPr txBox="1"/>
      </xdr:nvSpPr>
      <xdr:spPr>
        <a:xfrm>
          <a:off x="13080365" y="50362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28653</xdr:rowOff>
    </xdr:from>
    <xdr:to>
      <xdr:col>76</xdr:col>
      <xdr:colOff>73025</xdr:colOff>
      <xdr:row>30</xdr:row>
      <xdr:rowOff>130253</xdr:rowOff>
    </xdr:to>
    <xdr:sp macro="" textlink="">
      <xdr:nvSpPr>
        <xdr:cNvPr id="139" name="フローチャート: 判断 138">
          <a:extLst>
            <a:ext uri="{FF2B5EF4-FFF2-40B4-BE49-F238E27FC236}">
              <a16:creationId xmlns:a16="http://schemas.microsoft.com/office/drawing/2014/main" id="{3666E22B-7770-46AA-AAEE-F30BB9CDB714}"/>
            </a:ext>
          </a:extLst>
        </xdr:cNvPr>
        <xdr:cNvSpPr/>
      </xdr:nvSpPr>
      <xdr:spPr>
        <a:xfrm>
          <a:off x="13001625" y="5057853"/>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125257</xdr:rowOff>
    </xdr:from>
    <xdr:to>
      <xdr:col>72</xdr:col>
      <xdr:colOff>123825</xdr:colOff>
      <xdr:row>30</xdr:row>
      <xdr:rowOff>55407</xdr:rowOff>
    </xdr:to>
    <xdr:sp macro="" textlink="">
      <xdr:nvSpPr>
        <xdr:cNvPr id="140" name="フローチャート: 判断 139">
          <a:extLst>
            <a:ext uri="{FF2B5EF4-FFF2-40B4-BE49-F238E27FC236}">
              <a16:creationId xmlns:a16="http://schemas.microsoft.com/office/drawing/2014/main" id="{FF9107E7-9183-4DD2-8BDC-4233E229F175}"/>
            </a:ext>
          </a:extLst>
        </xdr:cNvPr>
        <xdr:cNvSpPr/>
      </xdr:nvSpPr>
      <xdr:spPr>
        <a:xfrm>
          <a:off x="12359005" y="498681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135763</xdr:rowOff>
    </xdr:from>
    <xdr:to>
      <xdr:col>68</xdr:col>
      <xdr:colOff>123825</xdr:colOff>
      <xdr:row>31</xdr:row>
      <xdr:rowOff>65913</xdr:rowOff>
    </xdr:to>
    <xdr:sp macro="" textlink="">
      <xdr:nvSpPr>
        <xdr:cNvPr id="141" name="フローチャート: 判断 140">
          <a:extLst>
            <a:ext uri="{FF2B5EF4-FFF2-40B4-BE49-F238E27FC236}">
              <a16:creationId xmlns:a16="http://schemas.microsoft.com/office/drawing/2014/main" id="{085330A5-1C58-4417-86D1-C8D51E2BED47}"/>
            </a:ext>
          </a:extLst>
        </xdr:cNvPr>
        <xdr:cNvSpPr/>
      </xdr:nvSpPr>
      <xdr:spPr>
        <a:xfrm>
          <a:off x="11688445" y="516496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142840</xdr:rowOff>
    </xdr:from>
    <xdr:to>
      <xdr:col>64</xdr:col>
      <xdr:colOff>123825</xdr:colOff>
      <xdr:row>31</xdr:row>
      <xdr:rowOff>72990</xdr:rowOff>
    </xdr:to>
    <xdr:sp macro="" textlink="">
      <xdr:nvSpPr>
        <xdr:cNvPr id="142" name="フローチャート: 判断 141">
          <a:extLst>
            <a:ext uri="{FF2B5EF4-FFF2-40B4-BE49-F238E27FC236}">
              <a16:creationId xmlns:a16="http://schemas.microsoft.com/office/drawing/2014/main" id="{FA314B22-E7D4-49F3-8630-2D1717809C8A}"/>
            </a:ext>
          </a:extLst>
        </xdr:cNvPr>
        <xdr:cNvSpPr/>
      </xdr:nvSpPr>
      <xdr:spPr>
        <a:xfrm>
          <a:off x="11017885" y="51720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117532</xdr:rowOff>
    </xdr:from>
    <xdr:to>
      <xdr:col>60</xdr:col>
      <xdr:colOff>123825</xdr:colOff>
      <xdr:row>31</xdr:row>
      <xdr:rowOff>47682</xdr:rowOff>
    </xdr:to>
    <xdr:sp macro="" textlink="">
      <xdr:nvSpPr>
        <xdr:cNvPr id="143" name="フローチャート: 判断 142">
          <a:extLst>
            <a:ext uri="{FF2B5EF4-FFF2-40B4-BE49-F238E27FC236}">
              <a16:creationId xmlns:a16="http://schemas.microsoft.com/office/drawing/2014/main" id="{6313A5B3-57E7-4D85-8FB2-0C84F4D103E4}"/>
            </a:ext>
          </a:extLst>
        </xdr:cNvPr>
        <xdr:cNvSpPr/>
      </xdr:nvSpPr>
      <xdr:spPr>
        <a:xfrm>
          <a:off x="10347325" y="514673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4" name="テキスト ボックス 143">
          <a:extLst>
            <a:ext uri="{FF2B5EF4-FFF2-40B4-BE49-F238E27FC236}">
              <a16:creationId xmlns:a16="http://schemas.microsoft.com/office/drawing/2014/main" id="{4EEACCF6-8B60-4183-801F-6FF493EE4BC2}"/>
            </a:ext>
          </a:extLst>
        </xdr:cNvPr>
        <xdr:cNvSpPr txBox="1"/>
      </xdr:nvSpPr>
      <xdr:spPr>
        <a:xfrm>
          <a:off x="1287462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5" name="テキスト ボックス 144">
          <a:extLst>
            <a:ext uri="{FF2B5EF4-FFF2-40B4-BE49-F238E27FC236}">
              <a16:creationId xmlns:a16="http://schemas.microsoft.com/office/drawing/2014/main" id="{80FB5665-E547-42A4-AD3B-C25DBB3438E2}"/>
            </a:ext>
          </a:extLst>
        </xdr:cNvPr>
        <xdr:cNvSpPr txBox="1"/>
      </xdr:nvSpPr>
      <xdr:spPr>
        <a:xfrm>
          <a:off x="1225486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6" name="テキスト ボックス 145">
          <a:extLst>
            <a:ext uri="{FF2B5EF4-FFF2-40B4-BE49-F238E27FC236}">
              <a16:creationId xmlns:a16="http://schemas.microsoft.com/office/drawing/2014/main" id="{CFA9E2F4-C7B4-46DB-9200-589CEC526D8E}"/>
            </a:ext>
          </a:extLst>
        </xdr:cNvPr>
        <xdr:cNvSpPr txBox="1"/>
      </xdr:nvSpPr>
      <xdr:spPr>
        <a:xfrm>
          <a:off x="1158430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7" name="テキスト ボックス 146">
          <a:extLst>
            <a:ext uri="{FF2B5EF4-FFF2-40B4-BE49-F238E27FC236}">
              <a16:creationId xmlns:a16="http://schemas.microsoft.com/office/drawing/2014/main" id="{671826F9-7D90-4A24-9AAA-A90AFECB3F72}"/>
            </a:ext>
          </a:extLst>
        </xdr:cNvPr>
        <xdr:cNvSpPr txBox="1"/>
      </xdr:nvSpPr>
      <xdr:spPr>
        <a:xfrm>
          <a:off x="1091374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8" name="テキスト ボックス 147">
          <a:extLst>
            <a:ext uri="{FF2B5EF4-FFF2-40B4-BE49-F238E27FC236}">
              <a16:creationId xmlns:a16="http://schemas.microsoft.com/office/drawing/2014/main" id="{D4057223-89A5-4C39-A71F-874DE9CD997D}"/>
            </a:ext>
          </a:extLst>
        </xdr:cNvPr>
        <xdr:cNvSpPr txBox="1"/>
      </xdr:nvSpPr>
      <xdr:spPr>
        <a:xfrm>
          <a:off x="1024318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34939</xdr:rowOff>
    </xdr:from>
    <xdr:to>
      <xdr:col>76</xdr:col>
      <xdr:colOff>73025</xdr:colOff>
      <xdr:row>29</xdr:row>
      <xdr:rowOff>136539</xdr:rowOff>
    </xdr:to>
    <xdr:sp macro="" textlink="">
      <xdr:nvSpPr>
        <xdr:cNvPr id="149" name="楕円 148">
          <a:extLst>
            <a:ext uri="{FF2B5EF4-FFF2-40B4-BE49-F238E27FC236}">
              <a16:creationId xmlns:a16="http://schemas.microsoft.com/office/drawing/2014/main" id="{AE6A3B60-C953-4691-B1AE-C8D9331813A7}"/>
            </a:ext>
          </a:extLst>
        </xdr:cNvPr>
        <xdr:cNvSpPr/>
      </xdr:nvSpPr>
      <xdr:spPr>
        <a:xfrm>
          <a:off x="13001625" y="4896499"/>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28</xdr:row>
      <xdr:rowOff>57816</xdr:rowOff>
    </xdr:from>
    <xdr:ext cx="469744" cy="259045"/>
    <xdr:sp macro="" textlink="">
      <xdr:nvSpPr>
        <xdr:cNvPr id="150" name="債務償還比率該当値テキスト">
          <a:extLst>
            <a:ext uri="{FF2B5EF4-FFF2-40B4-BE49-F238E27FC236}">
              <a16:creationId xmlns:a16="http://schemas.microsoft.com/office/drawing/2014/main" id="{88D25782-3F16-4C7E-BC30-376FD7F23434}"/>
            </a:ext>
          </a:extLst>
        </xdr:cNvPr>
        <xdr:cNvSpPr txBox="1"/>
      </xdr:nvSpPr>
      <xdr:spPr>
        <a:xfrm>
          <a:off x="13080365" y="47517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29</xdr:row>
      <xdr:rowOff>51012</xdr:rowOff>
    </xdr:from>
    <xdr:to>
      <xdr:col>72</xdr:col>
      <xdr:colOff>123825</xdr:colOff>
      <xdr:row>29</xdr:row>
      <xdr:rowOff>152612</xdr:rowOff>
    </xdr:to>
    <xdr:sp macro="" textlink="">
      <xdr:nvSpPr>
        <xdr:cNvPr id="151" name="楕円 150">
          <a:extLst>
            <a:ext uri="{FF2B5EF4-FFF2-40B4-BE49-F238E27FC236}">
              <a16:creationId xmlns:a16="http://schemas.microsoft.com/office/drawing/2014/main" id="{3D656CAD-1220-49A9-8C24-A9C8971DC5EA}"/>
            </a:ext>
          </a:extLst>
        </xdr:cNvPr>
        <xdr:cNvSpPr/>
      </xdr:nvSpPr>
      <xdr:spPr>
        <a:xfrm>
          <a:off x="12359005" y="4912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29</xdr:row>
      <xdr:rowOff>85739</xdr:rowOff>
    </xdr:from>
    <xdr:to>
      <xdr:col>76</xdr:col>
      <xdr:colOff>22225</xdr:colOff>
      <xdr:row>29</xdr:row>
      <xdr:rowOff>101812</xdr:rowOff>
    </xdr:to>
    <xdr:cxnSp macro="">
      <xdr:nvCxnSpPr>
        <xdr:cNvPr id="152" name="直線コネクタ 151">
          <a:extLst>
            <a:ext uri="{FF2B5EF4-FFF2-40B4-BE49-F238E27FC236}">
              <a16:creationId xmlns:a16="http://schemas.microsoft.com/office/drawing/2014/main" id="{3FEC9BBE-057E-4418-AE12-A21E560355E0}"/>
            </a:ext>
          </a:extLst>
        </xdr:cNvPr>
        <xdr:cNvCxnSpPr/>
      </xdr:nvCxnSpPr>
      <xdr:spPr>
        <a:xfrm flipV="1">
          <a:off x="12409805" y="4947299"/>
          <a:ext cx="619760" cy="16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30</xdr:row>
      <xdr:rowOff>75551</xdr:rowOff>
    </xdr:from>
    <xdr:to>
      <xdr:col>68</xdr:col>
      <xdr:colOff>123825</xdr:colOff>
      <xdr:row>31</xdr:row>
      <xdr:rowOff>5701</xdr:rowOff>
    </xdr:to>
    <xdr:sp macro="" textlink="">
      <xdr:nvSpPr>
        <xdr:cNvPr id="153" name="楕円 152">
          <a:extLst>
            <a:ext uri="{FF2B5EF4-FFF2-40B4-BE49-F238E27FC236}">
              <a16:creationId xmlns:a16="http://schemas.microsoft.com/office/drawing/2014/main" id="{1EEE1C6C-7DCD-49BC-85D0-15EE112E9478}"/>
            </a:ext>
          </a:extLst>
        </xdr:cNvPr>
        <xdr:cNvSpPr/>
      </xdr:nvSpPr>
      <xdr:spPr>
        <a:xfrm>
          <a:off x="11688445" y="510475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29</xdr:row>
      <xdr:rowOff>101812</xdr:rowOff>
    </xdr:from>
    <xdr:to>
      <xdr:col>72</xdr:col>
      <xdr:colOff>73025</xdr:colOff>
      <xdr:row>30</xdr:row>
      <xdr:rowOff>126351</xdr:rowOff>
    </xdr:to>
    <xdr:cxnSp macro="">
      <xdr:nvCxnSpPr>
        <xdr:cNvPr id="154" name="直線コネクタ 153">
          <a:extLst>
            <a:ext uri="{FF2B5EF4-FFF2-40B4-BE49-F238E27FC236}">
              <a16:creationId xmlns:a16="http://schemas.microsoft.com/office/drawing/2014/main" id="{66E573BA-0153-405F-8C4A-46C0CFEF6FE4}"/>
            </a:ext>
          </a:extLst>
        </xdr:cNvPr>
        <xdr:cNvCxnSpPr/>
      </xdr:nvCxnSpPr>
      <xdr:spPr>
        <a:xfrm flipV="1">
          <a:off x="11739245" y="4963372"/>
          <a:ext cx="670560" cy="192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31</xdr:row>
      <xdr:rowOff>20447</xdr:rowOff>
    </xdr:from>
    <xdr:to>
      <xdr:col>64</xdr:col>
      <xdr:colOff>123825</xdr:colOff>
      <xdr:row>31</xdr:row>
      <xdr:rowOff>122047</xdr:rowOff>
    </xdr:to>
    <xdr:sp macro="" textlink="">
      <xdr:nvSpPr>
        <xdr:cNvPr id="155" name="楕円 154">
          <a:extLst>
            <a:ext uri="{FF2B5EF4-FFF2-40B4-BE49-F238E27FC236}">
              <a16:creationId xmlns:a16="http://schemas.microsoft.com/office/drawing/2014/main" id="{A059CB4E-96DD-4572-B678-FB5161BE44D7}"/>
            </a:ext>
          </a:extLst>
        </xdr:cNvPr>
        <xdr:cNvSpPr/>
      </xdr:nvSpPr>
      <xdr:spPr>
        <a:xfrm>
          <a:off x="11017885" y="5217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30</xdr:row>
      <xdr:rowOff>126351</xdr:rowOff>
    </xdr:from>
    <xdr:to>
      <xdr:col>68</xdr:col>
      <xdr:colOff>73025</xdr:colOff>
      <xdr:row>31</xdr:row>
      <xdr:rowOff>71247</xdr:rowOff>
    </xdr:to>
    <xdr:cxnSp macro="">
      <xdr:nvCxnSpPr>
        <xdr:cNvPr id="156" name="直線コネクタ 155">
          <a:extLst>
            <a:ext uri="{FF2B5EF4-FFF2-40B4-BE49-F238E27FC236}">
              <a16:creationId xmlns:a16="http://schemas.microsoft.com/office/drawing/2014/main" id="{72C37DE4-6984-45B9-AEA5-6C893057E90E}"/>
            </a:ext>
          </a:extLst>
        </xdr:cNvPr>
        <xdr:cNvCxnSpPr/>
      </xdr:nvCxnSpPr>
      <xdr:spPr>
        <a:xfrm flipV="1">
          <a:off x="11068685" y="5155551"/>
          <a:ext cx="670560" cy="112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31</xdr:row>
      <xdr:rowOff>1856</xdr:rowOff>
    </xdr:from>
    <xdr:to>
      <xdr:col>60</xdr:col>
      <xdr:colOff>123825</xdr:colOff>
      <xdr:row>31</xdr:row>
      <xdr:rowOff>103456</xdr:rowOff>
    </xdr:to>
    <xdr:sp macro="" textlink="">
      <xdr:nvSpPr>
        <xdr:cNvPr id="157" name="楕円 156">
          <a:extLst>
            <a:ext uri="{FF2B5EF4-FFF2-40B4-BE49-F238E27FC236}">
              <a16:creationId xmlns:a16="http://schemas.microsoft.com/office/drawing/2014/main" id="{E7FB6CDD-3D22-4E60-B826-78BF306838DD}"/>
            </a:ext>
          </a:extLst>
        </xdr:cNvPr>
        <xdr:cNvSpPr/>
      </xdr:nvSpPr>
      <xdr:spPr>
        <a:xfrm>
          <a:off x="10347325" y="5198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31</xdr:row>
      <xdr:rowOff>52656</xdr:rowOff>
    </xdr:from>
    <xdr:to>
      <xdr:col>64</xdr:col>
      <xdr:colOff>73025</xdr:colOff>
      <xdr:row>31</xdr:row>
      <xdr:rowOff>71247</xdr:rowOff>
    </xdr:to>
    <xdr:cxnSp macro="">
      <xdr:nvCxnSpPr>
        <xdr:cNvPr id="158" name="直線コネクタ 157">
          <a:extLst>
            <a:ext uri="{FF2B5EF4-FFF2-40B4-BE49-F238E27FC236}">
              <a16:creationId xmlns:a16="http://schemas.microsoft.com/office/drawing/2014/main" id="{EF0B30BE-225A-4C33-AC07-F98FE7CDC595}"/>
            </a:ext>
          </a:extLst>
        </xdr:cNvPr>
        <xdr:cNvCxnSpPr/>
      </xdr:nvCxnSpPr>
      <xdr:spPr>
        <a:xfrm>
          <a:off x="10398125" y="5249496"/>
          <a:ext cx="670560" cy="18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30</xdr:row>
      <xdr:rowOff>46534</xdr:rowOff>
    </xdr:from>
    <xdr:ext cx="469744" cy="259045"/>
    <xdr:sp macro="" textlink="">
      <xdr:nvSpPr>
        <xdr:cNvPr id="159" name="n_1aveValue債務償還比率">
          <a:extLst>
            <a:ext uri="{FF2B5EF4-FFF2-40B4-BE49-F238E27FC236}">
              <a16:creationId xmlns:a16="http://schemas.microsoft.com/office/drawing/2014/main" id="{1A949FD5-91B9-4D64-BF07-E26D12043AE2}"/>
            </a:ext>
          </a:extLst>
        </xdr:cNvPr>
        <xdr:cNvSpPr txBox="1"/>
      </xdr:nvSpPr>
      <xdr:spPr>
        <a:xfrm>
          <a:off x="12185092" y="50757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31</xdr:row>
      <xdr:rowOff>57040</xdr:rowOff>
    </xdr:from>
    <xdr:ext cx="469744" cy="259045"/>
    <xdr:sp macro="" textlink="">
      <xdr:nvSpPr>
        <xdr:cNvPr id="160" name="n_2aveValue債務償還比率">
          <a:extLst>
            <a:ext uri="{FF2B5EF4-FFF2-40B4-BE49-F238E27FC236}">
              <a16:creationId xmlns:a16="http://schemas.microsoft.com/office/drawing/2014/main" id="{48C9A758-D923-4D79-A55A-934A73C0DF2C}"/>
            </a:ext>
          </a:extLst>
        </xdr:cNvPr>
        <xdr:cNvSpPr txBox="1"/>
      </xdr:nvSpPr>
      <xdr:spPr>
        <a:xfrm>
          <a:off x="11527232" y="52538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89517</xdr:rowOff>
    </xdr:from>
    <xdr:ext cx="469744" cy="259045"/>
    <xdr:sp macro="" textlink="">
      <xdr:nvSpPr>
        <xdr:cNvPr id="161" name="n_3aveValue債務償還比率">
          <a:extLst>
            <a:ext uri="{FF2B5EF4-FFF2-40B4-BE49-F238E27FC236}">
              <a16:creationId xmlns:a16="http://schemas.microsoft.com/office/drawing/2014/main" id="{2A0698CC-7BA7-4E59-8E4B-E064A927F9A3}"/>
            </a:ext>
          </a:extLst>
        </xdr:cNvPr>
        <xdr:cNvSpPr txBox="1"/>
      </xdr:nvSpPr>
      <xdr:spPr>
        <a:xfrm>
          <a:off x="10856672" y="4951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64209</xdr:rowOff>
    </xdr:from>
    <xdr:ext cx="469744" cy="259045"/>
    <xdr:sp macro="" textlink="">
      <xdr:nvSpPr>
        <xdr:cNvPr id="162" name="n_4aveValue債務償還比率">
          <a:extLst>
            <a:ext uri="{FF2B5EF4-FFF2-40B4-BE49-F238E27FC236}">
              <a16:creationId xmlns:a16="http://schemas.microsoft.com/office/drawing/2014/main" id="{7F5692DD-FF23-4B7A-A89C-0B4CF703736F}"/>
            </a:ext>
          </a:extLst>
        </xdr:cNvPr>
        <xdr:cNvSpPr txBox="1"/>
      </xdr:nvSpPr>
      <xdr:spPr>
        <a:xfrm>
          <a:off x="10186112" y="49257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27</xdr:row>
      <xdr:rowOff>169139</xdr:rowOff>
    </xdr:from>
    <xdr:ext cx="469744" cy="259045"/>
    <xdr:sp macro="" textlink="">
      <xdr:nvSpPr>
        <xdr:cNvPr id="163" name="n_1mainValue債務償還比率">
          <a:extLst>
            <a:ext uri="{FF2B5EF4-FFF2-40B4-BE49-F238E27FC236}">
              <a16:creationId xmlns:a16="http://schemas.microsoft.com/office/drawing/2014/main" id="{32480419-C044-4962-AF82-2B82E45BC94E}"/>
            </a:ext>
          </a:extLst>
        </xdr:cNvPr>
        <xdr:cNvSpPr txBox="1"/>
      </xdr:nvSpPr>
      <xdr:spPr>
        <a:xfrm>
          <a:off x="12185092" y="4695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22228</xdr:rowOff>
    </xdr:from>
    <xdr:ext cx="469744" cy="259045"/>
    <xdr:sp macro="" textlink="">
      <xdr:nvSpPr>
        <xdr:cNvPr id="164" name="n_2mainValue債務償還比率">
          <a:extLst>
            <a:ext uri="{FF2B5EF4-FFF2-40B4-BE49-F238E27FC236}">
              <a16:creationId xmlns:a16="http://schemas.microsoft.com/office/drawing/2014/main" id="{7151DA4F-8898-4072-9C1E-D286C22A8925}"/>
            </a:ext>
          </a:extLst>
        </xdr:cNvPr>
        <xdr:cNvSpPr txBox="1"/>
      </xdr:nvSpPr>
      <xdr:spPr>
        <a:xfrm>
          <a:off x="11527232" y="4883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113174</xdr:rowOff>
    </xdr:from>
    <xdr:ext cx="469744" cy="259045"/>
    <xdr:sp macro="" textlink="">
      <xdr:nvSpPr>
        <xdr:cNvPr id="165" name="n_3mainValue債務償還比率">
          <a:extLst>
            <a:ext uri="{FF2B5EF4-FFF2-40B4-BE49-F238E27FC236}">
              <a16:creationId xmlns:a16="http://schemas.microsoft.com/office/drawing/2014/main" id="{53783628-2E42-48F0-A556-6C2E30699F3A}"/>
            </a:ext>
          </a:extLst>
        </xdr:cNvPr>
        <xdr:cNvSpPr txBox="1"/>
      </xdr:nvSpPr>
      <xdr:spPr>
        <a:xfrm>
          <a:off x="10856672" y="53100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94583</xdr:rowOff>
    </xdr:from>
    <xdr:ext cx="469744" cy="259045"/>
    <xdr:sp macro="" textlink="">
      <xdr:nvSpPr>
        <xdr:cNvPr id="166" name="n_4mainValue債務償還比率">
          <a:extLst>
            <a:ext uri="{FF2B5EF4-FFF2-40B4-BE49-F238E27FC236}">
              <a16:creationId xmlns:a16="http://schemas.microsoft.com/office/drawing/2014/main" id="{B5235E9D-A2A8-4DB6-8A2A-6BFC4F830209}"/>
            </a:ext>
          </a:extLst>
        </xdr:cNvPr>
        <xdr:cNvSpPr txBox="1"/>
      </xdr:nvSpPr>
      <xdr:spPr>
        <a:xfrm>
          <a:off x="10186112" y="5291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7" name="正方形/長方形 166">
          <a:extLst>
            <a:ext uri="{FF2B5EF4-FFF2-40B4-BE49-F238E27FC236}">
              <a16:creationId xmlns:a16="http://schemas.microsoft.com/office/drawing/2014/main" id="{606E6830-B7F5-4AA6-93E3-7AA958F7C8FA}"/>
            </a:ext>
          </a:extLst>
        </xdr:cNvPr>
        <xdr:cNvSpPr/>
      </xdr:nvSpPr>
      <xdr:spPr>
        <a:xfrm>
          <a:off x="1127125" y="7025640"/>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8" name="正方形/長方形 167">
          <a:extLst>
            <a:ext uri="{FF2B5EF4-FFF2-40B4-BE49-F238E27FC236}">
              <a16:creationId xmlns:a16="http://schemas.microsoft.com/office/drawing/2014/main" id="{8A60072A-CA31-458B-9F87-2670E3CDB5C7}"/>
            </a:ext>
          </a:extLst>
        </xdr:cNvPr>
        <xdr:cNvSpPr/>
      </xdr:nvSpPr>
      <xdr:spPr>
        <a:xfrm>
          <a:off x="1127125" y="10704195"/>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9" name="テキスト ボックス 168">
          <a:extLst>
            <a:ext uri="{FF2B5EF4-FFF2-40B4-BE49-F238E27FC236}">
              <a16:creationId xmlns:a16="http://schemas.microsoft.com/office/drawing/2014/main" id="{425D0CDF-DC99-45C1-9506-2A92FC79D09D}"/>
            </a:ext>
          </a:extLst>
        </xdr:cNvPr>
        <xdr:cNvSpPr txBox="1"/>
      </xdr:nvSpPr>
      <xdr:spPr>
        <a:xfrm>
          <a:off x="817245" y="727202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0" name="テキスト ボックス 169">
          <a:extLst>
            <a:ext uri="{FF2B5EF4-FFF2-40B4-BE49-F238E27FC236}">
              <a16:creationId xmlns:a16="http://schemas.microsoft.com/office/drawing/2014/main" id="{4E330643-3611-4018-BC14-A7309F356575}"/>
            </a:ext>
          </a:extLst>
        </xdr:cNvPr>
        <xdr:cNvSpPr txBox="1"/>
      </xdr:nvSpPr>
      <xdr:spPr>
        <a:xfrm>
          <a:off x="6156325" y="988187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1" name="テキスト ボックス 170">
          <a:extLst>
            <a:ext uri="{FF2B5EF4-FFF2-40B4-BE49-F238E27FC236}">
              <a16:creationId xmlns:a16="http://schemas.microsoft.com/office/drawing/2014/main" id="{01739DA5-DA0C-4E44-9D2C-44F580AFAEE6}"/>
            </a:ext>
          </a:extLst>
        </xdr:cNvPr>
        <xdr:cNvSpPr txBox="1"/>
      </xdr:nvSpPr>
      <xdr:spPr>
        <a:xfrm>
          <a:off x="817245" y="1092517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2" name="テキスト ボックス 171">
          <a:extLst>
            <a:ext uri="{FF2B5EF4-FFF2-40B4-BE49-F238E27FC236}">
              <a16:creationId xmlns:a16="http://schemas.microsoft.com/office/drawing/2014/main" id="{5942D207-3BC0-4F76-B403-D3097EC0FB63}"/>
            </a:ext>
          </a:extLst>
        </xdr:cNvPr>
        <xdr:cNvSpPr txBox="1"/>
      </xdr:nvSpPr>
      <xdr:spPr>
        <a:xfrm>
          <a:off x="6156325" y="1362011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3D12F0BB-06FC-4C25-9A03-581FCE742137}"/>
            </a:ext>
          </a:extLst>
        </xdr:cNvPr>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43E7FF0A-50F8-4D16-83CE-29BF463C44CB}"/>
            </a:ext>
          </a:extLst>
        </xdr:cNvPr>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C64491C7-C12C-4864-8841-FD7EF6500F70}"/>
            </a:ext>
          </a:extLst>
        </xdr:cNvPr>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4D0590F6-11E3-4D2A-9EB3-5781EBAE48F5}"/>
            </a:ext>
          </a:extLst>
        </xdr:cNvPr>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大阪府東大阪市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C126B0F3-D754-4174-B64A-A58754B67BFB}"/>
            </a:ext>
          </a:extLst>
        </xdr:cNvPr>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AC86FF31-A1F9-454C-9D17-525CADDC85A9}"/>
            </a:ext>
          </a:extLst>
        </xdr:cNvPr>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292670DE-8208-42CE-9464-90D6AC78E0CB}"/>
            </a:ext>
          </a:extLst>
        </xdr:cNvPr>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212081EF-2A6B-4146-A020-46FD37F66EC5}"/>
            </a:ext>
          </a:extLst>
        </xdr:cNvPr>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B4009575-5666-4A18-9814-49097574AB36}"/>
            </a:ext>
          </a:extLst>
        </xdr:cNvPr>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8C85AB62-1585-4E26-8450-083434B68647}"/>
            </a:ext>
          </a:extLst>
        </xdr:cNvPr>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480,137
460,759
61.78
232,102,551
227,452,704
4,084,166
113,099,071
166,024,739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68BA5DD0-E4EC-4887-AAE2-43E5B419E6CD}"/>
            </a:ext>
          </a:extLst>
        </xdr:cNvPr>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371831A5-23ED-4CA0-9380-5A70791D0838}"/>
            </a:ext>
          </a:extLst>
        </xdr:cNvPr>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DFEEE43-2DD1-436F-B66C-70A0C34F4C43}"/>
            </a:ext>
          </a:extLst>
        </xdr:cNvPr>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A5825811-D9BB-4904-BE08-0FB129A9A50D}"/>
            </a:ext>
          </a:extLst>
        </xdr:cNvPr>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F3EE82DF-A1BB-4C3D-89EE-FBF4C47F0A5E}"/>
            </a:ext>
          </a:extLst>
        </xdr:cNvPr>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D7959212-D391-49CF-9603-B93AFC6704E0}"/>
            </a:ext>
          </a:extLst>
        </xdr:cNvPr>
        <xdr:cNvSpPr/>
      </xdr:nvSpPr>
      <xdr:spPr>
        <a:xfrm>
          <a:off x="6329680" y="1676400"/>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A0B4688-B3DB-4B6C-B8F0-EBFA23C7E3E6}"/>
            </a:ext>
          </a:extLst>
        </xdr:cNvPr>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F3329845-FD57-46B2-8C21-0F5432B54826}"/>
            </a:ext>
          </a:extLst>
        </xdr:cNvPr>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77A18475-85AF-4FA3-AC6D-49593994F7B4}"/>
            </a:ext>
          </a:extLst>
        </xdr:cNvPr>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F93EF75D-F365-4A75-B4D0-49DA41C76A2A}"/>
            </a:ext>
          </a:extLst>
        </xdr:cNvPr>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D98C3E26-1DEB-4808-B657-9ADC445C6C42}"/>
            </a:ext>
          </a:extLst>
        </xdr:cNvPr>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1CB6AC81-7752-4EE0-9AF1-CE3AD0776966}"/>
            </a:ext>
          </a:extLst>
        </xdr:cNvPr>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3A164A63-C197-4F5A-8EBC-810DFB7AABC8}"/>
            </a:ext>
          </a:extLst>
        </xdr:cNvPr>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FDB89317-53B5-465A-8C7C-7AE1D76B7C60}"/>
            </a:ext>
          </a:extLst>
        </xdr:cNvPr>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AA7236B9-6056-4672-BC4F-06BFBE71A88E}"/>
            </a:ext>
          </a:extLst>
        </xdr:cNvPr>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BC44BD8-02E7-493E-B202-20E8EFA12A55}"/>
            </a:ext>
          </a:extLst>
        </xdr:cNvPr>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19682EFC-FD82-480E-B23C-E2756A9077E1}"/>
            </a:ext>
          </a:extLst>
        </xdr:cNvPr>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EF8D625A-A25B-4903-9394-4396181A4A98}"/>
            </a:ext>
          </a:extLst>
        </xdr:cNvPr>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3C1934BB-DDE6-40E2-AB71-C08CA7EA12F1}"/>
            </a:ext>
          </a:extLst>
        </xdr:cNvPr>
        <xdr:cNvSpPr txBox="1"/>
      </xdr:nvSpPr>
      <xdr:spPr>
        <a:xfrm>
          <a:off x="629920" y="30429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D7ABF15E-98E2-4845-BB7A-206E82B157F5}"/>
            </a:ext>
          </a:extLst>
        </xdr:cNvPr>
        <xdr:cNvSpPr txBox="1"/>
      </xdr:nvSpPr>
      <xdr:spPr>
        <a:xfrm>
          <a:off x="629920" y="33528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45D28A2B-3AFA-48B5-8AC9-BA474E553575}"/>
            </a:ext>
          </a:extLst>
        </xdr:cNvPr>
        <xdr:cNvSpPr txBox="1"/>
      </xdr:nvSpPr>
      <xdr:spPr>
        <a:xfrm>
          <a:off x="629920" y="366649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A9FE44E-D9E6-4768-B2BD-A461CA2ED14F}"/>
            </a:ext>
          </a:extLst>
        </xdr:cNvPr>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169C2702-ACA8-474A-A780-0BB7B7CD64A9}"/>
            </a:ext>
          </a:extLst>
        </xdr:cNvPr>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3ECBED78-3790-4EC9-8BB3-504D5B7298AB}"/>
            </a:ext>
          </a:extLst>
        </xdr:cNvPr>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C8166D4E-3E87-41A2-9A74-B68DB73BD987}"/>
            </a:ext>
          </a:extLst>
        </xdr:cNvPr>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A2DA6A78-DBA4-4680-A44D-64E03357D215}"/>
            </a:ext>
          </a:extLst>
        </xdr:cNvPr>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A17B5B4B-2E07-4674-8391-2903908C1FDE}"/>
            </a:ext>
          </a:extLst>
        </xdr:cNvPr>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273CAB16-CA9B-41F1-A1FE-60F29C4EB560}"/>
            </a:ext>
          </a:extLst>
        </xdr:cNvPr>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3ACCF737-38BF-45AF-B505-CFFAA8C413DA}"/>
            </a:ext>
          </a:extLst>
        </xdr:cNvPr>
        <xdr:cNvSpPr/>
      </xdr:nvSpPr>
      <xdr:spPr>
        <a:xfrm>
          <a:off x="67056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CD6EE230-480F-4C29-BA1A-4952E6EA9FD0}"/>
            </a:ext>
          </a:extLst>
        </xdr:cNvPr>
        <xdr:cNvSpPr txBox="1"/>
      </xdr:nvSpPr>
      <xdr:spPr>
        <a:xfrm>
          <a:off x="65532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D703A180-AD82-46AB-8823-9413FAC49DAE}"/>
            </a:ext>
          </a:extLst>
        </xdr:cNvPr>
        <xdr:cNvCxnSpPr/>
      </xdr:nvCxnSpPr>
      <xdr:spPr>
        <a:xfrm>
          <a:off x="67056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95541272-3615-4BAA-99ED-6C1D100831CC}"/>
            </a:ext>
          </a:extLst>
        </xdr:cNvPr>
        <xdr:cNvSpPr txBox="1"/>
      </xdr:nvSpPr>
      <xdr:spPr>
        <a:xfrm>
          <a:off x="27196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a:extLst>
            <a:ext uri="{FF2B5EF4-FFF2-40B4-BE49-F238E27FC236}">
              <a16:creationId xmlns:a16="http://schemas.microsoft.com/office/drawing/2014/main" id="{1A3872DD-7172-4B6C-84AF-25AA3FE26748}"/>
            </a:ext>
          </a:extLst>
        </xdr:cNvPr>
        <xdr:cNvCxnSpPr/>
      </xdr:nvCxnSpPr>
      <xdr:spPr>
        <a:xfrm>
          <a:off x="670560" y="70065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162577</xdr:rowOff>
    </xdr:from>
    <xdr:ext cx="467179" cy="259045"/>
    <xdr:sp macro="" textlink="">
      <xdr:nvSpPr>
        <xdr:cNvPr id="45" name="テキスト ボックス 44">
          <a:extLst>
            <a:ext uri="{FF2B5EF4-FFF2-40B4-BE49-F238E27FC236}">
              <a16:creationId xmlns:a16="http://schemas.microsoft.com/office/drawing/2014/main" id="{758BBD1D-059A-49BF-80AA-8239F582F65A}"/>
            </a:ext>
          </a:extLst>
        </xdr:cNvPr>
        <xdr:cNvSpPr txBox="1"/>
      </xdr:nvSpPr>
      <xdr:spPr>
        <a:xfrm>
          <a:off x="271961" y="686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a:extLst>
            <a:ext uri="{FF2B5EF4-FFF2-40B4-BE49-F238E27FC236}">
              <a16:creationId xmlns:a16="http://schemas.microsoft.com/office/drawing/2014/main" id="{7522BF95-73FB-4339-8C12-8BC68D051DC4}"/>
            </a:ext>
          </a:extLst>
        </xdr:cNvPr>
        <xdr:cNvCxnSpPr/>
      </xdr:nvCxnSpPr>
      <xdr:spPr>
        <a:xfrm>
          <a:off x="670560" y="655701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a:extLst>
            <a:ext uri="{FF2B5EF4-FFF2-40B4-BE49-F238E27FC236}">
              <a16:creationId xmlns:a16="http://schemas.microsoft.com/office/drawing/2014/main" id="{B949E347-0293-4F9A-B1FE-A3693B72A6DF}"/>
            </a:ext>
          </a:extLst>
        </xdr:cNvPr>
        <xdr:cNvSpPr txBox="1"/>
      </xdr:nvSpPr>
      <xdr:spPr>
        <a:xfrm>
          <a:off x="336081" y="641859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a:extLst>
            <a:ext uri="{FF2B5EF4-FFF2-40B4-BE49-F238E27FC236}">
              <a16:creationId xmlns:a16="http://schemas.microsoft.com/office/drawing/2014/main" id="{E9E17E6F-27BE-4046-8AF0-DDE34F81BAC4}"/>
            </a:ext>
          </a:extLst>
        </xdr:cNvPr>
        <xdr:cNvCxnSpPr/>
      </xdr:nvCxnSpPr>
      <xdr:spPr>
        <a:xfrm>
          <a:off x="670560" y="61112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a:extLst>
            <a:ext uri="{FF2B5EF4-FFF2-40B4-BE49-F238E27FC236}">
              <a16:creationId xmlns:a16="http://schemas.microsoft.com/office/drawing/2014/main" id="{85784240-DD3C-4A2B-AA3F-E84D31622AD5}"/>
            </a:ext>
          </a:extLst>
        </xdr:cNvPr>
        <xdr:cNvSpPr txBox="1"/>
      </xdr:nvSpPr>
      <xdr:spPr>
        <a:xfrm>
          <a:off x="336081" y="59728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a:extLst>
            <a:ext uri="{FF2B5EF4-FFF2-40B4-BE49-F238E27FC236}">
              <a16:creationId xmlns:a16="http://schemas.microsoft.com/office/drawing/2014/main" id="{9DABF6DC-A94E-4179-B91D-675F27718496}"/>
            </a:ext>
          </a:extLst>
        </xdr:cNvPr>
        <xdr:cNvCxnSpPr/>
      </xdr:nvCxnSpPr>
      <xdr:spPr>
        <a:xfrm>
          <a:off x="670560" y="56654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a:extLst>
            <a:ext uri="{FF2B5EF4-FFF2-40B4-BE49-F238E27FC236}">
              <a16:creationId xmlns:a16="http://schemas.microsoft.com/office/drawing/2014/main" id="{C4B9E8B8-437C-4486-ABE9-8195F39D8F3F}"/>
            </a:ext>
          </a:extLst>
        </xdr:cNvPr>
        <xdr:cNvSpPr txBox="1"/>
      </xdr:nvSpPr>
      <xdr:spPr>
        <a:xfrm>
          <a:off x="336081" y="55270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a:extLst>
            <a:ext uri="{FF2B5EF4-FFF2-40B4-BE49-F238E27FC236}">
              <a16:creationId xmlns:a16="http://schemas.microsoft.com/office/drawing/2014/main" id="{486C5C87-71A6-49C6-B48A-B1A6990AB1B8}"/>
            </a:ext>
          </a:extLst>
        </xdr:cNvPr>
        <xdr:cNvCxnSpPr/>
      </xdr:nvCxnSpPr>
      <xdr:spPr>
        <a:xfrm>
          <a:off x="67056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3" name="テキスト ボックス 52">
          <a:extLst>
            <a:ext uri="{FF2B5EF4-FFF2-40B4-BE49-F238E27FC236}">
              <a16:creationId xmlns:a16="http://schemas.microsoft.com/office/drawing/2014/main" id="{73E3C00E-3824-46CE-A9EE-B5748EF7F610}"/>
            </a:ext>
          </a:extLst>
        </xdr:cNvPr>
        <xdr:cNvSpPr txBox="1"/>
      </xdr:nvSpPr>
      <xdr:spPr>
        <a:xfrm>
          <a:off x="336081" y="5077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a:extLst>
            <a:ext uri="{FF2B5EF4-FFF2-40B4-BE49-F238E27FC236}">
              <a16:creationId xmlns:a16="http://schemas.microsoft.com/office/drawing/2014/main" id="{44F4C91A-2A12-4DA7-A0F7-C0000DE81139}"/>
            </a:ext>
          </a:extLst>
        </xdr:cNvPr>
        <xdr:cNvSpPr/>
      </xdr:nvSpPr>
      <xdr:spPr>
        <a:xfrm>
          <a:off x="67056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94488</xdr:rowOff>
    </xdr:from>
    <xdr:to>
      <xdr:col>24</xdr:col>
      <xdr:colOff>62865</xdr:colOff>
      <xdr:row>41</xdr:row>
      <xdr:rowOff>73914</xdr:rowOff>
    </xdr:to>
    <xdr:cxnSp macro="">
      <xdr:nvCxnSpPr>
        <xdr:cNvPr id="55" name="直線コネクタ 54">
          <a:extLst>
            <a:ext uri="{FF2B5EF4-FFF2-40B4-BE49-F238E27FC236}">
              <a16:creationId xmlns:a16="http://schemas.microsoft.com/office/drawing/2014/main" id="{04D5CB97-3DB1-4F61-8CF7-03E2F3128E5B}"/>
            </a:ext>
          </a:extLst>
        </xdr:cNvPr>
        <xdr:cNvCxnSpPr/>
      </xdr:nvCxnSpPr>
      <xdr:spPr>
        <a:xfrm flipV="1">
          <a:off x="4086225" y="5626608"/>
          <a:ext cx="0" cy="13205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77741</xdr:rowOff>
    </xdr:from>
    <xdr:ext cx="405111" cy="259045"/>
    <xdr:sp macro="" textlink="">
      <xdr:nvSpPr>
        <xdr:cNvPr id="56" name="【道路】&#10;有形固定資産減価償却率最小値テキスト">
          <a:extLst>
            <a:ext uri="{FF2B5EF4-FFF2-40B4-BE49-F238E27FC236}">
              <a16:creationId xmlns:a16="http://schemas.microsoft.com/office/drawing/2014/main" id="{BD5EF2DF-7BA9-4A93-B72F-8DA47D2B252C}"/>
            </a:ext>
          </a:extLst>
        </xdr:cNvPr>
        <xdr:cNvSpPr txBox="1"/>
      </xdr:nvSpPr>
      <xdr:spPr>
        <a:xfrm>
          <a:off x="4124960" y="69509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73914</xdr:rowOff>
    </xdr:from>
    <xdr:to>
      <xdr:col>24</xdr:col>
      <xdr:colOff>152400</xdr:colOff>
      <xdr:row>41</xdr:row>
      <xdr:rowOff>73914</xdr:rowOff>
    </xdr:to>
    <xdr:cxnSp macro="">
      <xdr:nvCxnSpPr>
        <xdr:cNvPr id="57" name="直線コネクタ 56">
          <a:extLst>
            <a:ext uri="{FF2B5EF4-FFF2-40B4-BE49-F238E27FC236}">
              <a16:creationId xmlns:a16="http://schemas.microsoft.com/office/drawing/2014/main" id="{9CE02847-BCEA-4ADD-829D-85B0C80EEB19}"/>
            </a:ext>
          </a:extLst>
        </xdr:cNvPr>
        <xdr:cNvCxnSpPr/>
      </xdr:nvCxnSpPr>
      <xdr:spPr>
        <a:xfrm>
          <a:off x="4020820" y="694715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41165</xdr:rowOff>
    </xdr:from>
    <xdr:ext cx="405111" cy="259045"/>
    <xdr:sp macro="" textlink="">
      <xdr:nvSpPr>
        <xdr:cNvPr id="58" name="【道路】&#10;有形固定資産減価償却率最大値テキスト">
          <a:extLst>
            <a:ext uri="{FF2B5EF4-FFF2-40B4-BE49-F238E27FC236}">
              <a16:creationId xmlns:a16="http://schemas.microsoft.com/office/drawing/2014/main" id="{2EC0E5F6-207D-4CD6-A271-1B927564DB34}"/>
            </a:ext>
          </a:extLst>
        </xdr:cNvPr>
        <xdr:cNvSpPr txBox="1"/>
      </xdr:nvSpPr>
      <xdr:spPr>
        <a:xfrm>
          <a:off x="4124960" y="54056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94488</xdr:rowOff>
    </xdr:from>
    <xdr:to>
      <xdr:col>24</xdr:col>
      <xdr:colOff>152400</xdr:colOff>
      <xdr:row>33</xdr:row>
      <xdr:rowOff>94488</xdr:rowOff>
    </xdr:to>
    <xdr:cxnSp macro="">
      <xdr:nvCxnSpPr>
        <xdr:cNvPr id="59" name="直線コネクタ 58">
          <a:extLst>
            <a:ext uri="{FF2B5EF4-FFF2-40B4-BE49-F238E27FC236}">
              <a16:creationId xmlns:a16="http://schemas.microsoft.com/office/drawing/2014/main" id="{17E7BE3F-FBAC-4F01-8D58-90CC945BD07A}"/>
            </a:ext>
          </a:extLst>
        </xdr:cNvPr>
        <xdr:cNvCxnSpPr/>
      </xdr:nvCxnSpPr>
      <xdr:spPr>
        <a:xfrm>
          <a:off x="4020820" y="562660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48277</xdr:rowOff>
    </xdr:from>
    <xdr:ext cx="405111" cy="259045"/>
    <xdr:sp macro="" textlink="">
      <xdr:nvSpPr>
        <xdr:cNvPr id="60" name="【道路】&#10;有形固定資産減価償却率平均値テキスト">
          <a:extLst>
            <a:ext uri="{FF2B5EF4-FFF2-40B4-BE49-F238E27FC236}">
              <a16:creationId xmlns:a16="http://schemas.microsoft.com/office/drawing/2014/main" id="{67E7E1AE-8BD7-4593-AB8F-3B9635C42D08}"/>
            </a:ext>
          </a:extLst>
        </xdr:cNvPr>
        <xdr:cNvSpPr txBox="1"/>
      </xdr:nvSpPr>
      <xdr:spPr>
        <a:xfrm>
          <a:off x="4124960" y="60833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25400</xdr:rowOff>
    </xdr:from>
    <xdr:to>
      <xdr:col>24</xdr:col>
      <xdr:colOff>114300</xdr:colOff>
      <xdr:row>37</xdr:row>
      <xdr:rowOff>127000</xdr:rowOff>
    </xdr:to>
    <xdr:sp macro="" textlink="">
      <xdr:nvSpPr>
        <xdr:cNvPr id="61" name="フローチャート: 判断 60">
          <a:extLst>
            <a:ext uri="{FF2B5EF4-FFF2-40B4-BE49-F238E27FC236}">
              <a16:creationId xmlns:a16="http://schemas.microsoft.com/office/drawing/2014/main" id="{8AD2B9B0-D7A4-426D-8BBF-4D29917D7A20}"/>
            </a:ext>
          </a:extLst>
        </xdr:cNvPr>
        <xdr:cNvSpPr/>
      </xdr:nvSpPr>
      <xdr:spPr>
        <a:xfrm>
          <a:off x="4036060" y="6228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164846</xdr:rowOff>
    </xdr:from>
    <xdr:to>
      <xdr:col>20</xdr:col>
      <xdr:colOff>38100</xdr:colOff>
      <xdr:row>37</xdr:row>
      <xdr:rowOff>94996</xdr:rowOff>
    </xdr:to>
    <xdr:sp macro="" textlink="">
      <xdr:nvSpPr>
        <xdr:cNvPr id="62" name="フローチャート: 判断 61">
          <a:extLst>
            <a:ext uri="{FF2B5EF4-FFF2-40B4-BE49-F238E27FC236}">
              <a16:creationId xmlns:a16="http://schemas.microsoft.com/office/drawing/2014/main" id="{BC809906-5399-44EA-9899-35C50D9E4D76}"/>
            </a:ext>
          </a:extLst>
        </xdr:cNvPr>
        <xdr:cNvSpPr/>
      </xdr:nvSpPr>
      <xdr:spPr>
        <a:xfrm>
          <a:off x="3312160" y="619988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132842</xdr:rowOff>
    </xdr:from>
    <xdr:to>
      <xdr:col>15</xdr:col>
      <xdr:colOff>101600</xdr:colOff>
      <xdr:row>37</xdr:row>
      <xdr:rowOff>62992</xdr:rowOff>
    </xdr:to>
    <xdr:sp macro="" textlink="">
      <xdr:nvSpPr>
        <xdr:cNvPr id="63" name="フローチャート: 判断 62">
          <a:extLst>
            <a:ext uri="{FF2B5EF4-FFF2-40B4-BE49-F238E27FC236}">
              <a16:creationId xmlns:a16="http://schemas.microsoft.com/office/drawing/2014/main" id="{76999815-772C-4FCF-BE87-E7D1ACF95E5C}"/>
            </a:ext>
          </a:extLst>
        </xdr:cNvPr>
        <xdr:cNvSpPr/>
      </xdr:nvSpPr>
      <xdr:spPr>
        <a:xfrm>
          <a:off x="2514600" y="616788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98552</xdr:rowOff>
    </xdr:from>
    <xdr:to>
      <xdr:col>10</xdr:col>
      <xdr:colOff>165100</xdr:colOff>
      <xdr:row>37</xdr:row>
      <xdr:rowOff>28702</xdr:rowOff>
    </xdr:to>
    <xdr:sp macro="" textlink="">
      <xdr:nvSpPr>
        <xdr:cNvPr id="64" name="フローチャート: 判断 63">
          <a:extLst>
            <a:ext uri="{FF2B5EF4-FFF2-40B4-BE49-F238E27FC236}">
              <a16:creationId xmlns:a16="http://schemas.microsoft.com/office/drawing/2014/main" id="{D1B85732-09E3-4469-89D3-C14F7A4B5705}"/>
            </a:ext>
          </a:extLst>
        </xdr:cNvPr>
        <xdr:cNvSpPr/>
      </xdr:nvSpPr>
      <xdr:spPr>
        <a:xfrm>
          <a:off x="1739900" y="613359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59690</xdr:rowOff>
    </xdr:from>
    <xdr:to>
      <xdr:col>6</xdr:col>
      <xdr:colOff>38100</xdr:colOff>
      <xdr:row>36</xdr:row>
      <xdr:rowOff>161290</xdr:rowOff>
    </xdr:to>
    <xdr:sp macro="" textlink="">
      <xdr:nvSpPr>
        <xdr:cNvPr id="65" name="フローチャート: 判断 64">
          <a:extLst>
            <a:ext uri="{FF2B5EF4-FFF2-40B4-BE49-F238E27FC236}">
              <a16:creationId xmlns:a16="http://schemas.microsoft.com/office/drawing/2014/main" id="{58614E27-C3F0-416E-9141-44B47DF9B538}"/>
            </a:ext>
          </a:extLst>
        </xdr:cNvPr>
        <xdr:cNvSpPr/>
      </xdr:nvSpPr>
      <xdr:spPr>
        <a:xfrm>
          <a:off x="965200" y="60947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a:extLst>
            <a:ext uri="{FF2B5EF4-FFF2-40B4-BE49-F238E27FC236}">
              <a16:creationId xmlns:a16="http://schemas.microsoft.com/office/drawing/2014/main" id="{9EA91763-7A0C-4E76-81FA-D581BF3A1E1F}"/>
            </a:ext>
          </a:extLst>
        </xdr:cNvPr>
        <xdr:cNvSpPr txBox="1"/>
      </xdr:nvSpPr>
      <xdr:spPr>
        <a:xfrm>
          <a:off x="39192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A0547ABF-1178-4689-B7B7-24669A08160C}"/>
            </a:ext>
          </a:extLst>
        </xdr:cNvPr>
        <xdr:cNvSpPr txBox="1"/>
      </xdr:nvSpPr>
      <xdr:spPr>
        <a:xfrm>
          <a:off x="3187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1970B50D-BFC4-417C-B6F2-C2742DFB5854}"/>
            </a:ext>
          </a:extLst>
        </xdr:cNvPr>
        <xdr:cNvSpPr txBox="1"/>
      </xdr:nvSpPr>
      <xdr:spPr>
        <a:xfrm>
          <a:off x="2397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8E8FA431-CD15-4C0C-8068-6C05EEAFCD38}"/>
            </a:ext>
          </a:extLst>
        </xdr:cNvPr>
        <xdr:cNvSpPr txBox="1"/>
      </xdr:nvSpPr>
      <xdr:spPr>
        <a:xfrm>
          <a:off x="16230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2CB3DFD0-8980-4BF4-8918-7B40F82F4A18}"/>
            </a:ext>
          </a:extLst>
        </xdr:cNvPr>
        <xdr:cNvSpPr txBox="1"/>
      </xdr:nvSpPr>
      <xdr:spPr>
        <a:xfrm>
          <a:off x="8407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77978</xdr:rowOff>
    </xdr:from>
    <xdr:to>
      <xdr:col>24</xdr:col>
      <xdr:colOff>114300</xdr:colOff>
      <xdr:row>38</xdr:row>
      <xdr:rowOff>8128</xdr:rowOff>
    </xdr:to>
    <xdr:sp macro="" textlink="">
      <xdr:nvSpPr>
        <xdr:cNvPr id="71" name="楕円 70">
          <a:extLst>
            <a:ext uri="{FF2B5EF4-FFF2-40B4-BE49-F238E27FC236}">
              <a16:creationId xmlns:a16="http://schemas.microsoft.com/office/drawing/2014/main" id="{E49AD717-6B08-4C87-8892-24DF2B4ACFAB}"/>
            </a:ext>
          </a:extLst>
        </xdr:cNvPr>
        <xdr:cNvSpPr/>
      </xdr:nvSpPr>
      <xdr:spPr>
        <a:xfrm>
          <a:off x="4036060" y="628065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56405</xdr:rowOff>
    </xdr:from>
    <xdr:ext cx="405111" cy="259045"/>
    <xdr:sp macro="" textlink="">
      <xdr:nvSpPr>
        <xdr:cNvPr id="72" name="【道路】&#10;有形固定資産減価償却率該当値テキスト">
          <a:extLst>
            <a:ext uri="{FF2B5EF4-FFF2-40B4-BE49-F238E27FC236}">
              <a16:creationId xmlns:a16="http://schemas.microsoft.com/office/drawing/2014/main" id="{C1CC7B3A-7BE5-42B3-9209-E396C435756E}"/>
            </a:ext>
          </a:extLst>
        </xdr:cNvPr>
        <xdr:cNvSpPr txBox="1"/>
      </xdr:nvSpPr>
      <xdr:spPr>
        <a:xfrm>
          <a:off x="4124960" y="62590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41402</xdr:rowOff>
    </xdr:from>
    <xdr:to>
      <xdr:col>20</xdr:col>
      <xdr:colOff>38100</xdr:colOff>
      <xdr:row>37</xdr:row>
      <xdr:rowOff>143002</xdr:rowOff>
    </xdr:to>
    <xdr:sp macro="" textlink="">
      <xdr:nvSpPr>
        <xdr:cNvPr id="73" name="楕円 72">
          <a:extLst>
            <a:ext uri="{FF2B5EF4-FFF2-40B4-BE49-F238E27FC236}">
              <a16:creationId xmlns:a16="http://schemas.microsoft.com/office/drawing/2014/main" id="{48BF8A4C-25AB-4604-8DED-4A6750804DB1}"/>
            </a:ext>
          </a:extLst>
        </xdr:cNvPr>
        <xdr:cNvSpPr/>
      </xdr:nvSpPr>
      <xdr:spPr>
        <a:xfrm>
          <a:off x="3312160" y="6244082"/>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92202</xdr:rowOff>
    </xdr:from>
    <xdr:to>
      <xdr:col>24</xdr:col>
      <xdr:colOff>63500</xdr:colOff>
      <xdr:row>37</xdr:row>
      <xdr:rowOff>128778</xdr:rowOff>
    </xdr:to>
    <xdr:cxnSp macro="">
      <xdr:nvCxnSpPr>
        <xdr:cNvPr id="74" name="直線コネクタ 73">
          <a:extLst>
            <a:ext uri="{FF2B5EF4-FFF2-40B4-BE49-F238E27FC236}">
              <a16:creationId xmlns:a16="http://schemas.microsoft.com/office/drawing/2014/main" id="{FA91B0CD-C444-4836-A13A-5B16385E1E37}"/>
            </a:ext>
          </a:extLst>
        </xdr:cNvPr>
        <xdr:cNvCxnSpPr/>
      </xdr:nvCxnSpPr>
      <xdr:spPr>
        <a:xfrm>
          <a:off x="3355340" y="6294882"/>
          <a:ext cx="73152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167132</xdr:rowOff>
    </xdr:from>
    <xdr:to>
      <xdr:col>15</xdr:col>
      <xdr:colOff>101600</xdr:colOff>
      <xdr:row>37</xdr:row>
      <xdr:rowOff>97282</xdr:rowOff>
    </xdr:to>
    <xdr:sp macro="" textlink="">
      <xdr:nvSpPr>
        <xdr:cNvPr id="75" name="楕円 74">
          <a:extLst>
            <a:ext uri="{FF2B5EF4-FFF2-40B4-BE49-F238E27FC236}">
              <a16:creationId xmlns:a16="http://schemas.microsoft.com/office/drawing/2014/main" id="{A5719776-A425-4A43-8876-2C52929F794A}"/>
            </a:ext>
          </a:extLst>
        </xdr:cNvPr>
        <xdr:cNvSpPr/>
      </xdr:nvSpPr>
      <xdr:spPr>
        <a:xfrm>
          <a:off x="2514600" y="620217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46482</xdr:rowOff>
    </xdr:from>
    <xdr:to>
      <xdr:col>19</xdr:col>
      <xdr:colOff>177800</xdr:colOff>
      <xdr:row>37</xdr:row>
      <xdr:rowOff>92202</xdr:rowOff>
    </xdr:to>
    <xdr:cxnSp macro="">
      <xdr:nvCxnSpPr>
        <xdr:cNvPr id="76" name="直線コネクタ 75">
          <a:extLst>
            <a:ext uri="{FF2B5EF4-FFF2-40B4-BE49-F238E27FC236}">
              <a16:creationId xmlns:a16="http://schemas.microsoft.com/office/drawing/2014/main" id="{A6838A46-1838-427E-A26C-723D8AC19C25}"/>
            </a:ext>
          </a:extLst>
        </xdr:cNvPr>
        <xdr:cNvCxnSpPr/>
      </xdr:nvCxnSpPr>
      <xdr:spPr>
        <a:xfrm>
          <a:off x="2565400" y="6249162"/>
          <a:ext cx="78994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121412</xdr:rowOff>
    </xdr:from>
    <xdr:to>
      <xdr:col>10</xdr:col>
      <xdr:colOff>165100</xdr:colOff>
      <xdr:row>37</xdr:row>
      <xdr:rowOff>51562</xdr:rowOff>
    </xdr:to>
    <xdr:sp macro="" textlink="">
      <xdr:nvSpPr>
        <xdr:cNvPr id="77" name="楕円 76">
          <a:extLst>
            <a:ext uri="{FF2B5EF4-FFF2-40B4-BE49-F238E27FC236}">
              <a16:creationId xmlns:a16="http://schemas.microsoft.com/office/drawing/2014/main" id="{AE1CA91D-D797-4236-9B4D-9119A2DEA937}"/>
            </a:ext>
          </a:extLst>
        </xdr:cNvPr>
        <xdr:cNvSpPr/>
      </xdr:nvSpPr>
      <xdr:spPr>
        <a:xfrm>
          <a:off x="1739900" y="615645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762</xdr:rowOff>
    </xdr:from>
    <xdr:to>
      <xdr:col>15</xdr:col>
      <xdr:colOff>50800</xdr:colOff>
      <xdr:row>37</xdr:row>
      <xdr:rowOff>46482</xdr:rowOff>
    </xdr:to>
    <xdr:cxnSp macro="">
      <xdr:nvCxnSpPr>
        <xdr:cNvPr id="78" name="直線コネクタ 77">
          <a:extLst>
            <a:ext uri="{FF2B5EF4-FFF2-40B4-BE49-F238E27FC236}">
              <a16:creationId xmlns:a16="http://schemas.microsoft.com/office/drawing/2014/main" id="{28ECD61D-8459-45D0-B24B-F2DB2863D20D}"/>
            </a:ext>
          </a:extLst>
        </xdr:cNvPr>
        <xdr:cNvCxnSpPr/>
      </xdr:nvCxnSpPr>
      <xdr:spPr>
        <a:xfrm>
          <a:off x="1790700" y="6203442"/>
          <a:ext cx="7747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75692</xdr:rowOff>
    </xdr:from>
    <xdr:to>
      <xdr:col>6</xdr:col>
      <xdr:colOff>38100</xdr:colOff>
      <xdr:row>37</xdr:row>
      <xdr:rowOff>5842</xdr:rowOff>
    </xdr:to>
    <xdr:sp macro="" textlink="">
      <xdr:nvSpPr>
        <xdr:cNvPr id="79" name="楕円 78">
          <a:extLst>
            <a:ext uri="{FF2B5EF4-FFF2-40B4-BE49-F238E27FC236}">
              <a16:creationId xmlns:a16="http://schemas.microsoft.com/office/drawing/2014/main" id="{6103AA75-A416-4525-A5AE-C7E58841D7CA}"/>
            </a:ext>
          </a:extLst>
        </xdr:cNvPr>
        <xdr:cNvSpPr/>
      </xdr:nvSpPr>
      <xdr:spPr>
        <a:xfrm>
          <a:off x="965200" y="611073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126492</xdr:rowOff>
    </xdr:from>
    <xdr:to>
      <xdr:col>10</xdr:col>
      <xdr:colOff>114300</xdr:colOff>
      <xdr:row>37</xdr:row>
      <xdr:rowOff>762</xdr:rowOff>
    </xdr:to>
    <xdr:cxnSp macro="">
      <xdr:nvCxnSpPr>
        <xdr:cNvPr id="80" name="直線コネクタ 79">
          <a:extLst>
            <a:ext uri="{FF2B5EF4-FFF2-40B4-BE49-F238E27FC236}">
              <a16:creationId xmlns:a16="http://schemas.microsoft.com/office/drawing/2014/main" id="{64E61696-53D6-4E1A-B84A-6C1120C9D16D}"/>
            </a:ext>
          </a:extLst>
        </xdr:cNvPr>
        <xdr:cNvCxnSpPr/>
      </xdr:nvCxnSpPr>
      <xdr:spPr>
        <a:xfrm>
          <a:off x="1008380" y="6161532"/>
          <a:ext cx="78232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111523</xdr:rowOff>
    </xdr:from>
    <xdr:ext cx="405111" cy="259045"/>
    <xdr:sp macro="" textlink="">
      <xdr:nvSpPr>
        <xdr:cNvPr id="81" name="n_1aveValue【道路】&#10;有形固定資産減価償却率">
          <a:extLst>
            <a:ext uri="{FF2B5EF4-FFF2-40B4-BE49-F238E27FC236}">
              <a16:creationId xmlns:a16="http://schemas.microsoft.com/office/drawing/2014/main" id="{9BD062B4-54BD-49BC-B072-2775E350F436}"/>
            </a:ext>
          </a:extLst>
        </xdr:cNvPr>
        <xdr:cNvSpPr txBox="1"/>
      </xdr:nvSpPr>
      <xdr:spPr>
        <a:xfrm>
          <a:off x="3170564" y="59789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79519</xdr:rowOff>
    </xdr:from>
    <xdr:ext cx="405111" cy="259045"/>
    <xdr:sp macro="" textlink="">
      <xdr:nvSpPr>
        <xdr:cNvPr id="82" name="n_2aveValue【道路】&#10;有形固定資産減価償却率">
          <a:extLst>
            <a:ext uri="{FF2B5EF4-FFF2-40B4-BE49-F238E27FC236}">
              <a16:creationId xmlns:a16="http://schemas.microsoft.com/office/drawing/2014/main" id="{55F6B4E6-9710-418F-AB3B-9CE8E32534C3}"/>
            </a:ext>
          </a:extLst>
        </xdr:cNvPr>
        <xdr:cNvSpPr txBox="1"/>
      </xdr:nvSpPr>
      <xdr:spPr>
        <a:xfrm>
          <a:off x="2385704" y="59469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45229</xdr:rowOff>
    </xdr:from>
    <xdr:ext cx="405111" cy="259045"/>
    <xdr:sp macro="" textlink="">
      <xdr:nvSpPr>
        <xdr:cNvPr id="83" name="n_3aveValue【道路】&#10;有形固定資産減価償却率">
          <a:extLst>
            <a:ext uri="{FF2B5EF4-FFF2-40B4-BE49-F238E27FC236}">
              <a16:creationId xmlns:a16="http://schemas.microsoft.com/office/drawing/2014/main" id="{0C649A07-6165-4944-8732-58DB36C675DE}"/>
            </a:ext>
          </a:extLst>
        </xdr:cNvPr>
        <xdr:cNvSpPr txBox="1"/>
      </xdr:nvSpPr>
      <xdr:spPr>
        <a:xfrm>
          <a:off x="1611004" y="59126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6367</xdr:rowOff>
    </xdr:from>
    <xdr:ext cx="405111" cy="259045"/>
    <xdr:sp macro="" textlink="">
      <xdr:nvSpPr>
        <xdr:cNvPr id="84" name="n_4aveValue【道路】&#10;有形固定資産減価償却率">
          <a:extLst>
            <a:ext uri="{FF2B5EF4-FFF2-40B4-BE49-F238E27FC236}">
              <a16:creationId xmlns:a16="http://schemas.microsoft.com/office/drawing/2014/main" id="{572C2329-C4AA-4474-BA8B-7659CCE624B6}"/>
            </a:ext>
          </a:extLst>
        </xdr:cNvPr>
        <xdr:cNvSpPr txBox="1"/>
      </xdr:nvSpPr>
      <xdr:spPr>
        <a:xfrm>
          <a:off x="836304" y="5873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37</xdr:row>
      <xdr:rowOff>134129</xdr:rowOff>
    </xdr:from>
    <xdr:ext cx="405111" cy="259045"/>
    <xdr:sp macro="" textlink="">
      <xdr:nvSpPr>
        <xdr:cNvPr id="85" name="n_1mainValue【道路】&#10;有形固定資産減価償却率">
          <a:extLst>
            <a:ext uri="{FF2B5EF4-FFF2-40B4-BE49-F238E27FC236}">
              <a16:creationId xmlns:a16="http://schemas.microsoft.com/office/drawing/2014/main" id="{580D8E1D-037D-4915-A39C-4E192F459338}"/>
            </a:ext>
          </a:extLst>
        </xdr:cNvPr>
        <xdr:cNvSpPr txBox="1"/>
      </xdr:nvSpPr>
      <xdr:spPr>
        <a:xfrm>
          <a:off x="3170564" y="63368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88409</xdr:rowOff>
    </xdr:from>
    <xdr:ext cx="405111" cy="259045"/>
    <xdr:sp macro="" textlink="">
      <xdr:nvSpPr>
        <xdr:cNvPr id="86" name="n_2mainValue【道路】&#10;有形固定資産減価償却率">
          <a:extLst>
            <a:ext uri="{FF2B5EF4-FFF2-40B4-BE49-F238E27FC236}">
              <a16:creationId xmlns:a16="http://schemas.microsoft.com/office/drawing/2014/main" id="{E6A03270-E3AD-4C3E-9D2D-5C72C4D4CDB0}"/>
            </a:ext>
          </a:extLst>
        </xdr:cNvPr>
        <xdr:cNvSpPr txBox="1"/>
      </xdr:nvSpPr>
      <xdr:spPr>
        <a:xfrm>
          <a:off x="2385704" y="62910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42689</xdr:rowOff>
    </xdr:from>
    <xdr:ext cx="405111" cy="259045"/>
    <xdr:sp macro="" textlink="">
      <xdr:nvSpPr>
        <xdr:cNvPr id="87" name="n_3mainValue【道路】&#10;有形固定資産減価償却率">
          <a:extLst>
            <a:ext uri="{FF2B5EF4-FFF2-40B4-BE49-F238E27FC236}">
              <a16:creationId xmlns:a16="http://schemas.microsoft.com/office/drawing/2014/main" id="{C5D82E45-00BE-4359-8689-5BF46498E50E}"/>
            </a:ext>
          </a:extLst>
        </xdr:cNvPr>
        <xdr:cNvSpPr txBox="1"/>
      </xdr:nvSpPr>
      <xdr:spPr>
        <a:xfrm>
          <a:off x="1611004" y="62453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168419</xdr:rowOff>
    </xdr:from>
    <xdr:ext cx="405111" cy="259045"/>
    <xdr:sp macro="" textlink="">
      <xdr:nvSpPr>
        <xdr:cNvPr id="88" name="n_4mainValue【道路】&#10;有形固定資産減価償却率">
          <a:extLst>
            <a:ext uri="{FF2B5EF4-FFF2-40B4-BE49-F238E27FC236}">
              <a16:creationId xmlns:a16="http://schemas.microsoft.com/office/drawing/2014/main" id="{2D02F36B-8FDD-44D8-9D6B-50DDE87935F0}"/>
            </a:ext>
          </a:extLst>
        </xdr:cNvPr>
        <xdr:cNvSpPr txBox="1"/>
      </xdr:nvSpPr>
      <xdr:spPr>
        <a:xfrm>
          <a:off x="836304" y="62034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a:extLst>
            <a:ext uri="{FF2B5EF4-FFF2-40B4-BE49-F238E27FC236}">
              <a16:creationId xmlns:a16="http://schemas.microsoft.com/office/drawing/2014/main" id="{A1685735-189D-4B23-AF21-A9700528424B}"/>
            </a:ext>
          </a:extLst>
        </xdr:cNvPr>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a:extLst>
            <a:ext uri="{FF2B5EF4-FFF2-40B4-BE49-F238E27FC236}">
              <a16:creationId xmlns:a16="http://schemas.microsoft.com/office/drawing/2014/main" id="{69C12E71-BEF8-4F59-B4D0-319F1C8355B5}"/>
            </a:ext>
          </a:extLst>
        </xdr:cNvPr>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a:extLst>
            <a:ext uri="{FF2B5EF4-FFF2-40B4-BE49-F238E27FC236}">
              <a16:creationId xmlns:a16="http://schemas.microsoft.com/office/drawing/2014/main" id="{2CFAE702-C507-43AB-A312-0258362C13E2}"/>
            </a:ext>
          </a:extLst>
        </xdr:cNvPr>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a:extLst>
            <a:ext uri="{FF2B5EF4-FFF2-40B4-BE49-F238E27FC236}">
              <a16:creationId xmlns:a16="http://schemas.microsoft.com/office/drawing/2014/main" id="{ADCD32E1-7126-4ACB-9E8C-D42A05AAF796}"/>
            </a:ext>
          </a:extLst>
        </xdr:cNvPr>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a:extLst>
            <a:ext uri="{FF2B5EF4-FFF2-40B4-BE49-F238E27FC236}">
              <a16:creationId xmlns:a16="http://schemas.microsoft.com/office/drawing/2014/main" id="{D78BC7C9-9F43-4A8B-B5A9-823FCEC7C005}"/>
            </a:ext>
          </a:extLst>
        </xdr:cNvPr>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a:extLst>
            <a:ext uri="{FF2B5EF4-FFF2-40B4-BE49-F238E27FC236}">
              <a16:creationId xmlns:a16="http://schemas.microsoft.com/office/drawing/2014/main" id="{D9069C26-2E42-48D3-8D60-7814B8CEC70A}"/>
            </a:ext>
          </a:extLst>
        </xdr:cNvPr>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a:extLst>
            <a:ext uri="{FF2B5EF4-FFF2-40B4-BE49-F238E27FC236}">
              <a16:creationId xmlns:a16="http://schemas.microsoft.com/office/drawing/2014/main" id="{3DFFD8BC-1CB2-44B4-BFD0-60AAF51BD48A}"/>
            </a:ext>
          </a:extLst>
        </xdr:cNvPr>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a:extLst>
            <a:ext uri="{FF2B5EF4-FFF2-40B4-BE49-F238E27FC236}">
              <a16:creationId xmlns:a16="http://schemas.microsoft.com/office/drawing/2014/main" id="{30FD430F-A054-4BCA-A91D-A8278961520A}"/>
            </a:ext>
          </a:extLst>
        </xdr:cNvPr>
        <xdr:cNvSpPr/>
      </xdr:nvSpPr>
      <xdr:spPr>
        <a:xfrm>
          <a:off x="582676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7" name="テキスト ボックス 96">
          <a:extLst>
            <a:ext uri="{FF2B5EF4-FFF2-40B4-BE49-F238E27FC236}">
              <a16:creationId xmlns:a16="http://schemas.microsoft.com/office/drawing/2014/main" id="{3E1707B2-0173-46DD-862C-62D4C93EBF83}"/>
            </a:ext>
          </a:extLst>
        </xdr:cNvPr>
        <xdr:cNvSpPr txBox="1"/>
      </xdr:nvSpPr>
      <xdr:spPr>
        <a:xfrm>
          <a:off x="5788660" y="50292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a:extLst>
            <a:ext uri="{FF2B5EF4-FFF2-40B4-BE49-F238E27FC236}">
              <a16:creationId xmlns:a16="http://schemas.microsoft.com/office/drawing/2014/main" id="{B65A04B3-EE5B-4D79-BF9B-E92DE349B31E}"/>
            </a:ext>
          </a:extLst>
        </xdr:cNvPr>
        <xdr:cNvCxnSpPr/>
      </xdr:nvCxnSpPr>
      <xdr:spPr>
        <a:xfrm>
          <a:off x="5826760" y="74523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99" name="直線コネクタ 98">
          <a:extLst>
            <a:ext uri="{FF2B5EF4-FFF2-40B4-BE49-F238E27FC236}">
              <a16:creationId xmlns:a16="http://schemas.microsoft.com/office/drawing/2014/main" id="{75B16E21-B296-4F1C-90CD-524784BC85DD}"/>
            </a:ext>
          </a:extLst>
        </xdr:cNvPr>
        <xdr:cNvCxnSpPr/>
      </xdr:nvCxnSpPr>
      <xdr:spPr>
        <a:xfrm>
          <a:off x="5826760" y="7133408"/>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0" name="テキスト ボックス 99">
          <a:extLst>
            <a:ext uri="{FF2B5EF4-FFF2-40B4-BE49-F238E27FC236}">
              <a16:creationId xmlns:a16="http://schemas.microsoft.com/office/drawing/2014/main" id="{1484AD30-0DD4-42F2-B0B3-03D5B3B73E05}"/>
            </a:ext>
          </a:extLst>
        </xdr:cNvPr>
        <xdr:cNvSpPr txBox="1"/>
      </xdr:nvSpPr>
      <xdr:spPr>
        <a:xfrm>
          <a:off x="5405301" y="69949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1" name="直線コネクタ 100">
          <a:extLst>
            <a:ext uri="{FF2B5EF4-FFF2-40B4-BE49-F238E27FC236}">
              <a16:creationId xmlns:a16="http://schemas.microsoft.com/office/drawing/2014/main" id="{8CCD0224-4FCA-4DCF-85F6-70149F52FE3C}"/>
            </a:ext>
          </a:extLst>
        </xdr:cNvPr>
        <xdr:cNvCxnSpPr/>
      </xdr:nvCxnSpPr>
      <xdr:spPr>
        <a:xfrm>
          <a:off x="5826760" y="6814457"/>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138084</xdr:rowOff>
    </xdr:from>
    <xdr:ext cx="467179" cy="259045"/>
    <xdr:sp macro="" textlink="">
      <xdr:nvSpPr>
        <xdr:cNvPr id="102" name="テキスト ボックス 101">
          <a:extLst>
            <a:ext uri="{FF2B5EF4-FFF2-40B4-BE49-F238E27FC236}">
              <a16:creationId xmlns:a16="http://schemas.microsoft.com/office/drawing/2014/main" id="{716E7CD3-E075-4639-A2FC-18D1FB83D6C7}"/>
            </a:ext>
          </a:extLst>
        </xdr:cNvPr>
        <xdr:cNvSpPr txBox="1"/>
      </xdr:nvSpPr>
      <xdr:spPr>
        <a:xfrm>
          <a:off x="5405301" y="667604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3" name="直線コネクタ 102">
          <a:extLst>
            <a:ext uri="{FF2B5EF4-FFF2-40B4-BE49-F238E27FC236}">
              <a16:creationId xmlns:a16="http://schemas.microsoft.com/office/drawing/2014/main" id="{37F325DC-10DF-4916-8B0A-AB72909F749F}"/>
            </a:ext>
          </a:extLst>
        </xdr:cNvPr>
        <xdr:cNvCxnSpPr/>
      </xdr:nvCxnSpPr>
      <xdr:spPr>
        <a:xfrm>
          <a:off x="5826760" y="6495505"/>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37</xdr:row>
      <xdr:rowOff>154412</xdr:rowOff>
    </xdr:from>
    <xdr:ext cx="467179" cy="259045"/>
    <xdr:sp macro="" textlink="">
      <xdr:nvSpPr>
        <xdr:cNvPr id="104" name="テキスト ボックス 103">
          <a:extLst>
            <a:ext uri="{FF2B5EF4-FFF2-40B4-BE49-F238E27FC236}">
              <a16:creationId xmlns:a16="http://schemas.microsoft.com/office/drawing/2014/main" id="{6804A139-993D-4179-98A9-88D818D1BF8C}"/>
            </a:ext>
          </a:extLst>
        </xdr:cNvPr>
        <xdr:cNvSpPr txBox="1"/>
      </xdr:nvSpPr>
      <xdr:spPr>
        <a:xfrm>
          <a:off x="5405301" y="63570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5" name="直線コネクタ 104">
          <a:extLst>
            <a:ext uri="{FF2B5EF4-FFF2-40B4-BE49-F238E27FC236}">
              <a16:creationId xmlns:a16="http://schemas.microsoft.com/office/drawing/2014/main" id="{ECABE5D3-2244-4B68-8C09-1C990ADACD10}"/>
            </a:ext>
          </a:extLst>
        </xdr:cNvPr>
        <xdr:cNvCxnSpPr/>
      </xdr:nvCxnSpPr>
      <xdr:spPr>
        <a:xfrm>
          <a:off x="5826760" y="6176554"/>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170741</xdr:rowOff>
    </xdr:from>
    <xdr:ext cx="467179" cy="259045"/>
    <xdr:sp macro="" textlink="">
      <xdr:nvSpPr>
        <xdr:cNvPr id="106" name="テキスト ボックス 105">
          <a:extLst>
            <a:ext uri="{FF2B5EF4-FFF2-40B4-BE49-F238E27FC236}">
              <a16:creationId xmlns:a16="http://schemas.microsoft.com/office/drawing/2014/main" id="{E07C7BFC-111D-4F0B-BABA-DA21322E5190}"/>
            </a:ext>
          </a:extLst>
        </xdr:cNvPr>
        <xdr:cNvSpPr txBox="1"/>
      </xdr:nvSpPr>
      <xdr:spPr>
        <a:xfrm>
          <a:off x="5405301" y="603814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07" name="直線コネクタ 106">
          <a:extLst>
            <a:ext uri="{FF2B5EF4-FFF2-40B4-BE49-F238E27FC236}">
              <a16:creationId xmlns:a16="http://schemas.microsoft.com/office/drawing/2014/main" id="{CFFB01AE-D4C4-48F4-93CD-B4C21E476357}"/>
            </a:ext>
          </a:extLst>
        </xdr:cNvPr>
        <xdr:cNvCxnSpPr/>
      </xdr:nvCxnSpPr>
      <xdr:spPr>
        <a:xfrm>
          <a:off x="5826760" y="5857603"/>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15620</xdr:rowOff>
    </xdr:from>
    <xdr:ext cx="531299" cy="259045"/>
    <xdr:sp macro="" textlink="">
      <xdr:nvSpPr>
        <xdr:cNvPr id="108" name="テキスト ボックス 107">
          <a:extLst>
            <a:ext uri="{FF2B5EF4-FFF2-40B4-BE49-F238E27FC236}">
              <a16:creationId xmlns:a16="http://schemas.microsoft.com/office/drawing/2014/main" id="{7453B113-745B-4B3B-9DE6-1A0F467BAC41}"/>
            </a:ext>
          </a:extLst>
        </xdr:cNvPr>
        <xdr:cNvSpPr txBox="1"/>
      </xdr:nvSpPr>
      <xdr:spPr>
        <a:xfrm>
          <a:off x="5364041" y="571538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09" name="直線コネクタ 108">
          <a:extLst>
            <a:ext uri="{FF2B5EF4-FFF2-40B4-BE49-F238E27FC236}">
              <a16:creationId xmlns:a16="http://schemas.microsoft.com/office/drawing/2014/main" id="{1AA830A3-6ED5-4719-AE15-C2DEE4838CF1}"/>
            </a:ext>
          </a:extLst>
        </xdr:cNvPr>
        <xdr:cNvCxnSpPr/>
      </xdr:nvCxnSpPr>
      <xdr:spPr>
        <a:xfrm>
          <a:off x="5826760" y="5534842"/>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31949</xdr:rowOff>
    </xdr:from>
    <xdr:ext cx="531299" cy="259045"/>
    <xdr:sp macro="" textlink="">
      <xdr:nvSpPr>
        <xdr:cNvPr id="110" name="テキスト ボックス 109">
          <a:extLst>
            <a:ext uri="{FF2B5EF4-FFF2-40B4-BE49-F238E27FC236}">
              <a16:creationId xmlns:a16="http://schemas.microsoft.com/office/drawing/2014/main" id="{C287A8E3-C006-4B1D-9123-980997D74985}"/>
            </a:ext>
          </a:extLst>
        </xdr:cNvPr>
        <xdr:cNvSpPr txBox="1"/>
      </xdr:nvSpPr>
      <xdr:spPr>
        <a:xfrm>
          <a:off x="5364041" y="539642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a:extLst>
            <a:ext uri="{FF2B5EF4-FFF2-40B4-BE49-F238E27FC236}">
              <a16:creationId xmlns:a16="http://schemas.microsoft.com/office/drawing/2014/main" id="{1B896FA5-638B-4AC7-B987-A8FAECBED2A7}"/>
            </a:ext>
          </a:extLst>
        </xdr:cNvPr>
        <xdr:cNvCxnSpPr/>
      </xdr:nvCxnSpPr>
      <xdr:spPr>
        <a:xfrm>
          <a:off x="5826760" y="52158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2" name="テキスト ボックス 111">
          <a:extLst>
            <a:ext uri="{FF2B5EF4-FFF2-40B4-BE49-F238E27FC236}">
              <a16:creationId xmlns:a16="http://schemas.microsoft.com/office/drawing/2014/main" id="{0F69D084-3221-44E0-90AD-5DB6AA3B6EE3}"/>
            </a:ext>
          </a:extLst>
        </xdr:cNvPr>
        <xdr:cNvSpPr txBox="1"/>
      </xdr:nvSpPr>
      <xdr:spPr>
        <a:xfrm>
          <a:off x="5364041" y="50774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a:extLst>
            <a:ext uri="{FF2B5EF4-FFF2-40B4-BE49-F238E27FC236}">
              <a16:creationId xmlns:a16="http://schemas.microsoft.com/office/drawing/2014/main" id="{5FD0CC70-7303-4E85-A718-C3C48D26069D}"/>
            </a:ext>
          </a:extLst>
        </xdr:cNvPr>
        <xdr:cNvSpPr/>
      </xdr:nvSpPr>
      <xdr:spPr>
        <a:xfrm>
          <a:off x="582676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18723</xdr:rowOff>
    </xdr:from>
    <xdr:to>
      <xdr:col>54</xdr:col>
      <xdr:colOff>189865</xdr:colOff>
      <xdr:row>42</xdr:row>
      <xdr:rowOff>18397</xdr:rowOff>
    </xdr:to>
    <xdr:cxnSp macro="">
      <xdr:nvCxnSpPr>
        <xdr:cNvPr id="114" name="直線コネクタ 113">
          <a:extLst>
            <a:ext uri="{FF2B5EF4-FFF2-40B4-BE49-F238E27FC236}">
              <a16:creationId xmlns:a16="http://schemas.microsoft.com/office/drawing/2014/main" id="{CA6AF2BA-B856-4A76-9A2F-DF56425DD443}"/>
            </a:ext>
          </a:extLst>
        </xdr:cNvPr>
        <xdr:cNvCxnSpPr/>
      </xdr:nvCxnSpPr>
      <xdr:spPr>
        <a:xfrm flipV="1">
          <a:off x="9219565" y="5550843"/>
          <a:ext cx="0" cy="15084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22224</xdr:rowOff>
    </xdr:from>
    <xdr:ext cx="469744" cy="259045"/>
    <xdr:sp macro="" textlink="">
      <xdr:nvSpPr>
        <xdr:cNvPr id="115" name="【道路】&#10;一人当たり延長最小値テキスト">
          <a:extLst>
            <a:ext uri="{FF2B5EF4-FFF2-40B4-BE49-F238E27FC236}">
              <a16:creationId xmlns:a16="http://schemas.microsoft.com/office/drawing/2014/main" id="{5C99D8E8-BDB5-4927-8A90-3ED46B254548}"/>
            </a:ext>
          </a:extLst>
        </xdr:cNvPr>
        <xdr:cNvSpPr txBox="1"/>
      </xdr:nvSpPr>
      <xdr:spPr>
        <a:xfrm>
          <a:off x="9258300" y="70631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18397</xdr:rowOff>
    </xdr:from>
    <xdr:to>
      <xdr:col>55</xdr:col>
      <xdr:colOff>88900</xdr:colOff>
      <xdr:row>42</xdr:row>
      <xdr:rowOff>18397</xdr:rowOff>
    </xdr:to>
    <xdr:cxnSp macro="">
      <xdr:nvCxnSpPr>
        <xdr:cNvPr id="116" name="直線コネクタ 115">
          <a:extLst>
            <a:ext uri="{FF2B5EF4-FFF2-40B4-BE49-F238E27FC236}">
              <a16:creationId xmlns:a16="http://schemas.microsoft.com/office/drawing/2014/main" id="{F29295E5-0E15-4D53-8830-49C279B866ED}"/>
            </a:ext>
          </a:extLst>
        </xdr:cNvPr>
        <xdr:cNvCxnSpPr/>
      </xdr:nvCxnSpPr>
      <xdr:spPr>
        <a:xfrm>
          <a:off x="9154160" y="705927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136850</xdr:rowOff>
    </xdr:from>
    <xdr:ext cx="534377" cy="259045"/>
    <xdr:sp macro="" textlink="">
      <xdr:nvSpPr>
        <xdr:cNvPr id="117" name="【道路】&#10;一人当たり延長最大値テキスト">
          <a:extLst>
            <a:ext uri="{FF2B5EF4-FFF2-40B4-BE49-F238E27FC236}">
              <a16:creationId xmlns:a16="http://schemas.microsoft.com/office/drawing/2014/main" id="{8E8830F9-DFE6-48CB-AF29-4A024C33DBC3}"/>
            </a:ext>
          </a:extLst>
        </xdr:cNvPr>
        <xdr:cNvSpPr txBox="1"/>
      </xdr:nvSpPr>
      <xdr:spPr>
        <a:xfrm>
          <a:off x="9258300" y="5333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18723</xdr:rowOff>
    </xdr:from>
    <xdr:to>
      <xdr:col>55</xdr:col>
      <xdr:colOff>88900</xdr:colOff>
      <xdr:row>33</xdr:row>
      <xdr:rowOff>18723</xdr:rowOff>
    </xdr:to>
    <xdr:cxnSp macro="">
      <xdr:nvCxnSpPr>
        <xdr:cNvPr id="118" name="直線コネクタ 117">
          <a:extLst>
            <a:ext uri="{FF2B5EF4-FFF2-40B4-BE49-F238E27FC236}">
              <a16:creationId xmlns:a16="http://schemas.microsoft.com/office/drawing/2014/main" id="{2E8CF092-B04D-4FBE-AA53-93EB84F594AE}"/>
            </a:ext>
          </a:extLst>
        </xdr:cNvPr>
        <xdr:cNvCxnSpPr/>
      </xdr:nvCxnSpPr>
      <xdr:spPr>
        <a:xfrm>
          <a:off x="9154160" y="555084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121102</xdr:rowOff>
    </xdr:from>
    <xdr:ext cx="469744" cy="259045"/>
    <xdr:sp macro="" textlink="">
      <xdr:nvSpPr>
        <xdr:cNvPr id="119" name="【道路】&#10;一人当たり延長平均値テキスト">
          <a:extLst>
            <a:ext uri="{FF2B5EF4-FFF2-40B4-BE49-F238E27FC236}">
              <a16:creationId xmlns:a16="http://schemas.microsoft.com/office/drawing/2014/main" id="{9031BB70-707C-478E-AB41-46007E2EA103}"/>
            </a:ext>
          </a:extLst>
        </xdr:cNvPr>
        <xdr:cNvSpPr txBox="1"/>
      </xdr:nvSpPr>
      <xdr:spPr>
        <a:xfrm>
          <a:off x="9258300" y="63237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98226</xdr:rowOff>
    </xdr:from>
    <xdr:to>
      <xdr:col>55</xdr:col>
      <xdr:colOff>50800</xdr:colOff>
      <xdr:row>39</xdr:row>
      <xdr:rowOff>28376</xdr:rowOff>
    </xdr:to>
    <xdr:sp macro="" textlink="">
      <xdr:nvSpPr>
        <xdr:cNvPr id="120" name="フローチャート: 判断 119">
          <a:extLst>
            <a:ext uri="{FF2B5EF4-FFF2-40B4-BE49-F238E27FC236}">
              <a16:creationId xmlns:a16="http://schemas.microsoft.com/office/drawing/2014/main" id="{9B69D258-2F75-4DA9-AC5A-E7466DB45D28}"/>
            </a:ext>
          </a:extLst>
        </xdr:cNvPr>
        <xdr:cNvSpPr/>
      </xdr:nvSpPr>
      <xdr:spPr>
        <a:xfrm>
          <a:off x="9192260" y="646854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98226</xdr:rowOff>
    </xdr:from>
    <xdr:to>
      <xdr:col>50</xdr:col>
      <xdr:colOff>165100</xdr:colOff>
      <xdr:row>39</xdr:row>
      <xdr:rowOff>28376</xdr:rowOff>
    </xdr:to>
    <xdr:sp macro="" textlink="">
      <xdr:nvSpPr>
        <xdr:cNvPr id="121" name="フローチャート: 判断 120">
          <a:extLst>
            <a:ext uri="{FF2B5EF4-FFF2-40B4-BE49-F238E27FC236}">
              <a16:creationId xmlns:a16="http://schemas.microsoft.com/office/drawing/2014/main" id="{968566CC-E43A-44AC-831D-BB9FE287B11C}"/>
            </a:ext>
          </a:extLst>
        </xdr:cNvPr>
        <xdr:cNvSpPr/>
      </xdr:nvSpPr>
      <xdr:spPr>
        <a:xfrm>
          <a:off x="8445500" y="646854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107805</xdr:rowOff>
    </xdr:from>
    <xdr:to>
      <xdr:col>46</xdr:col>
      <xdr:colOff>38100</xdr:colOff>
      <xdr:row>39</xdr:row>
      <xdr:rowOff>37955</xdr:rowOff>
    </xdr:to>
    <xdr:sp macro="" textlink="">
      <xdr:nvSpPr>
        <xdr:cNvPr id="122" name="フローチャート: 判断 121">
          <a:extLst>
            <a:ext uri="{FF2B5EF4-FFF2-40B4-BE49-F238E27FC236}">
              <a16:creationId xmlns:a16="http://schemas.microsoft.com/office/drawing/2014/main" id="{7530AD94-CA3E-44DF-B984-082C6DBE41E9}"/>
            </a:ext>
          </a:extLst>
        </xdr:cNvPr>
        <xdr:cNvSpPr/>
      </xdr:nvSpPr>
      <xdr:spPr>
        <a:xfrm>
          <a:off x="7670800" y="647812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102036</xdr:rowOff>
    </xdr:from>
    <xdr:to>
      <xdr:col>41</xdr:col>
      <xdr:colOff>101600</xdr:colOff>
      <xdr:row>39</xdr:row>
      <xdr:rowOff>32186</xdr:rowOff>
    </xdr:to>
    <xdr:sp macro="" textlink="">
      <xdr:nvSpPr>
        <xdr:cNvPr id="123" name="フローチャート: 判断 122">
          <a:extLst>
            <a:ext uri="{FF2B5EF4-FFF2-40B4-BE49-F238E27FC236}">
              <a16:creationId xmlns:a16="http://schemas.microsoft.com/office/drawing/2014/main" id="{59323DCB-7F1E-4D83-AB16-78711BF24792}"/>
            </a:ext>
          </a:extLst>
        </xdr:cNvPr>
        <xdr:cNvSpPr/>
      </xdr:nvSpPr>
      <xdr:spPr>
        <a:xfrm>
          <a:off x="6873240" y="647235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105519</xdr:rowOff>
    </xdr:from>
    <xdr:to>
      <xdr:col>36</xdr:col>
      <xdr:colOff>165100</xdr:colOff>
      <xdr:row>39</xdr:row>
      <xdr:rowOff>35669</xdr:rowOff>
    </xdr:to>
    <xdr:sp macro="" textlink="">
      <xdr:nvSpPr>
        <xdr:cNvPr id="124" name="フローチャート: 判断 123">
          <a:extLst>
            <a:ext uri="{FF2B5EF4-FFF2-40B4-BE49-F238E27FC236}">
              <a16:creationId xmlns:a16="http://schemas.microsoft.com/office/drawing/2014/main" id="{7E8ADF9A-41D8-402F-BC2F-956D5B4660E3}"/>
            </a:ext>
          </a:extLst>
        </xdr:cNvPr>
        <xdr:cNvSpPr/>
      </xdr:nvSpPr>
      <xdr:spPr>
        <a:xfrm>
          <a:off x="6098540" y="647583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067E9597-EC5C-41E5-BBAE-202C89EBC8B9}"/>
            </a:ext>
          </a:extLst>
        </xdr:cNvPr>
        <xdr:cNvSpPr txBox="1"/>
      </xdr:nvSpPr>
      <xdr:spPr>
        <a:xfrm>
          <a:off x="90525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8D33956E-AB12-4F17-AB35-ABB21808BFAE}"/>
            </a:ext>
          </a:extLst>
        </xdr:cNvPr>
        <xdr:cNvSpPr txBox="1"/>
      </xdr:nvSpPr>
      <xdr:spPr>
        <a:xfrm>
          <a:off x="83286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C4EEAAEB-337A-4426-89B4-38922A92714C}"/>
            </a:ext>
          </a:extLst>
        </xdr:cNvPr>
        <xdr:cNvSpPr txBox="1"/>
      </xdr:nvSpPr>
      <xdr:spPr>
        <a:xfrm>
          <a:off x="75463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692A7EDC-39A8-48AB-B4D7-D14467B94598}"/>
            </a:ext>
          </a:extLst>
        </xdr:cNvPr>
        <xdr:cNvSpPr txBox="1"/>
      </xdr:nvSpPr>
      <xdr:spPr>
        <a:xfrm>
          <a:off x="67564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C5521C17-BD41-4378-98E0-FC7F9A34F1BE}"/>
            </a:ext>
          </a:extLst>
        </xdr:cNvPr>
        <xdr:cNvSpPr txBox="1"/>
      </xdr:nvSpPr>
      <xdr:spPr>
        <a:xfrm>
          <a:off x="5981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14949</xdr:rowOff>
    </xdr:from>
    <xdr:to>
      <xdr:col>55</xdr:col>
      <xdr:colOff>50800</xdr:colOff>
      <xdr:row>41</xdr:row>
      <xdr:rowOff>116549</xdr:rowOff>
    </xdr:to>
    <xdr:sp macro="" textlink="">
      <xdr:nvSpPr>
        <xdr:cNvPr id="130" name="楕円 129">
          <a:extLst>
            <a:ext uri="{FF2B5EF4-FFF2-40B4-BE49-F238E27FC236}">
              <a16:creationId xmlns:a16="http://schemas.microsoft.com/office/drawing/2014/main" id="{A68BFD8F-0F13-434F-A0FE-F4CCEEA5EDDC}"/>
            </a:ext>
          </a:extLst>
        </xdr:cNvPr>
        <xdr:cNvSpPr/>
      </xdr:nvSpPr>
      <xdr:spPr>
        <a:xfrm>
          <a:off x="9192260" y="6888189"/>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101326</xdr:rowOff>
    </xdr:from>
    <xdr:ext cx="469744" cy="259045"/>
    <xdr:sp macro="" textlink="">
      <xdr:nvSpPr>
        <xdr:cNvPr id="131" name="【道路】&#10;一人当たり延長該当値テキスト">
          <a:extLst>
            <a:ext uri="{FF2B5EF4-FFF2-40B4-BE49-F238E27FC236}">
              <a16:creationId xmlns:a16="http://schemas.microsoft.com/office/drawing/2014/main" id="{7A194BC6-BEB7-4CD9-887E-A0824548D7E3}"/>
            </a:ext>
          </a:extLst>
        </xdr:cNvPr>
        <xdr:cNvSpPr txBox="1"/>
      </xdr:nvSpPr>
      <xdr:spPr>
        <a:xfrm>
          <a:off x="9258300" y="68069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18324</xdr:rowOff>
    </xdr:from>
    <xdr:to>
      <xdr:col>50</xdr:col>
      <xdr:colOff>165100</xdr:colOff>
      <xdr:row>41</xdr:row>
      <xdr:rowOff>119924</xdr:rowOff>
    </xdr:to>
    <xdr:sp macro="" textlink="">
      <xdr:nvSpPr>
        <xdr:cNvPr id="132" name="楕円 131">
          <a:extLst>
            <a:ext uri="{FF2B5EF4-FFF2-40B4-BE49-F238E27FC236}">
              <a16:creationId xmlns:a16="http://schemas.microsoft.com/office/drawing/2014/main" id="{2AB38EC1-7E61-409A-B1F3-CB9E04A17754}"/>
            </a:ext>
          </a:extLst>
        </xdr:cNvPr>
        <xdr:cNvSpPr/>
      </xdr:nvSpPr>
      <xdr:spPr>
        <a:xfrm>
          <a:off x="8445500" y="6891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65749</xdr:rowOff>
    </xdr:from>
    <xdr:to>
      <xdr:col>55</xdr:col>
      <xdr:colOff>0</xdr:colOff>
      <xdr:row>41</xdr:row>
      <xdr:rowOff>69124</xdr:rowOff>
    </xdr:to>
    <xdr:cxnSp macro="">
      <xdr:nvCxnSpPr>
        <xdr:cNvPr id="133" name="直線コネクタ 132">
          <a:extLst>
            <a:ext uri="{FF2B5EF4-FFF2-40B4-BE49-F238E27FC236}">
              <a16:creationId xmlns:a16="http://schemas.microsoft.com/office/drawing/2014/main" id="{42731BBA-3729-4EE9-8BA6-0C2170616A24}"/>
            </a:ext>
          </a:extLst>
        </xdr:cNvPr>
        <xdr:cNvCxnSpPr/>
      </xdr:nvCxnSpPr>
      <xdr:spPr>
        <a:xfrm flipV="1">
          <a:off x="8496300" y="6938989"/>
          <a:ext cx="723900" cy="3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19848</xdr:rowOff>
    </xdr:from>
    <xdr:to>
      <xdr:col>46</xdr:col>
      <xdr:colOff>38100</xdr:colOff>
      <xdr:row>41</xdr:row>
      <xdr:rowOff>121448</xdr:rowOff>
    </xdr:to>
    <xdr:sp macro="" textlink="">
      <xdr:nvSpPr>
        <xdr:cNvPr id="134" name="楕円 133">
          <a:extLst>
            <a:ext uri="{FF2B5EF4-FFF2-40B4-BE49-F238E27FC236}">
              <a16:creationId xmlns:a16="http://schemas.microsoft.com/office/drawing/2014/main" id="{388418CB-0A06-4A26-BD45-1FE63651A8FB}"/>
            </a:ext>
          </a:extLst>
        </xdr:cNvPr>
        <xdr:cNvSpPr/>
      </xdr:nvSpPr>
      <xdr:spPr>
        <a:xfrm>
          <a:off x="7670800" y="6893088"/>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69124</xdr:rowOff>
    </xdr:from>
    <xdr:to>
      <xdr:col>50</xdr:col>
      <xdr:colOff>114300</xdr:colOff>
      <xdr:row>41</xdr:row>
      <xdr:rowOff>70648</xdr:rowOff>
    </xdr:to>
    <xdr:cxnSp macro="">
      <xdr:nvCxnSpPr>
        <xdr:cNvPr id="135" name="直線コネクタ 134">
          <a:extLst>
            <a:ext uri="{FF2B5EF4-FFF2-40B4-BE49-F238E27FC236}">
              <a16:creationId xmlns:a16="http://schemas.microsoft.com/office/drawing/2014/main" id="{C544A354-6F53-4FC9-B1C4-AC787E7BD7EE}"/>
            </a:ext>
          </a:extLst>
        </xdr:cNvPr>
        <xdr:cNvCxnSpPr/>
      </xdr:nvCxnSpPr>
      <xdr:spPr>
        <a:xfrm flipV="1">
          <a:off x="7713980" y="6942364"/>
          <a:ext cx="78232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20828</xdr:rowOff>
    </xdr:from>
    <xdr:to>
      <xdr:col>41</xdr:col>
      <xdr:colOff>101600</xdr:colOff>
      <xdr:row>41</xdr:row>
      <xdr:rowOff>122428</xdr:rowOff>
    </xdr:to>
    <xdr:sp macro="" textlink="">
      <xdr:nvSpPr>
        <xdr:cNvPr id="136" name="楕円 135">
          <a:extLst>
            <a:ext uri="{FF2B5EF4-FFF2-40B4-BE49-F238E27FC236}">
              <a16:creationId xmlns:a16="http://schemas.microsoft.com/office/drawing/2014/main" id="{82758862-23D3-442F-9302-71490C171A7A}"/>
            </a:ext>
          </a:extLst>
        </xdr:cNvPr>
        <xdr:cNvSpPr/>
      </xdr:nvSpPr>
      <xdr:spPr>
        <a:xfrm>
          <a:off x="6873240" y="6894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70648</xdr:rowOff>
    </xdr:from>
    <xdr:to>
      <xdr:col>45</xdr:col>
      <xdr:colOff>177800</xdr:colOff>
      <xdr:row>41</xdr:row>
      <xdr:rowOff>71628</xdr:rowOff>
    </xdr:to>
    <xdr:cxnSp macro="">
      <xdr:nvCxnSpPr>
        <xdr:cNvPr id="137" name="直線コネクタ 136">
          <a:extLst>
            <a:ext uri="{FF2B5EF4-FFF2-40B4-BE49-F238E27FC236}">
              <a16:creationId xmlns:a16="http://schemas.microsoft.com/office/drawing/2014/main" id="{6F94E0A5-65FC-4A33-A750-FEEABE51489A}"/>
            </a:ext>
          </a:extLst>
        </xdr:cNvPr>
        <xdr:cNvCxnSpPr/>
      </xdr:nvCxnSpPr>
      <xdr:spPr>
        <a:xfrm flipV="1">
          <a:off x="6924040" y="6943888"/>
          <a:ext cx="789940" cy="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21481</xdr:rowOff>
    </xdr:from>
    <xdr:to>
      <xdr:col>36</xdr:col>
      <xdr:colOff>165100</xdr:colOff>
      <xdr:row>41</xdr:row>
      <xdr:rowOff>123081</xdr:rowOff>
    </xdr:to>
    <xdr:sp macro="" textlink="">
      <xdr:nvSpPr>
        <xdr:cNvPr id="138" name="楕円 137">
          <a:extLst>
            <a:ext uri="{FF2B5EF4-FFF2-40B4-BE49-F238E27FC236}">
              <a16:creationId xmlns:a16="http://schemas.microsoft.com/office/drawing/2014/main" id="{121AF262-828F-4B0D-BAF3-5B39AE27C709}"/>
            </a:ext>
          </a:extLst>
        </xdr:cNvPr>
        <xdr:cNvSpPr/>
      </xdr:nvSpPr>
      <xdr:spPr>
        <a:xfrm>
          <a:off x="6098540" y="6894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71628</xdr:rowOff>
    </xdr:from>
    <xdr:to>
      <xdr:col>41</xdr:col>
      <xdr:colOff>50800</xdr:colOff>
      <xdr:row>41</xdr:row>
      <xdr:rowOff>72281</xdr:rowOff>
    </xdr:to>
    <xdr:cxnSp macro="">
      <xdr:nvCxnSpPr>
        <xdr:cNvPr id="139" name="直線コネクタ 138">
          <a:extLst>
            <a:ext uri="{FF2B5EF4-FFF2-40B4-BE49-F238E27FC236}">
              <a16:creationId xmlns:a16="http://schemas.microsoft.com/office/drawing/2014/main" id="{074D12B4-5AC6-40EA-8657-F2888EC66A65}"/>
            </a:ext>
          </a:extLst>
        </xdr:cNvPr>
        <xdr:cNvCxnSpPr/>
      </xdr:nvCxnSpPr>
      <xdr:spPr>
        <a:xfrm flipV="1">
          <a:off x="6149340" y="6944868"/>
          <a:ext cx="774700" cy="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37</xdr:row>
      <xdr:rowOff>44902</xdr:rowOff>
    </xdr:from>
    <xdr:ext cx="469744" cy="259045"/>
    <xdr:sp macro="" textlink="">
      <xdr:nvSpPr>
        <xdr:cNvPr id="140" name="n_1aveValue【道路】&#10;一人当たり延長">
          <a:extLst>
            <a:ext uri="{FF2B5EF4-FFF2-40B4-BE49-F238E27FC236}">
              <a16:creationId xmlns:a16="http://schemas.microsoft.com/office/drawing/2014/main" id="{6A0ACE97-895B-4B63-B93E-13E6665AF683}"/>
            </a:ext>
          </a:extLst>
        </xdr:cNvPr>
        <xdr:cNvSpPr txBox="1"/>
      </xdr:nvSpPr>
      <xdr:spPr>
        <a:xfrm>
          <a:off x="8271587" y="62475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54482</xdr:rowOff>
    </xdr:from>
    <xdr:ext cx="469744" cy="259045"/>
    <xdr:sp macro="" textlink="">
      <xdr:nvSpPr>
        <xdr:cNvPr id="141" name="n_2aveValue【道路】&#10;一人当たり延長">
          <a:extLst>
            <a:ext uri="{FF2B5EF4-FFF2-40B4-BE49-F238E27FC236}">
              <a16:creationId xmlns:a16="http://schemas.microsoft.com/office/drawing/2014/main" id="{923D81CC-C2A1-4CF1-901B-748C221EB0F7}"/>
            </a:ext>
          </a:extLst>
        </xdr:cNvPr>
        <xdr:cNvSpPr txBox="1"/>
      </xdr:nvSpPr>
      <xdr:spPr>
        <a:xfrm>
          <a:off x="7509587" y="62571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48712</xdr:rowOff>
    </xdr:from>
    <xdr:ext cx="469744" cy="259045"/>
    <xdr:sp macro="" textlink="">
      <xdr:nvSpPr>
        <xdr:cNvPr id="142" name="n_3aveValue【道路】&#10;一人当たり延長">
          <a:extLst>
            <a:ext uri="{FF2B5EF4-FFF2-40B4-BE49-F238E27FC236}">
              <a16:creationId xmlns:a16="http://schemas.microsoft.com/office/drawing/2014/main" id="{E119FD7B-C109-4C5C-8D4C-10162605D2F2}"/>
            </a:ext>
          </a:extLst>
        </xdr:cNvPr>
        <xdr:cNvSpPr txBox="1"/>
      </xdr:nvSpPr>
      <xdr:spPr>
        <a:xfrm>
          <a:off x="6712027" y="62513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52196</xdr:rowOff>
    </xdr:from>
    <xdr:ext cx="469744" cy="259045"/>
    <xdr:sp macro="" textlink="">
      <xdr:nvSpPr>
        <xdr:cNvPr id="143" name="n_4aveValue【道路】&#10;一人当たり延長">
          <a:extLst>
            <a:ext uri="{FF2B5EF4-FFF2-40B4-BE49-F238E27FC236}">
              <a16:creationId xmlns:a16="http://schemas.microsoft.com/office/drawing/2014/main" id="{8FF80F90-6365-4DE5-B006-031061E667F5}"/>
            </a:ext>
          </a:extLst>
        </xdr:cNvPr>
        <xdr:cNvSpPr txBox="1"/>
      </xdr:nvSpPr>
      <xdr:spPr>
        <a:xfrm>
          <a:off x="5937327" y="62548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111051</xdr:rowOff>
    </xdr:from>
    <xdr:ext cx="469744" cy="259045"/>
    <xdr:sp macro="" textlink="">
      <xdr:nvSpPr>
        <xdr:cNvPr id="144" name="n_1mainValue【道路】&#10;一人当たり延長">
          <a:extLst>
            <a:ext uri="{FF2B5EF4-FFF2-40B4-BE49-F238E27FC236}">
              <a16:creationId xmlns:a16="http://schemas.microsoft.com/office/drawing/2014/main" id="{2E89CD48-31CF-4A11-9AD3-E863E9120F6D}"/>
            </a:ext>
          </a:extLst>
        </xdr:cNvPr>
        <xdr:cNvSpPr txBox="1"/>
      </xdr:nvSpPr>
      <xdr:spPr>
        <a:xfrm>
          <a:off x="8271587" y="6984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112575</xdr:rowOff>
    </xdr:from>
    <xdr:ext cx="469744" cy="259045"/>
    <xdr:sp macro="" textlink="">
      <xdr:nvSpPr>
        <xdr:cNvPr id="145" name="n_2mainValue【道路】&#10;一人当たり延長">
          <a:extLst>
            <a:ext uri="{FF2B5EF4-FFF2-40B4-BE49-F238E27FC236}">
              <a16:creationId xmlns:a16="http://schemas.microsoft.com/office/drawing/2014/main" id="{7929306D-D9C3-42CA-A18C-6A0BEC4FF67C}"/>
            </a:ext>
          </a:extLst>
        </xdr:cNvPr>
        <xdr:cNvSpPr txBox="1"/>
      </xdr:nvSpPr>
      <xdr:spPr>
        <a:xfrm>
          <a:off x="7509587" y="6985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113555</xdr:rowOff>
    </xdr:from>
    <xdr:ext cx="469744" cy="259045"/>
    <xdr:sp macro="" textlink="">
      <xdr:nvSpPr>
        <xdr:cNvPr id="146" name="n_3mainValue【道路】&#10;一人当たり延長">
          <a:extLst>
            <a:ext uri="{FF2B5EF4-FFF2-40B4-BE49-F238E27FC236}">
              <a16:creationId xmlns:a16="http://schemas.microsoft.com/office/drawing/2014/main" id="{66FFF956-062D-4F1F-B6D5-2324E95F2653}"/>
            </a:ext>
          </a:extLst>
        </xdr:cNvPr>
        <xdr:cNvSpPr txBox="1"/>
      </xdr:nvSpPr>
      <xdr:spPr>
        <a:xfrm>
          <a:off x="6712027" y="69867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114208</xdr:rowOff>
    </xdr:from>
    <xdr:ext cx="469744" cy="259045"/>
    <xdr:sp macro="" textlink="">
      <xdr:nvSpPr>
        <xdr:cNvPr id="147" name="n_4mainValue【道路】&#10;一人当たり延長">
          <a:extLst>
            <a:ext uri="{FF2B5EF4-FFF2-40B4-BE49-F238E27FC236}">
              <a16:creationId xmlns:a16="http://schemas.microsoft.com/office/drawing/2014/main" id="{74A7BFFA-B3E6-426C-975B-3147030C402C}"/>
            </a:ext>
          </a:extLst>
        </xdr:cNvPr>
        <xdr:cNvSpPr txBox="1"/>
      </xdr:nvSpPr>
      <xdr:spPr>
        <a:xfrm>
          <a:off x="5937327" y="69874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a:extLst>
            <a:ext uri="{FF2B5EF4-FFF2-40B4-BE49-F238E27FC236}">
              <a16:creationId xmlns:a16="http://schemas.microsoft.com/office/drawing/2014/main" id="{443BF3A5-2B4A-434C-845B-C1122F2188AE}"/>
            </a:ext>
          </a:extLst>
        </xdr:cNvPr>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a:extLst>
            <a:ext uri="{FF2B5EF4-FFF2-40B4-BE49-F238E27FC236}">
              <a16:creationId xmlns:a16="http://schemas.microsoft.com/office/drawing/2014/main" id="{212C5E3A-68F6-4900-BA7C-12243C8FDE17}"/>
            </a:ext>
          </a:extLst>
        </xdr:cNvPr>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a:extLst>
            <a:ext uri="{FF2B5EF4-FFF2-40B4-BE49-F238E27FC236}">
              <a16:creationId xmlns:a16="http://schemas.microsoft.com/office/drawing/2014/main" id="{EDA913D7-A2FB-4F2A-8906-C9BE24BDCD75}"/>
            </a:ext>
          </a:extLst>
        </xdr:cNvPr>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a:extLst>
            <a:ext uri="{FF2B5EF4-FFF2-40B4-BE49-F238E27FC236}">
              <a16:creationId xmlns:a16="http://schemas.microsoft.com/office/drawing/2014/main" id="{D9DAC72F-7516-46CC-BBAC-8B39AED0553D}"/>
            </a:ext>
          </a:extLst>
        </xdr:cNvPr>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a:extLst>
            <a:ext uri="{FF2B5EF4-FFF2-40B4-BE49-F238E27FC236}">
              <a16:creationId xmlns:a16="http://schemas.microsoft.com/office/drawing/2014/main" id="{41AD001F-1C25-48A1-A729-84F050BCE57F}"/>
            </a:ext>
          </a:extLst>
        </xdr:cNvPr>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a:extLst>
            <a:ext uri="{FF2B5EF4-FFF2-40B4-BE49-F238E27FC236}">
              <a16:creationId xmlns:a16="http://schemas.microsoft.com/office/drawing/2014/main" id="{4A84B10B-658A-4C28-B849-8B2AE77D2608}"/>
            </a:ext>
          </a:extLst>
        </xdr:cNvPr>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a:extLst>
            <a:ext uri="{FF2B5EF4-FFF2-40B4-BE49-F238E27FC236}">
              <a16:creationId xmlns:a16="http://schemas.microsoft.com/office/drawing/2014/main" id="{42179ADA-7A43-466A-A04A-1F4A4C912866}"/>
            </a:ext>
          </a:extLst>
        </xdr:cNvPr>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a:extLst>
            <a:ext uri="{FF2B5EF4-FFF2-40B4-BE49-F238E27FC236}">
              <a16:creationId xmlns:a16="http://schemas.microsoft.com/office/drawing/2014/main" id="{9A70DD58-6455-4759-8EFD-5705B2AA70C8}"/>
            </a:ext>
          </a:extLst>
        </xdr:cNvPr>
        <xdr:cNvSpPr/>
      </xdr:nvSpPr>
      <xdr:spPr>
        <a:xfrm>
          <a:off x="67056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a:extLst>
            <a:ext uri="{FF2B5EF4-FFF2-40B4-BE49-F238E27FC236}">
              <a16:creationId xmlns:a16="http://schemas.microsoft.com/office/drawing/2014/main" id="{7B53A29E-76A2-4A11-9225-6FBDDCA0D818}"/>
            </a:ext>
          </a:extLst>
        </xdr:cNvPr>
        <xdr:cNvSpPr txBox="1"/>
      </xdr:nvSpPr>
      <xdr:spPr>
        <a:xfrm>
          <a:off x="65532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a:extLst>
            <a:ext uri="{FF2B5EF4-FFF2-40B4-BE49-F238E27FC236}">
              <a16:creationId xmlns:a16="http://schemas.microsoft.com/office/drawing/2014/main" id="{711B7C46-989B-439A-A8F7-F8B4274AE238}"/>
            </a:ext>
          </a:extLst>
        </xdr:cNvPr>
        <xdr:cNvCxnSpPr/>
      </xdr:nvCxnSpPr>
      <xdr:spPr>
        <a:xfrm>
          <a:off x="67056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a:extLst>
            <a:ext uri="{FF2B5EF4-FFF2-40B4-BE49-F238E27FC236}">
              <a16:creationId xmlns:a16="http://schemas.microsoft.com/office/drawing/2014/main" id="{C30B498D-C412-4A01-AC1E-FD3C171C4333}"/>
            </a:ext>
          </a:extLst>
        </xdr:cNvPr>
        <xdr:cNvSpPr txBox="1"/>
      </xdr:nvSpPr>
      <xdr:spPr>
        <a:xfrm>
          <a:off x="27196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9" name="直線コネクタ 158">
          <a:extLst>
            <a:ext uri="{FF2B5EF4-FFF2-40B4-BE49-F238E27FC236}">
              <a16:creationId xmlns:a16="http://schemas.microsoft.com/office/drawing/2014/main" id="{FFF855D5-0AAC-487A-9931-495C3A3C12DF}"/>
            </a:ext>
          </a:extLst>
        </xdr:cNvPr>
        <xdr:cNvCxnSpPr/>
      </xdr:nvCxnSpPr>
      <xdr:spPr>
        <a:xfrm>
          <a:off x="670560" y="108051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60" name="テキスト ボックス 159">
          <a:extLst>
            <a:ext uri="{FF2B5EF4-FFF2-40B4-BE49-F238E27FC236}">
              <a16:creationId xmlns:a16="http://schemas.microsoft.com/office/drawing/2014/main" id="{8EE55E8D-D989-4925-872B-575B3E423CA7}"/>
            </a:ext>
          </a:extLst>
        </xdr:cNvPr>
        <xdr:cNvSpPr txBox="1"/>
      </xdr:nvSpPr>
      <xdr:spPr>
        <a:xfrm>
          <a:off x="27196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1" name="直線コネクタ 160">
          <a:extLst>
            <a:ext uri="{FF2B5EF4-FFF2-40B4-BE49-F238E27FC236}">
              <a16:creationId xmlns:a16="http://schemas.microsoft.com/office/drawing/2014/main" id="{09840BF3-86EA-4B56-B9AD-9A8D6F508169}"/>
            </a:ext>
          </a:extLst>
        </xdr:cNvPr>
        <xdr:cNvCxnSpPr/>
      </xdr:nvCxnSpPr>
      <xdr:spPr>
        <a:xfrm>
          <a:off x="670560" y="104317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2" name="テキスト ボックス 161">
          <a:extLst>
            <a:ext uri="{FF2B5EF4-FFF2-40B4-BE49-F238E27FC236}">
              <a16:creationId xmlns:a16="http://schemas.microsoft.com/office/drawing/2014/main" id="{8DC7A8CA-97EF-49AD-AA83-AB2C3695BB55}"/>
            </a:ext>
          </a:extLst>
        </xdr:cNvPr>
        <xdr:cNvSpPr txBox="1"/>
      </xdr:nvSpPr>
      <xdr:spPr>
        <a:xfrm>
          <a:off x="336081" y="102933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3" name="直線コネクタ 162">
          <a:extLst>
            <a:ext uri="{FF2B5EF4-FFF2-40B4-BE49-F238E27FC236}">
              <a16:creationId xmlns:a16="http://schemas.microsoft.com/office/drawing/2014/main" id="{8F1A157B-6A69-4004-9074-515EC593DDBE}"/>
            </a:ext>
          </a:extLst>
        </xdr:cNvPr>
        <xdr:cNvCxnSpPr/>
      </xdr:nvCxnSpPr>
      <xdr:spPr>
        <a:xfrm>
          <a:off x="670560" y="100584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4" name="テキスト ボックス 163">
          <a:extLst>
            <a:ext uri="{FF2B5EF4-FFF2-40B4-BE49-F238E27FC236}">
              <a16:creationId xmlns:a16="http://schemas.microsoft.com/office/drawing/2014/main" id="{B29479D1-FF89-4AC0-9E0E-E0C4BAE748AD}"/>
            </a:ext>
          </a:extLst>
        </xdr:cNvPr>
        <xdr:cNvSpPr txBox="1"/>
      </xdr:nvSpPr>
      <xdr:spPr>
        <a:xfrm>
          <a:off x="336081" y="99199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5" name="直線コネクタ 164">
          <a:extLst>
            <a:ext uri="{FF2B5EF4-FFF2-40B4-BE49-F238E27FC236}">
              <a16:creationId xmlns:a16="http://schemas.microsoft.com/office/drawing/2014/main" id="{B612ED9D-0B69-4410-B547-825B36E9E801}"/>
            </a:ext>
          </a:extLst>
        </xdr:cNvPr>
        <xdr:cNvCxnSpPr/>
      </xdr:nvCxnSpPr>
      <xdr:spPr>
        <a:xfrm>
          <a:off x="670560" y="96888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6" name="テキスト ボックス 165">
          <a:extLst>
            <a:ext uri="{FF2B5EF4-FFF2-40B4-BE49-F238E27FC236}">
              <a16:creationId xmlns:a16="http://schemas.microsoft.com/office/drawing/2014/main" id="{BD8EC4E8-AEF0-4750-BDAC-1265DBEB7088}"/>
            </a:ext>
          </a:extLst>
        </xdr:cNvPr>
        <xdr:cNvSpPr txBox="1"/>
      </xdr:nvSpPr>
      <xdr:spPr>
        <a:xfrm>
          <a:off x="336081" y="95504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7" name="直線コネクタ 166">
          <a:extLst>
            <a:ext uri="{FF2B5EF4-FFF2-40B4-BE49-F238E27FC236}">
              <a16:creationId xmlns:a16="http://schemas.microsoft.com/office/drawing/2014/main" id="{1D3DB00C-E557-4310-9FD2-A1A6DAC7EBAB}"/>
            </a:ext>
          </a:extLst>
        </xdr:cNvPr>
        <xdr:cNvCxnSpPr/>
      </xdr:nvCxnSpPr>
      <xdr:spPr>
        <a:xfrm>
          <a:off x="670560" y="93154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8" name="テキスト ボックス 167">
          <a:extLst>
            <a:ext uri="{FF2B5EF4-FFF2-40B4-BE49-F238E27FC236}">
              <a16:creationId xmlns:a16="http://schemas.microsoft.com/office/drawing/2014/main" id="{42B35C19-B903-4DE3-AEC7-1FAAF99EE09D}"/>
            </a:ext>
          </a:extLst>
        </xdr:cNvPr>
        <xdr:cNvSpPr txBox="1"/>
      </xdr:nvSpPr>
      <xdr:spPr>
        <a:xfrm>
          <a:off x="336081" y="91770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a:extLst>
            <a:ext uri="{FF2B5EF4-FFF2-40B4-BE49-F238E27FC236}">
              <a16:creationId xmlns:a16="http://schemas.microsoft.com/office/drawing/2014/main" id="{24E81435-F887-469B-8273-A69EAF0AB8EC}"/>
            </a:ext>
          </a:extLst>
        </xdr:cNvPr>
        <xdr:cNvCxnSpPr/>
      </xdr:nvCxnSpPr>
      <xdr:spPr>
        <a:xfrm>
          <a:off x="67056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70" name="テキスト ボックス 169">
          <a:extLst>
            <a:ext uri="{FF2B5EF4-FFF2-40B4-BE49-F238E27FC236}">
              <a16:creationId xmlns:a16="http://schemas.microsoft.com/office/drawing/2014/main" id="{9CAAC7B4-75F2-47B4-8E33-ECC21B2B2A1D}"/>
            </a:ext>
          </a:extLst>
        </xdr:cNvPr>
        <xdr:cNvSpPr txBox="1"/>
      </xdr:nvSpPr>
      <xdr:spPr>
        <a:xfrm>
          <a:off x="377341" y="880365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1" name="【橋りょう・トンネル】&#10;有形固定資産減価償却率グラフ枠">
          <a:extLst>
            <a:ext uri="{FF2B5EF4-FFF2-40B4-BE49-F238E27FC236}">
              <a16:creationId xmlns:a16="http://schemas.microsoft.com/office/drawing/2014/main" id="{9AE2BE93-5513-4A0E-8AA1-FB7917DFFEC3}"/>
            </a:ext>
          </a:extLst>
        </xdr:cNvPr>
        <xdr:cNvSpPr/>
      </xdr:nvSpPr>
      <xdr:spPr>
        <a:xfrm>
          <a:off x="67056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20955</xdr:rowOff>
    </xdr:from>
    <xdr:to>
      <xdr:col>24</xdr:col>
      <xdr:colOff>62865</xdr:colOff>
      <xdr:row>63</xdr:row>
      <xdr:rowOff>20955</xdr:rowOff>
    </xdr:to>
    <xdr:cxnSp macro="">
      <xdr:nvCxnSpPr>
        <xdr:cNvPr id="172" name="直線コネクタ 171">
          <a:extLst>
            <a:ext uri="{FF2B5EF4-FFF2-40B4-BE49-F238E27FC236}">
              <a16:creationId xmlns:a16="http://schemas.microsoft.com/office/drawing/2014/main" id="{BF609BA2-AA6A-4B33-8C74-18A16C6DB9DB}"/>
            </a:ext>
          </a:extLst>
        </xdr:cNvPr>
        <xdr:cNvCxnSpPr/>
      </xdr:nvCxnSpPr>
      <xdr:spPr>
        <a:xfrm flipV="1">
          <a:off x="4086225" y="9241155"/>
          <a:ext cx="0" cy="1341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24782</xdr:rowOff>
    </xdr:from>
    <xdr:ext cx="405111" cy="259045"/>
    <xdr:sp macro="" textlink="">
      <xdr:nvSpPr>
        <xdr:cNvPr id="173" name="【橋りょう・トンネル】&#10;有形固定資産減価償却率最小値テキスト">
          <a:extLst>
            <a:ext uri="{FF2B5EF4-FFF2-40B4-BE49-F238E27FC236}">
              <a16:creationId xmlns:a16="http://schemas.microsoft.com/office/drawing/2014/main" id="{B27CAD37-C17A-4968-A898-0728965B4442}"/>
            </a:ext>
          </a:extLst>
        </xdr:cNvPr>
        <xdr:cNvSpPr txBox="1"/>
      </xdr:nvSpPr>
      <xdr:spPr>
        <a:xfrm>
          <a:off x="4124960" y="10586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20955</xdr:rowOff>
    </xdr:from>
    <xdr:to>
      <xdr:col>24</xdr:col>
      <xdr:colOff>152400</xdr:colOff>
      <xdr:row>63</xdr:row>
      <xdr:rowOff>20955</xdr:rowOff>
    </xdr:to>
    <xdr:cxnSp macro="">
      <xdr:nvCxnSpPr>
        <xdr:cNvPr id="174" name="直線コネクタ 173">
          <a:extLst>
            <a:ext uri="{FF2B5EF4-FFF2-40B4-BE49-F238E27FC236}">
              <a16:creationId xmlns:a16="http://schemas.microsoft.com/office/drawing/2014/main" id="{D889FADB-6294-481E-A18A-223D682E4E28}"/>
            </a:ext>
          </a:extLst>
        </xdr:cNvPr>
        <xdr:cNvCxnSpPr/>
      </xdr:nvCxnSpPr>
      <xdr:spPr>
        <a:xfrm>
          <a:off x="4020820" y="1058227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139082</xdr:rowOff>
    </xdr:from>
    <xdr:ext cx="405111" cy="259045"/>
    <xdr:sp macro="" textlink="">
      <xdr:nvSpPr>
        <xdr:cNvPr id="175" name="【橋りょう・トンネル】&#10;有形固定資産減価償却率最大値テキスト">
          <a:extLst>
            <a:ext uri="{FF2B5EF4-FFF2-40B4-BE49-F238E27FC236}">
              <a16:creationId xmlns:a16="http://schemas.microsoft.com/office/drawing/2014/main" id="{4F78135A-E54B-4AC7-9049-3BDABD49708A}"/>
            </a:ext>
          </a:extLst>
        </xdr:cNvPr>
        <xdr:cNvSpPr txBox="1"/>
      </xdr:nvSpPr>
      <xdr:spPr>
        <a:xfrm>
          <a:off x="4124960" y="9024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20955</xdr:rowOff>
    </xdr:from>
    <xdr:to>
      <xdr:col>24</xdr:col>
      <xdr:colOff>152400</xdr:colOff>
      <xdr:row>55</xdr:row>
      <xdr:rowOff>20955</xdr:rowOff>
    </xdr:to>
    <xdr:cxnSp macro="">
      <xdr:nvCxnSpPr>
        <xdr:cNvPr id="176" name="直線コネクタ 175">
          <a:extLst>
            <a:ext uri="{FF2B5EF4-FFF2-40B4-BE49-F238E27FC236}">
              <a16:creationId xmlns:a16="http://schemas.microsoft.com/office/drawing/2014/main" id="{320B5050-AD81-4E57-8405-7F6777631AD7}"/>
            </a:ext>
          </a:extLst>
        </xdr:cNvPr>
        <xdr:cNvCxnSpPr/>
      </xdr:nvCxnSpPr>
      <xdr:spPr>
        <a:xfrm>
          <a:off x="4020820" y="924115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137177</xdr:rowOff>
    </xdr:from>
    <xdr:ext cx="405111" cy="259045"/>
    <xdr:sp macro="" textlink="">
      <xdr:nvSpPr>
        <xdr:cNvPr id="177" name="【橋りょう・トンネル】&#10;有形固定資産減価償却率平均値テキスト">
          <a:extLst>
            <a:ext uri="{FF2B5EF4-FFF2-40B4-BE49-F238E27FC236}">
              <a16:creationId xmlns:a16="http://schemas.microsoft.com/office/drawing/2014/main" id="{A175C507-8965-4C00-A50D-874416CDF763}"/>
            </a:ext>
          </a:extLst>
        </xdr:cNvPr>
        <xdr:cNvSpPr txBox="1"/>
      </xdr:nvSpPr>
      <xdr:spPr>
        <a:xfrm>
          <a:off x="4124960" y="100279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158750</xdr:rowOff>
    </xdr:from>
    <xdr:to>
      <xdr:col>24</xdr:col>
      <xdr:colOff>114300</xdr:colOff>
      <xdr:row>60</xdr:row>
      <xdr:rowOff>88900</xdr:rowOff>
    </xdr:to>
    <xdr:sp macro="" textlink="">
      <xdr:nvSpPr>
        <xdr:cNvPr id="178" name="フローチャート: 判断 177">
          <a:extLst>
            <a:ext uri="{FF2B5EF4-FFF2-40B4-BE49-F238E27FC236}">
              <a16:creationId xmlns:a16="http://schemas.microsoft.com/office/drawing/2014/main" id="{FF1BDEAE-946C-40D4-BD6D-399C1190FB16}"/>
            </a:ext>
          </a:extLst>
        </xdr:cNvPr>
        <xdr:cNvSpPr/>
      </xdr:nvSpPr>
      <xdr:spPr>
        <a:xfrm>
          <a:off x="4036060" y="100495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137795</xdr:rowOff>
    </xdr:from>
    <xdr:to>
      <xdr:col>20</xdr:col>
      <xdr:colOff>38100</xdr:colOff>
      <xdr:row>60</xdr:row>
      <xdr:rowOff>67945</xdr:rowOff>
    </xdr:to>
    <xdr:sp macro="" textlink="">
      <xdr:nvSpPr>
        <xdr:cNvPr id="179" name="フローチャート: 判断 178">
          <a:extLst>
            <a:ext uri="{FF2B5EF4-FFF2-40B4-BE49-F238E27FC236}">
              <a16:creationId xmlns:a16="http://schemas.microsoft.com/office/drawing/2014/main" id="{18FF9F6C-5E40-444C-A0DC-AB44B33BC7A1}"/>
            </a:ext>
          </a:extLst>
        </xdr:cNvPr>
        <xdr:cNvSpPr/>
      </xdr:nvSpPr>
      <xdr:spPr>
        <a:xfrm>
          <a:off x="3312160" y="1002855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126365</xdr:rowOff>
    </xdr:from>
    <xdr:to>
      <xdr:col>15</xdr:col>
      <xdr:colOff>101600</xdr:colOff>
      <xdr:row>60</xdr:row>
      <xdr:rowOff>56515</xdr:rowOff>
    </xdr:to>
    <xdr:sp macro="" textlink="">
      <xdr:nvSpPr>
        <xdr:cNvPr id="180" name="フローチャート: 判断 179">
          <a:extLst>
            <a:ext uri="{FF2B5EF4-FFF2-40B4-BE49-F238E27FC236}">
              <a16:creationId xmlns:a16="http://schemas.microsoft.com/office/drawing/2014/main" id="{DE9FBD3B-27F4-4CAF-8EB8-877F89C8681A}"/>
            </a:ext>
          </a:extLst>
        </xdr:cNvPr>
        <xdr:cNvSpPr/>
      </xdr:nvSpPr>
      <xdr:spPr>
        <a:xfrm>
          <a:off x="2514600" y="1001712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99695</xdr:rowOff>
    </xdr:from>
    <xdr:to>
      <xdr:col>10</xdr:col>
      <xdr:colOff>165100</xdr:colOff>
      <xdr:row>60</xdr:row>
      <xdr:rowOff>29845</xdr:rowOff>
    </xdr:to>
    <xdr:sp macro="" textlink="">
      <xdr:nvSpPr>
        <xdr:cNvPr id="181" name="フローチャート: 判断 180">
          <a:extLst>
            <a:ext uri="{FF2B5EF4-FFF2-40B4-BE49-F238E27FC236}">
              <a16:creationId xmlns:a16="http://schemas.microsoft.com/office/drawing/2014/main" id="{E22699DE-8F41-419B-A4F8-00DEDF655C41}"/>
            </a:ext>
          </a:extLst>
        </xdr:cNvPr>
        <xdr:cNvSpPr/>
      </xdr:nvSpPr>
      <xdr:spPr>
        <a:xfrm>
          <a:off x="1739900" y="999045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88265</xdr:rowOff>
    </xdr:from>
    <xdr:to>
      <xdr:col>6</xdr:col>
      <xdr:colOff>38100</xdr:colOff>
      <xdr:row>60</xdr:row>
      <xdr:rowOff>18415</xdr:rowOff>
    </xdr:to>
    <xdr:sp macro="" textlink="">
      <xdr:nvSpPr>
        <xdr:cNvPr id="182" name="フローチャート: 判断 181">
          <a:extLst>
            <a:ext uri="{FF2B5EF4-FFF2-40B4-BE49-F238E27FC236}">
              <a16:creationId xmlns:a16="http://schemas.microsoft.com/office/drawing/2014/main" id="{3CC25FD8-00B1-40F9-BAD3-B22D61982EC6}"/>
            </a:ext>
          </a:extLst>
        </xdr:cNvPr>
        <xdr:cNvSpPr/>
      </xdr:nvSpPr>
      <xdr:spPr>
        <a:xfrm>
          <a:off x="965200" y="997902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72056619-7CBC-4975-8DAA-4E8DA04C2B40}"/>
            </a:ext>
          </a:extLst>
        </xdr:cNvPr>
        <xdr:cNvSpPr txBox="1"/>
      </xdr:nvSpPr>
      <xdr:spPr>
        <a:xfrm>
          <a:off x="39192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B04690D0-C461-47EC-B3F2-E626B6392A4E}"/>
            </a:ext>
          </a:extLst>
        </xdr:cNvPr>
        <xdr:cNvSpPr txBox="1"/>
      </xdr:nvSpPr>
      <xdr:spPr>
        <a:xfrm>
          <a:off x="3187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BAF3140C-691A-4419-B6D2-F26544E9E525}"/>
            </a:ext>
          </a:extLst>
        </xdr:cNvPr>
        <xdr:cNvSpPr txBox="1"/>
      </xdr:nvSpPr>
      <xdr:spPr>
        <a:xfrm>
          <a:off x="2397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9927D975-9972-4121-80CA-BB476192427E}"/>
            </a:ext>
          </a:extLst>
        </xdr:cNvPr>
        <xdr:cNvSpPr txBox="1"/>
      </xdr:nvSpPr>
      <xdr:spPr>
        <a:xfrm>
          <a:off x="16230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60E98CE0-EAB5-445B-A070-233ED4B3F378}"/>
            </a:ext>
          </a:extLst>
        </xdr:cNvPr>
        <xdr:cNvSpPr txBox="1"/>
      </xdr:nvSpPr>
      <xdr:spPr>
        <a:xfrm>
          <a:off x="8407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156845</xdr:rowOff>
    </xdr:from>
    <xdr:to>
      <xdr:col>24</xdr:col>
      <xdr:colOff>114300</xdr:colOff>
      <xdr:row>60</xdr:row>
      <xdr:rowOff>86995</xdr:rowOff>
    </xdr:to>
    <xdr:sp macro="" textlink="">
      <xdr:nvSpPr>
        <xdr:cNvPr id="188" name="楕円 187">
          <a:extLst>
            <a:ext uri="{FF2B5EF4-FFF2-40B4-BE49-F238E27FC236}">
              <a16:creationId xmlns:a16="http://schemas.microsoft.com/office/drawing/2014/main" id="{10F028BC-B7C2-4A3D-AF26-6E07AB3356C7}"/>
            </a:ext>
          </a:extLst>
        </xdr:cNvPr>
        <xdr:cNvSpPr/>
      </xdr:nvSpPr>
      <xdr:spPr>
        <a:xfrm>
          <a:off x="4036060" y="1004760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8272</xdr:rowOff>
    </xdr:from>
    <xdr:ext cx="405111" cy="259045"/>
    <xdr:sp macro="" textlink="">
      <xdr:nvSpPr>
        <xdr:cNvPr id="189" name="【橋りょう・トンネル】&#10;有形固定資産減価償却率該当値テキスト">
          <a:extLst>
            <a:ext uri="{FF2B5EF4-FFF2-40B4-BE49-F238E27FC236}">
              <a16:creationId xmlns:a16="http://schemas.microsoft.com/office/drawing/2014/main" id="{16FD1C82-DE47-4F45-9481-D658E7832BA0}"/>
            </a:ext>
          </a:extLst>
        </xdr:cNvPr>
        <xdr:cNvSpPr txBox="1"/>
      </xdr:nvSpPr>
      <xdr:spPr>
        <a:xfrm>
          <a:off x="4124960" y="9899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124460</xdr:rowOff>
    </xdr:from>
    <xdr:to>
      <xdr:col>20</xdr:col>
      <xdr:colOff>38100</xdr:colOff>
      <xdr:row>60</xdr:row>
      <xdr:rowOff>54610</xdr:rowOff>
    </xdr:to>
    <xdr:sp macro="" textlink="">
      <xdr:nvSpPr>
        <xdr:cNvPr id="190" name="楕円 189">
          <a:extLst>
            <a:ext uri="{FF2B5EF4-FFF2-40B4-BE49-F238E27FC236}">
              <a16:creationId xmlns:a16="http://schemas.microsoft.com/office/drawing/2014/main" id="{725411C2-3D3E-4028-AA62-974E6FCBD59C}"/>
            </a:ext>
          </a:extLst>
        </xdr:cNvPr>
        <xdr:cNvSpPr/>
      </xdr:nvSpPr>
      <xdr:spPr>
        <a:xfrm>
          <a:off x="3312160" y="1001522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3810</xdr:rowOff>
    </xdr:from>
    <xdr:to>
      <xdr:col>24</xdr:col>
      <xdr:colOff>63500</xdr:colOff>
      <xdr:row>60</xdr:row>
      <xdr:rowOff>36195</xdr:rowOff>
    </xdr:to>
    <xdr:cxnSp macro="">
      <xdr:nvCxnSpPr>
        <xdr:cNvPr id="191" name="直線コネクタ 190">
          <a:extLst>
            <a:ext uri="{FF2B5EF4-FFF2-40B4-BE49-F238E27FC236}">
              <a16:creationId xmlns:a16="http://schemas.microsoft.com/office/drawing/2014/main" id="{9E6D040E-A807-4BB6-8BDC-6AEC669DE3A7}"/>
            </a:ext>
          </a:extLst>
        </xdr:cNvPr>
        <xdr:cNvCxnSpPr/>
      </xdr:nvCxnSpPr>
      <xdr:spPr>
        <a:xfrm>
          <a:off x="3355340" y="10062210"/>
          <a:ext cx="73152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92075</xdr:rowOff>
    </xdr:from>
    <xdr:to>
      <xdr:col>15</xdr:col>
      <xdr:colOff>101600</xdr:colOff>
      <xdr:row>60</xdr:row>
      <xdr:rowOff>22225</xdr:rowOff>
    </xdr:to>
    <xdr:sp macro="" textlink="">
      <xdr:nvSpPr>
        <xdr:cNvPr id="192" name="楕円 191">
          <a:extLst>
            <a:ext uri="{FF2B5EF4-FFF2-40B4-BE49-F238E27FC236}">
              <a16:creationId xmlns:a16="http://schemas.microsoft.com/office/drawing/2014/main" id="{906D881C-DD57-40D1-B81B-8A768E5558C9}"/>
            </a:ext>
          </a:extLst>
        </xdr:cNvPr>
        <xdr:cNvSpPr/>
      </xdr:nvSpPr>
      <xdr:spPr>
        <a:xfrm>
          <a:off x="2514600" y="998283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142875</xdr:rowOff>
    </xdr:from>
    <xdr:to>
      <xdr:col>19</xdr:col>
      <xdr:colOff>177800</xdr:colOff>
      <xdr:row>60</xdr:row>
      <xdr:rowOff>3810</xdr:rowOff>
    </xdr:to>
    <xdr:cxnSp macro="">
      <xdr:nvCxnSpPr>
        <xdr:cNvPr id="193" name="直線コネクタ 192">
          <a:extLst>
            <a:ext uri="{FF2B5EF4-FFF2-40B4-BE49-F238E27FC236}">
              <a16:creationId xmlns:a16="http://schemas.microsoft.com/office/drawing/2014/main" id="{40809EC9-CCEB-4C39-9590-55AE245F8AD3}"/>
            </a:ext>
          </a:extLst>
        </xdr:cNvPr>
        <xdr:cNvCxnSpPr/>
      </xdr:nvCxnSpPr>
      <xdr:spPr>
        <a:xfrm>
          <a:off x="2565400" y="10033635"/>
          <a:ext cx="78994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59690</xdr:rowOff>
    </xdr:from>
    <xdr:to>
      <xdr:col>10</xdr:col>
      <xdr:colOff>165100</xdr:colOff>
      <xdr:row>59</xdr:row>
      <xdr:rowOff>161290</xdr:rowOff>
    </xdr:to>
    <xdr:sp macro="" textlink="">
      <xdr:nvSpPr>
        <xdr:cNvPr id="194" name="楕円 193">
          <a:extLst>
            <a:ext uri="{FF2B5EF4-FFF2-40B4-BE49-F238E27FC236}">
              <a16:creationId xmlns:a16="http://schemas.microsoft.com/office/drawing/2014/main" id="{52D869DD-7857-4868-A087-DE23D940E541}"/>
            </a:ext>
          </a:extLst>
        </xdr:cNvPr>
        <xdr:cNvSpPr/>
      </xdr:nvSpPr>
      <xdr:spPr>
        <a:xfrm>
          <a:off x="1739900" y="9950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110490</xdr:rowOff>
    </xdr:from>
    <xdr:to>
      <xdr:col>15</xdr:col>
      <xdr:colOff>50800</xdr:colOff>
      <xdr:row>59</xdr:row>
      <xdr:rowOff>142875</xdr:rowOff>
    </xdr:to>
    <xdr:cxnSp macro="">
      <xdr:nvCxnSpPr>
        <xdr:cNvPr id="195" name="直線コネクタ 194">
          <a:extLst>
            <a:ext uri="{FF2B5EF4-FFF2-40B4-BE49-F238E27FC236}">
              <a16:creationId xmlns:a16="http://schemas.microsoft.com/office/drawing/2014/main" id="{45D1DF60-5A7A-4053-A863-25FAB6D8466C}"/>
            </a:ext>
          </a:extLst>
        </xdr:cNvPr>
        <xdr:cNvCxnSpPr/>
      </xdr:nvCxnSpPr>
      <xdr:spPr>
        <a:xfrm>
          <a:off x="1790700" y="10001250"/>
          <a:ext cx="7747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27305</xdr:rowOff>
    </xdr:from>
    <xdr:to>
      <xdr:col>6</xdr:col>
      <xdr:colOff>38100</xdr:colOff>
      <xdr:row>59</xdr:row>
      <xdr:rowOff>128905</xdr:rowOff>
    </xdr:to>
    <xdr:sp macro="" textlink="">
      <xdr:nvSpPr>
        <xdr:cNvPr id="196" name="楕円 195">
          <a:extLst>
            <a:ext uri="{FF2B5EF4-FFF2-40B4-BE49-F238E27FC236}">
              <a16:creationId xmlns:a16="http://schemas.microsoft.com/office/drawing/2014/main" id="{AB118D7F-4AFF-43A3-8B81-660911D70082}"/>
            </a:ext>
          </a:extLst>
        </xdr:cNvPr>
        <xdr:cNvSpPr/>
      </xdr:nvSpPr>
      <xdr:spPr>
        <a:xfrm>
          <a:off x="965200" y="991806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78105</xdr:rowOff>
    </xdr:from>
    <xdr:to>
      <xdr:col>10</xdr:col>
      <xdr:colOff>114300</xdr:colOff>
      <xdr:row>59</xdr:row>
      <xdr:rowOff>110490</xdr:rowOff>
    </xdr:to>
    <xdr:cxnSp macro="">
      <xdr:nvCxnSpPr>
        <xdr:cNvPr id="197" name="直線コネクタ 196">
          <a:extLst>
            <a:ext uri="{FF2B5EF4-FFF2-40B4-BE49-F238E27FC236}">
              <a16:creationId xmlns:a16="http://schemas.microsoft.com/office/drawing/2014/main" id="{E2E06036-B557-4420-A6A4-C5E7757371AF}"/>
            </a:ext>
          </a:extLst>
        </xdr:cNvPr>
        <xdr:cNvCxnSpPr/>
      </xdr:nvCxnSpPr>
      <xdr:spPr>
        <a:xfrm>
          <a:off x="1008380" y="9968865"/>
          <a:ext cx="78232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59072</xdr:rowOff>
    </xdr:from>
    <xdr:ext cx="405111" cy="259045"/>
    <xdr:sp macro="" textlink="">
      <xdr:nvSpPr>
        <xdr:cNvPr id="198" name="n_1aveValue【橋りょう・トンネル】&#10;有形固定資産減価償却率">
          <a:extLst>
            <a:ext uri="{FF2B5EF4-FFF2-40B4-BE49-F238E27FC236}">
              <a16:creationId xmlns:a16="http://schemas.microsoft.com/office/drawing/2014/main" id="{59454260-66E2-4BB5-B797-6439221691D2}"/>
            </a:ext>
          </a:extLst>
        </xdr:cNvPr>
        <xdr:cNvSpPr txBox="1"/>
      </xdr:nvSpPr>
      <xdr:spPr>
        <a:xfrm>
          <a:off x="3170564" y="10117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47642</xdr:rowOff>
    </xdr:from>
    <xdr:ext cx="405111" cy="259045"/>
    <xdr:sp macro="" textlink="">
      <xdr:nvSpPr>
        <xdr:cNvPr id="199" name="n_2aveValue【橋りょう・トンネル】&#10;有形固定資産減価償却率">
          <a:extLst>
            <a:ext uri="{FF2B5EF4-FFF2-40B4-BE49-F238E27FC236}">
              <a16:creationId xmlns:a16="http://schemas.microsoft.com/office/drawing/2014/main" id="{04090F41-91A1-45DF-BAE9-5E1494BED5FD}"/>
            </a:ext>
          </a:extLst>
        </xdr:cNvPr>
        <xdr:cNvSpPr txBox="1"/>
      </xdr:nvSpPr>
      <xdr:spPr>
        <a:xfrm>
          <a:off x="2385704" y="10106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20972</xdr:rowOff>
    </xdr:from>
    <xdr:ext cx="405111" cy="259045"/>
    <xdr:sp macro="" textlink="">
      <xdr:nvSpPr>
        <xdr:cNvPr id="200" name="n_3aveValue【橋りょう・トンネル】&#10;有形固定資産減価償却率">
          <a:extLst>
            <a:ext uri="{FF2B5EF4-FFF2-40B4-BE49-F238E27FC236}">
              <a16:creationId xmlns:a16="http://schemas.microsoft.com/office/drawing/2014/main" id="{ECB988FA-C642-486B-93B6-8496238587E5}"/>
            </a:ext>
          </a:extLst>
        </xdr:cNvPr>
        <xdr:cNvSpPr txBox="1"/>
      </xdr:nvSpPr>
      <xdr:spPr>
        <a:xfrm>
          <a:off x="1611004" y="10079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9542</xdr:rowOff>
    </xdr:from>
    <xdr:ext cx="405111" cy="259045"/>
    <xdr:sp macro="" textlink="">
      <xdr:nvSpPr>
        <xdr:cNvPr id="201" name="n_4aveValue【橋りょう・トンネル】&#10;有形固定資産減価償却率">
          <a:extLst>
            <a:ext uri="{FF2B5EF4-FFF2-40B4-BE49-F238E27FC236}">
              <a16:creationId xmlns:a16="http://schemas.microsoft.com/office/drawing/2014/main" id="{E1831C97-F376-4C3E-84CA-B1680F0A54F8}"/>
            </a:ext>
          </a:extLst>
        </xdr:cNvPr>
        <xdr:cNvSpPr txBox="1"/>
      </xdr:nvSpPr>
      <xdr:spPr>
        <a:xfrm>
          <a:off x="836304" y="10067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71137</xdr:rowOff>
    </xdr:from>
    <xdr:ext cx="405111" cy="259045"/>
    <xdr:sp macro="" textlink="">
      <xdr:nvSpPr>
        <xdr:cNvPr id="202" name="n_1mainValue【橋りょう・トンネル】&#10;有形固定資産減価償却率">
          <a:extLst>
            <a:ext uri="{FF2B5EF4-FFF2-40B4-BE49-F238E27FC236}">
              <a16:creationId xmlns:a16="http://schemas.microsoft.com/office/drawing/2014/main" id="{0662EBB4-71A3-4BCA-BC5F-ECCDAF9C2B41}"/>
            </a:ext>
          </a:extLst>
        </xdr:cNvPr>
        <xdr:cNvSpPr txBox="1"/>
      </xdr:nvSpPr>
      <xdr:spPr>
        <a:xfrm>
          <a:off x="3170564" y="9794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38752</xdr:rowOff>
    </xdr:from>
    <xdr:ext cx="405111" cy="259045"/>
    <xdr:sp macro="" textlink="">
      <xdr:nvSpPr>
        <xdr:cNvPr id="203" name="n_2mainValue【橋りょう・トンネル】&#10;有形固定資産減価償却率">
          <a:extLst>
            <a:ext uri="{FF2B5EF4-FFF2-40B4-BE49-F238E27FC236}">
              <a16:creationId xmlns:a16="http://schemas.microsoft.com/office/drawing/2014/main" id="{B768D933-2710-45FF-8848-4BAE898F3B37}"/>
            </a:ext>
          </a:extLst>
        </xdr:cNvPr>
        <xdr:cNvSpPr txBox="1"/>
      </xdr:nvSpPr>
      <xdr:spPr>
        <a:xfrm>
          <a:off x="2385704" y="9761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6367</xdr:rowOff>
    </xdr:from>
    <xdr:ext cx="405111" cy="259045"/>
    <xdr:sp macro="" textlink="">
      <xdr:nvSpPr>
        <xdr:cNvPr id="204" name="n_3mainValue【橋りょう・トンネル】&#10;有形固定資産減価償却率">
          <a:extLst>
            <a:ext uri="{FF2B5EF4-FFF2-40B4-BE49-F238E27FC236}">
              <a16:creationId xmlns:a16="http://schemas.microsoft.com/office/drawing/2014/main" id="{0B74C073-966C-4099-BA3B-287D422B5B04}"/>
            </a:ext>
          </a:extLst>
        </xdr:cNvPr>
        <xdr:cNvSpPr txBox="1"/>
      </xdr:nvSpPr>
      <xdr:spPr>
        <a:xfrm>
          <a:off x="1611004" y="9729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145432</xdr:rowOff>
    </xdr:from>
    <xdr:ext cx="405111" cy="259045"/>
    <xdr:sp macro="" textlink="">
      <xdr:nvSpPr>
        <xdr:cNvPr id="205" name="n_4mainValue【橋りょう・トンネル】&#10;有形固定資産減価償却率">
          <a:extLst>
            <a:ext uri="{FF2B5EF4-FFF2-40B4-BE49-F238E27FC236}">
              <a16:creationId xmlns:a16="http://schemas.microsoft.com/office/drawing/2014/main" id="{14F1150C-86DA-49CF-B7DD-629650202BC7}"/>
            </a:ext>
          </a:extLst>
        </xdr:cNvPr>
        <xdr:cNvSpPr txBox="1"/>
      </xdr:nvSpPr>
      <xdr:spPr>
        <a:xfrm>
          <a:off x="836304" y="97009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6" name="正方形/長方形 205">
          <a:extLst>
            <a:ext uri="{FF2B5EF4-FFF2-40B4-BE49-F238E27FC236}">
              <a16:creationId xmlns:a16="http://schemas.microsoft.com/office/drawing/2014/main" id="{78AF032B-0AA4-4D8F-8374-69032976F0C6}"/>
            </a:ext>
          </a:extLst>
        </xdr:cNvPr>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7" name="正方形/長方形 206">
          <a:extLst>
            <a:ext uri="{FF2B5EF4-FFF2-40B4-BE49-F238E27FC236}">
              <a16:creationId xmlns:a16="http://schemas.microsoft.com/office/drawing/2014/main" id="{6AA593F3-49E6-450B-8B26-0947E637E561}"/>
            </a:ext>
          </a:extLst>
        </xdr:cNvPr>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8" name="正方形/長方形 207">
          <a:extLst>
            <a:ext uri="{FF2B5EF4-FFF2-40B4-BE49-F238E27FC236}">
              <a16:creationId xmlns:a16="http://schemas.microsoft.com/office/drawing/2014/main" id="{31E3F49F-AAB8-4816-9E67-9F7EEE5AE615}"/>
            </a:ext>
          </a:extLst>
        </xdr:cNvPr>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9" name="正方形/長方形 208">
          <a:extLst>
            <a:ext uri="{FF2B5EF4-FFF2-40B4-BE49-F238E27FC236}">
              <a16:creationId xmlns:a16="http://schemas.microsoft.com/office/drawing/2014/main" id="{54A0A642-55FB-47B2-ABFF-810F2960A936}"/>
            </a:ext>
          </a:extLst>
        </xdr:cNvPr>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0" name="正方形/長方形 209">
          <a:extLst>
            <a:ext uri="{FF2B5EF4-FFF2-40B4-BE49-F238E27FC236}">
              <a16:creationId xmlns:a16="http://schemas.microsoft.com/office/drawing/2014/main" id="{1C29B77A-4F83-4918-939E-89DF5A7FF957}"/>
            </a:ext>
          </a:extLst>
        </xdr:cNvPr>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160,401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1" name="正方形/長方形 210">
          <a:extLst>
            <a:ext uri="{FF2B5EF4-FFF2-40B4-BE49-F238E27FC236}">
              <a16:creationId xmlns:a16="http://schemas.microsoft.com/office/drawing/2014/main" id="{D66C741F-42E1-4715-96AA-3034A96058FE}"/>
            </a:ext>
          </a:extLst>
        </xdr:cNvPr>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2" name="正方形/長方形 211">
          <a:extLst>
            <a:ext uri="{FF2B5EF4-FFF2-40B4-BE49-F238E27FC236}">
              <a16:creationId xmlns:a16="http://schemas.microsoft.com/office/drawing/2014/main" id="{9B58C111-BBFF-4E78-B3CD-636D4E7F880B}"/>
            </a:ext>
          </a:extLst>
        </xdr:cNvPr>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3" name="正方形/長方形 212">
          <a:extLst>
            <a:ext uri="{FF2B5EF4-FFF2-40B4-BE49-F238E27FC236}">
              <a16:creationId xmlns:a16="http://schemas.microsoft.com/office/drawing/2014/main" id="{72FFD36D-4146-4ED4-9093-CC003C52F23E}"/>
            </a:ext>
          </a:extLst>
        </xdr:cNvPr>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4" name="テキスト ボックス 213">
          <a:extLst>
            <a:ext uri="{FF2B5EF4-FFF2-40B4-BE49-F238E27FC236}">
              <a16:creationId xmlns:a16="http://schemas.microsoft.com/office/drawing/2014/main" id="{0FC915CD-E4A4-4A16-A8B1-0609C40EC89B}"/>
            </a:ext>
          </a:extLst>
        </xdr:cNvPr>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5" name="直線コネクタ 214">
          <a:extLst>
            <a:ext uri="{FF2B5EF4-FFF2-40B4-BE49-F238E27FC236}">
              <a16:creationId xmlns:a16="http://schemas.microsoft.com/office/drawing/2014/main" id="{038CB8B7-56E0-43F2-ABE2-E18151D4EE56}"/>
            </a:ext>
          </a:extLst>
        </xdr:cNvPr>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6" name="直線コネクタ 215">
          <a:extLst>
            <a:ext uri="{FF2B5EF4-FFF2-40B4-BE49-F238E27FC236}">
              <a16:creationId xmlns:a16="http://schemas.microsoft.com/office/drawing/2014/main" id="{7E88819F-0D0A-4566-B38C-9D6BD69A7CD9}"/>
            </a:ext>
          </a:extLst>
        </xdr:cNvPr>
        <xdr:cNvCxnSpPr/>
      </xdr:nvCxnSpPr>
      <xdr:spPr>
        <a:xfrm>
          <a:off x="5826760" y="108051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7" name="テキスト ボックス 216">
          <a:extLst>
            <a:ext uri="{FF2B5EF4-FFF2-40B4-BE49-F238E27FC236}">
              <a16:creationId xmlns:a16="http://schemas.microsoft.com/office/drawing/2014/main" id="{908CA297-22DB-4AAE-8EDE-221DED8836F3}"/>
            </a:ext>
          </a:extLst>
        </xdr:cNvPr>
        <xdr:cNvSpPr txBox="1"/>
      </xdr:nvSpPr>
      <xdr:spPr>
        <a:xfrm>
          <a:off x="5600834" y="1066674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8" name="直線コネクタ 217">
          <a:extLst>
            <a:ext uri="{FF2B5EF4-FFF2-40B4-BE49-F238E27FC236}">
              <a16:creationId xmlns:a16="http://schemas.microsoft.com/office/drawing/2014/main" id="{53D1AF4B-47C6-4891-A025-1970770D3673}"/>
            </a:ext>
          </a:extLst>
        </xdr:cNvPr>
        <xdr:cNvCxnSpPr/>
      </xdr:nvCxnSpPr>
      <xdr:spPr>
        <a:xfrm>
          <a:off x="5826760" y="104317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19" name="テキスト ボックス 218">
          <a:extLst>
            <a:ext uri="{FF2B5EF4-FFF2-40B4-BE49-F238E27FC236}">
              <a16:creationId xmlns:a16="http://schemas.microsoft.com/office/drawing/2014/main" id="{62830AF8-B48B-41D4-8ED1-004448B85233}"/>
            </a:ext>
          </a:extLst>
        </xdr:cNvPr>
        <xdr:cNvSpPr txBox="1"/>
      </xdr:nvSpPr>
      <xdr:spPr>
        <a:xfrm>
          <a:off x="5299921" y="1029336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0" name="直線コネクタ 219">
          <a:extLst>
            <a:ext uri="{FF2B5EF4-FFF2-40B4-BE49-F238E27FC236}">
              <a16:creationId xmlns:a16="http://schemas.microsoft.com/office/drawing/2014/main" id="{20723B4F-6AFB-4C4A-BC40-F9EF1A4F13AC}"/>
            </a:ext>
          </a:extLst>
        </xdr:cNvPr>
        <xdr:cNvCxnSpPr/>
      </xdr:nvCxnSpPr>
      <xdr:spPr>
        <a:xfrm>
          <a:off x="5826760" y="100584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21" name="テキスト ボックス 220">
          <a:extLst>
            <a:ext uri="{FF2B5EF4-FFF2-40B4-BE49-F238E27FC236}">
              <a16:creationId xmlns:a16="http://schemas.microsoft.com/office/drawing/2014/main" id="{ADC84F9A-A2B9-41DB-8BA7-3D1685AEFDF0}"/>
            </a:ext>
          </a:extLst>
        </xdr:cNvPr>
        <xdr:cNvSpPr txBox="1"/>
      </xdr:nvSpPr>
      <xdr:spPr>
        <a:xfrm>
          <a:off x="5299921" y="99199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2" name="直線コネクタ 221">
          <a:extLst>
            <a:ext uri="{FF2B5EF4-FFF2-40B4-BE49-F238E27FC236}">
              <a16:creationId xmlns:a16="http://schemas.microsoft.com/office/drawing/2014/main" id="{FC14D799-033D-425F-8924-5A1198A4EDC1}"/>
            </a:ext>
          </a:extLst>
        </xdr:cNvPr>
        <xdr:cNvCxnSpPr/>
      </xdr:nvCxnSpPr>
      <xdr:spPr>
        <a:xfrm>
          <a:off x="5826760" y="96888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23" name="テキスト ボックス 222">
          <a:extLst>
            <a:ext uri="{FF2B5EF4-FFF2-40B4-BE49-F238E27FC236}">
              <a16:creationId xmlns:a16="http://schemas.microsoft.com/office/drawing/2014/main" id="{09DB2CEA-B37C-473E-BB14-7651CCA873F1}"/>
            </a:ext>
          </a:extLst>
        </xdr:cNvPr>
        <xdr:cNvSpPr txBox="1"/>
      </xdr:nvSpPr>
      <xdr:spPr>
        <a:xfrm>
          <a:off x="5299921" y="955041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4" name="直線コネクタ 223">
          <a:extLst>
            <a:ext uri="{FF2B5EF4-FFF2-40B4-BE49-F238E27FC236}">
              <a16:creationId xmlns:a16="http://schemas.microsoft.com/office/drawing/2014/main" id="{C7F5B5E7-963B-40F0-B614-39BF3BA74521}"/>
            </a:ext>
          </a:extLst>
        </xdr:cNvPr>
        <xdr:cNvCxnSpPr/>
      </xdr:nvCxnSpPr>
      <xdr:spPr>
        <a:xfrm>
          <a:off x="5826760" y="93154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124477</xdr:rowOff>
    </xdr:from>
    <xdr:ext cx="595419" cy="259045"/>
    <xdr:sp macro="" textlink="">
      <xdr:nvSpPr>
        <xdr:cNvPr id="225" name="テキスト ボックス 224">
          <a:extLst>
            <a:ext uri="{FF2B5EF4-FFF2-40B4-BE49-F238E27FC236}">
              <a16:creationId xmlns:a16="http://schemas.microsoft.com/office/drawing/2014/main" id="{23967FD7-B31A-42FF-8394-47BC0EFB6F1E}"/>
            </a:ext>
          </a:extLst>
        </xdr:cNvPr>
        <xdr:cNvSpPr txBox="1"/>
      </xdr:nvSpPr>
      <xdr:spPr>
        <a:xfrm>
          <a:off x="5299921" y="917703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6" name="直線コネクタ 225">
          <a:extLst>
            <a:ext uri="{FF2B5EF4-FFF2-40B4-BE49-F238E27FC236}">
              <a16:creationId xmlns:a16="http://schemas.microsoft.com/office/drawing/2014/main" id="{BBFA45B5-0E32-4B19-ABFF-115BC919808A}"/>
            </a:ext>
          </a:extLst>
        </xdr:cNvPr>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227" name="テキスト ボックス 226">
          <a:extLst>
            <a:ext uri="{FF2B5EF4-FFF2-40B4-BE49-F238E27FC236}">
              <a16:creationId xmlns:a16="http://schemas.microsoft.com/office/drawing/2014/main" id="{52174708-421D-4B7A-A155-82DF2A180D96}"/>
            </a:ext>
          </a:extLst>
        </xdr:cNvPr>
        <xdr:cNvSpPr txBox="1"/>
      </xdr:nvSpPr>
      <xdr:spPr>
        <a:xfrm>
          <a:off x="5299921" y="880365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8" name="【橋りょう・トンネル】&#10;一人当たり有形固定資産（償却資産）額グラフ枠">
          <a:extLst>
            <a:ext uri="{FF2B5EF4-FFF2-40B4-BE49-F238E27FC236}">
              <a16:creationId xmlns:a16="http://schemas.microsoft.com/office/drawing/2014/main" id="{143D781E-B5FE-4D21-B7D7-3CB10A5D30F8}"/>
            </a:ext>
          </a:extLst>
        </xdr:cNvPr>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143774</xdr:rowOff>
    </xdr:from>
    <xdr:to>
      <xdr:col>54</xdr:col>
      <xdr:colOff>189865</xdr:colOff>
      <xdr:row>64</xdr:row>
      <xdr:rowOff>71503</xdr:rowOff>
    </xdr:to>
    <xdr:cxnSp macro="">
      <xdr:nvCxnSpPr>
        <xdr:cNvPr id="229" name="直線コネクタ 228">
          <a:extLst>
            <a:ext uri="{FF2B5EF4-FFF2-40B4-BE49-F238E27FC236}">
              <a16:creationId xmlns:a16="http://schemas.microsoft.com/office/drawing/2014/main" id="{96CFB736-4B70-432D-8198-2940C7190E0B}"/>
            </a:ext>
          </a:extLst>
        </xdr:cNvPr>
        <xdr:cNvCxnSpPr/>
      </xdr:nvCxnSpPr>
      <xdr:spPr>
        <a:xfrm flipV="1">
          <a:off x="9219565" y="9363974"/>
          <a:ext cx="0" cy="14364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75330</xdr:rowOff>
    </xdr:from>
    <xdr:ext cx="469744" cy="259045"/>
    <xdr:sp macro="" textlink="">
      <xdr:nvSpPr>
        <xdr:cNvPr id="230" name="【橋りょう・トンネル】&#10;一人当たり有形固定資産（償却資産）額最小値テキスト">
          <a:extLst>
            <a:ext uri="{FF2B5EF4-FFF2-40B4-BE49-F238E27FC236}">
              <a16:creationId xmlns:a16="http://schemas.microsoft.com/office/drawing/2014/main" id="{6D09642E-CA08-4B8B-9B2E-90A6206E617D}"/>
            </a:ext>
          </a:extLst>
        </xdr:cNvPr>
        <xdr:cNvSpPr txBox="1"/>
      </xdr:nvSpPr>
      <xdr:spPr>
        <a:xfrm>
          <a:off x="9258300" y="10804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71503</xdr:rowOff>
    </xdr:from>
    <xdr:to>
      <xdr:col>55</xdr:col>
      <xdr:colOff>88900</xdr:colOff>
      <xdr:row>64</xdr:row>
      <xdr:rowOff>71503</xdr:rowOff>
    </xdr:to>
    <xdr:cxnSp macro="">
      <xdr:nvCxnSpPr>
        <xdr:cNvPr id="231" name="直線コネクタ 230">
          <a:extLst>
            <a:ext uri="{FF2B5EF4-FFF2-40B4-BE49-F238E27FC236}">
              <a16:creationId xmlns:a16="http://schemas.microsoft.com/office/drawing/2014/main" id="{6BEA2CD4-B785-4E49-8030-70A53171EF6C}"/>
            </a:ext>
          </a:extLst>
        </xdr:cNvPr>
        <xdr:cNvCxnSpPr/>
      </xdr:nvCxnSpPr>
      <xdr:spPr>
        <a:xfrm>
          <a:off x="9154160" y="1080046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90451</xdr:rowOff>
    </xdr:from>
    <xdr:ext cx="599010" cy="259045"/>
    <xdr:sp macro="" textlink="">
      <xdr:nvSpPr>
        <xdr:cNvPr id="232" name="【橋りょう・トンネル】&#10;一人当たり有形固定資産（償却資産）額最大値テキスト">
          <a:extLst>
            <a:ext uri="{FF2B5EF4-FFF2-40B4-BE49-F238E27FC236}">
              <a16:creationId xmlns:a16="http://schemas.microsoft.com/office/drawing/2014/main" id="{71F24AE7-77F9-4214-B01D-8C1DC5B04088}"/>
            </a:ext>
          </a:extLst>
        </xdr:cNvPr>
        <xdr:cNvSpPr txBox="1"/>
      </xdr:nvSpPr>
      <xdr:spPr>
        <a:xfrm>
          <a:off x="9258300" y="91430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387,264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143774</xdr:rowOff>
    </xdr:from>
    <xdr:to>
      <xdr:col>55</xdr:col>
      <xdr:colOff>88900</xdr:colOff>
      <xdr:row>55</xdr:row>
      <xdr:rowOff>143774</xdr:rowOff>
    </xdr:to>
    <xdr:cxnSp macro="">
      <xdr:nvCxnSpPr>
        <xdr:cNvPr id="233" name="直線コネクタ 232">
          <a:extLst>
            <a:ext uri="{FF2B5EF4-FFF2-40B4-BE49-F238E27FC236}">
              <a16:creationId xmlns:a16="http://schemas.microsoft.com/office/drawing/2014/main" id="{CCF2892C-4166-482B-8814-332E8F0790F8}"/>
            </a:ext>
          </a:extLst>
        </xdr:cNvPr>
        <xdr:cNvCxnSpPr/>
      </xdr:nvCxnSpPr>
      <xdr:spPr>
        <a:xfrm>
          <a:off x="9154160" y="936397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19744</xdr:rowOff>
    </xdr:from>
    <xdr:ext cx="534377" cy="259045"/>
    <xdr:sp macro="" textlink="">
      <xdr:nvSpPr>
        <xdr:cNvPr id="234" name="【橋りょう・トンネル】&#10;一人当たり有形固定資産（償却資産）額平均値テキスト">
          <a:extLst>
            <a:ext uri="{FF2B5EF4-FFF2-40B4-BE49-F238E27FC236}">
              <a16:creationId xmlns:a16="http://schemas.microsoft.com/office/drawing/2014/main" id="{2439A5F2-FB1C-43B7-9094-AEF69EDB51C0}"/>
            </a:ext>
          </a:extLst>
        </xdr:cNvPr>
        <xdr:cNvSpPr txBox="1"/>
      </xdr:nvSpPr>
      <xdr:spPr>
        <a:xfrm>
          <a:off x="9258300" y="102457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168317</xdr:rowOff>
    </xdr:from>
    <xdr:to>
      <xdr:col>55</xdr:col>
      <xdr:colOff>50800</xdr:colOff>
      <xdr:row>62</xdr:row>
      <xdr:rowOff>98467</xdr:rowOff>
    </xdr:to>
    <xdr:sp macro="" textlink="">
      <xdr:nvSpPr>
        <xdr:cNvPr id="235" name="フローチャート: 判断 234">
          <a:extLst>
            <a:ext uri="{FF2B5EF4-FFF2-40B4-BE49-F238E27FC236}">
              <a16:creationId xmlns:a16="http://schemas.microsoft.com/office/drawing/2014/main" id="{02004600-9CB0-4572-B4AC-D3F0FD3BE2F7}"/>
            </a:ext>
          </a:extLst>
        </xdr:cNvPr>
        <xdr:cNvSpPr/>
      </xdr:nvSpPr>
      <xdr:spPr>
        <a:xfrm>
          <a:off x="9192260" y="10394357"/>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169429</xdr:rowOff>
    </xdr:from>
    <xdr:to>
      <xdr:col>50</xdr:col>
      <xdr:colOff>165100</xdr:colOff>
      <xdr:row>62</xdr:row>
      <xdr:rowOff>99579</xdr:rowOff>
    </xdr:to>
    <xdr:sp macro="" textlink="">
      <xdr:nvSpPr>
        <xdr:cNvPr id="236" name="フローチャート: 判断 235">
          <a:extLst>
            <a:ext uri="{FF2B5EF4-FFF2-40B4-BE49-F238E27FC236}">
              <a16:creationId xmlns:a16="http://schemas.microsoft.com/office/drawing/2014/main" id="{C46640E3-ACA7-4293-9362-5949BA5B0441}"/>
            </a:ext>
          </a:extLst>
        </xdr:cNvPr>
        <xdr:cNvSpPr/>
      </xdr:nvSpPr>
      <xdr:spPr>
        <a:xfrm>
          <a:off x="8445500" y="1039546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4830</xdr:rowOff>
    </xdr:from>
    <xdr:to>
      <xdr:col>46</xdr:col>
      <xdr:colOff>38100</xdr:colOff>
      <xdr:row>62</xdr:row>
      <xdr:rowOff>106430</xdr:rowOff>
    </xdr:to>
    <xdr:sp macro="" textlink="">
      <xdr:nvSpPr>
        <xdr:cNvPr id="237" name="フローチャート: 判断 236">
          <a:extLst>
            <a:ext uri="{FF2B5EF4-FFF2-40B4-BE49-F238E27FC236}">
              <a16:creationId xmlns:a16="http://schemas.microsoft.com/office/drawing/2014/main" id="{3F79F94B-7F08-4FE8-B67C-AB2CAEF0DEEA}"/>
            </a:ext>
          </a:extLst>
        </xdr:cNvPr>
        <xdr:cNvSpPr/>
      </xdr:nvSpPr>
      <xdr:spPr>
        <a:xfrm>
          <a:off x="7670800" y="1039851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168603</xdr:rowOff>
    </xdr:from>
    <xdr:to>
      <xdr:col>41</xdr:col>
      <xdr:colOff>101600</xdr:colOff>
      <xdr:row>62</xdr:row>
      <xdr:rowOff>98753</xdr:rowOff>
    </xdr:to>
    <xdr:sp macro="" textlink="">
      <xdr:nvSpPr>
        <xdr:cNvPr id="238" name="フローチャート: 判断 237">
          <a:extLst>
            <a:ext uri="{FF2B5EF4-FFF2-40B4-BE49-F238E27FC236}">
              <a16:creationId xmlns:a16="http://schemas.microsoft.com/office/drawing/2014/main" id="{1028D19B-780F-4C68-82A3-F2869FF25F55}"/>
            </a:ext>
          </a:extLst>
        </xdr:cNvPr>
        <xdr:cNvSpPr/>
      </xdr:nvSpPr>
      <xdr:spPr>
        <a:xfrm>
          <a:off x="6873240" y="1039464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5302</xdr:rowOff>
    </xdr:from>
    <xdr:to>
      <xdr:col>36</xdr:col>
      <xdr:colOff>165100</xdr:colOff>
      <xdr:row>62</xdr:row>
      <xdr:rowOff>106902</xdr:rowOff>
    </xdr:to>
    <xdr:sp macro="" textlink="">
      <xdr:nvSpPr>
        <xdr:cNvPr id="239" name="フローチャート: 判断 238">
          <a:extLst>
            <a:ext uri="{FF2B5EF4-FFF2-40B4-BE49-F238E27FC236}">
              <a16:creationId xmlns:a16="http://schemas.microsoft.com/office/drawing/2014/main" id="{2C8C37AF-7C50-43AC-8856-3BFE0F3659DC}"/>
            </a:ext>
          </a:extLst>
        </xdr:cNvPr>
        <xdr:cNvSpPr/>
      </xdr:nvSpPr>
      <xdr:spPr>
        <a:xfrm>
          <a:off x="6098540" y="10398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4FBD53C0-861F-42A8-B5B6-46CE96B70045}"/>
            </a:ext>
          </a:extLst>
        </xdr:cNvPr>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FA8591A0-C76A-44AD-9817-BA0469CD31FF}"/>
            </a:ext>
          </a:extLst>
        </xdr:cNvPr>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ED4530CB-E795-4C1C-AF02-03849EB60523}"/>
            </a:ext>
          </a:extLst>
        </xdr:cNvPr>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7E21A02A-758C-4116-A4CA-C41AB988999F}"/>
            </a:ext>
          </a:extLst>
        </xdr:cNvPr>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6D8E26A0-171F-4535-BA95-AAE70120DAC5}"/>
            </a:ext>
          </a:extLst>
        </xdr:cNvPr>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140123</xdr:rowOff>
    </xdr:from>
    <xdr:to>
      <xdr:col>55</xdr:col>
      <xdr:colOff>50800</xdr:colOff>
      <xdr:row>64</xdr:row>
      <xdr:rowOff>70273</xdr:rowOff>
    </xdr:to>
    <xdr:sp macro="" textlink="">
      <xdr:nvSpPr>
        <xdr:cNvPr id="245" name="楕円 244">
          <a:extLst>
            <a:ext uri="{FF2B5EF4-FFF2-40B4-BE49-F238E27FC236}">
              <a16:creationId xmlns:a16="http://schemas.microsoft.com/office/drawing/2014/main" id="{1992CD3B-63F7-43A8-8A5F-CB466B8F5700}"/>
            </a:ext>
          </a:extLst>
        </xdr:cNvPr>
        <xdr:cNvSpPr/>
      </xdr:nvSpPr>
      <xdr:spPr>
        <a:xfrm>
          <a:off x="9192260" y="1070144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55050</xdr:rowOff>
    </xdr:from>
    <xdr:ext cx="534377" cy="259045"/>
    <xdr:sp macro="" textlink="">
      <xdr:nvSpPr>
        <xdr:cNvPr id="246" name="【橋りょう・トンネル】&#10;一人当たり有形固定資産（償却資産）額該当値テキスト">
          <a:extLst>
            <a:ext uri="{FF2B5EF4-FFF2-40B4-BE49-F238E27FC236}">
              <a16:creationId xmlns:a16="http://schemas.microsoft.com/office/drawing/2014/main" id="{4356517B-90E4-49C4-91F9-1FBD0B6B7B51}"/>
            </a:ext>
          </a:extLst>
        </xdr:cNvPr>
        <xdr:cNvSpPr txBox="1"/>
      </xdr:nvSpPr>
      <xdr:spPr>
        <a:xfrm>
          <a:off x="9258300" y="10616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140359</xdr:rowOff>
    </xdr:from>
    <xdr:to>
      <xdr:col>50</xdr:col>
      <xdr:colOff>165100</xdr:colOff>
      <xdr:row>64</xdr:row>
      <xdr:rowOff>70509</xdr:rowOff>
    </xdr:to>
    <xdr:sp macro="" textlink="">
      <xdr:nvSpPr>
        <xdr:cNvPr id="247" name="楕円 246">
          <a:extLst>
            <a:ext uri="{FF2B5EF4-FFF2-40B4-BE49-F238E27FC236}">
              <a16:creationId xmlns:a16="http://schemas.microsoft.com/office/drawing/2014/main" id="{997A1E9D-3378-42BA-A8EF-7DF56FD8FFA4}"/>
            </a:ext>
          </a:extLst>
        </xdr:cNvPr>
        <xdr:cNvSpPr/>
      </xdr:nvSpPr>
      <xdr:spPr>
        <a:xfrm>
          <a:off x="8445500" y="1070167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19473</xdr:rowOff>
    </xdr:from>
    <xdr:to>
      <xdr:col>55</xdr:col>
      <xdr:colOff>0</xdr:colOff>
      <xdr:row>64</xdr:row>
      <xdr:rowOff>19709</xdr:rowOff>
    </xdr:to>
    <xdr:cxnSp macro="">
      <xdr:nvCxnSpPr>
        <xdr:cNvPr id="248" name="直線コネクタ 247">
          <a:extLst>
            <a:ext uri="{FF2B5EF4-FFF2-40B4-BE49-F238E27FC236}">
              <a16:creationId xmlns:a16="http://schemas.microsoft.com/office/drawing/2014/main" id="{97B554DF-D118-4F43-B92D-92D59A50EEC4}"/>
            </a:ext>
          </a:extLst>
        </xdr:cNvPr>
        <xdr:cNvCxnSpPr/>
      </xdr:nvCxnSpPr>
      <xdr:spPr>
        <a:xfrm flipV="1">
          <a:off x="8496300" y="10748433"/>
          <a:ext cx="723900" cy="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140801</xdr:rowOff>
    </xdr:from>
    <xdr:to>
      <xdr:col>46</xdr:col>
      <xdr:colOff>38100</xdr:colOff>
      <xdr:row>64</xdr:row>
      <xdr:rowOff>70951</xdr:rowOff>
    </xdr:to>
    <xdr:sp macro="" textlink="">
      <xdr:nvSpPr>
        <xdr:cNvPr id="249" name="楕円 248">
          <a:extLst>
            <a:ext uri="{FF2B5EF4-FFF2-40B4-BE49-F238E27FC236}">
              <a16:creationId xmlns:a16="http://schemas.microsoft.com/office/drawing/2014/main" id="{36C1357A-DCAC-4966-834B-47CDDDC60DC9}"/>
            </a:ext>
          </a:extLst>
        </xdr:cNvPr>
        <xdr:cNvSpPr/>
      </xdr:nvSpPr>
      <xdr:spPr>
        <a:xfrm>
          <a:off x="7670800" y="1070212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19709</xdr:rowOff>
    </xdr:from>
    <xdr:to>
      <xdr:col>50</xdr:col>
      <xdr:colOff>114300</xdr:colOff>
      <xdr:row>64</xdr:row>
      <xdr:rowOff>20151</xdr:rowOff>
    </xdr:to>
    <xdr:cxnSp macro="">
      <xdr:nvCxnSpPr>
        <xdr:cNvPr id="250" name="直線コネクタ 249">
          <a:extLst>
            <a:ext uri="{FF2B5EF4-FFF2-40B4-BE49-F238E27FC236}">
              <a16:creationId xmlns:a16="http://schemas.microsoft.com/office/drawing/2014/main" id="{0C0B4D64-89BA-4F61-9616-1E50C4B49B0D}"/>
            </a:ext>
          </a:extLst>
        </xdr:cNvPr>
        <xdr:cNvCxnSpPr/>
      </xdr:nvCxnSpPr>
      <xdr:spPr>
        <a:xfrm flipV="1">
          <a:off x="7713980" y="10748669"/>
          <a:ext cx="782320" cy="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141110</xdr:rowOff>
    </xdr:from>
    <xdr:to>
      <xdr:col>41</xdr:col>
      <xdr:colOff>101600</xdr:colOff>
      <xdr:row>64</xdr:row>
      <xdr:rowOff>71260</xdr:rowOff>
    </xdr:to>
    <xdr:sp macro="" textlink="">
      <xdr:nvSpPr>
        <xdr:cNvPr id="251" name="楕円 250">
          <a:extLst>
            <a:ext uri="{FF2B5EF4-FFF2-40B4-BE49-F238E27FC236}">
              <a16:creationId xmlns:a16="http://schemas.microsoft.com/office/drawing/2014/main" id="{8ADCEBFD-8149-41BE-A83D-511B4E5B456A}"/>
            </a:ext>
          </a:extLst>
        </xdr:cNvPr>
        <xdr:cNvSpPr/>
      </xdr:nvSpPr>
      <xdr:spPr>
        <a:xfrm>
          <a:off x="6873240" y="107024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20151</xdr:rowOff>
    </xdr:from>
    <xdr:to>
      <xdr:col>45</xdr:col>
      <xdr:colOff>177800</xdr:colOff>
      <xdr:row>64</xdr:row>
      <xdr:rowOff>20460</xdr:rowOff>
    </xdr:to>
    <xdr:cxnSp macro="">
      <xdr:nvCxnSpPr>
        <xdr:cNvPr id="252" name="直線コネクタ 251">
          <a:extLst>
            <a:ext uri="{FF2B5EF4-FFF2-40B4-BE49-F238E27FC236}">
              <a16:creationId xmlns:a16="http://schemas.microsoft.com/office/drawing/2014/main" id="{4702833F-AEAE-46CA-A9B6-A7F085E2BBEB}"/>
            </a:ext>
          </a:extLst>
        </xdr:cNvPr>
        <xdr:cNvCxnSpPr/>
      </xdr:nvCxnSpPr>
      <xdr:spPr>
        <a:xfrm flipV="1">
          <a:off x="6924040" y="10749111"/>
          <a:ext cx="789940" cy="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141293</xdr:rowOff>
    </xdr:from>
    <xdr:to>
      <xdr:col>36</xdr:col>
      <xdr:colOff>165100</xdr:colOff>
      <xdr:row>64</xdr:row>
      <xdr:rowOff>71443</xdr:rowOff>
    </xdr:to>
    <xdr:sp macro="" textlink="">
      <xdr:nvSpPr>
        <xdr:cNvPr id="253" name="楕円 252">
          <a:extLst>
            <a:ext uri="{FF2B5EF4-FFF2-40B4-BE49-F238E27FC236}">
              <a16:creationId xmlns:a16="http://schemas.microsoft.com/office/drawing/2014/main" id="{6AAC5E51-3C4C-4B84-AF97-EC4EE8200634}"/>
            </a:ext>
          </a:extLst>
        </xdr:cNvPr>
        <xdr:cNvSpPr/>
      </xdr:nvSpPr>
      <xdr:spPr>
        <a:xfrm>
          <a:off x="6098540" y="1070261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64</xdr:row>
      <xdr:rowOff>20460</xdr:rowOff>
    </xdr:from>
    <xdr:to>
      <xdr:col>41</xdr:col>
      <xdr:colOff>50800</xdr:colOff>
      <xdr:row>64</xdr:row>
      <xdr:rowOff>20643</xdr:rowOff>
    </xdr:to>
    <xdr:cxnSp macro="">
      <xdr:nvCxnSpPr>
        <xdr:cNvPr id="254" name="直線コネクタ 253">
          <a:extLst>
            <a:ext uri="{FF2B5EF4-FFF2-40B4-BE49-F238E27FC236}">
              <a16:creationId xmlns:a16="http://schemas.microsoft.com/office/drawing/2014/main" id="{6F1503C0-4A69-4888-A303-C7003E8CAF5A}"/>
            </a:ext>
          </a:extLst>
        </xdr:cNvPr>
        <xdr:cNvCxnSpPr/>
      </xdr:nvCxnSpPr>
      <xdr:spPr>
        <a:xfrm flipV="1">
          <a:off x="6149340" y="10749420"/>
          <a:ext cx="774700" cy="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60</xdr:row>
      <xdr:rowOff>116106</xdr:rowOff>
    </xdr:from>
    <xdr:ext cx="534377" cy="259045"/>
    <xdr:sp macro="" textlink="">
      <xdr:nvSpPr>
        <xdr:cNvPr id="255" name="n_1aveValue【橋りょう・トンネル】&#10;一人当たり有形固定資産（償却資産）額">
          <a:extLst>
            <a:ext uri="{FF2B5EF4-FFF2-40B4-BE49-F238E27FC236}">
              <a16:creationId xmlns:a16="http://schemas.microsoft.com/office/drawing/2014/main" id="{D54D7B4D-90C6-4925-B2FA-691745335D82}"/>
            </a:ext>
          </a:extLst>
        </xdr:cNvPr>
        <xdr:cNvSpPr txBox="1"/>
      </xdr:nvSpPr>
      <xdr:spPr>
        <a:xfrm>
          <a:off x="8239271" y="10174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60</xdr:row>
      <xdr:rowOff>122957</xdr:rowOff>
    </xdr:from>
    <xdr:ext cx="534377" cy="259045"/>
    <xdr:sp macro="" textlink="">
      <xdr:nvSpPr>
        <xdr:cNvPr id="256" name="n_2aveValue【橋りょう・トンネル】&#10;一人当たり有形固定資産（償却資産）額">
          <a:extLst>
            <a:ext uri="{FF2B5EF4-FFF2-40B4-BE49-F238E27FC236}">
              <a16:creationId xmlns:a16="http://schemas.microsoft.com/office/drawing/2014/main" id="{69C5C56C-D28E-4BE5-8670-EE3AFBF2B2FE}"/>
            </a:ext>
          </a:extLst>
        </xdr:cNvPr>
        <xdr:cNvSpPr txBox="1"/>
      </xdr:nvSpPr>
      <xdr:spPr>
        <a:xfrm>
          <a:off x="7477271" y="10181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60</xdr:row>
      <xdr:rowOff>115280</xdr:rowOff>
    </xdr:from>
    <xdr:ext cx="534377" cy="259045"/>
    <xdr:sp macro="" textlink="">
      <xdr:nvSpPr>
        <xdr:cNvPr id="257" name="n_3aveValue【橋りょう・トンネル】&#10;一人当たり有形固定資産（償却資産）額">
          <a:extLst>
            <a:ext uri="{FF2B5EF4-FFF2-40B4-BE49-F238E27FC236}">
              <a16:creationId xmlns:a16="http://schemas.microsoft.com/office/drawing/2014/main" id="{E47CAEC1-5DB7-45E7-9F8C-E6F929A4DF93}"/>
            </a:ext>
          </a:extLst>
        </xdr:cNvPr>
        <xdr:cNvSpPr txBox="1"/>
      </xdr:nvSpPr>
      <xdr:spPr>
        <a:xfrm>
          <a:off x="6702571" y="10173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60</xdr:row>
      <xdr:rowOff>123429</xdr:rowOff>
    </xdr:from>
    <xdr:ext cx="534377" cy="259045"/>
    <xdr:sp macro="" textlink="">
      <xdr:nvSpPr>
        <xdr:cNvPr id="258" name="n_4aveValue【橋りょう・トンネル】&#10;一人当たり有形固定資産（償却資産）額">
          <a:extLst>
            <a:ext uri="{FF2B5EF4-FFF2-40B4-BE49-F238E27FC236}">
              <a16:creationId xmlns:a16="http://schemas.microsoft.com/office/drawing/2014/main" id="{BAD8251D-CFEE-49EB-B5D2-82AA6C193ABD}"/>
            </a:ext>
          </a:extLst>
        </xdr:cNvPr>
        <xdr:cNvSpPr txBox="1"/>
      </xdr:nvSpPr>
      <xdr:spPr>
        <a:xfrm>
          <a:off x="5905011" y="10181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64</xdr:row>
      <xdr:rowOff>61636</xdr:rowOff>
    </xdr:from>
    <xdr:ext cx="534377" cy="259045"/>
    <xdr:sp macro="" textlink="">
      <xdr:nvSpPr>
        <xdr:cNvPr id="259" name="n_1mainValue【橋りょう・トンネル】&#10;一人当たり有形固定資産（償却資産）額">
          <a:extLst>
            <a:ext uri="{FF2B5EF4-FFF2-40B4-BE49-F238E27FC236}">
              <a16:creationId xmlns:a16="http://schemas.microsoft.com/office/drawing/2014/main" id="{06B7189C-B479-4477-8DE1-DF5F02E9C3F0}"/>
            </a:ext>
          </a:extLst>
        </xdr:cNvPr>
        <xdr:cNvSpPr txBox="1"/>
      </xdr:nvSpPr>
      <xdr:spPr>
        <a:xfrm>
          <a:off x="8239271" y="10790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64</xdr:row>
      <xdr:rowOff>62078</xdr:rowOff>
    </xdr:from>
    <xdr:ext cx="534377" cy="259045"/>
    <xdr:sp macro="" textlink="">
      <xdr:nvSpPr>
        <xdr:cNvPr id="260" name="n_2mainValue【橋りょう・トンネル】&#10;一人当たり有形固定資産（償却資産）額">
          <a:extLst>
            <a:ext uri="{FF2B5EF4-FFF2-40B4-BE49-F238E27FC236}">
              <a16:creationId xmlns:a16="http://schemas.microsoft.com/office/drawing/2014/main" id="{B8F02667-66B4-488E-9242-5D44F1FFACC2}"/>
            </a:ext>
          </a:extLst>
        </xdr:cNvPr>
        <xdr:cNvSpPr txBox="1"/>
      </xdr:nvSpPr>
      <xdr:spPr>
        <a:xfrm>
          <a:off x="7477271" y="10791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64</xdr:row>
      <xdr:rowOff>62387</xdr:rowOff>
    </xdr:from>
    <xdr:ext cx="534377" cy="259045"/>
    <xdr:sp macro="" textlink="">
      <xdr:nvSpPr>
        <xdr:cNvPr id="261" name="n_3mainValue【橋りょう・トンネル】&#10;一人当たり有形固定資産（償却資産）額">
          <a:extLst>
            <a:ext uri="{FF2B5EF4-FFF2-40B4-BE49-F238E27FC236}">
              <a16:creationId xmlns:a16="http://schemas.microsoft.com/office/drawing/2014/main" id="{8CE58E4D-0915-4B36-8707-75D78C66DA2D}"/>
            </a:ext>
          </a:extLst>
        </xdr:cNvPr>
        <xdr:cNvSpPr txBox="1"/>
      </xdr:nvSpPr>
      <xdr:spPr>
        <a:xfrm>
          <a:off x="6702571" y="10791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64</xdr:row>
      <xdr:rowOff>62570</xdr:rowOff>
    </xdr:from>
    <xdr:ext cx="534377" cy="259045"/>
    <xdr:sp macro="" textlink="">
      <xdr:nvSpPr>
        <xdr:cNvPr id="262" name="n_4mainValue【橋りょう・トンネル】&#10;一人当たり有形固定資産（償却資産）額">
          <a:extLst>
            <a:ext uri="{FF2B5EF4-FFF2-40B4-BE49-F238E27FC236}">
              <a16:creationId xmlns:a16="http://schemas.microsoft.com/office/drawing/2014/main" id="{EBC89D1F-0966-4712-9160-0F9FC2E1405A}"/>
            </a:ext>
          </a:extLst>
        </xdr:cNvPr>
        <xdr:cNvSpPr txBox="1"/>
      </xdr:nvSpPr>
      <xdr:spPr>
        <a:xfrm>
          <a:off x="5905011" y="10791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3" name="正方形/長方形 262">
          <a:extLst>
            <a:ext uri="{FF2B5EF4-FFF2-40B4-BE49-F238E27FC236}">
              <a16:creationId xmlns:a16="http://schemas.microsoft.com/office/drawing/2014/main" id="{2D2BE457-C1EA-4938-AFA4-B01BEEF3508D}"/>
            </a:ext>
          </a:extLst>
        </xdr:cNvPr>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4" name="正方形/長方形 263">
          <a:extLst>
            <a:ext uri="{FF2B5EF4-FFF2-40B4-BE49-F238E27FC236}">
              <a16:creationId xmlns:a16="http://schemas.microsoft.com/office/drawing/2014/main" id="{7FE6B05A-715D-4F8B-8270-D5FCEF99629D}"/>
            </a:ext>
          </a:extLst>
        </xdr:cNvPr>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5" name="正方形/長方形 264">
          <a:extLst>
            <a:ext uri="{FF2B5EF4-FFF2-40B4-BE49-F238E27FC236}">
              <a16:creationId xmlns:a16="http://schemas.microsoft.com/office/drawing/2014/main" id="{334C70C8-15F2-4F31-BD41-521657CFD92B}"/>
            </a:ext>
          </a:extLst>
        </xdr:cNvPr>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6" name="正方形/長方形 265">
          <a:extLst>
            <a:ext uri="{FF2B5EF4-FFF2-40B4-BE49-F238E27FC236}">
              <a16:creationId xmlns:a16="http://schemas.microsoft.com/office/drawing/2014/main" id="{4C8CC996-6C7C-4CCF-B2BD-AAFA5858D858}"/>
            </a:ext>
          </a:extLst>
        </xdr:cNvPr>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7" name="正方形/長方形 266">
          <a:extLst>
            <a:ext uri="{FF2B5EF4-FFF2-40B4-BE49-F238E27FC236}">
              <a16:creationId xmlns:a16="http://schemas.microsoft.com/office/drawing/2014/main" id="{A68A318A-3FD0-448C-A73C-A1B22E3EF0BE}"/>
            </a:ext>
          </a:extLst>
        </xdr:cNvPr>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8" name="正方形/長方形 267">
          <a:extLst>
            <a:ext uri="{FF2B5EF4-FFF2-40B4-BE49-F238E27FC236}">
              <a16:creationId xmlns:a16="http://schemas.microsoft.com/office/drawing/2014/main" id="{DBE6E103-0D94-4356-90DC-19F58206E83F}"/>
            </a:ext>
          </a:extLst>
        </xdr:cNvPr>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9" name="正方形/長方形 268">
          <a:extLst>
            <a:ext uri="{FF2B5EF4-FFF2-40B4-BE49-F238E27FC236}">
              <a16:creationId xmlns:a16="http://schemas.microsoft.com/office/drawing/2014/main" id="{E08DBD6B-5DFD-40D5-BDCD-EC602FD13825}"/>
            </a:ext>
          </a:extLst>
        </xdr:cNvPr>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0" name="正方形/長方形 269">
          <a:extLst>
            <a:ext uri="{FF2B5EF4-FFF2-40B4-BE49-F238E27FC236}">
              <a16:creationId xmlns:a16="http://schemas.microsoft.com/office/drawing/2014/main" id="{989BEC5D-102C-411A-A6E7-C0641CE3991B}"/>
            </a:ext>
          </a:extLst>
        </xdr:cNvPr>
        <xdr:cNvSpPr/>
      </xdr:nvSpPr>
      <xdr:spPr>
        <a:xfrm>
          <a:off x="67056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1" name="テキスト ボックス 270">
          <a:extLst>
            <a:ext uri="{FF2B5EF4-FFF2-40B4-BE49-F238E27FC236}">
              <a16:creationId xmlns:a16="http://schemas.microsoft.com/office/drawing/2014/main" id="{192BE7F9-68CF-475B-82F1-B9B57889A7D0}"/>
            </a:ext>
          </a:extLst>
        </xdr:cNvPr>
        <xdr:cNvSpPr txBox="1"/>
      </xdr:nvSpPr>
      <xdr:spPr>
        <a:xfrm>
          <a:off x="65532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2" name="直線コネクタ 271">
          <a:extLst>
            <a:ext uri="{FF2B5EF4-FFF2-40B4-BE49-F238E27FC236}">
              <a16:creationId xmlns:a16="http://schemas.microsoft.com/office/drawing/2014/main" id="{61F31763-BB6D-46C1-B054-9CF64567480B}"/>
            </a:ext>
          </a:extLst>
        </xdr:cNvPr>
        <xdr:cNvCxnSpPr/>
      </xdr:nvCxnSpPr>
      <xdr:spPr>
        <a:xfrm>
          <a:off x="67056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3" name="テキスト ボックス 272">
          <a:extLst>
            <a:ext uri="{FF2B5EF4-FFF2-40B4-BE49-F238E27FC236}">
              <a16:creationId xmlns:a16="http://schemas.microsoft.com/office/drawing/2014/main" id="{CEFB6947-FE88-4C68-892E-2A4963CD8C2E}"/>
            </a:ext>
          </a:extLst>
        </xdr:cNvPr>
        <xdr:cNvSpPr txBox="1"/>
      </xdr:nvSpPr>
      <xdr:spPr>
        <a:xfrm>
          <a:off x="27196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4" name="直線コネクタ 273">
          <a:extLst>
            <a:ext uri="{FF2B5EF4-FFF2-40B4-BE49-F238E27FC236}">
              <a16:creationId xmlns:a16="http://schemas.microsoft.com/office/drawing/2014/main" id="{283EA948-D0FE-42AE-8568-497AAEDB4277}"/>
            </a:ext>
          </a:extLst>
        </xdr:cNvPr>
        <xdr:cNvCxnSpPr/>
      </xdr:nvCxnSpPr>
      <xdr:spPr>
        <a:xfrm>
          <a:off x="670560" y="1458576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86</xdr:row>
      <xdr:rowOff>26506</xdr:rowOff>
    </xdr:from>
    <xdr:ext cx="403059" cy="259045"/>
    <xdr:sp macro="" textlink="">
      <xdr:nvSpPr>
        <xdr:cNvPr id="275" name="テキスト ボックス 274">
          <a:extLst>
            <a:ext uri="{FF2B5EF4-FFF2-40B4-BE49-F238E27FC236}">
              <a16:creationId xmlns:a16="http://schemas.microsoft.com/office/drawing/2014/main" id="{F5B5B7C9-1E59-4CBB-AD31-0FF05A5BA40F}"/>
            </a:ext>
          </a:extLst>
        </xdr:cNvPr>
        <xdr:cNvSpPr txBox="1"/>
      </xdr:nvSpPr>
      <xdr:spPr>
        <a:xfrm>
          <a:off x="336081" y="1444354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6" name="直線コネクタ 275">
          <a:extLst>
            <a:ext uri="{FF2B5EF4-FFF2-40B4-BE49-F238E27FC236}">
              <a16:creationId xmlns:a16="http://schemas.microsoft.com/office/drawing/2014/main" id="{5E513003-3DF4-4FC2-9D28-6B0BB2CF5C9E}"/>
            </a:ext>
          </a:extLst>
        </xdr:cNvPr>
        <xdr:cNvCxnSpPr/>
      </xdr:nvCxnSpPr>
      <xdr:spPr>
        <a:xfrm>
          <a:off x="670560" y="1426300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7" name="テキスト ボックス 276">
          <a:extLst>
            <a:ext uri="{FF2B5EF4-FFF2-40B4-BE49-F238E27FC236}">
              <a16:creationId xmlns:a16="http://schemas.microsoft.com/office/drawing/2014/main" id="{4748D4B7-288E-4604-840C-BD9C5179036E}"/>
            </a:ext>
          </a:extLst>
        </xdr:cNvPr>
        <xdr:cNvSpPr txBox="1"/>
      </xdr:nvSpPr>
      <xdr:spPr>
        <a:xfrm>
          <a:off x="336081" y="1412459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8" name="直線コネクタ 277">
          <a:extLst>
            <a:ext uri="{FF2B5EF4-FFF2-40B4-BE49-F238E27FC236}">
              <a16:creationId xmlns:a16="http://schemas.microsoft.com/office/drawing/2014/main" id="{B491E443-2EA5-44BC-BEB5-18657E6E431C}"/>
            </a:ext>
          </a:extLst>
        </xdr:cNvPr>
        <xdr:cNvCxnSpPr/>
      </xdr:nvCxnSpPr>
      <xdr:spPr>
        <a:xfrm>
          <a:off x="670560" y="1394405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79" name="テキスト ボックス 278">
          <a:extLst>
            <a:ext uri="{FF2B5EF4-FFF2-40B4-BE49-F238E27FC236}">
              <a16:creationId xmlns:a16="http://schemas.microsoft.com/office/drawing/2014/main" id="{38D1A50A-6868-4F26-A8CC-4765BEF3CF26}"/>
            </a:ext>
          </a:extLst>
        </xdr:cNvPr>
        <xdr:cNvSpPr txBox="1"/>
      </xdr:nvSpPr>
      <xdr:spPr>
        <a:xfrm>
          <a:off x="336081" y="1380564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80" name="直線コネクタ 279">
          <a:extLst>
            <a:ext uri="{FF2B5EF4-FFF2-40B4-BE49-F238E27FC236}">
              <a16:creationId xmlns:a16="http://schemas.microsoft.com/office/drawing/2014/main" id="{13AC6625-42AC-4406-B6CF-006B4A83A190}"/>
            </a:ext>
          </a:extLst>
        </xdr:cNvPr>
        <xdr:cNvCxnSpPr/>
      </xdr:nvCxnSpPr>
      <xdr:spPr>
        <a:xfrm>
          <a:off x="670560" y="1362510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1" name="テキスト ボックス 280">
          <a:extLst>
            <a:ext uri="{FF2B5EF4-FFF2-40B4-BE49-F238E27FC236}">
              <a16:creationId xmlns:a16="http://schemas.microsoft.com/office/drawing/2014/main" id="{2171E44C-3648-4EDC-8942-A01A6950118B}"/>
            </a:ext>
          </a:extLst>
        </xdr:cNvPr>
        <xdr:cNvSpPr txBox="1"/>
      </xdr:nvSpPr>
      <xdr:spPr>
        <a:xfrm>
          <a:off x="336081" y="134866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2" name="直線コネクタ 281">
          <a:extLst>
            <a:ext uri="{FF2B5EF4-FFF2-40B4-BE49-F238E27FC236}">
              <a16:creationId xmlns:a16="http://schemas.microsoft.com/office/drawing/2014/main" id="{5E0D7609-FEC5-47C0-A591-0AA9875EEDC3}"/>
            </a:ext>
          </a:extLst>
        </xdr:cNvPr>
        <xdr:cNvCxnSpPr/>
      </xdr:nvCxnSpPr>
      <xdr:spPr>
        <a:xfrm>
          <a:off x="670560" y="1330615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3" name="テキスト ボックス 282">
          <a:extLst>
            <a:ext uri="{FF2B5EF4-FFF2-40B4-BE49-F238E27FC236}">
              <a16:creationId xmlns:a16="http://schemas.microsoft.com/office/drawing/2014/main" id="{30EA419C-2A0F-47B3-A77F-7798B32230E3}"/>
            </a:ext>
          </a:extLst>
        </xdr:cNvPr>
        <xdr:cNvSpPr txBox="1"/>
      </xdr:nvSpPr>
      <xdr:spPr>
        <a:xfrm>
          <a:off x="336081" y="1316774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4" name="直線コネクタ 283">
          <a:extLst>
            <a:ext uri="{FF2B5EF4-FFF2-40B4-BE49-F238E27FC236}">
              <a16:creationId xmlns:a16="http://schemas.microsoft.com/office/drawing/2014/main" id="{5616CEB7-060F-459D-9083-1E29A9C7419F}"/>
            </a:ext>
          </a:extLst>
        </xdr:cNvPr>
        <xdr:cNvCxnSpPr/>
      </xdr:nvCxnSpPr>
      <xdr:spPr>
        <a:xfrm>
          <a:off x="670560" y="1298720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108148</xdr:rowOff>
    </xdr:from>
    <xdr:ext cx="403059" cy="259045"/>
    <xdr:sp macro="" textlink="">
      <xdr:nvSpPr>
        <xdr:cNvPr id="285" name="テキスト ボックス 284">
          <a:extLst>
            <a:ext uri="{FF2B5EF4-FFF2-40B4-BE49-F238E27FC236}">
              <a16:creationId xmlns:a16="http://schemas.microsoft.com/office/drawing/2014/main" id="{DCDCFAC7-4A0F-465B-BB25-507636BF3154}"/>
            </a:ext>
          </a:extLst>
        </xdr:cNvPr>
        <xdr:cNvSpPr txBox="1"/>
      </xdr:nvSpPr>
      <xdr:spPr>
        <a:xfrm>
          <a:off x="336081" y="1284878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6" name="直線コネクタ 285">
          <a:extLst>
            <a:ext uri="{FF2B5EF4-FFF2-40B4-BE49-F238E27FC236}">
              <a16:creationId xmlns:a16="http://schemas.microsoft.com/office/drawing/2014/main" id="{571F3456-2DA4-4928-9D4C-4A2D51941E7A}"/>
            </a:ext>
          </a:extLst>
        </xdr:cNvPr>
        <xdr:cNvCxnSpPr/>
      </xdr:nvCxnSpPr>
      <xdr:spPr>
        <a:xfrm>
          <a:off x="67056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7" name="テキスト ボックス 286">
          <a:extLst>
            <a:ext uri="{FF2B5EF4-FFF2-40B4-BE49-F238E27FC236}">
              <a16:creationId xmlns:a16="http://schemas.microsoft.com/office/drawing/2014/main" id="{7C7BE06A-8B24-4575-9D7D-84B46BCAB7F6}"/>
            </a:ext>
          </a:extLst>
        </xdr:cNvPr>
        <xdr:cNvSpPr txBox="1"/>
      </xdr:nvSpPr>
      <xdr:spPr>
        <a:xfrm>
          <a:off x="336081" y="125298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8" name="【公営住宅】&#10;有形固定資産減価償却率グラフ枠">
          <a:extLst>
            <a:ext uri="{FF2B5EF4-FFF2-40B4-BE49-F238E27FC236}">
              <a16:creationId xmlns:a16="http://schemas.microsoft.com/office/drawing/2014/main" id="{A1178838-D24B-4670-B6FB-1629D7876820}"/>
            </a:ext>
          </a:extLst>
        </xdr:cNvPr>
        <xdr:cNvSpPr/>
      </xdr:nvSpPr>
      <xdr:spPr>
        <a:xfrm>
          <a:off x="67056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121376</xdr:rowOff>
    </xdr:from>
    <xdr:to>
      <xdr:col>24</xdr:col>
      <xdr:colOff>62865</xdr:colOff>
      <xdr:row>85</xdr:row>
      <xdr:rowOff>150768</xdr:rowOff>
    </xdr:to>
    <xdr:cxnSp macro="">
      <xdr:nvCxnSpPr>
        <xdr:cNvPr id="289" name="直線コネクタ 288">
          <a:extLst>
            <a:ext uri="{FF2B5EF4-FFF2-40B4-BE49-F238E27FC236}">
              <a16:creationId xmlns:a16="http://schemas.microsoft.com/office/drawing/2014/main" id="{2E5481D3-BAA9-443F-A43B-53B6DCE5FD91}"/>
            </a:ext>
          </a:extLst>
        </xdr:cNvPr>
        <xdr:cNvCxnSpPr/>
      </xdr:nvCxnSpPr>
      <xdr:spPr>
        <a:xfrm flipV="1">
          <a:off x="4086225" y="13029656"/>
          <a:ext cx="0" cy="13705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154595</xdr:rowOff>
    </xdr:from>
    <xdr:ext cx="405111" cy="259045"/>
    <xdr:sp macro="" textlink="">
      <xdr:nvSpPr>
        <xdr:cNvPr id="290" name="【公営住宅】&#10;有形固定資産減価償却率最小値テキスト">
          <a:extLst>
            <a:ext uri="{FF2B5EF4-FFF2-40B4-BE49-F238E27FC236}">
              <a16:creationId xmlns:a16="http://schemas.microsoft.com/office/drawing/2014/main" id="{7CCF6C4A-5B10-46A1-9CEA-347CC4F29508}"/>
            </a:ext>
          </a:extLst>
        </xdr:cNvPr>
        <xdr:cNvSpPr txBox="1"/>
      </xdr:nvSpPr>
      <xdr:spPr>
        <a:xfrm>
          <a:off x="4124960" y="144039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150768</xdr:rowOff>
    </xdr:from>
    <xdr:to>
      <xdr:col>24</xdr:col>
      <xdr:colOff>152400</xdr:colOff>
      <xdr:row>85</xdr:row>
      <xdr:rowOff>150768</xdr:rowOff>
    </xdr:to>
    <xdr:cxnSp macro="">
      <xdr:nvCxnSpPr>
        <xdr:cNvPr id="291" name="直線コネクタ 290">
          <a:extLst>
            <a:ext uri="{FF2B5EF4-FFF2-40B4-BE49-F238E27FC236}">
              <a16:creationId xmlns:a16="http://schemas.microsoft.com/office/drawing/2014/main" id="{8E763C1A-1536-4715-96AF-D2010CFC67C0}"/>
            </a:ext>
          </a:extLst>
        </xdr:cNvPr>
        <xdr:cNvCxnSpPr/>
      </xdr:nvCxnSpPr>
      <xdr:spPr>
        <a:xfrm>
          <a:off x="4020820" y="1440016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68053</xdr:rowOff>
    </xdr:from>
    <xdr:ext cx="405111" cy="259045"/>
    <xdr:sp macro="" textlink="">
      <xdr:nvSpPr>
        <xdr:cNvPr id="292" name="【公営住宅】&#10;有形固定資産減価償却率最大値テキスト">
          <a:extLst>
            <a:ext uri="{FF2B5EF4-FFF2-40B4-BE49-F238E27FC236}">
              <a16:creationId xmlns:a16="http://schemas.microsoft.com/office/drawing/2014/main" id="{32360A85-4EB7-4F1C-8FC4-85E47EE28CA4}"/>
            </a:ext>
          </a:extLst>
        </xdr:cNvPr>
        <xdr:cNvSpPr txBox="1"/>
      </xdr:nvSpPr>
      <xdr:spPr>
        <a:xfrm>
          <a:off x="4124960" y="128086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121376</xdr:rowOff>
    </xdr:from>
    <xdr:to>
      <xdr:col>24</xdr:col>
      <xdr:colOff>152400</xdr:colOff>
      <xdr:row>77</xdr:row>
      <xdr:rowOff>121376</xdr:rowOff>
    </xdr:to>
    <xdr:cxnSp macro="">
      <xdr:nvCxnSpPr>
        <xdr:cNvPr id="293" name="直線コネクタ 292">
          <a:extLst>
            <a:ext uri="{FF2B5EF4-FFF2-40B4-BE49-F238E27FC236}">
              <a16:creationId xmlns:a16="http://schemas.microsoft.com/office/drawing/2014/main" id="{4054546A-93B2-4DE3-AE87-E7ABFE09DDDA}"/>
            </a:ext>
          </a:extLst>
        </xdr:cNvPr>
        <xdr:cNvCxnSpPr/>
      </xdr:nvCxnSpPr>
      <xdr:spPr>
        <a:xfrm>
          <a:off x="4020820" y="1302965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44104</xdr:rowOff>
    </xdr:from>
    <xdr:ext cx="405111" cy="259045"/>
    <xdr:sp macro="" textlink="">
      <xdr:nvSpPr>
        <xdr:cNvPr id="294" name="【公営住宅】&#10;有形固定資産減価償却率平均値テキスト">
          <a:extLst>
            <a:ext uri="{FF2B5EF4-FFF2-40B4-BE49-F238E27FC236}">
              <a16:creationId xmlns:a16="http://schemas.microsoft.com/office/drawing/2014/main" id="{A40D46F5-1595-45CA-852B-C5C0E0DEF888}"/>
            </a:ext>
          </a:extLst>
        </xdr:cNvPr>
        <xdr:cNvSpPr txBox="1"/>
      </xdr:nvSpPr>
      <xdr:spPr>
        <a:xfrm>
          <a:off x="4124960" y="1379058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65677</xdr:rowOff>
    </xdr:from>
    <xdr:to>
      <xdr:col>24</xdr:col>
      <xdr:colOff>114300</xdr:colOff>
      <xdr:row>82</xdr:row>
      <xdr:rowOff>167277</xdr:rowOff>
    </xdr:to>
    <xdr:sp macro="" textlink="">
      <xdr:nvSpPr>
        <xdr:cNvPr id="295" name="フローチャート: 判断 294">
          <a:extLst>
            <a:ext uri="{FF2B5EF4-FFF2-40B4-BE49-F238E27FC236}">
              <a16:creationId xmlns:a16="http://schemas.microsoft.com/office/drawing/2014/main" id="{4FA52FBF-1CE8-41E4-8CE5-FEB3E8FCFB0D}"/>
            </a:ext>
          </a:extLst>
        </xdr:cNvPr>
        <xdr:cNvSpPr/>
      </xdr:nvSpPr>
      <xdr:spPr>
        <a:xfrm>
          <a:off x="4036060" y="13812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39551</xdr:rowOff>
    </xdr:from>
    <xdr:to>
      <xdr:col>20</xdr:col>
      <xdr:colOff>38100</xdr:colOff>
      <xdr:row>82</xdr:row>
      <xdr:rowOff>141151</xdr:rowOff>
    </xdr:to>
    <xdr:sp macro="" textlink="">
      <xdr:nvSpPr>
        <xdr:cNvPr id="296" name="フローチャート: 判断 295">
          <a:extLst>
            <a:ext uri="{FF2B5EF4-FFF2-40B4-BE49-F238E27FC236}">
              <a16:creationId xmlns:a16="http://schemas.microsoft.com/office/drawing/2014/main" id="{5A3F4FE2-5D5A-416F-8A8E-D514799E845D}"/>
            </a:ext>
          </a:extLst>
        </xdr:cNvPr>
        <xdr:cNvSpPr/>
      </xdr:nvSpPr>
      <xdr:spPr>
        <a:xfrm>
          <a:off x="3312160" y="1378603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6894</xdr:rowOff>
    </xdr:from>
    <xdr:to>
      <xdr:col>15</xdr:col>
      <xdr:colOff>101600</xdr:colOff>
      <xdr:row>82</xdr:row>
      <xdr:rowOff>108494</xdr:rowOff>
    </xdr:to>
    <xdr:sp macro="" textlink="">
      <xdr:nvSpPr>
        <xdr:cNvPr id="297" name="フローチャート: 判断 296">
          <a:extLst>
            <a:ext uri="{FF2B5EF4-FFF2-40B4-BE49-F238E27FC236}">
              <a16:creationId xmlns:a16="http://schemas.microsoft.com/office/drawing/2014/main" id="{2B66C779-ADC1-4BD2-85E5-6A29E90C44E6}"/>
            </a:ext>
          </a:extLst>
        </xdr:cNvPr>
        <xdr:cNvSpPr/>
      </xdr:nvSpPr>
      <xdr:spPr>
        <a:xfrm>
          <a:off x="2514600" y="13753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142421</xdr:rowOff>
    </xdr:from>
    <xdr:to>
      <xdr:col>10</xdr:col>
      <xdr:colOff>165100</xdr:colOff>
      <xdr:row>82</xdr:row>
      <xdr:rowOff>72571</xdr:rowOff>
    </xdr:to>
    <xdr:sp macro="" textlink="">
      <xdr:nvSpPr>
        <xdr:cNvPr id="298" name="フローチャート: 判断 297">
          <a:extLst>
            <a:ext uri="{FF2B5EF4-FFF2-40B4-BE49-F238E27FC236}">
              <a16:creationId xmlns:a16="http://schemas.microsoft.com/office/drawing/2014/main" id="{6524A9D3-6D80-4322-8A54-288415F42B6F}"/>
            </a:ext>
          </a:extLst>
        </xdr:cNvPr>
        <xdr:cNvSpPr/>
      </xdr:nvSpPr>
      <xdr:spPr>
        <a:xfrm>
          <a:off x="1739900" y="1372126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119562</xdr:rowOff>
    </xdr:from>
    <xdr:to>
      <xdr:col>6</xdr:col>
      <xdr:colOff>38100</xdr:colOff>
      <xdr:row>82</xdr:row>
      <xdr:rowOff>49712</xdr:rowOff>
    </xdr:to>
    <xdr:sp macro="" textlink="">
      <xdr:nvSpPr>
        <xdr:cNvPr id="299" name="フローチャート: 判断 298">
          <a:extLst>
            <a:ext uri="{FF2B5EF4-FFF2-40B4-BE49-F238E27FC236}">
              <a16:creationId xmlns:a16="http://schemas.microsoft.com/office/drawing/2014/main" id="{E0F507DA-72B0-4FC2-864E-220F288FA2B5}"/>
            </a:ext>
          </a:extLst>
        </xdr:cNvPr>
        <xdr:cNvSpPr/>
      </xdr:nvSpPr>
      <xdr:spPr>
        <a:xfrm>
          <a:off x="965200" y="1369840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FEADF318-ABBE-4E47-9271-41BCDF6C3AD4}"/>
            </a:ext>
          </a:extLst>
        </xdr:cNvPr>
        <xdr:cNvSpPr txBox="1"/>
      </xdr:nvSpPr>
      <xdr:spPr>
        <a:xfrm>
          <a:off x="39192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0430C68B-8407-45D2-810C-4FBD0375433B}"/>
            </a:ext>
          </a:extLst>
        </xdr:cNvPr>
        <xdr:cNvSpPr txBox="1"/>
      </xdr:nvSpPr>
      <xdr:spPr>
        <a:xfrm>
          <a:off x="3187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6BAF13E1-A801-48BE-B264-525F2DC9A09B}"/>
            </a:ext>
          </a:extLst>
        </xdr:cNvPr>
        <xdr:cNvSpPr txBox="1"/>
      </xdr:nvSpPr>
      <xdr:spPr>
        <a:xfrm>
          <a:off x="2397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3A336AD8-C475-413D-BB6C-51F72F13B479}"/>
            </a:ext>
          </a:extLst>
        </xdr:cNvPr>
        <xdr:cNvSpPr txBox="1"/>
      </xdr:nvSpPr>
      <xdr:spPr>
        <a:xfrm>
          <a:off x="16230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4" name="テキスト ボックス 303">
          <a:extLst>
            <a:ext uri="{FF2B5EF4-FFF2-40B4-BE49-F238E27FC236}">
              <a16:creationId xmlns:a16="http://schemas.microsoft.com/office/drawing/2014/main" id="{93F088CD-D66B-455F-B161-AFB617CE82FD}"/>
            </a:ext>
          </a:extLst>
        </xdr:cNvPr>
        <xdr:cNvSpPr txBox="1"/>
      </xdr:nvSpPr>
      <xdr:spPr>
        <a:xfrm>
          <a:off x="8407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59145</xdr:rowOff>
    </xdr:from>
    <xdr:to>
      <xdr:col>24</xdr:col>
      <xdr:colOff>114300</xdr:colOff>
      <xdr:row>80</xdr:row>
      <xdr:rowOff>160745</xdr:rowOff>
    </xdr:to>
    <xdr:sp macro="" textlink="">
      <xdr:nvSpPr>
        <xdr:cNvPr id="305" name="楕円 304">
          <a:extLst>
            <a:ext uri="{FF2B5EF4-FFF2-40B4-BE49-F238E27FC236}">
              <a16:creationId xmlns:a16="http://schemas.microsoft.com/office/drawing/2014/main" id="{58BE95A2-65DB-4D6A-8D7F-A1CE628346E9}"/>
            </a:ext>
          </a:extLst>
        </xdr:cNvPr>
        <xdr:cNvSpPr/>
      </xdr:nvSpPr>
      <xdr:spPr>
        <a:xfrm>
          <a:off x="4036060" y="13470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79</xdr:row>
      <xdr:rowOff>82022</xdr:rowOff>
    </xdr:from>
    <xdr:ext cx="405111" cy="259045"/>
    <xdr:sp macro="" textlink="">
      <xdr:nvSpPr>
        <xdr:cNvPr id="306" name="【公営住宅】&#10;有形固定資産減価償却率該当値テキスト">
          <a:extLst>
            <a:ext uri="{FF2B5EF4-FFF2-40B4-BE49-F238E27FC236}">
              <a16:creationId xmlns:a16="http://schemas.microsoft.com/office/drawing/2014/main" id="{906D846B-8C00-4335-8F8C-5D8A77D103A4}"/>
            </a:ext>
          </a:extLst>
        </xdr:cNvPr>
        <xdr:cNvSpPr txBox="1"/>
      </xdr:nvSpPr>
      <xdr:spPr>
        <a:xfrm>
          <a:off x="4124960" y="13325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29755</xdr:rowOff>
    </xdr:from>
    <xdr:to>
      <xdr:col>20</xdr:col>
      <xdr:colOff>38100</xdr:colOff>
      <xdr:row>80</xdr:row>
      <xdr:rowOff>131355</xdr:rowOff>
    </xdr:to>
    <xdr:sp macro="" textlink="">
      <xdr:nvSpPr>
        <xdr:cNvPr id="307" name="楕円 306">
          <a:extLst>
            <a:ext uri="{FF2B5EF4-FFF2-40B4-BE49-F238E27FC236}">
              <a16:creationId xmlns:a16="http://schemas.microsoft.com/office/drawing/2014/main" id="{8DF22904-AF04-435B-BEBE-5C9FEBF9B170}"/>
            </a:ext>
          </a:extLst>
        </xdr:cNvPr>
        <xdr:cNvSpPr/>
      </xdr:nvSpPr>
      <xdr:spPr>
        <a:xfrm>
          <a:off x="3312160" y="1344095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80</xdr:row>
      <xdr:rowOff>80555</xdr:rowOff>
    </xdr:from>
    <xdr:to>
      <xdr:col>24</xdr:col>
      <xdr:colOff>63500</xdr:colOff>
      <xdr:row>80</xdr:row>
      <xdr:rowOff>109945</xdr:rowOff>
    </xdr:to>
    <xdr:cxnSp macro="">
      <xdr:nvCxnSpPr>
        <xdr:cNvPr id="308" name="直線コネクタ 307">
          <a:extLst>
            <a:ext uri="{FF2B5EF4-FFF2-40B4-BE49-F238E27FC236}">
              <a16:creationId xmlns:a16="http://schemas.microsoft.com/office/drawing/2014/main" id="{66A12E76-3508-462B-BCD3-91F746792370}"/>
            </a:ext>
          </a:extLst>
        </xdr:cNvPr>
        <xdr:cNvCxnSpPr/>
      </xdr:nvCxnSpPr>
      <xdr:spPr>
        <a:xfrm>
          <a:off x="3355340" y="13491755"/>
          <a:ext cx="731520" cy="29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79</xdr:row>
      <xdr:rowOff>142421</xdr:rowOff>
    </xdr:from>
    <xdr:to>
      <xdr:col>15</xdr:col>
      <xdr:colOff>101600</xdr:colOff>
      <xdr:row>80</xdr:row>
      <xdr:rowOff>72571</xdr:rowOff>
    </xdr:to>
    <xdr:sp macro="" textlink="">
      <xdr:nvSpPr>
        <xdr:cNvPr id="309" name="楕円 308">
          <a:extLst>
            <a:ext uri="{FF2B5EF4-FFF2-40B4-BE49-F238E27FC236}">
              <a16:creationId xmlns:a16="http://schemas.microsoft.com/office/drawing/2014/main" id="{BCCC8C6C-33EB-4615-B54D-0CC7C472F637}"/>
            </a:ext>
          </a:extLst>
        </xdr:cNvPr>
        <xdr:cNvSpPr/>
      </xdr:nvSpPr>
      <xdr:spPr>
        <a:xfrm>
          <a:off x="2514600" y="1338598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80</xdr:row>
      <xdr:rowOff>21771</xdr:rowOff>
    </xdr:from>
    <xdr:to>
      <xdr:col>19</xdr:col>
      <xdr:colOff>177800</xdr:colOff>
      <xdr:row>80</xdr:row>
      <xdr:rowOff>80555</xdr:rowOff>
    </xdr:to>
    <xdr:cxnSp macro="">
      <xdr:nvCxnSpPr>
        <xdr:cNvPr id="310" name="直線コネクタ 309">
          <a:extLst>
            <a:ext uri="{FF2B5EF4-FFF2-40B4-BE49-F238E27FC236}">
              <a16:creationId xmlns:a16="http://schemas.microsoft.com/office/drawing/2014/main" id="{370D4002-3702-4766-BB3A-94354F4C29B7}"/>
            </a:ext>
          </a:extLst>
        </xdr:cNvPr>
        <xdr:cNvCxnSpPr/>
      </xdr:nvCxnSpPr>
      <xdr:spPr>
        <a:xfrm>
          <a:off x="2565400" y="13432971"/>
          <a:ext cx="789940" cy="58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79</xdr:row>
      <xdr:rowOff>86905</xdr:rowOff>
    </xdr:from>
    <xdr:to>
      <xdr:col>10</xdr:col>
      <xdr:colOff>165100</xdr:colOff>
      <xdr:row>80</xdr:row>
      <xdr:rowOff>17055</xdr:rowOff>
    </xdr:to>
    <xdr:sp macro="" textlink="">
      <xdr:nvSpPr>
        <xdr:cNvPr id="311" name="楕円 310">
          <a:extLst>
            <a:ext uri="{FF2B5EF4-FFF2-40B4-BE49-F238E27FC236}">
              <a16:creationId xmlns:a16="http://schemas.microsoft.com/office/drawing/2014/main" id="{67C031D2-72F8-41BF-83EF-2C21F115D9F4}"/>
            </a:ext>
          </a:extLst>
        </xdr:cNvPr>
        <xdr:cNvSpPr/>
      </xdr:nvSpPr>
      <xdr:spPr>
        <a:xfrm>
          <a:off x="1739900" y="1333046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79</xdr:row>
      <xdr:rowOff>137705</xdr:rowOff>
    </xdr:from>
    <xdr:to>
      <xdr:col>15</xdr:col>
      <xdr:colOff>50800</xdr:colOff>
      <xdr:row>80</xdr:row>
      <xdr:rowOff>21771</xdr:rowOff>
    </xdr:to>
    <xdr:cxnSp macro="">
      <xdr:nvCxnSpPr>
        <xdr:cNvPr id="312" name="直線コネクタ 311">
          <a:extLst>
            <a:ext uri="{FF2B5EF4-FFF2-40B4-BE49-F238E27FC236}">
              <a16:creationId xmlns:a16="http://schemas.microsoft.com/office/drawing/2014/main" id="{648A804D-4A61-4E58-837C-8B9F3280F5F1}"/>
            </a:ext>
          </a:extLst>
        </xdr:cNvPr>
        <xdr:cNvCxnSpPr/>
      </xdr:nvCxnSpPr>
      <xdr:spPr>
        <a:xfrm>
          <a:off x="1790700" y="13381265"/>
          <a:ext cx="774700" cy="51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37919</xdr:rowOff>
    </xdr:from>
    <xdr:to>
      <xdr:col>6</xdr:col>
      <xdr:colOff>38100</xdr:colOff>
      <xdr:row>81</xdr:row>
      <xdr:rowOff>139519</xdr:rowOff>
    </xdr:to>
    <xdr:sp macro="" textlink="">
      <xdr:nvSpPr>
        <xdr:cNvPr id="313" name="楕円 312">
          <a:extLst>
            <a:ext uri="{FF2B5EF4-FFF2-40B4-BE49-F238E27FC236}">
              <a16:creationId xmlns:a16="http://schemas.microsoft.com/office/drawing/2014/main" id="{2E0EF78C-4985-42F1-87FE-A61FE0CA636C}"/>
            </a:ext>
          </a:extLst>
        </xdr:cNvPr>
        <xdr:cNvSpPr/>
      </xdr:nvSpPr>
      <xdr:spPr>
        <a:xfrm>
          <a:off x="965200" y="13616759"/>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79</xdr:row>
      <xdr:rowOff>137705</xdr:rowOff>
    </xdr:from>
    <xdr:to>
      <xdr:col>10</xdr:col>
      <xdr:colOff>114300</xdr:colOff>
      <xdr:row>81</xdr:row>
      <xdr:rowOff>88719</xdr:rowOff>
    </xdr:to>
    <xdr:cxnSp macro="">
      <xdr:nvCxnSpPr>
        <xdr:cNvPr id="314" name="直線コネクタ 313">
          <a:extLst>
            <a:ext uri="{FF2B5EF4-FFF2-40B4-BE49-F238E27FC236}">
              <a16:creationId xmlns:a16="http://schemas.microsoft.com/office/drawing/2014/main" id="{A636DFF4-E188-4028-A794-0BBD78A3B1F8}"/>
            </a:ext>
          </a:extLst>
        </xdr:cNvPr>
        <xdr:cNvCxnSpPr/>
      </xdr:nvCxnSpPr>
      <xdr:spPr>
        <a:xfrm flipV="1">
          <a:off x="1008380" y="13381265"/>
          <a:ext cx="782320" cy="286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132278</xdr:rowOff>
    </xdr:from>
    <xdr:ext cx="405111" cy="259045"/>
    <xdr:sp macro="" textlink="">
      <xdr:nvSpPr>
        <xdr:cNvPr id="315" name="n_1aveValue【公営住宅】&#10;有形固定資産減価償却率">
          <a:extLst>
            <a:ext uri="{FF2B5EF4-FFF2-40B4-BE49-F238E27FC236}">
              <a16:creationId xmlns:a16="http://schemas.microsoft.com/office/drawing/2014/main" id="{D9758BBF-AC8D-4C1F-AF60-92E9C65BB1E1}"/>
            </a:ext>
          </a:extLst>
        </xdr:cNvPr>
        <xdr:cNvSpPr txBox="1"/>
      </xdr:nvSpPr>
      <xdr:spPr>
        <a:xfrm>
          <a:off x="3170564" y="138787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99621</xdr:rowOff>
    </xdr:from>
    <xdr:ext cx="405111" cy="259045"/>
    <xdr:sp macro="" textlink="">
      <xdr:nvSpPr>
        <xdr:cNvPr id="316" name="n_2aveValue【公営住宅】&#10;有形固定資産減価償却率">
          <a:extLst>
            <a:ext uri="{FF2B5EF4-FFF2-40B4-BE49-F238E27FC236}">
              <a16:creationId xmlns:a16="http://schemas.microsoft.com/office/drawing/2014/main" id="{C5264D8C-3EE3-4FC8-97CB-85C852543A54}"/>
            </a:ext>
          </a:extLst>
        </xdr:cNvPr>
        <xdr:cNvSpPr txBox="1"/>
      </xdr:nvSpPr>
      <xdr:spPr>
        <a:xfrm>
          <a:off x="2385704" y="138461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63698</xdr:rowOff>
    </xdr:from>
    <xdr:ext cx="405111" cy="259045"/>
    <xdr:sp macro="" textlink="">
      <xdr:nvSpPr>
        <xdr:cNvPr id="317" name="n_3aveValue【公営住宅】&#10;有形固定資産減価償却率">
          <a:extLst>
            <a:ext uri="{FF2B5EF4-FFF2-40B4-BE49-F238E27FC236}">
              <a16:creationId xmlns:a16="http://schemas.microsoft.com/office/drawing/2014/main" id="{5144B0EF-6E20-40C1-9918-9E62677B7E5F}"/>
            </a:ext>
          </a:extLst>
        </xdr:cNvPr>
        <xdr:cNvSpPr txBox="1"/>
      </xdr:nvSpPr>
      <xdr:spPr>
        <a:xfrm>
          <a:off x="1611004" y="138101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40839</xdr:rowOff>
    </xdr:from>
    <xdr:ext cx="405111" cy="259045"/>
    <xdr:sp macro="" textlink="">
      <xdr:nvSpPr>
        <xdr:cNvPr id="318" name="n_4aveValue【公営住宅】&#10;有形固定資産減価償却率">
          <a:extLst>
            <a:ext uri="{FF2B5EF4-FFF2-40B4-BE49-F238E27FC236}">
              <a16:creationId xmlns:a16="http://schemas.microsoft.com/office/drawing/2014/main" id="{C59567AC-D8AD-4435-A5BC-C802B46297A6}"/>
            </a:ext>
          </a:extLst>
        </xdr:cNvPr>
        <xdr:cNvSpPr txBox="1"/>
      </xdr:nvSpPr>
      <xdr:spPr>
        <a:xfrm>
          <a:off x="836304" y="137873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78</xdr:row>
      <xdr:rowOff>147882</xdr:rowOff>
    </xdr:from>
    <xdr:ext cx="405111" cy="259045"/>
    <xdr:sp macro="" textlink="">
      <xdr:nvSpPr>
        <xdr:cNvPr id="319" name="n_1mainValue【公営住宅】&#10;有形固定資産減価償却率">
          <a:extLst>
            <a:ext uri="{FF2B5EF4-FFF2-40B4-BE49-F238E27FC236}">
              <a16:creationId xmlns:a16="http://schemas.microsoft.com/office/drawing/2014/main" id="{4A983C25-6025-48DC-B675-45CC445662F0}"/>
            </a:ext>
          </a:extLst>
        </xdr:cNvPr>
        <xdr:cNvSpPr txBox="1"/>
      </xdr:nvSpPr>
      <xdr:spPr>
        <a:xfrm>
          <a:off x="3170564" y="13223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78</xdr:row>
      <xdr:rowOff>89098</xdr:rowOff>
    </xdr:from>
    <xdr:ext cx="405111" cy="259045"/>
    <xdr:sp macro="" textlink="">
      <xdr:nvSpPr>
        <xdr:cNvPr id="320" name="n_2mainValue【公営住宅】&#10;有形固定資産減価償却率">
          <a:extLst>
            <a:ext uri="{FF2B5EF4-FFF2-40B4-BE49-F238E27FC236}">
              <a16:creationId xmlns:a16="http://schemas.microsoft.com/office/drawing/2014/main" id="{6A20B13F-18B7-4052-8271-1D6B5CA09329}"/>
            </a:ext>
          </a:extLst>
        </xdr:cNvPr>
        <xdr:cNvSpPr txBox="1"/>
      </xdr:nvSpPr>
      <xdr:spPr>
        <a:xfrm>
          <a:off x="2385704" y="131650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78</xdr:row>
      <xdr:rowOff>33582</xdr:rowOff>
    </xdr:from>
    <xdr:ext cx="405111" cy="259045"/>
    <xdr:sp macro="" textlink="">
      <xdr:nvSpPr>
        <xdr:cNvPr id="321" name="n_3mainValue【公営住宅】&#10;有形固定資産減価償却率">
          <a:extLst>
            <a:ext uri="{FF2B5EF4-FFF2-40B4-BE49-F238E27FC236}">
              <a16:creationId xmlns:a16="http://schemas.microsoft.com/office/drawing/2014/main" id="{8529206D-FA4D-4DC9-B0A4-FF1A6C602A67}"/>
            </a:ext>
          </a:extLst>
        </xdr:cNvPr>
        <xdr:cNvSpPr txBox="1"/>
      </xdr:nvSpPr>
      <xdr:spPr>
        <a:xfrm>
          <a:off x="1611004" y="13109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156046</xdr:rowOff>
    </xdr:from>
    <xdr:ext cx="405111" cy="259045"/>
    <xdr:sp macro="" textlink="">
      <xdr:nvSpPr>
        <xdr:cNvPr id="322" name="n_4mainValue【公営住宅】&#10;有形固定資産減価償却率">
          <a:extLst>
            <a:ext uri="{FF2B5EF4-FFF2-40B4-BE49-F238E27FC236}">
              <a16:creationId xmlns:a16="http://schemas.microsoft.com/office/drawing/2014/main" id="{FF0E37AD-D7CE-4EAA-8976-6436793D92CF}"/>
            </a:ext>
          </a:extLst>
        </xdr:cNvPr>
        <xdr:cNvSpPr txBox="1"/>
      </xdr:nvSpPr>
      <xdr:spPr>
        <a:xfrm>
          <a:off x="836304" y="133996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3" name="正方形/長方形 322">
          <a:extLst>
            <a:ext uri="{FF2B5EF4-FFF2-40B4-BE49-F238E27FC236}">
              <a16:creationId xmlns:a16="http://schemas.microsoft.com/office/drawing/2014/main" id="{8C64AE9C-C949-4FEE-98A5-E011F068AAC1}"/>
            </a:ext>
          </a:extLst>
        </xdr:cNvPr>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4" name="正方形/長方形 323">
          <a:extLst>
            <a:ext uri="{FF2B5EF4-FFF2-40B4-BE49-F238E27FC236}">
              <a16:creationId xmlns:a16="http://schemas.microsoft.com/office/drawing/2014/main" id="{ABA762AD-3569-4F5D-9D05-3F10DF243294}"/>
            </a:ext>
          </a:extLst>
        </xdr:cNvPr>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5" name="正方形/長方形 324">
          <a:extLst>
            <a:ext uri="{FF2B5EF4-FFF2-40B4-BE49-F238E27FC236}">
              <a16:creationId xmlns:a16="http://schemas.microsoft.com/office/drawing/2014/main" id="{C8FE6EE8-AD39-4DBF-B285-86C7E8F06713}"/>
            </a:ext>
          </a:extLst>
        </xdr:cNvPr>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6" name="正方形/長方形 325">
          <a:extLst>
            <a:ext uri="{FF2B5EF4-FFF2-40B4-BE49-F238E27FC236}">
              <a16:creationId xmlns:a16="http://schemas.microsoft.com/office/drawing/2014/main" id="{0C097C67-B6A3-4269-9873-0CC65943D0C5}"/>
            </a:ext>
          </a:extLst>
        </xdr:cNvPr>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7" name="正方形/長方形 326">
          <a:extLst>
            <a:ext uri="{FF2B5EF4-FFF2-40B4-BE49-F238E27FC236}">
              <a16:creationId xmlns:a16="http://schemas.microsoft.com/office/drawing/2014/main" id="{49B9BB37-C718-4207-8105-D5B5BA2A9B9D}"/>
            </a:ext>
          </a:extLst>
        </xdr:cNvPr>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8" name="正方形/長方形 327">
          <a:extLst>
            <a:ext uri="{FF2B5EF4-FFF2-40B4-BE49-F238E27FC236}">
              <a16:creationId xmlns:a16="http://schemas.microsoft.com/office/drawing/2014/main" id="{A6A16CFE-A428-4ECE-A301-F398997869D2}"/>
            </a:ext>
          </a:extLst>
        </xdr:cNvPr>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9" name="正方形/長方形 328">
          <a:extLst>
            <a:ext uri="{FF2B5EF4-FFF2-40B4-BE49-F238E27FC236}">
              <a16:creationId xmlns:a16="http://schemas.microsoft.com/office/drawing/2014/main" id="{8B592CC5-F80D-4170-8168-B299B12D0CF8}"/>
            </a:ext>
          </a:extLst>
        </xdr:cNvPr>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0" name="正方形/長方形 329">
          <a:extLst>
            <a:ext uri="{FF2B5EF4-FFF2-40B4-BE49-F238E27FC236}">
              <a16:creationId xmlns:a16="http://schemas.microsoft.com/office/drawing/2014/main" id="{9E2F8796-8888-4279-AE9F-C08266055839}"/>
            </a:ext>
          </a:extLst>
        </xdr:cNvPr>
        <xdr:cNvSpPr/>
      </xdr:nvSpPr>
      <xdr:spPr>
        <a:xfrm>
          <a:off x="582676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1" name="テキスト ボックス 330">
          <a:extLst>
            <a:ext uri="{FF2B5EF4-FFF2-40B4-BE49-F238E27FC236}">
              <a16:creationId xmlns:a16="http://schemas.microsoft.com/office/drawing/2014/main" id="{19374973-EB4A-42FA-A68F-80E17AA0AB19}"/>
            </a:ext>
          </a:extLst>
        </xdr:cNvPr>
        <xdr:cNvSpPr txBox="1"/>
      </xdr:nvSpPr>
      <xdr:spPr>
        <a:xfrm>
          <a:off x="578866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2" name="直線コネクタ 331">
          <a:extLst>
            <a:ext uri="{FF2B5EF4-FFF2-40B4-BE49-F238E27FC236}">
              <a16:creationId xmlns:a16="http://schemas.microsoft.com/office/drawing/2014/main" id="{BD885142-26C0-40C0-B934-45A089FF1EB7}"/>
            </a:ext>
          </a:extLst>
        </xdr:cNvPr>
        <xdr:cNvCxnSpPr/>
      </xdr:nvCxnSpPr>
      <xdr:spPr>
        <a:xfrm>
          <a:off x="5826760" y="149047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3" name="直線コネクタ 332">
          <a:extLst>
            <a:ext uri="{FF2B5EF4-FFF2-40B4-BE49-F238E27FC236}">
              <a16:creationId xmlns:a16="http://schemas.microsoft.com/office/drawing/2014/main" id="{14F1451D-55D0-4854-A86E-2AEED1747AC6}"/>
            </a:ext>
          </a:extLst>
        </xdr:cNvPr>
        <xdr:cNvCxnSpPr/>
      </xdr:nvCxnSpPr>
      <xdr:spPr>
        <a:xfrm>
          <a:off x="5826760" y="144551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4" name="テキスト ボックス 333">
          <a:extLst>
            <a:ext uri="{FF2B5EF4-FFF2-40B4-BE49-F238E27FC236}">
              <a16:creationId xmlns:a16="http://schemas.microsoft.com/office/drawing/2014/main" id="{C9FCF83B-7359-419D-A85F-E0C47C52067E}"/>
            </a:ext>
          </a:extLst>
        </xdr:cNvPr>
        <xdr:cNvSpPr txBox="1"/>
      </xdr:nvSpPr>
      <xdr:spPr>
        <a:xfrm>
          <a:off x="5405301" y="14316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5" name="直線コネクタ 334">
          <a:extLst>
            <a:ext uri="{FF2B5EF4-FFF2-40B4-BE49-F238E27FC236}">
              <a16:creationId xmlns:a16="http://schemas.microsoft.com/office/drawing/2014/main" id="{81B3E1E1-625C-4F26-9BF8-8CF3384515C6}"/>
            </a:ext>
          </a:extLst>
        </xdr:cNvPr>
        <xdr:cNvCxnSpPr/>
      </xdr:nvCxnSpPr>
      <xdr:spPr>
        <a:xfrm>
          <a:off x="5826760" y="140093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36" name="テキスト ボックス 335">
          <a:extLst>
            <a:ext uri="{FF2B5EF4-FFF2-40B4-BE49-F238E27FC236}">
              <a16:creationId xmlns:a16="http://schemas.microsoft.com/office/drawing/2014/main" id="{8B7B6658-B92C-4AA7-9F21-A95FDE3D9D14}"/>
            </a:ext>
          </a:extLst>
        </xdr:cNvPr>
        <xdr:cNvSpPr txBox="1"/>
      </xdr:nvSpPr>
      <xdr:spPr>
        <a:xfrm>
          <a:off x="5405301" y="138709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7" name="直線コネクタ 336">
          <a:extLst>
            <a:ext uri="{FF2B5EF4-FFF2-40B4-BE49-F238E27FC236}">
              <a16:creationId xmlns:a16="http://schemas.microsoft.com/office/drawing/2014/main" id="{87A25776-E708-45C9-BB5B-C83FD529D947}"/>
            </a:ext>
          </a:extLst>
        </xdr:cNvPr>
        <xdr:cNvCxnSpPr/>
      </xdr:nvCxnSpPr>
      <xdr:spPr>
        <a:xfrm>
          <a:off x="5826760" y="135636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38" name="テキスト ボックス 337">
          <a:extLst>
            <a:ext uri="{FF2B5EF4-FFF2-40B4-BE49-F238E27FC236}">
              <a16:creationId xmlns:a16="http://schemas.microsoft.com/office/drawing/2014/main" id="{0D713627-E64F-4CA2-9F1A-AA0A1B4BC70A}"/>
            </a:ext>
          </a:extLst>
        </xdr:cNvPr>
        <xdr:cNvSpPr txBox="1"/>
      </xdr:nvSpPr>
      <xdr:spPr>
        <a:xfrm>
          <a:off x="5405301" y="1342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9" name="直線コネクタ 338">
          <a:extLst>
            <a:ext uri="{FF2B5EF4-FFF2-40B4-BE49-F238E27FC236}">
              <a16:creationId xmlns:a16="http://schemas.microsoft.com/office/drawing/2014/main" id="{BF45A912-132E-4195-A8FD-9463E397658B}"/>
            </a:ext>
          </a:extLst>
        </xdr:cNvPr>
        <xdr:cNvCxnSpPr/>
      </xdr:nvCxnSpPr>
      <xdr:spPr>
        <a:xfrm>
          <a:off x="5826760" y="131140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40" name="テキスト ボックス 339">
          <a:extLst>
            <a:ext uri="{FF2B5EF4-FFF2-40B4-BE49-F238E27FC236}">
              <a16:creationId xmlns:a16="http://schemas.microsoft.com/office/drawing/2014/main" id="{8AFB60CB-9E17-409D-84E2-30C9C8A129E3}"/>
            </a:ext>
          </a:extLst>
        </xdr:cNvPr>
        <xdr:cNvSpPr txBox="1"/>
      </xdr:nvSpPr>
      <xdr:spPr>
        <a:xfrm>
          <a:off x="5405301" y="129756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1" name="直線コネクタ 340">
          <a:extLst>
            <a:ext uri="{FF2B5EF4-FFF2-40B4-BE49-F238E27FC236}">
              <a16:creationId xmlns:a16="http://schemas.microsoft.com/office/drawing/2014/main" id="{87CDA4CE-9B32-4F39-B211-AE93F9CDD6D2}"/>
            </a:ext>
          </a:extLst>
        </xdr:cNvPr>
        <xdr:cNvCxnSpPr/>
      </xdr:nvCxnSpPr>
      <xdr:spPr>
        <a:xfrm>
          <a:off x="5826760" y="126682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2" name="テキスト ボックス 341">
          <a:extLst>
            <a:ext uri="{FF2B5EF4-FFF2-40B4-BE49-F238E27FC236}">
              <a16:creationId xmlns:a16="http://schemas.microsoft.com/office/drawing/2014/main" id="{183C3149-30EE-4FBC-9FFA-DEC7C68E51B0}"/>
            </a:ext>
          </a:extLst>
        </xdr:cNvPr>
        <xdr:cNvSpPr txBox="1"/>
      </xdr:nvSpPr>
      <xdr:spPr>
        <a:xfrm>
          <a:off x="540530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3" name="【公営住宅】&#10;一人当たり面積グラフ枠">
          <a:extLst>
            <a:ext uri="{FF2B5EF4-FFF2-40B4-BE49-F238E27FC236}">
              <a16:creationId xmlns:a16="http://schemas.microsoft.com/office/drawing/2014/main" id="{3CE5898F-5A96-48BB-836A-913E511BDED2}"/>
            </a:ext>
          </a:extLst>
        </xdr:cNvPr>
        <xdr:cNvSpPr/>
      </xdr:nvSpPr>
      <xdr:spPr>
        <a:xfrm>
          <a:off x="582676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123597</xdr:rowOff>
    </xdr:from>
    <xdr:to>
      <xdr:col>54</xdr:col>
      <xdr:colOff>189865</xdr:colOff>
      <xdr:row>86</xdr:row>
      <xdr:rowOff>33528</xdr:rowOff>
    </xdr:to>
    <xdr:cxnSp macro="">
      <xdr:nvCxnSpPr>
        <xdr:cNvPr id="344" name="直線コネクタ 343">
          <a:extLst>
            <a:ext uri="{FF2B5EF4-FFF2-40B4-BE49-F238E27FC236}">
              <a16:creationId xmlns:a16="http://schemas.microsoft.com/office/drawing/2014/main" id="{5B166166-E033-4EBB-8BB4-CC674DBB7EF5}"/>
            </a:ext>
          </a:extLst>
        </xdr:cNvPr>
        <xdr:cNvCxnSpPr/>
      </xdr:nvCxnSpPr>
      <xdr:spPr>
        <a:xfrm flipV="1">
          <a:off x="9219565" y="13031877"/>
          <a:ext cx="0" cy="14186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37355</xdr:rowOff>
    </xdr:from>
    <xdr:ext cx="469744" cy="259045"/>
    <xdr:sp macro="" textlink="">
      <xdr:nvSpPr>
        <xdr:cNvPr id="345" name="【公営住宅】&#10;一人当たり面積最小値テキスト">
          <a:extLst>
            <a:ext uri="{FF2B5EF4-FFF2-40B4-BE49-F238E27FC236}">
              <a16:creationId xmlns:a16="http://schemas.microsoft.com/office/drawing/2014/main" id="{189D8097-BC05-428C-9892-B18D3CAEFEFA}"/>
            </a:ext>
          </a:extLst>
        </xdr:cNvPr>
        <xdr:cNvSpPr txBox="1"/>
      </xdr:nvSpPr>
      <xdr:spPr>
        <a:xfrm>
          <a:off x="9258300" y="14454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33528</xdr:rowOff>
    </xdr:from>
    <xdr:to>
      <xdr:col>55</xdr:col>
      <xdr:colOff>88900</xdr:colOff>
      <xdr:row>86</xdr:row>
      <xdr:rowOff>33528</xdr:rowOff>
    </xdr:to>
    <xdr:cxnSp macro="">
      <xdr:nvCxnSpPr>
        <xdr:cNvPr id="346" name="直線コネクタ 345">
          <a:extLst>
            <a:ext uri="{FF2B5EF4-FFF2-40B4-BE49-F238E27FC236}">
              <a16:creationId xmlns:a16="http://schemas.microsoft.com/office/drawing/2014/main" id="{B8C60003-2B8A-4A1C-8E8C-54932908EA3D}"/>
            </a:ext>
          </a:extLst>
        </xdr:cNvPr>
        <xdr:cNvCxnSpPr/>
      </xdr:nvCxnSpPr>
      <xdr:spPr>
        <a:xfrm>
          <a:off x="9154160" y="1445056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70274</xdr:rowOff>
    </xdr:from>
    <xdr:ext cx="469744" cy="259045"/>
    <xdr:sp macro="" textlink="">
      <xdr:nvSpPr>
        <xdr:cNvPr id="347" name="【公営住宅】&#10;一人当たり面積最大値テキスト">
          <a:extLst>
            <a:ext uri="{FF2B5EF4-FFF2-40B4-BE49-F238E27FC236}">
              <a16:creationId xmlns:a16="http://schemas.microsoft.com/office/drawing/2014/main" id="{F56C2FFF-EEFB-49C0-9A41-B7DD50E75646}"/>
            </a:ext>
          </a:extLst>
        </xdr:cNvPr>
        <xdr:cNvSpPr txBox="1"/>
      </xdr:nvSpPr>
      <xdr:spPr>
        <a:xfrm>
          <a:off x="9258300" y="128109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123597</xdr:rowOff>
    </xdr:from>
    <xdr:to>
      <xdr:col>55</xdr:col>
      <xdr:colOff>88900</xdr:colOff>
      <xdr:row>77</xdr:row>
      <xdr:rowOff>123597</xdr:rowOff>
    </xdr:to>
    <xdr:cxnSp macro="">
      <xdr:nvCxnSpPr>
        <xdr:cNvPr id="348" name="直線コネクタ 347">
          <a:extLst>
            <a:ext uri="{FF2B5EF4-FFF2-40B4-BE49-F238E27FC236}">
              <a16:creationId xmlns:a16="http://schemas.microsoft.com/office/drawing/2014/main" id="{2BCFC8C6-B521-41BC-AC6A-CA2900DC93AB}"/>
            </a:ext>
          </a:extLst>
        </xdr:cNvPr>
        <xdr:cNvCxnSpPr/>
      </xdr:nvCxnSpPr>
      <xdr:spPr>
        <a:xfrm>
          <a:off x="9154160" y="1303187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81</xdr:row>
      <xdr:rowOff>85158</xdr:rowOff>
    </xdr:from>
    <xdr:ext cx="469744" cy="259045"/>
    <xdr:sp macro="" textlink="">
      <xdr:nvSpPr>
        <xdr:cNvPr id="349" name="【公営住宅】&#10;一人当たり面積平均値テキスト">
          <a:extLst>
            <a:ext uri="{FF2B5EF4-FFF2-40B4-BE49-F238E27FC236}">
              <a16:creationId xmlns:a16="http://schemas.microsoft.com/office/drawing/2014/main" id="{24CD1F1B-A1C9-47BA-9E1A-14ADBC9B2878}"/>
            </a:ext>
          </a:extLst>
        </xdr:cNvPr>
        <xdr:cNvSpPr txBox="1"/>
      </xdr:nvSpPr>
      <xdr:spPr>
        <a:xfrm>
          <a:off x="9258300" y="1366399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62281</xdr:rowOff>
    </xdr:from>
    <xdr:to>
      <xdr:col>55</xdr:col>
      <xdr:colOff>50800</xdr:colOff>
      <xdr:row>82</xdr:row>
      <xdr:rowOff>163881</xdr:rowOff>
    </xdr:to>
    <xdr:sp macro="" textlink="">
      <xdr:nvSpPr>
        <xdr:cNvPr id="350" name="フローチャート: 判断 349">
          <a:extLst>
            <a:ext uri="{FF2B5EF4-FFF2-40B4-BE49-F238E27FC236}">
              <a16:creationId xmlns:a16="http://schemas.microsoft.com/office/drawing/2014/main" id="{B4E0D7EF-78B4-4CF6-87A9-33B5F227EFDF}"/>
            </a:ext>
          </a:extLst>
        </xdr:cNvPr>
        <xdr:cNvSpPr/>
      </xdr:nvSpPr>
      <xdr:spPr>
        <a:xfrm>
          <a:off x="9192260" y="1380876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82</xdr:row>
      <xdr:rowOff>54966</xdr:rowOff>
    </xdr:from>
    <xdr:to>
      <xdr:col>50</xdr:col>
      <xdr:colOff>165100</xdr:colOff>
      <xdr:row>82</xdr:row>
      <xdr:rowOff>156566</xdr:rowOff>
    </xdr:to>
    <xdr:sp macro="" textlink="">
      <xdr:nvSpPr>
        <xdr:cNvPr id="351" name="フローチャート: 判断 350">
          <a:extLst>
            <a:ext uri="{FF2B5EF4-FFF2-40B4-BE49-F238E27FC236}">
              <a16:creationId xmlns:a16="http://schemas.microsoft.com/office/drawing/2014/main" id="{7FBB0045-27CD-4C27-B797-84A2711A9498}"/>
            </a:ext>
          </a:extLst>
        </xdr:cNvPr>
        <xdr:cNvSpPr/>
      </xdr:nvSpPr>
      <xdr:spPr>
        <a:xfrm>
          <a:off x="8445500" y="13801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82</xdr:row>
      <xdr:rowOff>51308</xdr:rowOff>
    </xdr:from>
    <xdr:to>
      <xdr:col>46</xdr:col>
      <xdr:colOff>38100</xdr:colOff>
      <xdr:row>82</xdr:row>
      <xdr:rowOff>152908</xdr:rowOff>
    </xdr:to>
    <xdr:sp macro="" textlink="">
      <xdr:nvSpPr>
        <xdr:cNvPr id="352" name="フローチャート: 判断 351">
          <a:extLst>
            <a:ext uri="{FF2B5EF4-FFF2-40B4-BE49-F238E27FC236}">
              <a16:creationId xmlns:a16="http://schemas.microsoft.com/office/drawing/2014/main" id="{FB52E026-1FD0-44F0-8C0D-3DE18696C5C7}"/>
            </a:ext>
          </a:extLst>
        </xdr:cNvPr>
        <xdr:cNvSpPr/>
      </xdr:nvSpPr>
      <xdr:spPr>
        <a:xfrm>
          <a:off x="7670800" y="13797788"/>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82</xdr:row>
      <xdr:rowOff>38506</xdr:rowOff>
    </xdr:from>
    <xdr:to>
      <xdr:col>41</xdr:col>
      <xdr:colOff>101600</xdr:colOff>
      <xdr:row>82</xdr:row>
      <xdr:rowOff>140106</xdr:rowOff>
    </xdr:to>
    <xdr:sp macro="" textlink="">
      <xdr:nvSpPr>
        <xdr:cNvPr id="353" name="フローチャート: 判断 352">
          <a:extLst>
            <a:ext uri="{FF2B5EF4-FFF2-40B4-BE49-F238E27FC236}">
              <a16:creationId xmlns:a16="http://schemas.microsoft.com/office/drawing/2014/main" id="{4F8A88B6-597B-44C5-9503-118B21F086BD}"/>
            </a:ext>
          </a:extLst>
        </xdr:cNvPr>
        <xdr:cNvSpPr/>
      </xdr:nvSpPr>
      <xdr:spPr>
        <a:xfrm>
          <a:off x="6873240" y="13784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82</xdr:row>
      <xdr:rowOff>31192</xdr:rowOff>
    </xdr:from>
    <xdr:to>
      <xdr:col>36</xdr:col>
      <xdr:colOff>165100</xdr:colOff>
      <xdr:row>82</xdr:row>
      <xdr:rowOff>132792</xdr:rowOff>
    </xdr:to>
    <xdr:sp macro="" textlink="">
      <xdr:nvSpPr>
        <xdr:cNvPr id="354" name="フローチャート: 判断 353">
          <a:extLst>
            <a:ext uri="{FF2B5EF4-FFF2-40B4-BE49-F238E27FC236}">
              <a16:creationId xmlns:a16="http://schemas.microsoft.com/office/drawing/2014/main" id="{95E96E45-4EBE-4787-9C91-98CEB45ED552}"/>
            </a:ext>
          </a:extLst>
        </xdr:cNvPr>
        <xdr:cNvSpPr/>
      </xdr:nvSpPr>
      <xdr:spPr>
        <a:xfrm>
          <a:off x="6098540" y="13777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06D66A44-D477-40DB-A225-C2B2F86B6681}"/>
            </a:ext>
          </a:extLst>
        </xdr:cNvPr>
        <xdr:cNvSpPr txBox="1"/>
      </xdr:nvSpPr>
      <xdr:spPr>
        <a:xfrm>
          <a:off x="90525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FB979C4A-D8A1-4726-B9BB-731A002CEC3F}"/>
            </a:ext>
          </a:extLst>
        </xdr:cNvPr>
        <xdr:cNvSpPr txBox="1"/>
      </xdr:nvSpPr>
      <xdr:spPr>
        <a:xfrm>
          <a:off x="83286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1A1B05D3-0E18-404B-B216-36254071908A}"/>
            </a:ext>
          </a:extLst>
        </xdr:cNvPr>
        <xdr:cNvSpPr txBox="1"/>
      </xdr:nvSpPr>
      <xdr:spPr>
        <a:xfrm>
          <a:off x="75463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6BDA17F7-D2D0-4608-9D1C-4D6A7049F755}"/>
            </a:ext>
          </a:extLst>
        </xdr:cNvPr>
        <xdr:cNvSpPr txBox="1"/>
      </xdr:nvSpPr>
      <xdr:spPr>
        <a:xfrm>
          <a:off x="67564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87D7F01B-B02C-47EA-AD9C-CA899C8776EE}"/>
            </a:ext>
          </a:extLst>
        </xdr:cNvPr>
        <xdr:cNvSpPr txBox="1"/>
      </xdr:nvSpPr>
      <xdr:spPr>
        <a:xfrm>
          <a:off x="5981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97943</xdr:rowOff>
    </xdr:from>
    <xdr:to>
      <xdr:col>55</xdr:col>
      <xdr:colOff>50800</xdr:colOff>
      <xdr:row>83</xdr:row>
      <xdr:rowOff>28093</xdr:rowOff>
    </xdr:to>
    <xdr:sp macro="" textlink="">
      <xdr:nvSpPr>
        <xdr:cNvPr id="360" name="楕円 359">
          <a:extLst>
            <a:ext uri="{FF2B5EF4-FFF2-40B4-BE49-F238E27FC236}">
              <a16:creationId xmlns:a16="http://schemas.microsoft.com/office/drawing/2014/main" id="{3F9EC859-11D7-421A-9F42-DADA67204D75}"/>
            </a:ext>
          </a:extLst>
        </xdr:cNvPr>
        <xdr:cNvSpPr/>
      </xdr:nvSpPr>
      <xdr:spPr>
        <a:xfrm>
          <a:off x="9192260" y="1384442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82</xdr:row>
      <xdr:rowOff>76370</xdr:rowOff>
    </xdr:from>
    <xdr:ext cx="469744" cy="259045"/>
    <xdr:sp macro="" textlink="">
      <xdr:nvSpPr>
        <xdr:cNvPr id="361" name="【公営住宅】&#10;一人当たり面積該当値テキスト">
          <a:extLst>
            <a:ext uri="{FF2B5EF4-FFF2-40B4-BE49-F238E27FC236}">
              <a16:creationId xmlns:a16="http://schemas.microsoft.com/office/drawing/2014/main" id="{BEE907FC-E73F-4026-AD97-341E7E8C5161}"/>
            </a:ext>
          </a:extLst>
        </xdr:cNvPr>
        <xdr:cNvSpPr txBox="1"/>
      </xdr:nvSpPr>
      <xdr:spPr>
        <a:xfrm>
          <a:off x="9258300" y="138228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82</xdr:row>
      <xdr:rowOff>96114</xdr:rowOff>
    </xdr:from>
    <xdr:to>
      <xdr:col>50</xdr:col>
      <xdr:colOff>165100</xdr:colOff>
      <xdr:row>83</xdr:row>
      <xdr:rowOff>26264</xdr:rowOff>
    </xdr:to>
    <xdr:sp macro="" textlink="">
      <xdr:nvSpPr>
        <xdr:cNvPr id="362" name="楕円 361">
          <a:extLst>
            <a:ext uri="{FF2B5EF4-FFF2-40B4-BE49-F238E27FC236}">
              <a16:creationId xmlns:a16="http://schemas.microsoft.com/office/drawing/2014/main" id="{85EF89D3-EAAE-4648-AEF9-8F5A2F69B4EC}"/>
            </a:ext>
          </a:extLst>
        </xdr:cNvPr>
        <xdr:cNvSpPr/>
      </xdr:nvSpPr>
      <xdr:spPr>
        <a:xfrm>
          <a:off x="8445500" y="1384259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82</xdr:row>
      <xdr:rowOff>146914</xdr:rowOff>
    </xdr:from>
    <xdr:to>
      <xdr:col>55</xdr:col>
      <xdr:colOff>0</xdr:colOff>
      <xdr:row>82</xdr:row>
      <xdr:rowOff>148743</xdr:rowOff>
    </xdr:to>
    <xdr:cxnSp macro="">
      <xdr:nvCxnSpPr>
        <xdr:cNvPr id="363" name="直線コネクタ 362">
          <a:extLst>
            <a:ext uri="{FF2B5EF4-FFF2-40B4-BE49-F238E27FC236}">
              <a16:creationId xmlns:a16="http://schemas.microsoft.com/office/drawing/2014/main" id="{A7F30620-0944-4FFB-AA75-A6F4FE1E0E3D}"/>
            </a:ext>
          </a:extLst>
        </xdr:cNvPr>
        <xdr:cNvCxnSpPr/>
      </xdr:nvCxnSpPr>
      <xdr:spPr>
        <a:xfrm>
          <a:off x="8496300" y="13893394"/>
          <a:ext cx="723900" cy="1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82</xdr:row>
      <xdr:rowOff>142748</xdr:rowOff>
    </xdr:from>
    <xdr:to>
      <xdr:col>46</xdr:col>
      <xdr:colOff>38100</xdr:colOff>
      <xdr:row>83</xdr:row>
      <xdr:rowOff>72898</xdr:rowOff>
    </xdr:to>
    <xdr:sp macro="" textlink="">
      <xdr:nvSpPr>
        <xdr:cNvPr id="364" name="楕円 363">
          <a:extLst>
            <a:ext uri="{FF2B5EF4-FFF2-40B4-BE49-F238E27FC236}">
              <a16:creationId xmlns:a16="http://schemas.microsoft.com/office/drawing/2014/main" id="{C67044DF-D633-4ADA-A5CC-8352A9C9165A}"/>
            </a:ext>
          </a:extLst>
        </xdr:cNvPr>
        <xdr:cNvSpPr/>
      </xdr:nvSpPr>
      <xdr:spPr>
        <a:xfrm>
          <a:off x="7670800" y="1388922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82</xdr:row>
      <xdr:rowOff>146914</xdr:rowOff>
    </xdr:from>
    <xdr:to>
      <xdr:col>50</xdr:col>
      <xdr:colOff>114300</xdr:colOff>
      <xdr:row>83</xdr:row>
      <xdr:rowOff>22098</xdr:rowOff>
    </xdr:to>
    <xdr:cxnSp macro="">
      <xdr:nvCxnSpPr>
        <xdr:cNvPr id="365" name="直線コネクタ 364">
          <a:extLst>
            <a:ext uri="{FF2B5EF4-FFF2-40B4-BE49-F238E27FC236}">
              <a16:creationId xmlns:a16="http://schemas.microsoft.com/office/drawing/2014/main" id="{48E9C0B3-5DD7-4998-87A0-5DA3FA2D2C18}"/>
            </a:ext>
          </a:extLst>
        </xdr:cNvPr>
        <xdr:cNvCxnSpPr/>
      </xdr:nvCxnSpPr>
      <xdr:spPr>
        <a:xfrm flipV="1">
          <a:off x="7713980" y="13893394"/>
          <a:ext cx="782320" cy="42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82</xdr:row>
      <xdr:rowOff>145492</xdr:rowOff>
    </xdr:from>
    <xdr:to>
      <xdr:col>41</xdr:col>
      <xdr:colOff>101600</xdr:colOff>
      <xdr:row>83</xdr:row>
      <xdr:rowOff>75642</xdr:rowOff>
    </xdr:to>
    <xdr:sp macro="" textlink="">
      <xdr:nvSpPr>
        <xdr:cNvPr id="366" name="楕円 365">
          <a:extLst>
            <a:ext uri="{FF2B5EF4-FFF2-40B4-BE49-F238E27FC236}">
              <a16:creationId xmlns:a16="http://schemas.microsoft.com/office/drawing/2014/main" id="{D474D260-C2D3-46F5-9528-5D1B55066E4B}"/>
            </a:ext>
          </a:extLst>
        </xdr:cNvPr>
        <xdr:cNvSpPr/>
      </xdr:nvSpPr>
      <xdr:spPr>
        <a:xfrm>
          <a:off x="6873240" y="1389197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83</xdr:row>
      <xdr:rowOff>22098</xdr:rowOff>
    </xdr:from>
    <xdr:to>
      <xdr:col>45</xdr:col>
      <xdr:colOff>177800</xdr:colOff>
      <xdr:row>83</xdr:row>
      <xdr:rowOff>24842</xdr:rowOff>
    </xdr:to>
    <xdr:cxnSp macro="">
      <xdr:nvCxnSpPr>
        <xdr:cNvPr id="367" name="直線コネクタ 366">
          <a:extLst>
            <a:ext uri="{FF2B5EF4-FFF2-40B4-BE49-F238E27FC236}">
              <a16:creationId xmlns:a16="http://schemas.microsoft.com/office/drawing/2014/main" id="{68526CE7-8264-4E66-A292-8DC58D13CCF1}"/>
            </a:ext>
          </a:extLst>
        </xdr:cNvPr>
        <xdr:cNvCxnSpPr/>
      </xdr:nvCxnSpPr>
      <xdr:spPr>
        <a:xfrm flipV="1">
          <a:off x="6924040" y="13936218"/>
          <a:ext cx="789940" cy="2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83</xdr:row>
      <xdr:rowOff>13360</xdr:rowOff>
    </xdr:from>
    <xdr:to>
      <xdr:col>36</xdr:col>
      <xdr:colOff>165100</xdr:colOff>
      <xdr:row>83</xdr:row>
      <xdr:rowOff>114960</xdr:rowOff>
    </xdr:to>
    <xdr:sp macro="" textlink="">
      <xdr:nvSpPr>
        <xdr:cNvPr id="368" name="楕円 367">
          <a:extLst>
            <a:ext uri="{FF2B5EF4-FFF2-40B4-BE49-F238E27FC236}">
              <a16:creationId xmlns:a16="http://schemas.microsoft.com/office/drawing/2014/main" id="{0684BBB0-5685-4620-BADD-6AD5239A5CEC}"/>
            </a:ext>
          </a:extLst>
        </xdr:cNvPr>
        <xdr:cNvSpPr/>
      </xdr:nvSpPr>
      <xdr:spPr>
        <a:xfrm>
          <a:off x="6098540" y="13927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83</xdr:row>
      <xdr:rowOff>24842</xdr:rowOff>
    </xdr:from>
    <xdr:to>
      <xdr:col>41</xdr:col>
      <xdr:colOff>50800</xdr:colOff>
      <xdr:row>83</xdr:row>
      <xdr:rowOff>64160</xdr:rowOff>
    </xdr:to>
    <xdr:cxnSp macro="">
      <xdr:nvCxnSpPr>
        <xdr:cNvPr id="369" name="直線コネクタ 368">
          <a:extLst>
            <a:ext uri="{FF2B5EF4-FFF2-40B4-BE49-F238E27FC236}">
              <a16:creationId xmlns:a16="http://schemas.microsoft.com/office/drawing/2014/main" id="{4B63646F-5A65-4B3C-8CA0-A6E27B6A3F18}"/>
            </a:ext>
          </a:extLst>
        </xdr:cNvPr>
        <xdr:cNvCxnSpPr/>
      </xdr:nvCxnSpPr>
      <xdr:spPr>
        <a:xfrm flipV="1">
          <a:off x="6149340" y="13938962"/>
          <a:ext cx="774700" cy="39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81</xdr:row>
      <xdr:rowOff>1643</xdr:rowOff>
    </xdr:from>
    <xdr:ext cx="469744" cy="259045"/>
    <xdr:sp macro="" textlink="">
      <xdr:nvSpPr>
        <xdr:cNvPr id="370" name="n_1aveValue【公営住宅】&#10;一人当たり面積">
          <a:extLst>
            <a:ext uri="{FF2B5EF4-FFF2-40B4-BE49-F238E27FC236}">
              <a16:creationId xmlns:a16="http://schemas.microsoft.com/office/drawing/2014/main" id="{80B56A6D-4E29-44FB-B826-612BABB7EE00}"/>
            </a:ext>
          </a:extLst>
        </xdr:cNvPr>
        <xdr:cNvSpPr txBox="1"/>
      </xdr:nvSpPr>
      <xdr:spPr>
        <a:xfrm>
          <a:off x="8271587" y="13580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80</xdr:row>
      <xdr:rowOff>169435</xdr:rowOff>
    </xdr:from>
    <xdr:ext cx="469744" cy="259045"/>
    <xdr:sp macro="" textlink="">
      <xdr:nvSpPr>
        <xdr:cNvPr id="371" name="n_2aveValue【公営住宅】&#10;一人当たり面積">
          <a:extLst>
            <a:ext uri="{FF2B5EF4-FFF2-40B4-BE49-F238E27FC236}">
              <a16:creationId xmlns:a16="http://schemas.microsoft.com/office/drawing/2014/main" id="{62233E87-ADA3-47D2-8CB6-908C2774628A}"/>
            </a:ext>
          </a:extLst>
        </xdr:cNvPr>
        <xdr:cNvSpPr txBox="1"/>
      </xdr:nvSpPr>
      <xdr:spPr>
        <a:xfrm>
          <a:off x="7509587" y="13580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80</xdr:row>
      <xdr:rowOff>156633</xdr:rowOff>
    </xdr:from>
    <xdr:ext cx="469744" cy="259045"/>
    <xdr:sp macro="" textlink="">
      <xdr:nvSpPr>
        <xdr:cNvPr id="372" name="n_3aveValue【公営住宅】&#10;一人当たり面積">
          <a:extLst>
            <a:ext uri="{FF2B5EF4-FFF2-40B4-BE49-F238E27FC236}">
              <a16:creationId xmlns:a16="http://schemas.microsoft.com/office/drawing/2014/main" id="{7389990B-ADEB-4FBE-9664-E71E4BC4CBEE}"/>
            </a:ext>
          </a:extLst>
        </xdr:cNvPr>
        <xdr:cNvSpPr txBox="1"/>
      </xdr:nvSpPr>
      <xdr:spPr>
        <a:xfrm>
          <a:off x="6712027" y="13567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80</xdr:row>
      <xdr:rowOff>149319</xdr:rowOff>
    </xdr:from>
    <xdr:ext cx="469744" cy="259045"/>
    <xdr:sp macro="" textlink="">
      <xdr:nvSpPr>
        <xdr:cNvPr id="373" name="n_4aveValue【公営住宅】&#10;一人当たり面積">
          <a:extLst>
            <a:ext uri="{FF2B5EF4-FFF2-40B4-BE49-F238E27FC236}">
              <a16:creationId xmlns:a16="http://schemas.microsoft.com/office/drawing/2014/main" id="{218D1DF8-F871-4EA4-A323-90D251F7CCAF}"/>
            </a:ext>
          </a:extLst>
        </xdr:cNvPr>
        <xdr:cNvSpPr txBox="1"/>
      </xdr:nvSpPr>
      <xdr:spPr>
        <a:xfrm>
          <a:off x="5937327" y="13560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83</xdr:row>
      <xdr:rowOff>17391</xdr:rowOff>
    </xdr:from>
    <xdr:ext cx="469744" cy="259045"/>
    <xdr:sp macro="" textlink="">
      <xdr:nvSpPr>
        <xdr:cNvPr id="374" name="n_1mainValue【公営住宅】&#10;一人当たり面積">
          <a:extLst>
            <a:ext uri="{FF2B5EF4-FFF2-40B4-BE49-F238E27FC236}">
              <a16:creationId xmlns:a16="http://schemas.microsoft.com/office/drawing/2014/main" id="{8898DE27-D25F-4A5F-BCC7-EC31037AAEA9}"/>
            </a:ext>
          </a:extLst>
        </xdr:cNvPr>
        <xdr:cNvSpPr txBox="1"/>
      </xdr:nvSpPr>
      <xdr:spPr>
        <a:xfrm>
          <a:off x="8271587" y="139315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64025</xdr:rowOff>
    </xdr:from>
    <xdr:ext cx="469744" cy="259045"/>
    <xdr:sp macro="" textlink="">
      <xdr:nvSpPr>
        <xdr:cNvPr id="375" name="n_2mainValue【公営住宅】&#10;一人当たり面積">
          <a:extLst>
            <a:ext uri="{FF2B5EF4-FFF2-40B4-BE49-F238E27FC236}">
              <a16:creationId xmlns:a16="http://schemas.microsoft.com/office/drawing/2014/main" id="{CA80AE32-6FAC-4068-AD3A-537EE3D42B9F}"/>
            </a:ext>
          </a:extLst>
        </xdr:cNvPr>
        <xdr:cNvSpPr txBox="1"/>
      </xdr:nvSpPr>
      <xdr:spPr>
        <a:xfrm>
          <a:off x="7509587" y="13978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66769</xdr:rowOff>
    </xdr:from>
    <xdr:ext cx="469744" cy="259045"/>
    <xdr:sp macro="" textlink="">
      <xdr:nvSpPr>
        <xdr:cNvPr id="376" name="n_3mainValue【公営住宅】&#10;一人当たり面積">
          <a:extLst>
            <a:ext uri="{FF2B5EF4-FFF2-40B4-BE49-F238E27FC236}">
              <a16:creationId xmlns:a16="http://schemas.microsoft.com/office/drawing/2014/main" id="{CD6918D4-583F-4266-91BD-FB601CB77814}"/>
            </a:ext>
          </a:extLst>
        </xdr:cNvPr>
        <xdr:cNvSpPr txBox="1"/>
      </xdr:nvSpPr>
      <xdr:spPr>
        <a:xfrm>
          <a:off x="6712027" y="139808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106087</xdr:rowOff>
    </xdr:from>
    <xdr:ext cx="469744" cy="259045"/>
    <xdr:sp macro="" textlink="">
      <xdr:nvSpPr>
        <xdr:cNvPr id="377" name="n_4mainValue【公営住宅】&#10;一人当たり面積">
          <a:extLst>
            <a:ext uri="{FF2B5EF4-FFF2-40B4-BE49-F238E27FC236}">
              <a16:creationId xmlns:a16="http://schemas.microsoft.com/office/drawing/2014/main" id="{A26FEFE5-BEC8-4845-B081-3892DA9A683A}"/>
            </a:ext>
          </a:extLst>
        </xdr:cNvPr>
        <xdr:cNvSpPr txBox="1"/>
      </xdr:nvSpPr>
      <xdr:spPr>
        <a:xfrm>
          <a:off x="5937327" y="14020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8" name="正方形/長方形 377">
          <a:extLst>
            <a:ext uri="{FF2B5EF4-FFF2-40B4-BE49-F238E27FC236}">
              <a16:creationId xmlns:a16="http://schemas.microsoft.com/office/drawing/2014/main" id="{BF1AFD1F-457C-4C8A-900C-0B974769A626}"/>
            </a:ext>
          </a:extLst>
        </xdr:cNvPr>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9" name="正方形/長方形 378">
          <a:extLst>
            <a:ext uri="{FF2B5EF4-FFF2-40B4-BE49-F238E27FC236}">
              <a16:creationId xmlns:a16="http://schemas.microsoft.com/office/drawing/2014/main" id="{20A6A8AA-7FB5-4105-862B-892CE726D8BE}"/>
            </a:ext>
          </a:extLst>
        </xdr:cNvPr>
        <xdr:cNvSpPr/>
      </xdr:nvSpPr>
      <xdr:spPr>
        <a:xfrm>
          <a:off x="797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0" name="正方形/長方形 379">
          <a:extLst>
            <a:ext uri="{FF2B5EF4-FFF2-40B4-BE49-F238E27FC236}">
              <a16:creationId xmlns:a16="http://schemas.microsoft.com/office/drawing/2014/main" id="{BA7222E0-45E3-4CC1-A06B-42AA06E4DD78}"/>
            </a:ext>
          </a:extLst>
        </xdr:cNvPr>
        <xdr:cNvSpPr/>
      </xdr:nvSpPr>
      <xdr:spPr>
        <a:xfrm>
          <a:off x="797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1" name="正方形/長方形 380">
          <a:extLst>
            <a:ext uri="{FF2B5EF4-FFF2-40B4-BE49-F238E27FC236}">
              <a16:creationId xmlns:a16="http://schemas.microsoft.com/office/drawing/2014/main" id="{962B8F7B-4E88-4CEC-8256-C83B7B5B0D4E}"/>
            </a:ext>
          </a:extLst>
        </xdr:cNvPr>
        <xdr:cNvSpPr/>
      </xdr:nvSpPr>
      <xdr:spPr>
        <a:xfrm>
          <a:off x="1676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2" name="正方形/長方形 381">
          <a:extLst>
            <a:ext uri="{FF2B5EF4-FFF2-40B4-BE49-F238E27FC236}">
              <a16:creationId xmlns:a16="http://schemas.microsoft.com/office/drawing/2014/main" id="{D0C3B78D-FE4E-4289-8E97-FD224F94645C}"/>
            </a:ext>
          </a:extLst>
        </xdr:cNvPr>
        <xdr:cNvSpPr/>
      </xdr:nvSpPr>
      <xdr:spPr>
        <a:xfrm>
          <a:off x="1676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3" name="正方形/長方形 382">
          <a:extLst>
            <a:ext uri="{FF2B5EF4-FFF2-40B4-BE49-F238E27FC236}">
              <a16:creationId xmlns:a16="http://schemas.microsoft.com/office/drawing/2014/main" id="{F455676E-12EB-46E6-BAAE-B8E5C54A225E}"/>
            </a:ext>
          </a:extLst>
        </xdr:cNvPr>
        <xdr:cNvSpPr/>
      </xdr:nvSpPr>
      <xdr:spPr>
        <a:xfrm>
          <a:off x="2682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4" name="正方形/長方形 383">
          <a:extLst>
            <a:ext uri="{FF2B5EF4-FFF2-40B4-BE49-F238E27FC236}">
              <a16:creationId xmlns:a16="http://schemas.microsoft.com/office/drawing/2014/main" id="{58A4277B-CF21-4158-B604-FDF628876088}"/>
            </a:ext>
          </a:extLst>
        </xdr:cNvPr>
        <xdr:cNvSpPr/>
      </xdr:nvSpPr>
      <xdr:spPr>
        <a:xfrm>
          <a:off x="2682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5" name="正方形/長方形 384">
          <a:extLst>
            <a:ext uri="{FF2B5EF4-FFF2-40B4-BE49-F238E27FC236}">
              <a16:creationId xmlns:a16="http://schemas.microsoft.com/office/drawing/2014/main" id="{9D48B672-4E8C-4762-ACA3-32A34D8B0510}"/>
            </a:ext>
          </a:extLst>
        </xdr:cNvPr>
        <xdr:cNvSpPr/>
      </xdr:nvSpPr>
      <xdr:spPr>
        <a:xfrm>
          <a:off x="670560" y="16394430"/>
          <a:ext cx="417576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6" name="正方形/長方形 385">
          <a:extLst>
            <a:ext uri="{FF2B5EF4-FFF2-40B4-BE49-F238E27FC236}">
              <a16:creationId xmlns:a16="http://schemas.microsoft.com/office/drawing/2014/main" id="{F7629F06-218D-452E-9128-07CE20F9B590}"/>
            </a:ext>
          </a:extLst>
        </xdr:cNvPr>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7" name="正方形/長方形 386">
          <a:extLst>
            <a:ext uri="{FF2B5EF4-FFF2-40B4-BE49-F238E27FC236}">
              <a16:creationId xmlns:a16="http://schemas.microsoft.com/office/drawing/2014/main" id="{17721184-12D8-4FDD-95F7-145579A3489A}"/>
            </a:ext>
          </a:extLst>
        </xdr:cNvPr>
        <xdr:cNvSpPr/>
      </xdr:nvSpPr>
      <xdr:spPr>
        <a:xfrm>
          <a:off x="59309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8" name="正方形/長方形 387">
          <a:extLst>
            <a:ext uri="{FF2B5EF4-FFF2-40B4-BE49-F238E27FC236}">
              <a16:creationId xmlns:a16="http://schemas.microsoft.com/office/drawing/2014/main" id="{655CEF80-3FB9-450C-A77C-1576350B76AE}"/>
            </a:ext>
          </a:extLst>
        </xdr:cNvPr>
        <xdr:cNvSpPr/>
      </xdr:nvSpPr>
      <xdr:spPr>
        <a:xfrm>
          <a:off x="59309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9" name="正方形/長方形 388">
          <a:extLst>
            <a:ext uri="{FF2B5EF4-FFF2-40B4-BE49-F238E27FC236}">
              <a16:creationId xmlns:a16="http://schemas.microsoft.com/office/drawing/2014/main" id="{434C5B04-0CC6-40DB-88B9-8F7761F5CCBF}"/>
            </a:ext>
          </a:extLst>
        </xdr:cNvPr>
        <xdr:cNvSpPr/>
      </xdr:nvSpPr>
      <xdr:spPr>
        <a:xfrm>
          <a:off x="68326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0" name="正方形/長方形 389">
          <a:extLst>
            <a:ext uri="{FF2B5EF4-FFF2-40B4-BE49-F238E27FC236}">
              <a16:creationId xmlns:a16="http://schemas.microsoft.com/office/drawing/2014/main" id="{7586FE08-DEFE-44EF-B4C6-EB7B52F21040}"/>
            </a:ext>
          </a:extLst>
        </xdr:cNvPr>
        <xdr:cNvSpPr/>
      </xdr:nvSpPr>
      <xdr:spPr>
        <a:xfrm>
          <a:off x="68326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1" name="正方形/長方形 390">
          <a:extLst>
            <a:ext uri="{FF2B5EF4-FFF2-40B4-BE49-F238E27FC236}">
              <a16:creationId xmlns:a16="http://schemas.microsoft.com/office/drawing/2014/main" id="{C79AD27B-D5B0-4DCB-92BE-354DD1FF2AA7}"/>
            </a:ext>
          </a:extLst>
        </xdr:cNvPr>
        <xdr:cNvSpPr/>
      </xdr:nvSpPr>
      <xdr:spPr>
        <a:xfrm>
          <a:off x="7838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2" name="正方形/長方形 391">
          <a:extLst>
            <a:ext uri="{FF2B5EF4-FFF2-40B4-BE49-F238E27FC236}">
              <a16:creationId xmlns:a16="http://schemas.microsoft.com/office/drawing/2014/main" id="{FE696A95-8486-4D18-97A6-F4428A2E33CF}"/>
            </a:ext>
          </a:extLst>
        </xdr:cNvPr>
        <xdr:cNvSpPr/>
      </xdr:nvSpPr>
      <xdr:spPr>
        <a:xfrm>
          <a:off x="7838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3" name="正方形/長方形 392">
          <a:extLst>
            <a:ext uri="{FF2B5EF4-FFF2-40B4-BE49-F238E27FC236}">
              <a16:creationId xmlns:a16="http://schemas.microsoft.com/office/drawing/2014/main" id="{EEC9B476-FB8B-492B-BF75-598326515BD1}"/>
            </a:ext>
          </a:extLst>
        </xdr:cNvPr>
        <xdr:cNvSpPr/>
      </xdr:nvSpPr>
      <xdr:spPr>
        <a:xfrm>
          <a:off x="5826760" y="16394430"/>
          <a:ext cx="415290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4" name="正方形/長方形 393">
          <a:extLst>
            <a:ext uri="{FF2B5EF4-FFF2-40B4-BE49-F238E27FC236}">
              <a16:creationId xmlns:a16="http://schemas.microsoft.com/office/drawing/2014/main" id="{1A58B923-988C-4387-826A-E1B7A9E05DE4}"/>
            </a:ext>
          </a:extLst>
        </xdr:cNvPr>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5" name="正方形/長方形 394">
          <a:extLst>
            <a:ext uri="{FF2B5EF4-FFF2-40B4-BE49-F238E27FC236}">
              <a16:creationId xmlns:a16="http://schemas.microsoft.com/office/drawing/2014/main" id="{2A057A62-FDE3-4577-B026-52F66F54807F}"/>
            </a:ext>
          </a:extLst>
        </xdr:cNvPr>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6" name="正方形/長方形 395">
          <a:extLst>
            <a:ext uri="{FF2B5EF4-FFF2-40B4-BE49-F238E27FC236}">
              <a16:creationId xmlns:a16="http://schemas.microsoft.com/office/drawing/2014/main" id="{FBAB351B-40CF-4C1A-AC83-CF58DA90154B}"/>
            </a:ext>
          </a:extLst>
        </xdr:cNvPr>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7" name="正方形/長方形 396">
          <a:extLst>
            <a:ext uri="{FF2B5EF4-FFF2-40B4-BE49-F238E27FC236}">
              <a16:creationId xmlns:a16="http://schemas.microsoft.com/office/drawing/2014/main" id="{772A8FD6-C930-4DB5-9441-B0DB5D5ACC02}"/>
            </a:ext>
          </a:extLst>
        </xdr:cNvPr>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8" name="正方形/長方形 397">
          <a:extLst>
            <a:ext uri="{FF2B5EF4-FFF2-40B4-BE49-F238E27FC236}">
              <a16:creationId xmlns:a16="http://schemas.microsoft.com/office/drawing/2014/main" id="{0D4FF822-441C-4F6E-98A2-921E486B175A}"/>
            </a:ext>
          </a:extLst>
        </xdr:cNvPr>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9" name="正方形/長方形 398">
          <a:extLst>
            <a:ext uri="{FF2B5EF4-FFF2-40B4-BE49-F238E27FC236}">
              <a16:creationId xmlns:a16="http://schemas.microsoft.com/office/drawing/2014/main" id="{718BB3FE-A374-44A7-969E-B666B9321753}"/>
            </a:ext>
          </a:extLst>
        </xdr:cNvPr>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0" name="正方形/長方形 399">
          <a:extLst>
            <a:ext uri="{FF2B5EF4-FFF2-40B4-BE49-F238E27FC236}">
              <a16:creationId xmlns:a16="http://schemas.microsoft.com/office/drawing/2014/main" id="{19FF8578-36ED-4A6C-8452-6F9AECBF30A3}"/>
            </a:ext>
          </a:extLst>
        </xdr:cNvPr>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1" name="正方形/長方形 400">
          <a:extLst>
            <a:ext uri="{FF2B5EF4-FFF2-40B4-BE49-F238E27FC236}">
              <a16:creationId xmlns:a16="http://schemas.microsoft.com/office/drawing/2014/main" id="{9EF5A985-ED84-424E-9C94-C5A409429BFE}"/>
            </a:ext>
          </a:extLst>
        </xdr:cNvPr>
        <xdr:cNvSpPr/>
      </xdr:nvSpPr>
      <xdr:spPr>
        <a:xfrm>
          <a:off x="1096010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2" name="テキスト ボックス 401">
          <a:extLst>
            <a:ext uri="{FF2B5EF4-FFF2-40B4-BE49-F238E27FC236}">
              <a16:creationId xmlns:a16="http://schemas.microsoft.com/office/drawing/2014/main" id="{4C0119E2-7DE4-4685-A418-8DA08593739C}"/>
            </a:ext>
          </a:extLst>
        </xdr:cNvPr>
        <xdr:cNvSpPr txBox="1"/>
      </xdr:nvSpPr>
      <xdr:spPr>
        <a:xfrm>
          <a:off x="1092200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3" name="直線コネクタ 402">
          <a:extLst>
            <a:ext uri="{FF2B5EF4-FFF2-40B4-BE49-F238E27FC236}">
              <a16:creationId xmlns:a16="http://schemas.microsoft.com/office/drawing/2014/main" id="{76B7EC48-892E-4F64-BB7F-DC3A4CA8BF1A}"/>
            </a:ext>
          </a:extLst>
        </xdr:cNvPr>
        <xdr:cNvCxnSpPr/>
      </xdr:nvCxnSpPr>
      <xdr:spPr>
        <a:xfrm>
          <a:off x="10960100" y="74523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4" name="テキスト ボックス 403">
          <a:extLst>
            <a:ext uri="{FF2B5EF4-FFF2-40B4-BE49-F238E27FC236}">
              <a16:creationId xmlns:a16="http://schemas.microsoft.com/office/drawing/2014/main" id="{B999B3B7-1B97-4696-8375-DD01EA27E586}"/>
            </a:ext>
          </a:extLst>
        </xdr:cNvPr>
        <xdr:cNvSpPr txBox="1"/>
      </xdr:nvSpPr>
      <xdr:spPr>
        <a:xfrm>
          <a:off x="1056150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05" name="直線コネクタ 404">
          <a:extLst>
            <a:ext uri="{FF2B5EF4-FFF2-40B4-BE49-F238E27FC236}">
              <a16:creationId xmlns:a16="http://schemas.microsoft.com/office/drawing/2014/main" id="{7000CE08-A9A9-47A8-98AF-BB80E41B1A82}"/>
            </a:ext>
          </a:extLst>
        </xdr:cNvPr>
        <xdr:cNvCxnSpPr/>
      </xdr:nvCxnSpPr>
      <xdr:spPr>
        <a:xfrm>
          <a:off x="10960100" y="70789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06" name="テキスト ボックス 405">
          <a:extLst>
            <a:ext uri="{FF2B5EF4-FFF2-40B4-BE49-F238E27FC236}">
              <a16:creationId xmlns:a16="http://schemas.microsoft.com/office/drawing/2014/main" id="{A7C6F276-81CA-42AF-8173-A77E6E4DFAB3}"/>
            </a:ext>
          </a:extLst>
        </xdr:cNvPr>
        <xdr:cNvSpPr txBox="1"/>
      </xdr:nvSpPr>
      <xdr:spPr>
        <a:xfrm>
          <a:off x="1056150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07" name="直線コネクタ 406">
          <a:extLst>
            <a:ext uri="{FF2B5EF4-FFF2-40B4-BE49-F238E27FC236}">
              <a16:creationId xmlns:a16="http://schemas.microsoft.com/office/drawing/2014/main" id="{BB3467FC-50CB-4E13-90EF-F997F3037953}"/>
            </a:ext>
          </a:extLst>
        </xdr:cNvPr>
        <xdr:cNvCxnSpPr/>
      </xdr:nvCxnSpPr>
      <xdr:spPr>
        <a:xfrm>
          <a:off x="10960100" y="67056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08" name="テキスト ボックス 407">
          <a:extLst>
            <a:ext uri="{FF2B5EF4-FFF2-40B4-BE49-F238E27FC236}">
              <a16:creationId xmlns:a16="http://schemas.microsoft.com/office/drawing/2014/main" id="{6B3CAC81-3122-49C3-951D-2E8339009A82}"/>
            </a:ext>
          </a:extLst>
        </xdr:cNvPr>
        <xdr:cNvSpPr txBox="1"/>
      </xdr:nvSpPr>
      <xdr:spPr>
        <a:xfrm>
          <a:off x="10602761" y="65671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09" name="直線コネクタ 408">
          <a:extLst>
            <a:ext uri="{FF2B5EF4-FFF2-40B4-BE49-F238E27FC236}">
              <a16:creationId xmlns:a16="http://schemas.microsoft.com/office/drawing/2014/main" id="{8A80D155-0742-4E15-9EF7-573742F78FF8}"/>
            </a:ext>
          </a:extLst>
        </xdr:cNvPr>
        <xdr:cNvCxnSpPr/>
      </xdr:nvCxnSpPr>
      <xdr:spPr>
        <a:xfrm>
          <a:off x="10960100" y="63360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10" name="テキスト ボックス 409">
          <a:extLst>
            <a:ext uri="{FF2B5EF4-FFF2-40B4-BE49-F238E27FC236}">
              <a16:creationId xmlns:a16="http://schemas.microsoft.com/office/drawing/2014/main" id="{84FDFD55-CBB2-4E0A-8083-FAD1A648602F}"/>
            </a:ext>
          </a:extLst>
        </xdr:cNvPr>
        <xdr:cNvSpPr txBox="1"/>
      </xdr:nvSpPr>
      <xdr:spPr>
        <a:xfrm>
          <a:off x="10602761" y="61976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11" name="直線コネクタ 410">
          <a:extLst>
            <a:ext uri="{FF2B5EF4-FFF2-40B4-BE49-F238E27FC236}">
              <a16:creationId xmlns:a16="http://schemas.microsoft.com/office/drawing/2014/main" id="{BE37CFBF-49E4-49F0-B55B-CAC85DA03020}"/>
            </a:ext>
          </a:extLst>
        </xdr:cNvPr>
        <xdr:cNvCxnSpPr/>
      </xdr:nvCxnSpPr>
      <xdr:spPr>
        <a:xfrm>
          <a:off x="10960100" y="59626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12" name="テキスト ボックス 411">
          <a:extLst>
            <a:ext uri="{FF2B5EF4-FFF2-40B4-BE49-F238E27FC236}">
              <a16:creationId xmlns:a16="http://schemas.microsoft.com/office/drawing/2014/main" id="{FFDD206E-897F-49D4-85C0-4CD81EF58977}"/>
            </a:ext>
          </a:extLst>
        </xdr:cNvPr>
        <xdr:cNvSpPr txBox="1"/>
      </xdr:nvSpPr>
      <xdr:spPr>
        <a:xfrm>
          <a:off x="10602761" y="58242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3" name="直線コネクタ 412">
          <a:extLst>
            <a:ext uri="{FF2B5EF4-FFF2-40B4-BE49-F238E27FC236}">
              <a16:creationId xmlns:a16="http://schemas.microsoft.com/office/drawing/2014/main" id="{5EFE2D4A-15BC-4AAB-B316-0DE44C8763EF}"/>
            </a:ext>
          </a:extLst>
        </xdr:cNvPr>
        <xdr:cNvCxnSpPr/>
      </xdr:nvCxnSpPr>
      <xdr:spPr>
        <a:xfrm>
          <a:off x="10960100" y="55892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14" name="テキスト ボックス 413">
          <a:extLst>
            <a:ext uri="{FF2B5EF4-FFF2-40B4-BE49-F238E27FC236}">
              <a16:creationId xmlns:a16="http://schemas.microsoft.com/office/drawing/2014/main" id="{B1B3EED4-3457-4770-99C4-4F58C7621E05}"/>
            </a:ext>
          </a:extLst>
        </xdr:cNvPr>
        <xdr:cNvSpPr txBox="1"/>
      </xdr:nvSpPr>
      <xdr:spPr>
        <a:xfrm>
          <a:off x="10602761" y="54508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5" name="直線コネクタ 414">
          <a:extLst>
            <a:ext uri="{FF2B5EF4-FFF2-40B4-BE49-F238E27FC236}">
              <a16:creationId xmlns:a16="http://schemas.microsoft.com/office/drawing/2014/main" id="{F6D49C09-D93C-4362-B047-BD769B31A049}"/>
            </a:ext>
          </a:extLst>
        </xdr:cNvPr>
        <xdr:cNvCxnSpPr/>
      </xdr:nvCxnSpPr>
      <xdr:spPr>
        <a:xfrm>
          <a:off x="10960100" y="52158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16" name="テキスト ボックス 415">
          <a:extLst>
            <a:ext uri="{FF2B5EF4-FFF2-40B4-BE49-F238E27FC236}">
              <a16:creationId xmlns:a16="http://schemas.microsoft.com/office/drawing/2014/main" id="{52BDAB9F-4CDC-4AC0-8C66-20A5DE15293D}"/>
            </a:ext>
          </a:extLst>
        </xdr:cNvPr>
        <xdr:cNvSpPr txBox="1"/>
      </xdr:nvSpPr>
      <xdr:spPr>
        <a:xfrm>
          <a:off x="10666881" y="50774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7" name="【認定こども園・幼稚園・保育所】&#10;有形固定資産減価償却率グラフ枠">
          <a:extLst>
            <a:ext uri="{FF2B5EF4-FFF2-40B4-BE49-F238E27FC236}">
              <a16:creationId xmlns:a16="http://schemas.microsoft.com/office/drawing/2014/main" id="{278090E4-2D55-4E68-9E24-E4C5F420450E}"/>
            </a:ext>
          </a:extLst>
        </xdr:cNvPr>
        <xdr:cNvSpPr/>
      </xdr:nvSpPr>
      <xdr:spPr>
        <a:xfrm>
          <a:off x="1096010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150495</xdr:rowOff>
    </xdr:from>
    <xdr:to>
      <xdr:col>85</xdr:col>
      <xdr:colOff>126364</xdr:colOff>
      <xdr:row>40</xdr:row>
      <xdr:rowOff>133350</xdr:rowOff>
    </xdr:to>
    <xdr:cxnSp macro="">
      <xdr:nvCxnSpPr>
        <xdr:cNvPr id="418" name="直線コネクタ 417">
          <a:extLst>
            <a:ext uri="{FF2B5EF4-FFF2-40B4-BE49-F238E27FC236}">
              <a16:creationId xmlns:a16="http://schemas.microsoft.com/office/drawing/2014/main" id="{DFABCF00-A10E-49E0-895E-F1732A954D9E}"/>
            </a:ext>
          </a:extLst>
        </xdr:cNvPr>
        <xdr:cNvCxnSpPr/>
      </xdr:nvCxnSpPr>
      <xdr:spPr>
        <a:xfrm flipV="1">
          <a:off x="14375764" y="5850255"/>
          <a:ext cx="0" cy="9886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40</xdr:row>
      <xdr:rowOff>137177</xdr:rowOff>
    </xdr:from>
    <xdr:ext cx="405111" cy="259045"/>
    <xdr:sp macro="" textlink="">
      <xdr:nvSpPr>
        <xdr:cNvPr id="419" name="【認定こども園・幼稚園・保育所】&#10;有形固定資産減価償却率最小値テキスト">
          <a:extLst>
            <a:ext uri="{FF2B5EF4-FFF2-40B4-BE49-F238E27FC236}">
              <a16:creationId xmlns:a16="http://schemas.microsoft.com/office/drawing/2014/main" id="{6EB40D3B-9D84-4BB6-9BE7-D7801C2C9828}"/>
            </a:ext>
          </a:extLst>
        </xdr:cNvPr>
        <xdr:cNvSpPr txBox="1"/>
      </xdr:nvSpPr>
      <xdr:spPr>
        <a:xfrm>
          <a:off x="14414500" y="6842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40</xdr:row>
      <xdr:rowOff>133350</xdr:rowOff>
    </xdr:from>
    <xdr:to>
      <xdr:col>86</xdr:col>
      <xdr:colOff>25400</xdr:colOff>
      <xdr:row>40</xdr:row>
      <xdr:rowOff>133350</xdr:rowOff>
    </xdr:to>
    <xdr:cxnSp macro="">
      <xdr:nvCxnSpPr>
        <xdr:cNvPr id="420" name="直線コネクタ 419">
          <a:extLst>
            <a:ext uri="{FF2B5EF4-FFF2-40B4-BE49-F238E27FC236}">
              <a16:creationId xmlns:a16="http://schemas.microsoft.com/office/drawing/2014/main" id="{E7728EDA-25F8-4A20-B3CB-AC5B5254A46B}"/>
            </a:ext>
          </a:extLst>
        </xdr:cNvPr>
        <xdr:cNvCxnSpPr/>
      </xdr:nvCxnSpPr>
      <xdr:spPr>
        <a:xfrm>
          <a:off x="14287500" y="683895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97172</xdr:rowOff>
    </xdr:from>
    <xdr:ext cx="405111" cy="259045"/>
    <xdr:sp macro="" textlink="">
      <xdr:nvSpPr>
        <xdr:cNvPr id="421" name="【認定こども園・幼稚園・保育所】&#10;有形固定資産減価償却率最大値テキスト">
          <a:extLst>
            <a:ext uri="{FF2B5EF4-FFF2-40B4-BE49-F238E27FC236}">
              <a16:creationId xmlns:a16="http://schemas.microsoft.com/office/drawing/2014/main" id="{816B82A6-7952-48F0-BE2D-01C04D7221EA}"/>
            </a:ext>
          </a:extLst>
        </xdr:cNvPr>
        <xdr:cNvSpPr txBox="1"/>
      </xdr:nvSpPr>
      <xdr:spPr>
        <a:xfrm>
          <a:off x="14414500" y="5629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150495</xdr:rowOff>
    </xdr:from>
    <xdr:to>
      <xdr:col>86</xdr:col>
      <xdr:colOff>25400</xdr:colOff>
      <xdr:row>34</xdr:row>
      <xdr:rowOff>150495</xdr:rowOff>
    </xdr:to>
    <xdr:cxnSp macro="">
      <xdr:nvCxnSpPr>
        <xdr:cNvPr id="422" name="直線コネクタ 421">
          <a:extLst>
            <a:ext uri="{FF2B5EF4-FFF2-40B4-BE49-F238E27FC236}">
              <a16:creationId xmlns:a16="http://schemas.microsoft.com/office/drawing/2014/main" id="{97A29ADA-D000-456B-9654-2AFA31A13097}"/>
            </a:ext>
          </a:extLst>
        </xdr:cNvPr>
        <xdr:cNvCxnSpPr/>
      </xdr:nvCxnSpPr>
      <xdr:spPr>
        <a:xfrm>
          <a:off x="14287500" y="585025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80027</xdr:rowOff>
    </xdr:from>
    <xdr:ext cx="405111" cy="259045"/>
    <xdr:sp macro="" textlink="">
      <xdr:nvSpPr>
        <xdr:cNvPr id="423" name="【認定こども園・幼稚園・保育所】&#10;有形固定資産減価償却率平均値テキスト">
          <a:extLst>
            <a:ext uri="{FF2B5EF4-FFF2-40B4-BE49-F238E27FC236}">
              <a16:creationId xmlns:a16="http://schemas.microsoft.com/office/drawing/2014/main" id="{73A6CA53-D9FC-484F-9541-74A1B1513763}"/>
            </a:ext>
          </a:extLst>
        </xdr:cNvPr>
        <xdr:cNvSpPr txBox="1"/>
      </xdr:nvSpPr>
      <xdr:spPr>
        <a:xfrm>
          <a:off x="14414500" y="62827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101600</xdr:rowOff>
    </xdr:from>
    <xdr:to>
      <xdr:col>85</xdr:col>
      <xdr:colOff>177800</xdr:colOff>
      <xdr:row>38</xdr:row>
      <xdr:rowOff>31750</xdr:rowOff>
    </xdr:to>
    <xdr:sp macro="" textlink="">
      <xdr:nvSpPr>
        <xdr:cNvPr id="424" name="フローチャート: 判断 423">
          <a:extLst>
            <a:ext uri="{FF2B5EF4-FFF2-40B4-BE49-F238E27FC236}">
              <a16:creationId xmlns:a16="http://schemas.microsoft.com/office/drawing/2014/main" id="{0A2915BB-8B43-4960-953D-89DB389F66E8}"/>
            </a:ext>
          </a:extLst>
        </xdr:cNvPr>
        <xdr:cNvSpPr/>
      </xdr:nvSpPr>
      <xdr:spPr>
        <a:xfrm>
          <a:off x="14325600" y="6304280"/>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65405</xdr:rowOff>
    </xdr:from>
    <xdr:to>
      <xdr:col>81</xdr:col>
      <xdr:colOff>101600</xdr:colOff>
      <xdr:row>37</xdr:row>
      <xdr:rowOff>167005</xdr:rowOff>
    </xdr:to>
    <xdr:sp macro="" textlink="">
      <xdr:nvSpPr>
        <xdr:cNvPr id="425" name="フローチャート: 判断 424">
          <a:extLst>
            <a:ext uri="{FF2B5EF4-FFF2-40B4-BE49-F238E27FC236}">
              <a16:creationId xmlns:a16="http://schemas.microsoft.com/office/drawing/2014/main" id="{5DA715E8-CCA6-4264-80DE-A6B7A6200BD7}"/>
            </a:ext>
          </a:extLst>
        </xdr:cNvPr>
        <xdr:cNvSpPr/>
      </xdr:nvSpPr>
      <xdr:spPr>
        <a:xfrm>
          <a:off x="13578840" y="6268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38735</xdr:rowOff>
    </xdr:from>
    <xdr:to>
      <xdr:col>76</xdr:col>
      <xdr:colOff>165100</xdr:colOff>
      <xdr:row>37</xdr:row>
      <xdr:rowOff>140335</xdr:rowOff>
    </xdr:to>
    <xdr:sp macro="" textlink="">
      <xdr:nvSpPr>
        <xdr:cNvPr id="426" name="フローチャート: 判断 425">
          <a:extLst>
            <a:ext uri="{FF2B5EF4-FFF2-40B4-BE49-F238E27FC236}">
              <a16:creationId xmlns:a16="http://schemas.microsoft.com/office/drawing/2014/main" id="{7AAC77E3-B377-40A1-915C-72042DC1C176}"/>
            </a:ext>
          </a:extLst>
        </xdr:cNvPr>
        <xdr:cNvSpPr/>
      </xdr:nvSpPr>
      <xdr:spPr>
        <a:xfrm>
          <a:off x="12804140" y="6241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23495</xdr:rowOff>
    </xdr:from>
    <xdr:to>
      <xdr:col>72</xdr:col>
      <xdr:colOff>38100</xdr:colOff>
      <xdr:row>37</xdr:row>
      <xdr:rowOff>125095</xdr:rowOff>
    </xdr:to>
    <xdr:sp macro="" textlink="">
      <xdr:nvSpPr>
        <xdr:cNvPr id="427" name="フローチャート: 判断 426">
          <a:extLst>
            <a:ext uri="{FF2B5EF4-FFF2-40B4-BE49-F238E27FC236}">
              <a16:creationId xmlns:a16="http://schemas.microsoft.com/office/drawing/2014/main" id="{F16219EB-603B-4553-A38E-3FE2723266B3}"/>
            </a:ext>
          </a:extLst>
        </xdr:cNvPr>
        <xdr:cNvSpPr/>
      </xdr:nvSpPr>
      <xdr:spPr>
        <a:xfrm>
          <a:off x="12029440" y="622617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36830</xdr:rowOff>
    </xdr:from>
    <xdr:to>
      <xdr:col>67</xdr:col>
      <xdr:colOff>101600</xdr:colOff>
      <xdr:row>37</xdr:row>
      <xdr:rowOff>138430</xdr:rowOff>
    </xdr:to>
    <xdr:sp macro="" textlink="">
      <xdr:nvSpPr>
        <xdr:cNvPr id="428" name="フローチャート: 判断 427">
          <a:extLst>
            <a:ext uri="{FF2B5EF4-FFF2-40B4-BE49-F238E27FC236}">
              <a16:creationId xmlns:a16="http://schemas.microsoft.com/office/drawing/2014/main" id="{C8626017-91AB-485F-99CE-D96E1DC759FD}"/>
            </a:ext>
          </a:extLst>
        </xdr:cNvPr>
        <xdr:cNvSpPr/>
      </xdr:nvSpPr>
      <xdr:spPr>
        <a:xfrm>
          <a:off x="11231880" y="6239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9" name="テキスト ボックス 428">
          <a:extLst>
            <a:ext uri="{FF2B5EF4-FFF2-40B4-BE49-F238E27FC236}">
              <a16:creationId xmlns:a16="http://schemas.microsoft.com/office/drawing/2014/main" id="{7D2882C1-4DD2-4715-B5AF-744A55D8ACEA}"/>
            </a:ext>
          </a:extLst>
        </xdr:cNvPr>
        <xdr:cNvSpPr txBox="1"/>
      </xdr:nvSpPr>
      <xdr:spPr>
        <a:xfrm>
          <a:off x="14208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0" name="テキスト ボックス 429">
          <a:extLst>
            <a:ext uri="{FF2B5EF4-FFF2-40B4-BE49-F238E27FC236}">
              <a16:creationId xmlns:a16="http://schemas.microsoft.com/office/drawing/2014/main" id="{DBCAC182-EDB8-42A3-9F27-A9ED5E4B338C}"/>
            </a:ext>
          </a:extLst>
        </xdr:cNvPr>
        <xdr:cNvSpPr txBox="1"/>
      </xdr:nvSpPr>
      <xdr:spPr>
        <a:xfrm>
          <a:off x="134620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1" name="テキスト ボックス 430">
          <a:extLst>
            <a:ext uri="{FF2B5EF4-FFF2-40B4-BE49-F238E27FC236}">
              <a16:creationId xmlns:a16="http://schemas.microsoft.com/office/drawing/2014/main" id="{75499DF8-0CEE-46AC-A6BB-C3E6E67E99A2}"/>
            </a:ext>
          </a:extLst>
        </xdr:cNvPr>
        <xdr:cNvSpPr txBox="1"/>
      </xdr:nvSpPr>
      <xdr:spPr>
        <a:xfrm>
          <a:off x="126873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2" name="テキスト ボックス 431">
          <a:extLst>
            <a:ext uri="{FF2B5EF4-FFF2-40B4-BE49-F238E27FC236}">
              <a16:creationId xmlns:a16="http://schemas.microsoft.com/office/drawing/2014/main" id="{A1A245AE-0B99-468F-BD90-97659325F75D}"/>
            </a:ext>
          </a:extLst>
        </xdr:cNvPr>
        <xdr:cNvSpPr txBox="1"/>
      </xdr:nvSpPr>
      <xdr:spPr>
        <a:xfrm>
          <a:off x="119049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3" name="テキスト ボックス 432">
          <a:extLst>
            <a:ext uri="{FF2B5EF4-FFF2-40B4-BE49-F238E27FC236}">
              <a16:creationId xmlns:a16="http://schemas.microsoft.com/office/drawing/2014/main" id="{50BBA229-648B-4635-BADB-948BE089862B}"/>
            </a:ext>
          </a:extLst>
        </xdr:cNvPr>
        <xdr:cNvSpPr txBox="1"/>
      </xdr:nvSpPr>
      <xdr:spPr>
        <a:xfrm>
          <a:off x="111150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52070</xdr:rowOff>
    </xdr:from>
    <xdr:to>
      <xdr:col>85</xdr:col>
      <xdr:colOff>177800</xdr:colOff>
      <xdr:row>35</xdr:row>
      <xdr:rowOff>153670</xdr:rowOff>
    </xdr:to>
    <xdr:sp macro="" textlink="">
      <xdr:nvSpPr>
        <xdr:cNvPr id="434" name="楕円 433">
          <a:extLst>
            <a:ext uri="{FF2B5EF4-FFF2-40B4-BE49-F238E27FC236}">
              <a16:creationId xmlns:a16="http://schemas.microsoft.com/office/drawing/2014/main" id="{1C512367-8526-4F6B-8155-8273A04AA3E8}"/>
            </a:ext>
          </a:extLst>
        </xdr:cNvPr>
        <xdr:cNvSpPr/>
      </xdr:nvSpPr>
      <xdr:spPr>
        <a:xfrm>
          <a:off x="14325600" y="5919470"/>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34</xdr:row>
      <xdr:rowOff>138447</xdr:rowOff>
    </xdr:from>
    <xdr:ext cx="405111" cy="259045"/>
    <xdr:sp macro="" textlink="">
      <xdr:nvSpPr>
        <xdr:cNvPr id="435" name="【認定こども園・幼稚園・保育所】&#10;有形固定資産減価償却率該当値テキスト">
          <a:extLst>
            <a:ext uri="{FF2B5EF4-FFF2-40B4-BE49-F238E27FC236}">
              <a16:creationId xmlns:a16="http://schemas.microsoft.com/office/drawing/2014/main" id="{F427D191-1CF6-45A8-BB78-7C3A907303FA}"/>
            </a:ext>
          </a:extLst>
        </xdr:cNvPr>
        <xdr:cNvSpPr txBox="1"/>
      </xdr:nvSpPr>
      <xdr:spPr>
        <a:xfrm>
          <a:off x="14414500" y="5838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52070</xdr:rowOff>
    </xdr:from>
    <xdr:to>
      <xdr:col>81</xdr:col>
      <xdr:colOff>101600</xdr:colOff>
      <xdr:row>35</xdr:row>
      <xdr:rowOff>153670</xdr:rowOff>
    </xdr:to>
    <xdr:sp macro="" textlink="">
      <xdr:nvSpPr>
        <xdr:cNvPr id="436" name="楕円 435">
          <a:extLst>
            <a:ext uri="{FF2B5EF4-FFF2-40B4-BE49-F238E27FC236}">
              <a16:creationId xmlns:a16="http://schemas.microsoft.com/office/drawing/2014/main" id="{B58EE3F7-3AD9-49E4-BC16-CB9A4B025ED3}"/>
            </a:ext>
          </a:extLst>
        </xdr:cNvPr>
        <xdr:cNvSpPr/>
      </xdr:nvSpPr>
      <xdr:spPr>
        <a:xfrm>
          <a:off x="13578840" y="5919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35</xdr:row>
      <xdr:rowOff>102870</xdr:rowOff>
    </xdr:from>
    <xdr:to>
      <xdr:col>85</xdr:col>
      <xdr:colOff>127000</xdr:colOff>
      <xdr:row>35</xdr:row>
      <xdr:rowOff>102870</xdr:rowOff>
    </xdr:to>
    <xdr:cxnSp macro="">
      <xdr:nvCxnSpPr>
        <xdr:cNvPr id="437" name="直線コネクタ 436">
          <a:extLst>
            <a:ext uri="{FF2B5EF4-FFF2-40B4-BE49-F238E27FC236}">
              <a16:creationId xmlns:a16="http://schemas.microsoft.com/office/drawing/2014/main" id="{D7E86CD7-25C3-424B-ABFF-E82A39D2904D}"/>
            </a:ext>
          </a:extLst>
        </xdr:cNvPr>
        <xdr:cNvCxnSpPr/>
      </xdr:nvCxnSpPr>
      <xdr:spPr>
        <a:xfrm>
          <a:off x="13629640" y="5970270"/>
          <a:ext cx="74676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12065</xdr:rowOff>
    </xdr:from>
    <xdr:to>
      <xdr:col>76</xdr:col>
      <xdr:colOff>165100</xdr:colOff>
      <xdr:row>35</xdr:row>
      <xdr:rowOff>113665</xdr:rowOff>
    </xdr:to>
    <xdr:sp macro="" textlink="">
      <xdr:nvSpPr>
        <xdr:cNvPr id="438" name="楕円 437">
          <a:extLst>
            <a:ext uri="{FF2B5EF4-FFF2-40B4-BE49-F238E27FC236}">
              <a16:creationId xmlns:a16="http://schemas.microsoft.com/office/drawing/2014/main" id="{85C0D2B1-6AB6-4934-AEC1-35DD7EE54A21}"/>
            </a:ext>
          </a:extLst>
        </xdr:cNvPr>
        <xdr:cNvSpPr/>
      </xdr:nvSpPr>
      <xdr:spPr>
        <a:xfrm>
          <a:off x="12804140" y="5879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62865</xdr:rowOff>
    </xdr:from>
    <xdr:to>
      <xdr:col>81</xdr:col>
      <xdr:colOff>50800</xdr:colOff>
      <xdr:row>35</xdr:row>
      <xdr:rowOff>102870</xdr:rowOff>
    </xdr:to>
    <xdr:cxnSp macro="">
      <xdr:nvCxnSpPr>
        <xdr:cNvPr id="439" name="直線コネクタ 438">
          <a:extLst>
            <a:ext uri="{FF2B5EF4-FFF2-40B4-BE49-F238E27FC236}">
              <a16:creationId xmlns:a16="http://schemas.microsoft.com/office/drawing/2014/main" id="{85727687-EFC4-4385-96CC-51FA4229873F}"/>
            </a:ext>
          </a:extLst>
        </xdr:cNvPr>
        <xdr:cNvCxnSpPr/>
      </xdr:nvCxnSpPr>
      <xdr:spPr>
        <a:xfrm>
          <a:off x="12854940" y="5930265"/>
          <a:ext cx="7747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34</xdr:row>
      <xdr:rowOff>143510</xdr:rowOff>
    </xdr:from>
    <xdr:to>
      <xdr:col>72</xdr:col>
      <xdr:colOff>38100</xdr:colOff>
      <xdr:row>35</xdr:row>
      <xdr:rowOff>73660</xdr:rowOff>
    </xdr:to>
    <xdr:sp macro="" textlink="">
      <xdr:nvSpPr>
        <xdr:cNvPr id="440" name="楕円 439">
          <a:extLst>
            <a:ext uri="{FF2B5EF4-FFF2-40B4-BE49-F238E27FC236}">
              <a16:creationId xmlns:a16="http://schemas.microsoft.com/office/drawing/2014/main" id="{34CCF6AF-4A6C-4E94-87C0-D69C1533FFA9}"/>
            </a:ext>
          </a:extLst>
        </xdr:cNvPr>
        <xdr:cNvSpPr/>
      </xdr:nvSpPr>
      <xdr:spPr>
        <a:xfrm>
          <a:off x="12029440" y="584327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35</xdr:row>
      <xdr:rowOff>22860</xdr:rowOff>
    </xdr:from>
    <xdr:to>
      <xdr:col>76</xdr:col>
      <xdr:colOff>114300</xdr:colOff>
      <xdr:row>35</xdr:row>
      <xdr:rowOff>62865</xdr:rowOff>
    </xdr:to>
    <xdr:cxnSp macro="">
      <xdr:nvCxnSpPr>
        <xdr:cNvPr id="441" name="直線コネクタ 440">
          <a:extLst>
            <a:ext uri="{FF2B5EF4-FFF2-40B4-BE49-F238E27FC236}">
              <a16:creationId xmlns:a16="http://schemas.microsoft.com/office/drawing/2014/main" id="{FC9ADBFC-1502-4802-96C9-39388B8B0E98}"/>
            </a:ext>
          </a:extLst>
        </xdr:cNvPr>
        <xdr:cNvCxnSpPr/>
      </xdr:nvCxnSpPr>
      <xdr:spPr>
        <a:xfrm>
          <a:off x="12072620" y="5890260"/>
          <a:ext cx="78232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34</xdr:row>
      <xdr:rowOff>84455</xdr:rowOff>
    </xdr:from>
    <xdr:to>
      <xdr:col>67</xdr:col>
      <xdr:colOff>101600</xdr:colOff>
      <xdr:row>35</xdr:row>
      <xdr:rowOff>14605</xdr:rowOff>
    </xdr:to>
    <xdr:sp macro="" textlink="">
      <xdr:nvSpPr>
        <xdr:cNvPr id="442" name="楕円 441">
          <a:extLst>
            <a:ext uri="{FF2B5EF4-FFF2-40B4-BE49-F238E27FC236}">
              <a16:creationId xmlns:a16="http://schemas.microsoft.com/office/drawing/2014/main" id="{5984781E-70DA-420B-BE7E-D5EA6E186497}"/>
            </a:ext>
          </a:extLst>
        </xdr:cNvPr>
        <xdr:cNvSpPr/>
      </xdr:nvSpPr>
      <xdr:spPr>
        <a:xfrm>
          <a:off x="11231880" y="578421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34</xdr:row>
      <xdr:rowOff>135255</xdr:rowOff>
    </xdr:from>
    <xdr:to>
      <xdr:col>71</xdr:col>
      <xdr:colOff>177800</xdr:colOff>
      <xdr:row>35</xdr:row>
      <xdr:rowOff>22860</xdr:rowOff>
    </xdr:to>
    <xdr:cxnSp macro="">
      <xdr:nvCxnSpPr>
        <xdr:cNvPr id="443" name="直線コネクタ 442">
          <a:extLst>
            <a:ext uri="{FF2B5EF4-FFF2-40B4-BE49-F238E27FC236}">
              <a16:creationId xmlns:a16="http://schemas.microsoft.com/office/drawing/2014/main" id="{68C763BC-2453-4523-B6F1-3E4A570BAAAB}"/>
            </a:ext>
          </a:extLst>
        </xdr:cNvPr>
        <xdr:cNvCxnSpPr/>
      </xdr:nvCxnSpPr>
      <xdr:spPr>
        <a:xfrm>
          <a:off x="11282680" y="5835015"/>
          <a:ext cx="789940" cy="55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158132</xdr:rowOff>
    </xdr:from>
    <xdr:ext cx="405111" cy="259045"/>
    <xdr:sp macro="" textlink="">
      <xdr:nvSpPr>
        <xdr:cNvPr id="444" name="n_1aveValue【認定こども園・幼稚園・保育所】&#10;有形固定資産減価償却率">
          <a:extLst>
            <a:ext uri="{FF2B5EF4-FFF2-40B4-BE49-F238E27FC236}">
              <a16:creationId xmlns:a16="http://schemas.microsoft.com/office/drawing/2014/main" id="{150BF962-9F75-4D0B-8FED-69D0E66CA868}"/>
            </a:ext>
          </a:extLst>
        </xdr:cNvPr>
        <xdr:cNvSpPr txBox="1"/>
      </xdr:nvSpPr>
      <xdr:spPr>
        <a:xfrm>
          <a:off x="13437244" y="63608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131462</xdr:rowOff>
    </xdr:from>
    <xdr:ext cx="405111" cy="259045"/>
    <xdr:sp macro="" textlink="">
      <xdr:nvSpPr>
        <xdr:cNvPr id="445" name="n_2aveValue【認定こども園・幼稚園・保育所】&#10;有形固定資産減価償却率">
          <a:extLst>
            <a:ext uri="{FF2B5EF4-FFF2-40B4-BE49-F238E27FC236}">
              <a16:creationId xmlns:a16="http://schemas.microsoft.com/office/drawing/2014/main" id="{CAD80AB6-D78C-4968-8BDE-535414193595}"/>
            </a:ext>
          </a:extLst>
        </xdr:cNvPr>
        <xdr:cNvSpPr txBox="1"/>
      </xdr:nvSpPr>
      <xdr:spPr>
        <a:xfrm>
          <a:off x="12675244" y="6334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116222</xdr:rowOff>
    </xdr:from>
    <xdr:ext cx="405111" cy="259045"/>
    <xdr:sp macro="" textlink="">
      <xdr:nvSpPr>
        <xdr:cNvPr id="446" name="n_3aveValue【認定こども園・幼稚園・保育所】&#10;有形固定資産減価償却率">
          <a:extLst>
            <a:ext uri="{FF2B5EF4-FFF2-40B4-BE49-F238E27FC236}">
              <a16:creationId xmlns:a16="http://schemas.microsoft.com/office/drawing/2014/main" id="{6CDD6226-2434-4151-92F3-D8ADF5CE3FAA}"/>
            </a:ext>
          </a:extLst>
        </xdr:cNvPr>
        <xdr:cNvSpPr txBox="1"/>
      </xdr:nvSpPr>
      <xdr:spPr>
        <a:xfrm>
          <a:off x="11900544" y="6318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129557</xdr:rowOff>
    </xdr:from>
    <xdr:ext cx="405111" cy="259045"/>
    <xdr:sp macro="" textlink="">
      <xdr:nvSpPr>
        <xdr:cNvPr id="447" name="n_4aveValue【認定こども園・幼稚園・保育所】&#10;有形固定資産減価償却率">
          <a:extLst>
            <a:ext uri="{FF2B5EF4-FFF2-40B4-BE49-F238E27FC236}">
              <a16:creationId xmlns:a16="http://schemas.microsoft.com/office/drawing/2014/main" id="{47694D93-98F3-4727-AFE7-930F3C0E48C4}"/>
            </a:ext>
          </a:extLst>
        </xdr:cNvPr>
        <xdr:cNvSpPr txBox="1"/>
      </xdr:nvSpPr>
      <xdr:spPr>
        <a:xfrm>
          <a:off x="11102984" y="6332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33</xdr:row>
      <xdr:rowOff>170197</xdr:rowOff>
    </xdr:from>
    <xdr:ext cx="405111" cy="259045"/>
    <xdr:sp macro="" textlink="">
      <xdr:nvSpPr>
        <xdr:cNvPr id="448" name="n_1mainValue【認定こども園・幼稚園・保育所】&#10;有形固定資産減価償却率">
          <a:extLst>
            <a:ext uri="{FF2B5EF4-FFF2-40B4-BE49-F238E27FC236}">
              <a16:creationId xmlns:a16="http://schemas.microsoft.com/office/drawing/2014/main" id="{03A54761-8A90-4E78-9843-054FEB96B20A}"/>
            </a:ext>
          </a:extLst>
        </xdr:cNvPr>
        <xdr:cNvSpPr txBox="1"/>
      </xdr:nvSpPr>
      <xdr:spPr>
        <a:xfrm>
          <a:off x="13437244" y="5702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33</xdr:row>
      <xdr:rowOff>130192</xdr:rowOff>
    </xdr:from>
    <xdr:ext cx="405111" cy="259045"/>
    <xdr:sp macro="" textlink="">
      <xdr:nvSpPr>
        <xdr:cNvPr id="449" name="n_2mainValue【認定こども園・幼稚園・保育所】&#10;有形固定資産減価償却率">
          <a:extLst>
            <a:ext uri="{FF2B5EF4-FFF2-40B4-BE49-F238E27FC236}">
              <a16:creationId xmlns:a16="http://schemas.microsoft.com/office/drawing/2014/main" id="{EDEE9992-6F5D-4B29-B167-E80CC4DB43A1}"/>
            </a:ext>
          </a:extLst>
        </xdr:cNvPr>
        <xdr:cNvSpPr txBox="1"/>
      </xdr:nvSpPr>
      <xdr:spPr>
        <a:xfrm>
          <a:off x="12675244" y="56623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33</xdr:row>
      <xdr:rowOff>90187</xdr:rowOff>
    </xdr:from>
    <xdr:ext cx="405111" cy="259045"/>
    <xdr:sp macro="" textlink="">
      <xdr:nvSpPr>
        <xdr:cNvPr id="450" name="n_3mainValue【認定こども園・幼稚園・保育所】&#10;有形固定資産減価償却率">
          <a:extLst>
            <a:ext uri="{FF2B5EF4-FFF2-40B4-BE49-F238E27FC236}">
              <a16:creationId xmlns:a16="http://schemas.microsoft.com/office/drawing/2014/main" id="{28352EA5-89B7-4F34-87B2-B80DF098E9C1}"/>
            </a:ext>
          </a:extLst>
        </xdr:cNvPr>
        <xdr:cNvSpPr txBox="1"/>
      </xdr:nvSpPr>
      <xdr:spPr>
        <a:xfrm>
          <a:off x="11900544" y="5622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33</xdr:row>
      <xdr:rowOff>31132</xdr:rowOff>
    </xdr:from>
    <xdr:ext cx="405111" cy="259045"/>
    <xdr:sp macro="" textlink="">
      <xdr:nvSpPr>
        <xdr:cNvPr id="451" name="n_4mainValue【認定こども園・幼稚園・保育所】&#10;有形固定資産減価償却率">
          <a:extLst>
            <a:ext uri="{FF2B5EF4-FFF2-40B4-BE49-F238E27FC236}">
              <a16:creationId xmlns:a16="http://schemas.microsoft.com/office/drawing/2014/main" id="{55245710-9656-4BAD-87AC-51247FF29665}"/>
            </a:ext>
          </a:extLst>
        </xdr:cNvPr>
        <xdr:cNvSpPr txBox="1"/>
      </xdr:nvSpPr>
      <xdr:spPr>
        <a:xfrm>
          <a:off x="11102984" y="5563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2" name="正方形/長方形 451">
          <a:extLst>
            <a:ext uri="{FF2B5EF4-FFF2-40B4-BE49-F238E27FC236}">
              <a16:creationId xmlns:a16="http://schemas.microsoft.com/office/drawing/2014/main" id="{FAE11567-3763-43A7-A9A3-1B83F95C0D1E}"/>
            </a:ext>
          </a:extLst>
        </xdr:cNvPr>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3" name="正方形/長方形 452">
          <a:extLst>
            <a:ext uri="{FF2B5EF4-FFF2-40B4-BE49-F238E27FC236}">
              <a16:creationId xmlns:a16="http://schemas.microsoft.com/office/drawing/2014/main" id="{5F764DA7-749C-4409-85EB-75363050027B}"/>
            </a:ext>
          </a:extLst>
        </xdr:cNvPr>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4" name="正方形/長方形 453">
          <a:extLst>
            <a:ext uri="{FF2B5EF4-FFF2-40B4-BE49-F238E27FC236}">
              <a16:creationId xmlns:a16="http://schemas.microsoft.com/office/drawing/2014/main" id="{7D9BE4E6-67BF-4C11-B11E-265ED08371D5}"/>
            </a:ext>
          </a:extLst>
        </xdr:cNvPr>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5" name="正方形/長方形 454">
          <a:extLst>
            <a:ext uri="{FF2B5EF4-FFF2-40B4-BE49-F238E27FC236}">
              <a16:creationId xmlns:a16="http://schemas.microsoft.com/office/drawing/2014/main" id="{FC17FABE-F1F4-4246-ABC7-08324CA62770}"/>
            </a:ext>
          </a:extLst>
        </xdr:cNvPr>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6" name="正方形/長方形 455">
          <a:extLst>
            <a:ext uri="{FF2B5EF4-FFF2-40B4-BE49-F238E27FC236}">
              <a16:creationId xmlns:a16="http://schemas.microsoft.com/office/drawing/2014/main" id="{8B852B0B-EFA9-4287-8F2A-16CA74B64310}"/>
            </a:ext>
          </a:extLst>
        </xdr:cNvPr>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7" name="正方形/長方形 456">
          <a:extLst>
            <a:ext uri="{FF2B5EF4-FFF2-40B4-BE49-F238E27FC236}">
              <a16:creationId xmlns:a16="http://schemas.microsoft.com/office/drawing/2014/main" id="{0DF0B675-26A7-4A91-8F8B-0A3B13262378}"/>
            </a:ext>
          </a:extLst>
        </xdr:cNvPr>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8" name="正方形/長方形 457">
          <a:extLst>
            <a:ext uri="{FF2B5EF4-FFF2-40B4-BE49-F238E27FC236}">
              <a16:creationId xmlns:a16="http://schemas.microsoft.com/office/drawing/2014/main" id="{7E9E592B-9881-469E-829B-0E92EF73AF1C}"/>
            </a:ext>
          </a:extLst>
        </xdr:cNvPr>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9" name="正方形/長方形 458">
          <a:extLst>
            <a:ext uri="{FF2B5EF4-FFF2-40B4-BE49-F238E27FC236}">
              <a16:creationId xmlns:a16="http://schemas.microsoft.com/office/drawing/2014/main" id="{E3FD5FD5-A120-4C5B-BCFB-352A06F5FB48}"/>
            </a:ext>
          </a:extLst>
        </xdr:cNvPr>
        <xdr:cNvSpPr/>
      </xdr:nvSpPr>
      <xdr:spPr>
        <a:xfrm>
          <a:off x="1609344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0" name="テキスト ボックス 459">
          <a:extLst>
            <a:ext uri="{FF2B5EF4-FFF2-40B4-BE49-F238E27FC236}">
              <a16:creationId xmlns:a16="http://schemas.microsoft.com/office/drawing/2014/main" id="{CDB44F3C-21BF-4DE3-AB8A-205C341634B3}"/>
            </a:ext>
          </a:extLst>
        </xdr:cNvPr>
        <xdr:cNvSpPr txBox="1"/>
      </xdr:nvSpPr>
      <xdr:spPr>
        <a:xfrm>
          <a:off x="1607820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1" name="直線コネクタ 460">
          <a:extLst>
            <a:ext uri="{FF2B5EF4-FFF2-40B4-BE49-F238E27FC236}">
              <a16:creationId xmlns:a16="http://schemas.microsoft.com/office/drawing/2014/main" id="{2AB45499-1784-4E37-9389-B911D17112BA}"/>
            </a:ext>
          </a:extLst>
        </xdr:cNvPr>
        <xdr:cNvCxnSpPr/>
      </xdr:nvCxnSpPr>
      <xdr:spPr>
        <a:xfrm>
          <a:off x="1609344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62" name="直線コネクタ 461">
          <a:extLst>
            <a:ext uri="{FF2B5EF4-FFF2-40B4-BE49-F238E27FC236}">
              <a16:creationId xmlns:a16="http://schemas.microsoft.com/office/drawing/2014/main" id="{08464B6A-5A13-41CD-B068-A8DEE694DD7D}"/>
            </a:ext>
          </a:extLst>
        </xdr:cNvPr>
        <xdr:cNvCxnSpPr/>
      </xdr:nvCxnSpPr>
      <xdr:spPr>
        <a:xfrm>
          <a:off x="16093440" y="70789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63" name="テキスト ボックス 462">
          <a:extLst>
            <a:ext uri="{FF2B5EF4-FFF2-40B4-BE49-F238E27FC236}">
              <a16:creationId xmlns:a16="http://schemas.microsoft.com/office/drawing/2014/main" id="{14DBCA7B-2000-4297-9CAF-A4D8B4535F28}"/>
            </a:ext>
          </a:extLst>
        </xdr:cNvPr>
        <xdr:cNvSpPr txBox="1"/>
      </xdr:nvSpPr>
      <xdr:spPr>
        <a:xfrm>
          <a:off x="1569484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64" name="直線コネクタ 463">
          <a:extLst>
            <a:ext uri="{FF2B5EF4-FFF2-40B4-BE49-F238E27FC236}">
              <a16:creationId xmlns:a16="http://schemas.microsoft.com/office/drawing/2014/main" id="{D00BB224-C870-4E28-AE6B-2B655FA1F5CA}"/>
            </a:ext>
          </a:extLst>
        </xdr:cNvPr>
        <xdr:cNvCxnSpPr/>
      </xdr:nvCxnSpPr>
      <xdr:spPr>
        <a:xfrm>
          <a:off x="16093440" y="6705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65" name="テキスト ボックス 464">
          <a:extLst>
            <a:ext uri="{FF2B5EF4-FFF2-40B4-BE49-F238E27FC236}">
              <a16:creationId xmlns:a16="http://schemas.microsoft.com/office/drawing/2014/main" id="{861D3E0A-E30E-49C6-8F84-21FA2901D83C}"/>
            </a:ext>
          </a:extLst>
        </xdr:cNvPr>
        <xdr:cNvSpPr txBox="1"/>
      </xdr:nvSpPr>
      <xdr:spPr>
        <a:xfrm>
          <a:off x="15694841" y="65671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66" name="直線コネクタ 465">
          <a:extLst>
            <a:ext uri="{FF2B5EF4-FFF2-40B4-BE49-F238E27FC236}">
              <a16:creationId xmlns:a16="http://schemas.microsoft.com/office/drawing/2014/main" id="{B6926858-8A37-480D-BB8B-E57ADF382BDE}"/>
            </a:ext>
          </a:extLst>
        </xdr:cNvPr>
        <xdr:cNvCxnSpPr/>
      </xdr:nvCxnSpPr>
      <xdr:spPr>
        <a:xfrm>
          <a:off x="16093440" y="63360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67" name="テキスト ボックス 466">
          <a:extLst>
            <a:ext uri="{FF2B5EF4-FFF2-40B4-BE49-F238E27FC236}">
              <a16:creationId xmlns:a16="http://schemas.microsoft.com/office/drawing/2014/main" id="{1AEE5021-11F0-4B22-BD08-500E48CC879C}"/>
            </a:ext>
          </a:extLst>
        </xdr:cNvPr>
        <xdr:cNvSpPr txBox="1"/>
      </xdr:nvSpPr>
      <xdr:spPr>
        <a:xfrm>
          <a:off x="15694841" y="61976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68" name="直線コネクタ 467">
          <a:extLst>
            <a:ext uri="{FF2B5EF4-FFF2-40B4-BE49-F238E27FC236}">
              <a16:creationId xmlns:a16="http://schemas.microsoft.com/office/drawing/2014/main" id="{AFC5C2E7-B9B6-4698-A2C4-09A955CC3F3F}"/>
            </a:ext>
          </a:extLst>
        </xdr:cNvPr>
        <xdr:cNvCxnSpPr/>
      </xdr:nvCxnSpPr>
      <xdr:spPr>
        <a:xfrm>
          <a:off x="16093440" y="59626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69" name="テキスト ボックス 468">
          <a:extLst>
            <a:ext uri="{FF2B5EF4-FFF2-40B4-BE49-F238E27FC236}">
              <a16:creationId xmlns:a16="http://schemas.microsoft.com/office/drawing/2014/main" id="{928485B5-85FC-4C97-A0DF-892770606DB8}"/>
            </a:ext>
          </a:extLst>
        </xdr:cNvPr>
        <xdr:cNvSpPr txBox="1"/>
      </xdr:nvSpPr>
      <xdr:spPr>
        <a:xfrm>
          <a:off x="15694841" y="58242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70" name="直線コネクタ 469">
          <a:extLst>
            <a:ext uri="{FF2B5EF4-FFF2-40B4-BE49-F238E27FC236}">
              <a16:creationId xmlns:a16="http://schemas.microsoft.com/office/drawing/2014/main" id="{149AEB69-22AA-47BC-A857-50A78E63B2BF}"/>
            </a:ext>
          </a:extLst>
        </xdr:cNvPr>
        <xdr:cNvCxnSpPr/>
      </xdr:nvCxnSpPr>
      <xdr:spPr>
        <a:xfrm>
          <a:off x="16093440" y="55892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71" name="テキスト ボックス 470">
          <a:extLst>
            <a:ext uri="{FF2B5EF4-FFF2-40B4-BE49-F238E27FC236}">
              <a16:creationId xmlns:a16="http://schemas.microsoft.com/office/drawing/2014/main" id="{B60CDBAD-4629-4375-B85E-EA8F7AC192AC}"/>
            </a:ext>
          </a:extLst>
        </xdr:cNvPr>
        <xdr:cNvSpPr txBox="1"/>
      </xdr:nvSpPr>
      <xdr:spPr>
        <a:xfrm>
          <a:off x="15694841" y="54508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2" name="直線コネクタ 471">
          <a:extLst>
            <a:ext uri="{FF2B5EF4-FFF2-40B4-BE49-F238E27FC236}">
              <a16:creationId xmlns:a16="http://schemas.microsoft.com/office/drawing/2014/main" id="{79EFB0D2-ADFB-4796-A800-D770B9AB3405}"/>
            </a:ext>
          </a:extLst>
        </xdr:cNvPr>
        <xdr:cNvCxnSpPr/>
      </xdr:nvCxnSpPr>
      <xdr:spPr>
        <a:xfrm>
          <a:off x="1609344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3" name="テキスト ボックス 472">
          <a:extLst>
            <a:ext uri="{FF2B5EF4-FFF2-40B4-BE49-F238E27FC236}">
              <a16:creationId xmlns:a16="http://schemas.microsoft.com/office/drawing/2014/main" id="{0D13EF34-5853-4AEC-B12D-B205B0EE8D86}"/>
            </a:ext>
          </a:extLst>
        </xdr:cNvPr>
        <xdr:cNvSpPr txBox="1"/>
      </xdr:nvSpPr>
      <xdr:spPr>
        <a:xfrm>
          <a:off x="1569484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4" name="【認定こども園・幼稚園・保育所】&#10;一人当たり面積グラフ枠">
          <a:extLst>
            <a:ext uri="{FF2B5EF4-FFF2-40B4-BE49-F238E27FC236}">
              <a16:creationId xmlns:a16="http://schemas.microsoft.com/office/drawing/2014/main" id="{6D4AECAB-7342-44E0-92D4-31CCBEA727A7}"/>
            </a:ext>
          </a:extLst>
        </xdr:cNvPr>
        <xdr:cNvSpPr/>
      </xdr:nvSpPr>
      <xdr:spPr>
        <a:xfrm>
          <a:off x="1609344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95250</xdr:rowOff>
    </xdr:from>
    <xdr:to>
      <xdr:col>116</xdr:col>
      <xdr:colOff>62864</xdr:colOff>
      <xdr:row>42</xdr:row>
      <xdr:rowOff>0</xdr:rowOff>
    </xdr:to>
    <xdr:cxnSp macro="">
      <xdr:nvCxnSpPr>
        <xdr:cNvPr id="475" name="直線コネクタ 474">
          <a:extLst>
            <a:ext uri="{FF2B5EF4-FFF2-40B4-BE49-F238E27FC236}">
              <a16:creationId xmlns:a16="http://schemas.microsoft.com/office/drawing/2014/main" id="{21B59556-4017-47C5-83C5-8137A3E1C5AB}"/>
            </a:ext>
          </a:extLst>
        </xdr:cNvPr>
        <xdr:cNvCxnSpPr/>
      </xdr:nvCxnSpPr>
      <xdr:spPr>
        <a:xfrm flipV="1">
          <a:off x="19509104" y="5627370"/>
          <a:ext cx="0" cy="14135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3827</xdr:rowOff>
    </xdr:from>
    <xdr:ext cx="469744" cy="259045"/>
    <xdr:sp macro="" textlink="">
      <xdr:nvSpPr>
        <xdr:cNvPr id="476" name="【認定こども園・幼稚園・保育所】&#10;一人当たり面積最小値テキスト">
          <a:extLst>
            <a:ext uri="{FF2B5EF4-FFF2-40B4-BE49-F238E27FC236}">
              <a16:creationId xmlns:a16="http://schemas.microsoft.com/office/drawing/2014/main" id="{2C1200B9-D875-4601-97CC-53AAFC0BB92B}"/>
            </a:ext>
          </a:extLst>
        </xdr:cNvPr>
        <xdr:cNvSpPr txBox="1"/>
      </xdr:nvSpPr>
      <xdr:spPr>
        <a:xfrm>
          <a:off x="19547840" y="7044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0</xdr:rowOff>
    </xdr:from>
    <xdr:to>
      <xdr:col>116</xdr:col>
      <xdr:colOff>152400</xdr:colOff>
      <xdr:row>42</xdr:row>
      <xdr:rowOff>0</xdr:rowOff>
    </xdr:to>
    <xdr:cxnSp macro="">
      <xdr:nvCxnSpPr>
        <xdr:cNvPr id="477" name="直線コネクタ 476">
          <a:extLst>
            <a:ext uri="{FF2B5EF4-FFF2-40B4-BE49-F238E27FC236}">
              <a16:creationId xmlns:a16="http://schemas.microsoft.com/office/drawing/2014/main" id="{67B12A1B-6F07-43B4-804B-EBE06BECCC24}"/>
            </a:ext>
          </a:extLst>
        </xdr:cNvPr>
        <xdr:cNvCxnSpPr/>
      </xdr:nvCxnSpPr>
      <xdr:spPr>
        <a:xfrm>
          <a:off x="19443700" y="704088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41927</xdr:rowOff>
    </xdr:from>
    <xdr:ext cx="469744" cy="259045"/>
    <xdr:sp macro="" textlink="">
      <xdr:nvSpPr>
        <xdr:cNvPr id="478" name="【認定こども園・幼稚園・保育所】&#10;一人当たり面積最大値テキスト">
          <a:extLst>
            <a:ext uri="{FF2B5EF4-FFF2-40B4-BE49-F238E27FC236}">
              <a16:creationId xmlns:a16="http://schemas.microsoft.com/office/drawing/2014/main" id="{34EF05E5-DA10-428B-B75B-1957D9F49804}"/>
            </a:ext>
          </a:extLst>
        </xdr:cNvPr>
        <xdr:cNvSpPr txBox="1"/>
      </xdr:nvSpPr>
      <xdr:spPr>
        <a:xfrm>
          <a:off x="19547840" y="5406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95250</xdr:rowOff>
    </xdr:from>
    <xdr:to>
      <xdr:col>116</xdr:col>
      <xdr:colOff>152400</xdr:colOff>
      <xdr:row>33</xdr:row>
      <xdr:rowOff>95250</xdr:rowOff>
    </xdr:to>
    <xdr:cxnSp macro="">
      <xdr:nvCxnSpPr>
        <xdr:cNvPr id="479" name="直線コネクタ 478">
          <a:extLst>
            <a:ext uri="{FF2B5EF4-FFF2-40B4-BE49-F238E27FC236}">
              <a16:creationId xmlns:a16="http://schemas.microsoft.com/office/drawing/2014/main" id="{4BA97ED4-957E-4E33-BD0C-EB3926A72C20}"/>
            </a:ext>
          </a:extLst>
        </xdr:cNvPr>
        <xdr:cNvCxnSpPr/>
      </xdr:nvCxnSpPr>
      <xdr:spPr>
        <a:xfrm>
          <a:off x="19443700" y="562737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13987</xdr:rowOff>
    </xdr:from>
    <xdr:ext cx="469744" cy="259045"/>
    <xdr:sp macro="" textlink="">
      <xdr:nvSpPr>
        <xdr:cNvPr id="480" name="【認定こども園・幼稚園・保育所】&#10;一人当たり面積平均値テキスト">
          <a:extLst>
            <a:ext uri="{FF2B5EF4-FFF2-40B4-BE49-F238E27FC236}">
              <a16:creationId xmlns:a16="http://schemas.microsoft.com/office/drawing/2014/main" id="{AB0698A5-42DF-44BC-893C-6C2D39C71571}"/>
            </a:ext>
          </a:extLst>
        </xdr:cNvPr>
        <xdr:cNvSpPr txBox="1"/>
      </xdr:nvSpPr>
      <xdr:spPr>
        <a:xfrm>
          <a:off x="19547840" y="63843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162560</xdr:rowOff>
    </xdr:from>
    <xdr:to>
      <xdr:col>116</xdr:col>
      <xdr:colOff>114300</xdr:colOff>
      <xdr:row>39</xdr:row>
      <xdr:rowOff>92710</xdr:rowOff>
    </xdr:to>
    <xdr:sp macro="" textlink="">
      <xdr:nvSpPr>
        <xdr:cNvPr id="481" name="フローチャート: 判断 480">
          <a:extLst>
            <a:ext uri="{FF2B5EF4-FFF2-40B4-BE49-F238E27FC236}">
              <a16:creationId xmlns:a16="http://schemas.microsoft.com/office/drawing/2014/main" id="{4DC5FBB9-25D4-431D-BCA0-8D9C620CACDE}"/>
            </a:ext>
          </a:extLst>
        </xdr:cNvPr>
        <xdr:cNvSpPr/>
      </xdr:nvSpPr>
      <xdr:spPr>
        <a:xfrm>
          <a:off x="19458940" y="65328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147320</xdr:rowOff>
    </xdr:from>
    <xdr:to>
      <xdr:col>112</xdr:col>
      <xdr:colOff>38100</xdr:colOff>
      <xdr:row>39</xdr:row>
      <xdr:rowOff>77470</xdr:rowOff>
    </xdr:to>
    <xdr:sp macro="" textlink="">
      <xdr:nvSpPr>
        <xdr:cNvPr id="482" name="フローチャート: 判断 481">
          <a:extLst>
            <a:ext uri="{FF2B5EF4-FFF2-40B4-BE49-F238E27FC236}">
              <a16:creationId xmlns:a16="http://schemas.microsoft.com/office/drawing/2014/main" id="{A29130C8-CAA2-44D9-B51C-F540457D4376}"/>
            </a:ext>
          </a:extLst>
        </xdr:cNvPr>
        <xdr:cNvSpPr/>
      </xdr:nvSpPr>
      <xdr:spPr>
        <a:xfrm>
          <a:off x="18735040" y="651764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162560</xdr:rowOff>
    </xdr:from>
    <xdr:to>
      <xdr:col>107</xdr:col>
      <xdr:colOff>101600</xdr:colOff>
      <xdr:row>39</xdr:row>
      <xdr:rowOff>92710</xdr:rowOff>
    </xdr:to>
    <xdr:sp macro="" textlink="">
      <xdr:nvSpPr>
        <xdr:cNvPr id="483" name="フローチャート: 判断 482">
          <a:extLst>
            <a:ext uri="{FF2B5EF4-FFF2-40B4-BE49-F238E27FC236}">
              <a16:creationId xmlns:a16="http://schemas.microsoft.com/office/drawing/2014/main" id="{04A5B2C3-858F-494E-9B4B-35062E9A99E4}"/>
            </a:ext>
          </a:extLst>
        </xdr:cNvPr>
        <xdr:cNvSpPr/>
      </xdr:nvSpPr>
      <xdr:spPr>
        <a:xfrm>
          <a:off x="17937480" y="65328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154940</xdr:rowOff>
    </xdr:from>
    <xdr:to>
      <xdr:col>102</xdr:col>
      <xdr:colOff>165100</xdr:colOff>
      <xdr:row>39</xdr:row>
      <xdr:rowOff>85090</xdr:rowOff>
    </xdr:to>
    <xdr:sp macro="" textlink="">
      <xdr:nvSpPr>
        <xdr:cNvPr id="484" name="フローチャート: 判断 483">
          <a:extLst>
            <a:ext uri="{FF2B5EF4-FFF2-40B4-BE49-F238E27FC236}">
              <a16:creationId xmlns:a16="http://schemas.microsoft.com/office/drawing/2014/main" id="{A425D013-87B7-4CFC-A58A-7D46C91EC603}"/>
            </a:ext>
          </a:extLst>
        </xdr:cNvPr>
        <xdr:cNvSpPr/>
      </xdr:nvSpPr>
      <xdr:spPr>
        <a:xfrm>
          <a:off x="17162780" y="65252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154940</xdr:rowOff>
    </xdr:from>
    <xdr:to>
      <xdr:col>98</xdr:col>
      <xdr:colOff>38100</xdr:colOff>
      <xdr:row>39</xdr:row>
      <xdr:rowOff>85090</xdr:rowOff>
    </xdr:to>
    <xdr:sp macro="" textlink="">
      <xdr:nvSpPr>
        <xdr:cNvPr id="485" name="フローチャート: 判断 484">
          <a:extLst>
            <a:ext uri="{FF2B5EF4-FFF2-40B4-BE49-F238E27FC236}">
              <a16:creationId xmlns:a16="http://schemas.microsoft.com/office/drawing/2014/main" id="{A11B387E-FEBC-443D-A8A4-6DC1C7323D34}"/>
            </a:ext>
          </a:extLst>
        </xdr:cNvPr>
        <xdr:cNvSpPr/>
      </xdr:nvSpPr>
      <xdr:spPr>
        <a:xfrm>
          <a:off x="16388080" y="652526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6" name="テキスト ボックス 485">
          <a:extLst>
            <a:ext uri="{FF2B5EF4-FFF2-40B4-BE49-F238E27FC236}">
              <a16:creationId xmlns:a16="http://schemas.microsoft.com/office/drawing/2014/main" id="{6A0F663E-5A9E-48F1-8C38-26EECE1E2A11}"/>
            </a:ext>
          </a:extLst>
        </xdr:cNvPr>
        <xdr:cNvSpPr txBox="1"/>
      </xdr:nvSpPr>
      <xdr:spPr>
        <a:xfrm>
          <a:off x="193421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7" name="テキスト ボックス 486">
          <a:extLst>
            <a:ext uri="{FF2B5EF4-FFF2-40B4-BE49-F238E27FC236}">
              <a16:creationId xmlns:a16="http://schemas.microsoft.com/office/drawing/2014/main" id="{41509DCF-3B17-4B65-968C-4639DDDC84CF}"/>
            </a:ext>
          </a:extLst>
        </xdr:cNvPr>
        <xdr:cNvSpPr txBox="1"/>
      </xdr:nvSpPr>
      <xdr:spPr>
        <a:xfrm>
          <a:off x="186105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8" name="テキスト ボックス 487">
          <a:extLst>
            <a:ext uri="{FF2B5EF4-FFF2-40B4-BE49-F238E27FC236}">
              <a16:creationId xmlns:a16="http://schemas.microsoft.com/office/drawing/2014/main" id="{6530D602-F0EE-4676-9001-21223B73DCA8}"/>
            </a:ext>
          </a:extLst>
        </xdr:cNvPr>
        <xdr:cNvSpPr txBox="1"/>
      </xdr:nvSpPr>
      <xdr:spPr>
        <a:xfrm>
          <a:off x="178206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9" name="テキスト ボックス 488">
          <a:extLst>
            <a:ext uri="{FF2B5EF4-FFF2-40B4-BE49-F238E27FC236}">
              <a16:creationId xmlns:a16="http://schemas.microsoft.com/office/drawing/2014/main" id="{99F18885-D4FB-4320-8A07-CF1087C773C9}"/>
            </a:ext>
          </a:extLst>
        </xdr:cNvPr>
        <xdr:cNvSpPr txBox="1"/>
      </xdr:nvSpPr>
      <xdr:spPr>
        <a:xfrm>
          <a:off x="170459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0" name="テキスト ボックス 489">
          <a:extLst>
            <a:ext uri="{FF2B5EF4-FFF2-40B4-BE49-F238E27FC236}">
              <a16:creationId xmlns:a16="http://schemas.microsoft.com/office/drawing/2014/main" id="{8192D710-F099-431D-9A90-FEEA9B4C9EA6}"/>
            </a:ext>
          </a:extLst>
        </xdr:cNvPr>
        <xdr:cNvSpPr txBox="1"/>
      </xdr:nvSpPr>
      <xdr:spPr>
        <a:xfrm>
          <a:off x="162636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67310</xdr:rowOff>
    </xdr:from>
    <xdr:to>
      <xdr:col>116</xdr:col>
      <xdr:colOff>114300</xdr:colOff>
      <xdr:row>39</xdr:row>
      <xdr:rowOff>168910</xdr:rowOff>
    </xdr:to>
    <xdr:sp macro="" textlink="">
      <xdr:nvSpPr>
        <xdr:cNvPr id="491" name="楕円 490">
          <a:extLst>
            <a:ext uri="{FF2B5EF4-FFF2-40B4-BE49-F238E27FC236}">
              <a16:creationId xmlns:a16="http://schemas.microsoft.com/office/drawing/2014/main" id="{67F47DBA-52CF-496C-A67B-33F6362D2E7B}"/>
            </a:ext>
          </a:extLst>
        </xdr:cNvPr>
        <xdr:cNvSpPr/>
      </xdr:nvSpPr>
      <xdr:spPr>
        <a:xfrm>
          <a:off x="19458940" y="6605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45737</xdr:rowOff>
    </xdr:from>
    <xdr:ext cx="469744" cy="259045"/>
    <xdr:sp macro="" textlink="">
      <xdr:nvSpPr>
        <xdr:cNvPr id="492" name="【認定こども園・幼稚園・保育所】&#10;一人当たり面積該当値テキスト">
          <a:extLst>
            <a:ext uri="{FF2B5EF4-FFF2-40B4-BE49-F238E27FC236}">
              <a16:creationId xmlns:a16="http://schemas.microsoft.com/office/drawing/2014/main" id="{79570DA6-07F6-43DE-B5E5-0F01C111E3A6}"/>
            </a:ext>
          </a:extLst>
        </xdr:cNvPr>
        <xdr:cNvSpPr txBox="1"/>
      </xdr:nvSpPr>
      <xdr:spPr>
        <a:xfrm>
          <a:off x="19547840" y="6583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52070</xdr:rowOff>
    </xdr:from>
    <xdr:to>
      <xdr:col>112</xdr:col>
      <xdr:colOff>38100</xdr:colOff>
      <xdr:row>39</xdr:row>
      <xdr:rowOff>153670</xdr:rowOff>
    </xdr:to>
    <xdr:sp macro="" textlink="">
      <xdr:nvSpPr>
        <xdr:cNvPr id="493" name="楕円 492">
          <a:extLst>
            <a:ext uri="{FF2B5EF4-FFF2-40B4-BE49-F238E27FC236}">
              <a16:creationId xmlns:a16="http://schemas.microsoft.com/office/drawing/2014/main" id="{E83812C3-2E79-4EC8-A58C-3B7EBCB6A718}"/>
            </a:ext>
          </a:extLst>
        </xdr:cNvPr>
        <xdr:cNvSpPr/>
      </xdr:nvSpPr>
      <xdr:spPr>
        <a:xfrm>
          <a:off x="18735040" y="659003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102870</xdr:rowOff>
    </xdr:from>
    <xdr:to>
      <xdr:col>116</xdr:col>
      <xdr:colOff>63500</xdr:colOff>
      <xdr:row>39</xdr:row>
      <xdr:rowOff>118110</xdr:rowOff>
    </xdr:to>
    <xdr:cxnSp macro="">
      <xdr:nvCxnSpPr>
        <xdr:cNvPr id="494" name="直線コネクタ 493">
          <a:extLst>
            <a:ext uri="{FF2B5EF4-FFF2-40B4-BE49-F238E27FC236}">
              <a16:creationId xmlns:a16="http://schemas.microsoft.com/office/drawing/2014/main" id="{A7C04928-2789-4A33-B613-2F84E2175BDC}"/>
            </a:ext>
          </a:extLst>
        </xdr:cNvPr>
        <xdr:cNvCxnSpPr/>
      </xdr:nvCxnSpPr>
      <xdr:spPr>
        <a:xfrm>
          <a:off x="18778220" y="6640830"/>
          <a:ext cx="73152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59690</xdr:rowOff>
    </xdr:from>
    <xdr:to>
      <xdr:col>107</xdr:col>
      <xdr:colOff>101600</xdr:colOff>
      <xdr:row>39</xdr:row>
      <xdr:rowOff>161290</xdr:rowOff>
    </xdr:to>
    <xdr:sp macro="" textlink="">
      <xdr:nvSpPr>
        <xdr:cNvPr id="495" name="楕円 494">
          <a:extLst>
            <a:ext uri="{FF2B5EF4-FFF2-40B4-BE49-F238E27FC236}">
              <a16:creationId xmlns:a16="http://schemas.microsoft.com/office/drawing/2014/main" id="{63653F4E-A89D-4A42-8DD2-63A04FA6BCF9}"/>
            </a:ext>
          </a:extLst>
        </xdr:cNvPr>
        <xdr:cNvSpPr/>
      </xdr:nvSpPr>
      <xdr:spPr>
        <a:xfrm>
          <a:off x="17937480" y="6597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102870</xdr:rowOff>
    </xdr:from>
    <xdr:to>
      <xdr:col>111</xdr:col>
      <xdr:colOff>177800</xdr:colOff>
      <xdr:row>39</xdr:row>
      <xdr:rowOff>110490</xdr:rowOff>
    </xdr:to>
    <xdr:cxnSp macro="">
      <xdr:nvCxnSpPr>
        <xdr:cNvPr id="496" name="直線コネクタ 495">
          <a:extLst>
            <a:ext uri="{FF2B5EF4-FFF2-40B4-BE49-F238E27FC236}">
              <a16:creationId xmlns:a16="http://schemas.microsoft.com/office/drawing/2014/main" id="{F8B24992-D63A-4C5E-8E80-5BBA74C12F6D}"/>
            </a:ext>
          </a:extLst>
        </xdr:cNvPr>
        <xdr:cNvCxnSpPr/>
      </xdr:nvCxnSpPr>
      <xdr:spPr>
        <a:xfrm flipV="1">
          <a:off x="17988280" y="6640830"/>
          <a:ext cx="78994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59690</xdr:rowOff>
    </xdr:from>
    <xdr:to>
      <xdr:col>102</xdr:col>
      <xdr:colOff>165100</xdr:colOff>
      <xdr:row>39</xdr:row>
      <xdr:rowOff>161290</xdr:rowOff>
    </xdr:to>
    <xdr:sp macro="" textlink="">
      <xdr:nvSpPr>
        <xdr:cNvPr id="497" name="楕円 496">
          <a:extLst>
            <a:ext uri="{FF2B5EF4-FFF2-40B4-BE49-F238E27FC236}">
              <a16:creationId xmlns:a16="http://schemas.microsoft.com/office/drawing/2014/main" id="{D1B37158-3D10-46A1-A6E9-3FC61FD91AB7}"/>
            </a:ext>
          </a:extLst>
        </xdr:cNvPr>
        <xdr:cNvSpPr/>
      </xdr:nvSpPr>
      <xdr:spPr>
        <a:xfrm>
          <a:off x="17162780" y="6597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110490</xdr:rowOff>
    </xdr:from>
    <xdr:to>
      <xdr:col>107</xdr:col>
      <xdr:colOff>50800</xdr:colOff>
      <xdr:row>39</xdr:row>
      <xdr:rowOff>110490</xdr:rowOff>
    </xdr:to>
    <xdr:cxnSp macro="">
      <xdr:nvCxnSpPr>
        <xdr:cNvPr id="498" name="直線コネクタ 497">
          <a:extLst>
            <a:ext uri="{FF2B5EF4-FFF2-40B4-BE49-F238E27FC236}">
              <a16:creationId xmlns:a16="http://schemas.microsoft.com/office/drawing/2014/main" id="{FD40D7B5-FF40-4153-8595-D598ED8401F8}"/>
            </a:ext>
          </a:extLst>
        </xdr:cNvPr>
        <xdr:cNvCxnSpPr/>
      </xdr:nvCxnSpPr>
      <xdr:spPr>
        <a:xfrm>
          <a:off x="17213580" y="6648450"/>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40640</xdr:rowOff>
    </xdr:from>
    <xdr:to>
      <xdr:col>98</xdr:col>
      <xdr:colOff>38100</xdr:colOff>
      <xdr:row>40</xdr:row>
      <xdr:rowOff>142240</xdr:rowOff>
    </xdr:to>
    <xdr:sp macro="" textlink="">
      <xdr:nvSpPr>
        <xdr:cNvPr id="499" name="楕円 498">
          <a:extLst>
            <a:ext uri="{FF2B5EF4-FFF2-40B4-BE49-F238E27FC236}">
              <a16:creationId xmlns:a16="http://schemas.microsoft.com/office/drawing/2014/main" id="{AD7685FE-0029-4452-9BB9-885BBE297F06}"/>
            </a:ext>
          </a:extLst>
        </xdr:cNvPr>
        <xdr:cNvSpPr/>
      </xdr:nvSpPr>
      <xdr:spPr>
        <a:xfrm>
          <a:off x="16388080" y="674624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110490</xdr:rowOff>
    </xdr:from>
    <xdr:to>
      <xdr:col>102</xdr:col>
      <xdr:colOff>114300</xdr:colOff>
      <xdr:row>40</xdr:row>
      <xdr:rowOff>91440</xdr:rowOff>
    </xdr:to>
    <xdr:cxnSp macro="">
      <xdr:nvCxnSpPr>
        <xdr:cNvPr id="500" name="直線コネクタ 499">
          <a:extLst>
            <a:ext uri="{FF2B5EF4-FFF2-40B4-BE49-F238E27FC236}">
              <a16:creationId xmlns:a16="http://schemas.microsoft.com/office/drawing/2014/main" id="{B6FE1155-0765-4DE7-9956-573E21AEB02B}"/>
            </a:ext>
          </a:extLst>
        </xdr:cNvPr>
        <xdr:cNvCxnSpPr/>
      </xdr:nvCxnSpPr>
      <xdr:spPr>
        <a:xfrm flipV="1">
          <a:off x="16431260" y="6648450"/>
          <a:ext cx="782320" cy="148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93997</xdr:rowOff>
    </xdr:from>
    <xdr:ext cx="469744" cy="259045"/>
    <xdr:sp macro="" textlink="">
      <xdr:nvSpPr>
        <xdr:cNvPr id="501" name="n_1aveValue【認定こども園・幼稚園・保育所】&#10;一人当たり面積">
          <a:extLst>
            <a:ext uri="{FF2B5EF4-FFF2-40B4-BE49-F238E27FC236}">
              <a16:creationId xmlns:a16="http://schemas.microsoft.com/office/drawing/2014/main" id="{6E6DE406-E9EE-4F7F-AF3E-F2A8E0822FF5}"/>
            </a:ext>
          </a:extLst>
        </xdr:cNvPr>
        <xdr:cNvSpPr txBox="1"/>
      </xdr:nvSpPr>
      <xdr:spPr>
        <a:xfrm>
          <a:off x="18561127" y="6296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109237</xdr:rowOff>
    </xdr:from>
    <xdr:ext cx="469744" cy="259045"/>
    <xdr:sp macro="" textlink="">
      <xdr:nvSpPr>
        <xdr:cNvPr id="502" name="n_2aveValue【認定こども園・幼稚園・保育所】&#10;一人当たり面積">
          <a:extLst>
            <a:ext uri="{FF2B5EF4-FFF2-40B4-BE49-F238E27FC236}">
              <a16:creationId xmlns:a16="http://schemas.microsoft.com/office/drawing/2014/main" id="{7D86FB78-0B60-4D98-B4DB-1D5D7D157C29}"/>
            </a:ext>
          </a:extLst>
        </xdr:cNvPr>
        <xdr:cNvSpPr txBox="1"/>
      </xdr:nvSpPr>
      <xdr:spPr>
        <a:xfrm>
          <a:off x="17776267" y="6311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101617</xdr:rowOff>
    </xdr:from>
    <xdr:ext cx="469744" cy="259045"/>
    <xdr:sp macro="" textlink="">
      <xdr:nvSpPr>
        <xdr:cNvPr id="503" name="n_3aveValue【認定こども園・幼稚園・保育所】&#10;一人当たり面積">
          <a:extLst>
            <a:ext uri="{FF2B5EF4-FFF2-40B4-BE49-F238E27FC236}">
              <a16:creationId xmlns:a16="http://schemas.microsoft.com/office/drawing/2014/main" id="{4DD3B3DA-ED22-47AA-9C4F-191FDE123971}"/>
            </a:ext>
          </a:extLst>
        </xdr:cNvPr>
        <xdr:cNvSpPr txBox="1"/>
      </xdr:nvSpPr>
      <xdr:spPr>
        <a:xfrm>
          <a:off x="17001567" y="6304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101617</xdr:rowOff>
    </xdr:from>
    <xdr:ext cx="469744" cy="259045"/>
    <xdr:sp macro="" textlink="">
      <xdr:nvSpPr>
        <xdr:cNvPr id="504" name="n_4aveValue【認定こども園・幼稚園・保育所】&#10;一人当たり面積">
          <a:extLst>
            <a:ext uri="{FF2B5EF4-FFF2-40B4-BE49-F238E27FC236}">
              <a16:creationId xmlns:a16="http://schemas.microsoft.com/office/drawing/2014/main" id="{CCA0EC04-6AC7-4A3B-A1D1-D18AA5AF5463}"/>
            </a:ext>
          </a:extLst>
        </xdr:cNvPr>
        <xdr:cNvSpPr txBox="1"/>
      </xdr:nvSpPr>
      <xdr:spPr>
        <a:xfrm>
          <a:off x="16226867" y="6304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39</xdr:row>
      <xdr:rowOff>144797</xdr:rowOff>
    </xdr:from>
    <xdr:ext cx="469744" cy="259045"/>
    <xdr:sp macro="" textlink="">
      <xdr:nvSpPr>
        <xdr:cNvPr id="505" name="n_1mainValue【認定こども園・幼稚園・保育所】&#10;一人当たり面積">
          <a:extLst>
            <a:ext uri="{FF2B5EF4-FFF2-40B4-BE49-F238E27FC236}">
              <a16:creationId xmlns:a16="http://schemas.microsoft.com/office/drawing/2014/main" id="{79FC9A5B-9DC2-46C7-9BC0-25E3BB076647}"/>
            </a:ext>
          </a:extLst>
        </xdr:cNvPr>
        <xdr:cNvSpPr txBox="1"/>
      </xdr:nvSpPr>
      <xdr:spPr>
        <a:xfrm>
          <a:off x="18561127" y="6682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152417</xdr:rowOff>
    </xdr:from>
    <xdr:ext cx="469744" cy="259045"/>
    <xdr:sp macro="" textlink="">
      <xdr:nvSpPr>
        <xdr:cNvPr id="506" name="n_2mainValue【認定こども園・幼稚園・保育所】&#10;一人当たり面積">
          <a:extLst>
            <a:ext uri="{FF2B5EF4-FFF2-40B4-BE49-F238E27FC236}">
              <a16:creationId xmlns:a16="http://schemas.microsoft.com/office/drawing/2014/main" id="{8F44E424-1305-4C7E-A07B-29AE7CDD1585}"/>
            </a:ext>
          </a:extLst>
        </xdr:cNvPr>
        <xdr:cNvSpPr txBox="1"/>
      </xdr:nvSpPr>
      <xdr:spPr>
        <a:xfrm>
          <a:off x="17776267" y="6690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152417</xdr:rowOff>
    </xdr:from>
    <xdr:ext cx="469744" cy="259045"/>
    <xdr:sp macro="" textlink="">
      <xdr:nvSpPr>
        <xdr:cNvPr id="507" name="n_3mainValue【認定こども園・幼稚園・保育所】&#10;一人当たり面積">
          <a:extLst>
            <a:ext uri="{FF2B5EF4-FFF2-40B4-BE49-F238E27FC236}">
              <a16:creationId xmlns:a16="http://schemas.microsoft.com/office/drawing/2014/main" id="{01514C27-F47A-41E3-AA20-4A5A80DA8440}"/>
            </a:ext>
          </a:extLst>
        </xdr:cNvPr>
        <xdr:cNvSpPr txBox="1"/>
      </xdr:nvSpPr>
      <xdr:spPr>
        <a:xfrm>
          <a:off x="17001567" y="6690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133367</xdr:rowOff>
    </xdr:from>
    <xdr:ext cx="469744" cy="259045"/>
    <xdr:sp macro="" textlink="">
      <xdr:nvSpPr>
        <xdr:cNvPr id="508" name="n_4mainValue【認定こども園・幼稚園・保育所】&#10;一人当たり面積">
          <a:extLst>
            <a:ext uri="{FF2B5EF4-FFF2-40B4-BE49-F238E27FC236}">
              <a16:creationId xmlns:a16="http://schemas.microsoft.com/office/drawing/2014/main" id="{85ADD484-01F4-4908-8330-47ED4F8FCE00}"/>
            </a:ext>
          </a:extLst>
        </xdr:cNvPr>
        <xdr:cNvSpPr txBox="1"/>
      </xdr:nvSpPr>
      <xdr:spPr>
        <a:xfrm>
          <a:off x="16226867" y="6838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9" name="正方形/長方形 508">
          <a:extLst>
            <a:ext uri="{FF2B5EF4-FFF2-40B4-BE49-F238E27FC236}">
              <a16:creationId xmlns:a16="http://schemas.microsoft.com/office/drawing/2014/main" id="{3A945ACE-3A29-4853-8A2A-D60CFA15FA04}"/>
            </a:ext>
          </a:extLst>
        </xdr:cNvPr>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0" name="正方形/長方形 509">
          <a:extLst>
            <a:ext uri="{FF2B5EF4-FFF2-40B4-BE49-F238E27FC236}">
              <a16:creationId xmlns:a16="http://schemas.microsoft.com/office/drawing/2014/main" id="{5395381F-23B7-4A20-B7EB-B34D7F9F30C2}"/>
            </a:ext>
          </a:extLst>
        </xdr:cNvPr>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1" name="正方形/長方形 510">
          <a:extLst>
            <a:ext uri="{FF2B5EF4-FFF2-40B4-BE49-F238E27FC236}">
              <a16:creationId xmlns:a16="http://schemas.microsoft.com/office/drawing/2014/main" id="{A9D5A562-60D2-4719-B2A4-4A8525B0BF5D}"/>
            </a:ext>
          </a:extLst>
        </xdr:cNvPr>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2" name="正方形/長方形 511">
          <a:extLst>
            <a:ext uri="{FF2B5EF4-FFF2-40B4-BE49-F238E27FC236}">
              <a16:creationId xmlns:a16="http://schemas.microsoft.com/office/drawing/2014/main" id="{8FAB401A-2CF3-4EE5-90F9-EEB78C74A74B}"/>
            </a:ext>
          </a:extLst>
        </xdr:cNvPr>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3" name="正方形/長方形 512">
          <a:extLst>
            <a:ext uri="{FF2B5EF4-FFF2-40B4-BE49-F238E27FC236}">
              <a16:creationId xmlns:a16="http://schemas.microsoft.com/office/drawing/2014/main" id="{2051D4CB-E2CA-4A59-AFD8-881227334D84}"/>
            </a:ext>
          </a:extLst>
        </xdr:cNvPr>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4" name="正方形/長方形 513">
          <a:extLst>
            <a:ext uri="{FF2B5EF4-FFF2-40B4-BE49-F238E27FC236}">
              <a16:creationId xmlns:a16="http://schemas.microsoft.com/office/drawing/2014/main" id="{31CAC78C-E42A-4874-83CA-4A7F1BC6F65B}"/>
            </a:ext>
          </a:extLst>
        </xdr:cNvPr>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5" name="正方形/長方形 514">
          <a:extLst>
            <a:ext uri="{FF2B5EF4-FFF2-40B4-BE49-F238E27FC236}">
              <a16:creationId xmlns:a16="http://schemas.microsoft.com/office/drawing/2014/main" id="{193A9E2F-AB40-4779-A068-45426F28EC18}"/>
            </a:ext>
          </a:extLst>
        </xdr:cNvPr>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6" name="正方形/長方形 515">
          <a:extLst>
            <a:ext uri="{FF2B5EF4-FFF2-40B4-BE49-F238E27FC236}">
              <a16:creationId xmlns:a16="http://schemas.microsoft.com/office/drawing/2014/main" id="{E3C8F164-EA63-4AF2-8704-64A285D6C518}"/>
            </a:ext>
          </a:extLst>
        </xdr:cNvPr>
        <xdr:cNvSpPr/>
      </xdr:nvSpPr>
      <xdr:spPr>
        <a:xfrm>
          <a:off x="1096010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7" name="テキスト ボックス 516">
          <a:extLst>
            <a:ext uri="{FF2B5EF4-FFF2-40B4-BE49-F238E27FC236}">
              <a16:creationId xmlns:a16="http://schemas.microsoft.com/office/drawing/2014/main" id="{EF9E144D-6811-4DC5-AFAE-120F14090DA9}"/>
            </a:ext>
          </a:extLst>
        </xdr:cNvPr>
        <xdr:cNvSpPr txBox="1"/>
      </xdr:nvSpPr>
      <xdr:spPr>
        <a:xfrm>
          <a:off x="1092200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8" name="直線コネクタ 517">
          <a:extLst>
            <a:ext uri="{FF2B5EF4-FFF2-40B4-BE49-F238E27FC236}">
              <a16:creationId xmlns:a16="http://schemas.microsoft.com/office/drawing/2014/main" id="{32B7FE2E-5EE4-4318-812A-551647BB86E2}"/>
            </a:ext>
          </a:extLst>
        </xdr:cNvPr>
        <xdr:cNvCxnSpPr/>
      </xdr:nvCxnSpPr>
      <xdr:spPr>
        <a:xfrm>
          <a:off x="10960100" y="111785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9" name="テキスト ボックス 518">
          <a:extLst>
            <a:ext uri="{FF2B5EF4-FFF2-40B4-BE49-F238E27FC236}">
              <a16:creationId xmlns:a16="http://schemas.microsoft.com/office/drawing/2014/main" id="{7C2D36A8-DE23-434F-AE43-B99615263B60}"/>
            </a:ext>
          </a:extLst>
        </xdr:cNvPr>
        <xdr:cNvSpPr txBox="1"/>
      </xdr:nvSpPr>
      <xdr:spPr>
        <a:xfrm>
          <a:off x="1056150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520" name="直線コネクタ 519">
          <a:extLst>
            <a:ext uri="{FF2B5EF4-FFF2-40B4-BE49-F238E27FC236}">
              <a16:creationId xmlns:a16="http://schemas.microsoft.com/office/drawing/2014/main" id="{A4772560-771D-4EEF-81E0-3C3BE552C010}"/>
            </a:ext>
          </a:extLst>
        </xdr:cNvPr>
        <xdr:cNvCxnSpPr/>
      </xdr:nvCxnSpPr>
      <xdr:spPr>
        <a:xfrm>
          <a:off x="10960100" y="107289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29227</xdr:rowOff>
    </xdr:from>
    <xdr:ext cx="467179" cy="259045"/>
    <xdr:sp macro="" textlink="">
      <xdr:nvSpPr>
        <xdr:cNvPr id="521" name="テキスト ボックス 520">
          <a:extLst>
            <a:ext uri="{FF2B5EF4-FFF2-40B4-BE49-F238E27FC236}">
              <a16:creationId xmlns:a16="http://schemas.microsoft.com/office/drawing/2014/main" id="{8E005B80-A81D-4A38-8D8C-B5CCE1E3D4EB}"/>
            </a:ext>
          </a:extLst>
        </xdr:cNvPr>
        <xdr:cNvSpPr txBox="1"/>
      </xdr:nvSpPr>
      <xdr:spPr>
        <a:xfrm>
          <a:off x="10561501" y="10590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522" name="直線コネクタ 521">
          <a:extLst>
            <a:ext uri="{FF2B5EF4-FFF2-40B4-BE49-F238E27FC236}">
              <a16:creationId xmlns:a16="http://schemas.microsoft.com/office/drawing/2014/main" id="{5BB4E302-5040-44F0-9377-DEB94A7EF6DA}"/>
            </a:ext>
          </a:extLst>
        </xdr:cNvPr>
        <xdr:cNvCxnSpPr/>
      </xdr:nvCxnSpPr>
      <xdr:spPr>
        <a:xfrm>
          <a:off x="10960100" y="102831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523" name="テキスト ボックス 522">
          <a:extLst>
            <a:ext uri="{FF2B5EF4-FFF2-40B4-BE49-F238E27FC236}">
              <a16:creationId xmlns:a16="http://schemas.microsoft.com/office/drawing/2014/main" id="{73B5C18A-BF1E-4E01-B585-77A26CE4AADC}"/>
            </a:ext>
          </a:extLst>
        </xdr:cNvPr>
        <xdr:cNvSpPr txBox="1"/>
      </xdr:nvSpPr>
      <xdr:spPr>
        <a:xfrm>
          <a:off x="1060276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524" name="直線コネクタ 523">
          <a:extLst>
            <a:ext uri="{FF2B5EF4-FFF2-40B4-BE49-F238E27FC236}">
              <a16:creationId xmlns:a16="http://schemas.microsoft.com/office/drawing/2014/main" id="{F98B9558-4234-4120-9896-B0BE16180B16}"/>
            </a:ext>
          </a:extLst>
        </xdr:cNvPr>
        <xdr:cNvCxnSpPr/>
      </xdr:nvCxnSpPr>
      <xdr:spPr>
        <a:xfrm>
          <a:off x="10960100" y="98374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525" name="テキスト ボックス 524">
          <a:extLst>
            <a:ext uri="{FF2B5EF4-FFF2-40B4-BE49-F238E27FC236}">
              <a16:creationId xmlns:a16="http://schemas.microsoft.com/office/drawing/2014/main" id="{3F7DEEDA-225E-47CD-BF55-D5E74E9347B5}"/>
            </a:ext>
          </a:extLst>
        </xdr:cNvPr>
        <xdr:cNvSpPr txBox="1"/>
      </xdr:nvSpPr>
      <xdr:spPr>
        <a:xfrm>
          <a:off x="10602761" y="969900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526" name="直線コネクタ 525">
          <a:extLst>
            <a:ext uri="{FF2B5EF4-FFF2-40B4-BE49-F238E27FC236}">
              <a16:creationId xmlns:a16="http://schemas.microsoft.com/office/drawing/2014/main" id="{4DA61622-9F46-4AFF-BF3E-B684FDE724B2}"/>
            </a:ext>
          </a:extLst>
        </xdr:cNvPr>
        <xdr:cNvCxnSpPr/>
      </xdr:nvCxnSpPr>
      <xdr:spPr>
        <a:xfrm>
          <a:off x="10960100" y="93878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527" name="テキスト ボックス 526">
          <a:extLst>
            <a:ext uri="{FF2B5EF4-FFF2-40B4-BE49-F238E27FC236}">
              <a16:creationId xmlns:a16="http://schemas.microsoft.com/office/drawing/2014/main" id="{4B728011-30E6-4BD1-AC6C-89810E72D612}"/>
            </a:ext>
          </a:extLst>
        </xdr:cNvPr>
        <xdr:cNvSpPr txBox="1"/>
      </xdr:nvSpPr>
      <xdr:spPr>
        <a:xfrm>
          <a:off x="10602761" y="92494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8" name="直線コネクタ 527">
          <a:extLst>
            <a:ext uri="{FF2B5EF4-FFF2-40B4-BE49-F238E27FC236}">
              <a16:creationId xmlns:a16="http://schemas.microsoft.com/office/drawing/2014/main" id="{6FE4249D-90F5-4121-997A-4895917F0688}"/>
            </a:ext>
          </a:extLst>
        </xdr:cNvPr>
        <xdr:cNvCxnSpPr/>
      </xdr:nvCxnSpPr>
      <xdr:spPr>
        <a:xfrm>
          <a:off x="10960100" y="89420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29" name="テキスト ボックス 528">
          <a:extLst>
            <a:ext uri="{FF2B5EF4-FFF2-40B4-BE49-F238E27FC236}">
              <a16:creationId xmlns:a16="http://schemas.microsoft.com/office/drawing/2014/main" id="{DC20256C-1207-4989-A4E8-7A3510D78500}"/>
            </a:ext>
          </a:extLst>
        </xdr:cNvPr>
        <xdr:cNvSpPr txBox="1"/>
      </xdr:nvSpPr>
      <xdr:spPr>
        <a:xfrm>
          <a:off x="10602761" y="88036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0" name="【学校施設】&#10;有形固定資産減価償却率グラフ枠">
          <a:extLst>
            <a:ext uri="{FF2B5EF4-FFF2-40B4-BE49-F238E27FC236}">
              <a16:creationId xmlns:a16="http://schemas.microsoft.com/office/drawing/2014/main" id="{CC29802D-C09C-4D12-AF0E-9B9FF15B400D}"/>
            </a:ext>
          </a:extLst>
        </xdr:cNvPr>
        <xdr:cNvSpPr/>
      </xdr:nvSpPr>
      <xdr:spPr>
        <a:xfrm>
          <a:off x="1096010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34290</xdr:rowOff>
    </xdr:from>
    <xdr:to>
      <xdr:col>85</xdr:col>
      <xdr:colOff>126364</xdr:colOff>
      <xdr:row>63</xdr:row>
      <xdr:rowOff>134874</xdr:rowOff>
    </xdr:to>
    <xdr:cxnSp macro="">
      <xdr:nvCxnSpPr>
        <xdr:cNvPr id="531" name="直線コネクタ 530">
          <a:extLst>
            <a:ext uri="{FF2B5EF4-FFF2-40B4-BE49-F238E27FC236}">
              <a16:creationId xmlns:a16="http://schemas.microsoft.com/office/drawing/2014/main" id="{E8298F3B-6C22-4FDD-95C1-4E68D2154091}"/>
            </a:ext>
          </a:extLst>
        </xdr:cNvPr>
        <xdr:cNvCxnSpPr/>
      </xdr:nvCxnSpPr>
      <xdr:spPr>
        <a:xfrm flipV="1">
          <a:off x="14375764" y="9254490"/>
          <a:ext cx="0" cy="14417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138701</xdr:rowOff>
    </xdr:from>
    <xdr:ext cx="405111" cy="259045"/>
    <xdr:sp macro="" textlink="">
      <xdr:nvSpPr>
        <xdr:cNvPr id="532" name="【学校施設】&#10;有形固定資産減価償却率最小値テキスト">
          <a:extLst>
            <a:ext uri="{FF2B5EF4-FFF2-40B4-BE49-F238E27FC236}">
              <a16:creationId xmlns:a16="http://schemas.microsoft.com/office/drawing/2014/main" id="{7F618E05-E7F5-4B0A-B8EF-E9F6CAE905E0}"/>
            </a:ext>
          </a:extLst>
        </xdr:cNvPr>
        <xdr:cNvSpPr txBox="1"/>
      </xdr:nvSpPr>
      <xdr:spPr>
        <a:xfrm>
          <a:off x="14414500" y="107000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134874</xdr:rowOff>
    </xdr:from>
    <xdr:to>
      <xdr:col>86</xdr:col>
      <xdr:colOff>25400</xdr:colOff>
      <xdr:row>63</xdr:row>
      <xdr:rowOff>134874</xdr:rowOff>
    </xdr:to>
    <xdr:cxnSp macro="">
      <xdr:nvCxnSpPr>
        <xdr:cNvPr id="533" name="直線コネクタ 532">
          <a:extLst>
            <a:ext uri="{FF2B5EF4-FFF2-40B4-BE49-F238E27FC236}">
              <a16:creationId xmlns:a16="http://schemas.microsoft.com/office/drawing/2014/main" id="{7F313ED0-A0BB-43DF-A492-C0A1804B69FC}"/>
            </a:ext>
          </a:extLst>
        </xdr:cNvPr>
        <xdr:cNvCxnSpPr/>
      </xdr:nvCxnSpPr>
      <xdr:spPr>
        <a:xfrm>
          <a:off x="14287500" y="1069619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152417</xdr:rowOff>
    </xdr:from>
    <xdr:ext cx="405111" cy="259045"/>
    <xdr:sp macro="" textlink="">
      <xdr:nvSpPr>
        <xdr:cNvPr id="534" name="【学校施設】&#10;有形固定資産減価償却率最大値テキスト">
          <a:extLst>
            <a:ext uri="{FF2B5EF4-FFF2-40B4-BE49-F238E27FC236}">
              <a16:creationId xmlns:a16="http://schemas.microsoft.com/office/drawing/2014/main" id="{38C96955-F34A-4105-9930-05EC7FD8664B}"/>
            </a:ext>
          </a:extLst>
        </xdr:cNvPr>
        <xdr:cNvSpPr txBox="1"/>
      </xdr:nvSpPr>
      <xdr:spPr>
        <a:xfrm>
          <a:off x="14414500" y="9037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34290</xdr:rowOff>
    </xdr:from>
    <xdr:to>
      <xdr:col>86</xdr:col>
      <xdr:colOff>25400</xdr:colOff>
      <xdr:row>55</xdr:row>
      <xdr:rowOff>34290</xdr:rowOff>
    </xdr:to>
    <xdr:cxnSp macro="">
      <xdr:nvCxnSpPr>
        <xdr:cNvPr id="535" name="直線コネクタ 534">
          <a:extLst>
            <a:ext uri="{FF2B5EF4-FFF2-40B4-BE49-F238E27FC236}">
              <a16:creationId xmlns:a16="http://schemas.microsoft.com/office/drawing/2014/main" id="{E65CFED3-7943-4AB6-BFE7-D80200FB24DD}"/>
            </a:ext>
          </a:extLst>
        </xdr:cNvPr>
        <xdr:cNvCxnSpPr/>
      </xdr:nvCxnSpPr>
      <xdr:spPr>
        <a:xfrm>
          <a:off x="14287500" y="925449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79519</xdr:rowOff>
    </xdr:from>
    <xdr:ext cx="405111" cy="259045"/>
    <xdr:sp macro="" textlink="">
      <xdr:nvSpPr>
        <xdr:cNvPr id="536" name="【学校施設】&#10;有形固定資産減価償却率平均値テキスト">
          <a:extLst>
            <a:ext uri="{FF2B5EF4-FFF2-40B4-BE49-F238E27FC236}">
              <a16:creationId xmlns:a16="http://schemas.microsoft.com/office/drawing/2014/main" id="{1C1F572D-6E82-4B54-A97D-1B32C8C096BC}"/>
            </a:ext>
          </a:extLst>
        </xdr:cNvPr>
        <xdr:cNvSpPr txBox="1"/>
      </xdr:nvSpPr>
      <xdr:spPr>
        <a:xfrm>
          <a:off x="14414500" y="980263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56642</xdr:rowOff>
    </xdr:from>
    <xdr:to>
      <xdr:col>85</xdr:col>
      <xdr:colOff>177800</xdr:colOff>
      <xdr:row>59</xdr:row>
      <xdr:rowOff>158242</xdr:rowOff>
    </xdr:to>
    <xdr:sp macro="" textlink="">
      <xdr:nvSpPr>
        <xdr:cNvPr id="537" name="フローチャート: 判断 536">
          <a:extLst>
            <a:ext uri="{FF2B5EF4-FFF2-40B4-BE49-F238E27FC236}">
              <a16:creationId xmlns:a16="http://schemas.microsoft.com/office/drawing/2014/main" id="{651FF302-C519-4471-B994-EB5D2864B576}"/>
            </a:ext>
          </a:extLst>
        </xdr:cNvPr>
        <xdr:cNvSpPr/>
      </xdr:nvSpPr>
      <xdr:spPr>
        <a:xfrm>
          <a:off x="14325600" y="9947402"/>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42926</xdr:rowOff>
    </xdr:from>
    <xdr:to>
      <xdr:col>81</xdr:col>
      <xdr:colOff>101600</xdr:colOff>
      <xdr:row>59</xdr:row>
      <xdr:rowOff>144526</xdr:rowOff>
    </xdr:to>
    <xdr:sp macro="" textlink="">
      <xdr:nvSpPr>
        <xdr:cNvPr id="538" name="フローチャート: 判断 537">
          <a:extLst>
            <a:ext uri="{FF2B5EF4-FFF2-40B4-BE49-F238E27FC236}">
              <a16:creationId xmlns:a16="http://schemas.microsoft.com/office/drawing/2014/main" id="{21CCFB8D-8A62-4E27-A295-0FB6334BD4E0}"/>
            </a:ext>
          </a:extLst>
        </xdr:cNvPr>
        <xdr:cNvSpPr/>
      </xdr:nvSpPr>
      <xdr:spPr>
        <a:xfrm>
          <a:off x="13578840" y="9933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31496</xdr:rowOff>
    </xdr:from>
    <xdr:to>
      <xdr:col>76</xdr:col>
      <xdr:colOff>165100</xdr:colOff>
      <xdr:row>59</xdr:row>
      <xdr:rowOff>133096</xdr:rowOff>
    </xdr:to>
    <xdr:sp macro="" textlink="">
      <xdr:nvSpPr>
        <xdr:cNvPr id="539" name="フローチャート: 判断 538">
          <a:extLst>
            <a:ext uri="{FF2B5EF4-FFF2-40B4-BE49-F238E27FC236}">
              <a16:creationId xmlns:a16="http://schemas.microsoft.com/office/drawing/2014/main" id="{01132B85-CE25-4916-96FF-09C4630F01BB}"/>
            </a:ext>
          </a:extLst>
        </xdr:cNvPr>
        <xdr:cNvSpPr/>
      </xdr:nvSpPr>
      <xdr:spPr>
        <a:xfrm>
          <a:off x="12804140" y="9922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15494</xdr:rowOff>
    </xdr:from>
    <xdr:to>
      <xdr:col>72</xdr:col>
      <xdr:colOff>38100</xdr:colOff>
      <xdr:row>59</xdr:row>
      <xdr:rowOff>117094</xdr:rowOff>
    </xdr:to>
    <xdr:sp macro="" textlink="">
      <xdr:nvSpPr>
        <xdr:cNvPr id="540" name="フローチャート: 判断 539">
          <a:extLst>
            <a:ext uri="{FF2B5EF4-FFF2-40B4-BE49-F238E27FC236}">
              <a16:creationId xmlns:a16="http://schemas.microsoft.com/office/drawing/2014/main" id="{7CE8EE43-8BEA-4B4D-8C60-6E6D8A64F821}"/>
            </a:ext>
          </a:extLst>
        </xdr:cNvPr>
        <xdr:cNvSpPr/>
      </xdr:nvSpPr>
      <xdr:spPr>
        <a:xfrm>
          <a:off x="12029440" y="9906254"/>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166370</xdr:rowOff>
    </xdr:from>
    <xdr:to>
      <xdr:col>67</xdr:col>
      <xdr:colOff>101600</xdr:colOff>
      <xdr:row>59</xdr:row>
      <xdr:rowOff>96520</xdr:rowOff>
    </xdr:to>
    <xdr:sp macro="" textlink="">
      <xdr:nvSpPr>
        <xdr:cNvPr id="541" name="フローチャート: 判断 540">
          <a:extLst>
            <a:ext uri="{FF2B5EF4-FFF2-40B4-BE49-F238E27FC236}">
              <a16:creationId xmlns:a16="http://schemas.microsoft.com/office/drawing/2014/main" id="{2D09043B-1CCC-4B8E-AD47-F6C0B8E1DE7B}"/>
            </a:ext>
          </a:extLst>
        </xdr:cNvPr>
        <xdr:cNvSpPr/>
      </xdr:nvSpPr>
      <xdr:spPr>
        <a:xfrm>
          <a:off x="11231880" y="988949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2" name="テキスト ボックス 541">
          <a:extLst>
            <a:ext uri="{FF2B5EF4-FFF2-40B4-BE49-F238E27FC236}">
              <a16:creationId xmlns:a16="http://schemas.microsoft.com/office/drawing/2014/main" id="{7AC72731-E84E-4AA0-9DA7-F4A5AE1E128A}"/>
            </a:ext>
          </a:extLst>
        </xdr:cNvPr>
        <xdr:cNvSpPr txBox="1"/>
      </xdr:nvSpPr>
      <xdr:spPr>
        <a:xfrm>
          <a:off x="14208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3" name="テキスト ボックス 542">
          <a:extLst>
            <a:ext uri="{FF2B5EF4-FFF2-40B4-BE49-F238E27FC236}">
              <a16:creationId xmlns:a16="http://schemas.microsoft.com/office/drawing/2014/main" id="{9FFC4537-B9C7-4CEE-93E5-6DB294741EA1}"/>
            </a:ext>
          </a:extLst>
        </xdr:cNvPr>
        <xdr:cNvSpPr txBox="1"/>
      </xdr:nvSpPr>
      <xdr:spPr>
        <a:xfrm>
          <a:off x="134620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4" name="テキスト ボックス 543">
          <a:extLst>
            <a:ext uri="{FF2B5EF4-FFF2-40B4-BE49-F238E27FC236}">
              <a16:creationId xmlns:a16="http://schemas.microsoft.com/office/drawing/2014/main" id="{0C0FD8EE-CA2A-4F59-8021-70A37C84F4B2}"/>
            </a:ext>
          </a:extLst>
        </xdr:cNvPr>
        <xdr:cNvSpPr txBox="1"/>
      </xdr:nvSpPr>
      <xdr:spPr>
        <a:xfrm>
          <a:off x="126873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5" name="テキスト ボックス 544">
          <a:extLst>
            <a:ext uri="{FF2B5EF4-FFF2-40B4-BE49-F238E27FC236}">
              <a16:creationId xmlns:a16="http://schemas.microsoft.com/office/drawing/2014/main" id="{A625F466-E6ED-4D05-B8B0-A0BDAB0C08E0}"/>
            </a:ext>
          </a:extLst>
        </xdr:cNvPr>
        <xdr:cNvSpPr txBox="1"/>
      </xdr:nvSpPr>
      <xdr:spPr>
        <a:xfrm>
          <a:off x="119049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6" name="テキスト ボックス 545">
          <a:extLst>
            <a:ext uri="{FF2B5EF4-FFF2-40B4-BE49-F238E27FC236}">
              <a16:creationId xmlns:a16="http://schemas.microsoft.com/office/drawing/2014/main" id="{7C91D759-8918-427B-9027-89013B8BFF22}"/>
            </a:ext>
          </a:extLst>
        </xdr:cNvPr>
        <xdr:cNvSpPr txBox="1"/>
      </xdr:nvSpPr>
      <xdr:spPr>
        <a:xfrm>
          <a:off x="111150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127508</xdr:rowOff>
    </xdr:from>
    <xdr:to>
      <xdr:col>85</xdr:col>
      <xdr:colOff>177800</xdr:colOff>
      <xdr:row>61</xdr:row>
      <xdr:rowOff>57658</xdr:rowOff>
    </xdr:to>
    <xdr:sp macro="" textlink="">
      <xdr:nvSpPr>
        <xdr:cNvPr id="547" name="楕円 546">
          <a:extLst>
            <a:ext uri="{FF2B5EF4-FFF2-40B4-BE49-F238E27FC236}">
              <a16:creationId xmlns:a16="http://schemas.microsoft.com/office/drawing/2014/main" id="{BE70D489-711B-46CF-9EC0-6F022EDA1A7E}"/>
            </a:ext>
          </a:extLst>
        </xdr:cNvPr>
        <xdr:cNvSpPr/>
      </xdr:nvSpPr>
      <xdr:spPr>
        <a:xfrm>
          <a:off x="14325600" y="10185908"/>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105935</xdr:rowOff>
    </xdr:from>
    <xdr:ext cx="405111" cy="259045"/>
    <xdr:sp macro="" textlink="">
      <xdr:nvSpPr>
        <xdr:cNvPr id="548" name="【学校施設】&#10;有形固定資産減価償却率該当値テキスト">
          <a:extLst>
            <a:ext uri="{FF2B5EF4-FFF2-40B4-BE49-F238E27FC236}">
              <a16:creationId xmlns:a16="http://schemas.microsoft.com/office/drawing/2014/main" id="{BC4181D6-634D-40A0-878A-5895F89C602E}"/>
            </a:ext>
          </a:extLst>
        </xdr:cNvPr>
        <xdr:cNvSpPr txBox="1"/>
      </xdr:nvSpPr>
      <xdr:spPr>
        <a:xfrm>
          <a:off x="14414500" y="101643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136652</xdr:rowOff>
    </xdr:from>
    <xdr:to>
      <xdr:col>81</xdr:col>
      <xdr:colOff>101600</xdr:colOff>
      <xdr:row>61</xdr:row>
      <xdr:rowOff>66802</xdr:rowOff>
    </xdr:to>
    <xdr:sp macro="" textlink="">
      <xdr:nvSpPr>
        <xdr:cNvPr id="549" name="楕円 548">
          <a:extLst>
            <a:ext uri="{FF2B5EF4-FFF2-40B4-BE49-F238E27FC236}">
              <a16:creationId xmlns:a16="http://schemas.microsoft.com/office/drawing/2014/main" id="{FB61BFF0-4E0A-493F-95C9-82D1FDDC56EE}"/>
            </a:ext>
          </a:extLst>
        </xdr:cNvPr>
        <xdr:cNvSpPr/>
      </xdr:nvSpPr>
      <xdr:spPr>
        <a:xfrm>
          <a:off x="13578840" y="1019505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6858</xdr:rowOff>
    </xdr:from>
    <xdr:to>
      <xdr:col>85</xdr:col>
      <xdr:colOff>127000</xdr:colOff>
      <xdr:row>61</xdr:row>
      <xdr:rowOff>16002</xdr:rowOff>
    </xdr:to>
    <xdr:cxnSp macro="">
      <xdr:nvCxnSpPr>
        <xdr:cNvPr id="550" name="直線コネクタ 549">
          <a:extLst>
            <a:ext uri="{FF2B5EF4-FFF2-40B4-BE49-F238E27FC236}">
              <a16:creationId xmlns:a16="http://schemas.microsoft.com/office/drawing/2014/main" id="{AE15B448-D0F7-43FB-9CCD-56ADC24784C0}"/>
            </a:ext>
          </a:extLst>
        </xdr:cNvPr>
        <xdr:cNvCxnSpPr/>
      </xdr:nvCxnSpPr>
      <xdr:spPr>
        <a:xfrm flipV="1">
          <a:off x="13629640" y="10232898"/>
          <a:ext cx="74676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122936</xdr:rowOff>
    </xdr:from>
    <xdr:to>
      <xdr:col>76</xdr:col>
      <xdr:colOff>165100</xdr:colOff>
      <xdr:row>61</xdr:row>
      <xdr:rowOff>53086</xdr:rowOff>
    </xdr:to>
    <xdr:sp macro="" textlink="">
      <xdr:nvSpPr>
        <xdr:cNvPr id="551" name="楕円 550">
          <a:extLst>
            <a:ext uri="{FF2B5EF4-FFF2-40B4-BE49-F238E27FC236}">
              <a16:creationId xmlns:a16="http://schemas.microsoft.com/office/drawing/2014/main" id="{B3CD3C4B-9690-4AA5-8414-3653960C0933}"/>
            </a:ext>
          </a:extLst>
        </xdr:cNvPr>
        <xdr:cNvSpPr/>
      </xdr:nvSpPr>
      <xdr:spPr>
        <a:xfrm>
          <a:off x="12804140" y="1018133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2286</xdr:rowOff>
    </xdr:from>
    <xdr:to>
      <xdr:col>81</xdr:col>
      <xdr:colOff>50800</xdr:colOff>
      <xdr:row>61</xdr:row>
      <xdr:rowOff>16002</xdr:rowOff>
    </xdr:to>
    <xdr:cxnSp macro="">
      <xdr:nvCxnSpPr>
        <xdr:cNvPr id="552" name="直線コネクタ 551">
          <a:extLst>
            <a:ext uri="{FF2B5EF4-FFF2-40B4-BE49-F238E27FC236}">
              <a16:creationId xmlns:a16="http://schemas.microsoft.com/office/drawing/2014/main" id="{005BC312-5407-41CE-BE98-2380A5B22DFB}"/>
            </a:ext>
          </a:extLst>
        </xdr:cNvPr>
        <xdr:cNvCxnSpPr/>
      </xdr:nvCxnSpPr>
      <xdr:spPr>
        <a:xfrm>
          <a:off x="12854940" y="10228326"/>
          <a:ext cx="7747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104648</xdr:rowOff>
    </xdr:from>
    <xdr:to>
      <xdr:col>72</xdr:col>
      <xdr:colOff>38100</xdr:colOff>
      <xdr:row>61</xdr:row>
      <xdr:rowOff>34798</xdr:rowOff>
    </xdr:to>
    <xdr:sp macro="" textlink="">
      <xdr:nvSpPr>
        <xdr:cNvPr id="553" name="楕円 552">
          <a:extLst>
            <a:ext uri="{FF2B5EF4-FFF2-40B4-BE49-F238E27FC236}">
              <a16:creationId xmlns:a16="http://schemas.microsoft.com/office/drawing/2014/main" id="{3CD97AB8-285E-41A4-B5F5-0D5685862D14}"/>
            </a:ext>
          </a:extLst>
        </xdr:cNvPr>
        <xdr:cNvSpPr/>
      </xdr:nvSpPr>
      <xdr:spPr>
        <a:xfrm>
          <a:off x="12029440" y="1016304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155448</xdr:rowOff>
    </xdr:from>
    <xdr:to>
      <xdr:col>76</xdr:col>
      <xdr:colOff>114300</xdr:colOff>
      <xdr:row>61</xdr:row>
      <xdr:rowOff>2286</xdr:rowOff>
    </xdr:to>
    <xdr:cxnSp macro="">
      <xdr:nvCxnSpPr>
        <xdr:cNvPr id="554" name="直線コネクタ 553">
          <a:extLst>
            <a:ext uri="{FF2B5EF4-FFF2-40B4-BE49-F238E27FC236}">
              <a16:creationId xmlns:a16="http://schemas.microsoft.com/office/drawing/2014/main" id="{8BD88C4B-3D16-4C5B-9344-6707BA483F48}"/>
            </a:ext>
          </a:extLst>
        </xdr:cNvPr>
        <xdr:cNvCxnSpPr/>
      </xdr:nvCxnSpPr>
      <xdr:spPr>
        <a:xfrm>
          <a:off x="12072620" y="10213848"/>
          <a:ext cx="78232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63500</xdr:rowOff>
    </xdr:from>
    <xdr:to>
      <xdr:col>67</xdr:col>
      <xdr:colOff>101600</xdr:colOff>
      <xdr:row>60</xdr:row>
      <xdr:rowOff>165100</xdr:rowOff>
    </xdr:to>
    <xdr:sp macro="" textlink="">
      <xdr:nvSpPr>
        <xdr:cNvPr id="555" name="楕円 554">
          <a:extLst>
            <a:ext uri="{FF2B5EF4-FFF2-40B4-BE49-F238E27FC236}">
              <a16:creationId xmlns:a16="http://schemas.microsoft.com/office/drawing/2014/main" id="{9752F835-9895-4A94-8432-44B10D3EF5BB}"/>
            </a:ext>
          </a:extLst>
        </xdr:cNvPr>
        <xdr:cNvSpPr/>
      </xdr:nvSpPr>
      <xdr:spPr>
        <a:xfrm>
          <a:off x="11231880" y="1012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114300</xdr:rowOff>
    </xdr:from>
    <xdr:to>
      <xdr:col>71</xdr:col>
      <xdr:colOff>177800</xdr:colOff>
      <xdr:row>60</xdr:row>
      <xdr:rowOff>155448</xdr:rowOff>
    </xdr:to>
    <xdr:cxnSp macro="">
      <xdr:nvCxnSpPr>
        <xdr:cNvPr id="556" name="直線コネクタ 555">
          <a:extLst>
            <a:ext uri="{FF2B5EF4-FFF2-40B4-BE49-F238E27FC236}">
              <a16:creationId xmlns:a16="http://schemas.microsoft.com/office/drawing/2014/main" id="{E5E71251-F620-4F57-973D-19612E31E116}"/>
            </a:ext>
          </a:extLst>
        </xdr:cNvPr>
        <xdr:cNvCxnSpPr/>
      </xdr:nvCxnSpPr>
      <xdr:spPr>
        <a:xfrm>
          <a:off x="11282680" y="10172700"/>
          <a:ext cx="78994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161053</xdr:rowOff>
    </xdr:from>
    <xdr:ext cx="405111" cy="259045"/>
    <xdr:sp macro="" textlink="">
      <xdr:nvSpPr>
        <xdr:cNvPr id="557" name="n_1aveValue【学校施設】&#10;有形固定資産減価償却率">
          <a:extLst>
            <a:ext uri="{FF2B5EF4-FFF2-40B4-BE49-F238E27FC236}">
              <a16:creationId xmlns:a16="http://schemas.microsoft.com/office/drawing/2014/main" id="{72423AA0-718D-4203-8C3A-C0D66E12F16D}"/>
            </a:ext>
          </a:extLst>
        </xdr:cNvPr>
        <xdr:cNvSpPr txBox="1"/>
      </xdr:nvSpPr>
      <xdr:spPr>
        <a:xfrm>
          <a:off x="13437244" y="97165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149623</xdr:rowOff>
    </xdr:from>
    <xdr:ext cx="405111" cy="259045"/>
    <xdr:sp macro="" textlink="">
      <xdr:nvSpPr>
        <xdr:cNvPr id="558" name="n_2aveValue【学校施設】&#10;有形固定資産減価償却率">
          <a:extLst>
            <a:ext uri="{FF2B5EF4-FFF2-40B4-BE49-F238E27FC236}">
              <a16:creationId xmlns:a16="http://schemas.microsoft.com/office/drawing/2014/main" id="{EF2C15AB-637B-4295-A94F-5BB5438D4332}"/>
            </a:ext>
          </a:extLst>
        </xdr:cNvPr>
        <xdr:cNvSpPr txBox="1"/>
      </xdr:nvSpPr>
      <xdr:spPr>
        <a:xfrm>
          <a:off x="12675244" y="97051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133621</xdr:rowOff>
    </xdr:from>
    <xdr:ext cx="405111" cy="259045"/>
    <xdr:sp macro="" textlink="">
      <xdr:nvSpPr>
        <xdr:cNvPr id="559" name="n_3aveValue【学校施設】&#10;有形固定資産減価償却率">
          <a:extLst>
            <a:ext uri="{FF2B5EF4-FFF2-40B4-BE49-F238E27FC236}">
              <a16:creationId xmlns:a16="http://schemas.microsoft.com/office/drawing/2014/main" id="{C95F4710-0B79-4BC6-8A06-0EBC77EEFF6F}"/>
            </a:ext>
          </a:extLst>
        </xdr:cNvPr>
        <xdr:cNvSpPr txBox="1"/>
      </xdr:nvSpPr>
      <xdr:spPr>
        <a:xfrm>
          <a:off x="11900544" y="96891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113047</xdr:rowOff>
    </xdr:from>
    <xdr:ext cx="405111" cy="259045"/>
    <xdr:sp macro="" textlink="">
      <xdr:nvSpPr>
        <xdr:cNvPr id="560" name="n_4aveValue【学校施設】&#10;有形固定資産減価償却率">
          <a:extLst>
            <a:ext uri="{FF2B5EF4-FFF2-40B4-BE49-F238E27FC236}">
              <a16:creationId xmlns:a16="http://schemas.microsoft.com/office/drawing/2014/main" id="{A1AD6C4A-C799-4F21-AF09-A2238D94E5C2}"/>
            </a:ext>
          </a:extLst>
        </xdr:cNvPr>
        <xdr:cNvSpPr txBox="1"/>
      </xdr:nvSpPr>
      <xdr:spPr>
        <a:xfrm>
          <a:off x="11102984" y="9668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57929</xdr:rowOff>
    </xdr:from>
    <xdr:ext cx="405111" cy="259045"/>
    <xdr:sp macro="" textlink="">
      <xdr:nvSpPr>
        <xdr:cNvPr id="561" name="n_1mainValue【学校施設】&#10;有形固定資産減価償却率">
          <a:extLst>
            <a:ext uri="{FF2B5EF4-FFF2-40B4-BE49-F238E27FC236}">
              <a16:creationId xmlns:a16="http://schemas.microsoft.com/office/drawing/2014/main" id="{B7408249-AB9B-44A6-9DA0-EB98964D769C}"/>
            </a:ext>
          </a:extLst>
        </xdr:cNvPr>
        <xdr:cNvSpPr txBox="1"/>
      </xdr:nvSpPr>
      <xdr:spPr>
        <a:xfrm>
          <a:off x="13437244" y="102839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44213</xdr:rowOff>
    </xdr:from>
    <xdr:ext cx="405111" cy="259045"/>
    <xdr:sp macro="" textlink="">
      <xdr:nvSpPr>
        <xdr:cNvPr id="562" name="n_2mainValue【学校施設】&#10;有形固定資産減価償却率">
          <a:extLst>
            <a:ext uri="{FF2B5EF4-FFF2-40B4-BE49-F238E27FC236}">
              <a16:creationId xmlns:a16="http://schemas.microsoft.com/office/drawing/2014/main" id="{F80486E1-AB6E-4BFD-B102-3AD59384BC43}"/>
            </a:ext>
          </a:extLst>
        </xdr:cNvPr>
        <xdr:cNvSpPr txBox="1"/>
      </xdr:nvSpPr>
      <xdr:spPr>
        <a:xfrm>
          <a:off x="12675244" y="102702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25925</xdr:rowOff>
    </xdr:from>
    <xdr:ext cx="405111" cy="259045"/>
    <xdr:sp macro="" textlink="">
      <xdr:nvSpPr>
        <xdr:cNvPr id="563" name="n_3mainValue【学校施設】&#10;有形固定資産減価償却率">
          <a:extLst>
            <a:ext uri="{FF2B5EF4-FFF2-40B4-BE49-F238E27FC236}">
              <a16:creationId xmlns:a16="http://schemas.microsoft.com/office/drawing/2014/main" id="{E48D084E-70C4-4064-A8CB-18F9CCC920A3}"/>
            </a:ext>
          </a:extLst>
        </xdr:cNvPr>
        <xdr:cNvSpPr txBox="1"/>
      </xdr:nvSpPr>
      <xdr:spPr>
        <a:xfrm>
          <a:off x="11900544" y="102519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156227</xdr:rowOff>
    </xdr:from>
    <xdr:ext cx="405111" cy="259045"/>
    <xdr:sp macro="" textlink="">
      <xdr:nvSpPr>
        <xdr:cNvPr id="564" name="n_4mainValue【学校施設】&#10;有形固定資産減価償却率">
          <a:extLst>
            <a:ext uri="{FF2B5EF4-FFF2-40B4-BE49-F238E27FC236}">
              <a16:creationId xmlns:a16="http://schemas.microsoft.com/office/drawing/2014/main" id="{CB3745C7-B6A9-4A11-BE4A-22EF07178C84}"/>
            </a:ext>
          </a:extLst>
        </xdr:cNvPr>
        <xdr:cNvSpPr txBox="1"/>
      </xdr:nvSpPr>
      <xdr:spPr>
        <a:xfrm>
          <a:off x="11102984" y="10214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5" name="正方形/長方形 564">
          <a:extLst>
            <a:ext uri="{FF2B5EF4-FFF2-40B4-BE49-F238E27FC236}">
              <a16:creationId xmlns:a16="http://schemas.microsoft.com/office/drawing/2014/main" id="{21BC10FF-F742-43E6-B284-CDD45CCC981F}"/>
            </a:ext>
          </a:extLst>
        </xdr:cNvPr>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6" name="正方形/長方形 565">
          <a:extLst>
            <a:ext uri="{FF2B5EF4-FFF2-40B4-BE49-F238E27FC236}">
              <a16:creationId xmlns:a16="http://schemas.microsoft.com/office/drawing/2014/main" id="{477F31C6-0EAF-416A-A7A8-D080AD6B1398}"/>
            </a:ext>
          </a:extLst>
        </xdr:cNvPr>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7" name="正方形/長方形 566">
          <a:extLst>
            <a:ext uri="{FF2B5EF4-FFF2-40B4-BE49-F238E27FC236}">
              <a16:creationId xmlns:a16="http://schemas.microsoft.com/office/drawing/2014/main" id="{A17E286C-49B3-435C-9316-49B3A54E0B82}"/>
            </a:ext>
          </a:extLst>
        </xdr:cNvPr>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8" name="正方形/長方形 567">
          <a:extLst>
            <a:ext uri="{FF2B5EF4-FFF2-40B4-BE49-F238E27FC236}">
              <a16:creationId xmlns:a16="http://schemas.microsoft.com/office/drawing/2014/main" id="{0310A853-3764-49F2-BEB8-746175A646A1}"/>
            </a:ext>
          </a:extLst>
        </xdr:cNvPr>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9" name="正方形/長方形 568">
          <a:extLst>
            <a:ext uri="{FF2B5EF4-FFF2-40B4-BE49-F238E27FC236}">
              <a16:creationId xmlns:a16="http://schemas.microsoft.com/office/drawing/2014/main" id="{1DB6BCD5-4372-4EEF-93A5-BB46B59BBC0B}"/>
            </a:ext>
          </a:extLst>
        </xdr:cNvPr>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0" name="正方形/長方形 569">
          <a:extLst>
            <a:ext uri="{FF2B5EF4-FFF2-40B4-BE49-F238E27FC236}">
              <a16:creationId xmlns:a16="http://schemas.microsoft.com/office/drawing/2014/main" id="{281C1FD0-295B-4BBA-A57F-4475C6F982BD}"/>
            </a:ext>
          </a:extLst>
        </xdr:cNvPr>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1" name="正方形/長方形 570">
          <a:extLst>
            <a:ext uri="{FF2B5EF4-FFF2-40B4-BE49-F238E27FC236}">
              <a16:creationId xmlns:a16="http://schemas.microsoft.com/office/drawing/2014/main" id="{7BF39797-6C78-41E2-A7C2-4994366B1AE1}"/>
            </a:ext>
          </a:extLst>
        </xdr:cNvPr>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2" name="正方形/長方形 571">
          <a:extLst>
            <a:ext uri="{FF2B5EF4-FFF2-40B4-BE49-F238E27FC236}">
              <a16:creationId xmlns:a16="http://schemas.microsoft.com/office/drawing/2014/main" id="{BEC3BC48-C593-44AA-90E5-725A15D9B5E4}"/>
            </a:ext>
          </a:extLst>
        </xdr:cNvPr>
        <xdr:cNvSpPr/>
      </xdr:nvSpPr>
      <xdr:spPr>
        <a:xfrm>
          <a:off x="1609344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3" name="テキスト ボックス 572">
          <a:extLst>
            <a:ext uri="{FF2B5EF4-FFF2-40B4-BE49-F238E27FC236}">
              <a16:creationId xmlns:a16="http://schemas.microsoft.com/office/drawing/2014/main" id="{4A3FA889-B751-43EB-A6C6-1E3F006C177B}"/>
            </a:ext>
          </a:extLst>
        </xdr:cNvPr>
        <xdr:cNvSpPr txBox="1"/>
      </xdr:nvSpPr>
      <xdr:spPr>
        <a:xfrm>
          <a:off x="1607820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4" name="直線コネクタ 573">
          <a:extLst>
            <a:ext uri="{FF2B5EF4-FFF2-40B4-BE49-F238E27FC236}">
              <a16:creationId xmlns:a16="http://schemas.microsoft.com/office/drawing/2014/main" id="{9ED9C73B-DDAF-4963-9508-31F21FCFBC64}"/>
            </a:ext>
          </a:extLst>
        </xdr:cNvPr>
        <xdr:cNvCxnSpPr/>
      </xdr:nvCxnSpPr>
      <xdr:spPr>
        <a:xfrm>
          <a:off x="1609344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75" name="テキスト ボックス 574">
          <a:extLst>
            <a:ext uri="{FF2B5EF4-FFF2-40B4-BE49-F238E27FC236}">
              <a16:creationId xmlns:a16="http://schemas.microsoft.com/office/drawing/2014/main" id="{C84958E1-E07C-4731-B52B-B507C243808B}"/>
            </a:ext>
          </a:extLst>
        </xdr:cNvPr>
        <xdr:cNvSpPr txBox="1"/>
      </xdr:nvSpPr>
      <xdr:spPr>
        <a:xfrm>
          <a:off x="1569484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65</xdr:row>
      <xdr:rowOff>0</xdr:rowOff>
    </xdr:from>
    <xdr:to>
      <xdr:col>120</xdr:col>
      <xdr:colOff>114300</xdr:colOff>
      <xdr:row>65</xdr:row>
      <xdr:rowOff>0</xdr:rowOff>
    </xdr:to>
    <xdr:cxnSp macro="">
      <xdr:nvCxnSpPr>
        <xdr:cNvPr id="576" name="直線コネクタ 575">
          <a:extLst>
            <a:ext uri="{FF2B5EF4-FFF2-40B4-BE49-F238E27FC236}">
              <a16:creationId xmlns:a16="http://schemas.microsoft.com/office/drawing/2014/main" id="{E0D0A4C8-FA64-44D1-9A59-16C0A1A807D2}"/>
            </a:ext>
          </a:extLst>
        </xdr:cNvPr>
        <xdr:cNvCxnSpPr/>
      </xdr:nvCxnSpPr>
      <xdr:spPr>
        <a:xfrm>
          <a:off x="16093440" y="10896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64</xdr:row>
      <xdr:rowOff>29227</xdr:rowOff>
    </xdr:from>
    <xdr:ext cx="467179" cy="259045"/>
    <xdr:sp macro="" textlink="">
      <xdr:nvSpPr>
        <xdr:cNvPr id="577" name="テキスト ボックス 576">
          <a:extLst>
            <a:ext uri="{FF2B5EF4-FFF2-40B4-BE49-F238E27FC236}">
              <a16:creationId xmlns:a16="http://schemas.microsoft.com/office/drawing/2014/main" id="{B2273E02-89A0-4DA5-9356-7D7CC2F1B5BA}"/>
            </a:ext>
          </a:extLst>
        </xdr:cNvPr>
        <xdr:cNvSpPr txBox="1"/>
      </xdr:nvSpPr>
      <xdr:spPr>
        <a:xfrm>
          <a:off x="15694841" y="107581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63</xdr:row>
      <xdr:rowOff>57150</xdr:rowOff>
    </xdr:to>
    <xdr:cxnSp macro="">
      <xdr:nvCxnSpPr>
        <xdr:cNvPr id="578" name="直線コネクタ 577">
          <a:extLst>
            <a:ext uri="{FF2B5EF4-FFF2-40B4-BE49-F238E27FC236}">
              <a16:creationId xmlns:a16="http://schemas.microsoft.com/office/drawing/2014/main" id="{D4C51EED-D980-41D1-921B-A731ED9F8D84}"/>
            </a:ext>
          </a:extLst>
        </xdr:cNvPr>
        <xdr:cNvCxnSpPr/>
      </xdr:nvCxnSpPr>
      <xdr:spPr>
        <a:xfrm>
          <a:off x="16093440" y="106184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86377</xdr:rowOff>
    </xdr:from>
    <xdr:ext cx="467179" cy="259045"/>
    <xdr:sp macro="" textlink="">
      <xdr:nvSpPr>
        <xdr:cNvPr id="579" name="テキスト ボックス 578">
          <a:extLst>
            <a:ext uri="{FF2B5EF4-FFF2-40B4-BE49-F238E27FC236}">
              <a16:creationId xmlns:a16="http://schemas.microsoft.com/office/drawing/2014/main" id="{E8C61223-3D62-4A1A-9565-D24131334CB2}"/>
            </a:ext>
          </a:extLst>
        </xdr:cNvPr>
        <xdr:cNvSpPr txBox="1"/>
      </xdr:nvSpPr>
      <xdr:spPr>
        <a:xfrm>
          <a:off x="15694841" y="104800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114300</xdr:rowOff>
    </xdr:from>
    <xdr:to>
      <xdr:col>120</xdr:col>
      <xdr:colOff>114300</xdr:colOff>
      <xdr:row>61</xdr:row>
      <xdr:rowOff>114300</xdr:rowOff>
    </xdr:to>
    <xdr:cxnSp macro="">
      <xdr:nvCxnSpPr>
        <xdr:cNvPr id="580" name="直線コネクタ 579">
          <a:extLst>
            <a:ext uri="{FF2B5EF4-FFF2-40B4-BE49-F238E27FC236}">
              <a16:creationId xmlns:a16="http://schemas.microsoft.com/office/drawing/2014/main" id="{518D86F8-C2BD-4E3C-978A-E66CADFE6F93}"/>
            </a:ext>
          </a:extLst>
        </xdr:cNvPr>
        <xdr:cNvCxnSpPr/>
      </xdr:nvCxnSpPr>
      <xdr:spPr>
        <a:xfrm>
          <a:off x="16093440" y="103403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143527</xdr:rowOff>
    </xdr:from>
    <xdr:ext cx="467179" cy="259045"/>
    <xdr:sp macro="" textlink="">
      <xdr:nvSpPr>
        <xdr:cNvPr id="581" name="テキスト ボックス 580">
          <a:extLst>
            <a:ext uri="{FF2B5EF4-FFF2-40B4-BE49-F238E27FC236}">
              <a16:creationId xmlns:a16="http://schemas.microsoft.com/office/drawing/2014/main" id="{704CB87A-D7B6-49CA-9812-EBFAABB54796}"/>
            </a:ext>
          </a:extLst>
        </xdr:cNvPr>
        <xdr:cNvSpPr txBox="1"/>
      </xdr:nvSpPr>
      <xdr:spPr>
        <a:xfrm>
          <a:off x="15694841" y="10201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82" name="直線コネクタ 581">
          <a:extLst>
            <a:ext uri="{FF2B5EF4-FFF2-40B4-BE49-F238E27FC236}">
              <a16:creationId xmlns:a16="http://schemas.microsoft.com/office/drawing/2014/main" id="{090910A5-BEEB-49BE-90E5-59587F37880F}"/>
            </a:ext>
          </a:extLst>
        </xdr:cNvPr>
        <xdr:cNvCxnSpPr/>
      </xdr:nvCxnSpPr>
      <xdr:spPr>
        <a:xfrm>
          <a:off x="16093440" y="100584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83" name="テキスト ボックス 582">
          <a:extLst>
            <a:ext uri="{FF2B5EF4-FFF2-40B4-BE49-F238E27FC236}">
              <a16:creationId xmlns:a16="http://schemas.microsoft.com/office/drawing/2014/main" id="{4BBC1614-7E13-4534-A48B-ECEC1C1C558B}"/>
            </a:ext>
          </a:extLst>
        </xdr:cNvPr>
        <xdr:cNvSpPr txBox="1"/>
      </xdr:nvSpPr>
      <xdr:spPr>
        <a:xfrm>
          <a:off x="15694841" y="99199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57150</xdr:rowOff>
    </xdr:from>
    <xdr:to>
      <xdr:col>120</xdr:col>
      <xdr:colOff>114300</xdr:colOff>
      <xdr:row>58</xdr:row>
      <xdr:rowOff>57150</xdr:rowOff>
    </xdr:to>
    <xdr:cxnSp macro="">
      <xdr:nvCxnSpPr>
        <xdr:cNvPr id="584" name="直線コネクタ 583">
          <a:extLst>
            <a:ext uri="{FF2B5EF4-FFF2-40B4-BE49-F238E27FC236}">
              <a16:creationId xmlns:a16="http://schemas.microsoft.com/office/drawing/2014/main" id="{97DF4634-199E-491B-9CC0-41A51484C525}"/>
            </a:ext>
          </a:extLst>
        </xdr:cNvPr>
        <xdr:cNvCxnSpPr/>
      </xdr:nvCxnSpPr>
      <xdr:spPr>
        <a:xfrm>
          <a:off x="16093440" y="97802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86377</xdr:rowOff>
    </xdr:from>
    <xdr:ext cx="467179" cy="259045"/>
    <xdr:sp macro="" textlink="">
      <xdr:nvSpPr>
        <xdr:cNvPr id="585" name="テキスト ボックス 584">
          <a:extLst>
            <a:ext uri="{FF2B5EF4-FFF2-40B4-BE49-F238E27FC236}">
              <a16:creationId xmlns:a16="http://schemas.microsoft.com/office/drawing/2014/main" id="{75463655-6BEF-4580-A2DF-F14752D5E48D}"/>
            </a:ext>
          </a:extLst>
        </xdr:cNvPr>
        <xdr:cNvSpPr txBox="1"/>
      </xdr:nvSpPr>
      <xdr:spPr>
        <a:xfrm>
          <a:off x="15694841" y="96418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114300</xdr:rowOff>
    </xdr:from>
    <xdr:to>
      <xdr:col>120</xdr:col>
      <xdr:colOff>114300</xdr:colOff>
      <xdr:row>56</xdr:row>
      <xdr:rowOff>114300</xdr:rowOff>
    </xdr:to>
    <xdr:cxnSp macro="">
      <xdr:nvCxnSpPr>
        <xdr:cNvPr id="586" name="直線コネクタ 585">
          <a:extLst>
            <a:ext uri="{FF2B5EF4-FFF2-40B4-BE49-F238E27FC236}">
              <a16:creationId xmlns:a16="http://schemas.microsoft.com/office/drawing/2014/main" id="{11AE6F33-B5AC-4262-93EE-9425E20119CD}"/>
            </a:ext>
          </a:extLst>
        </xdr:cNvPr>
        <xdr:cNvCxnSpPr/>
      </xdr:nvCxnSpPr>
      <xdr:spPr>
        <a:xfrm>
          <a:off x="16093440" y="9502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143527</xdr:rowOff>
    </xdr:from>
    <xdr:ext cx="467179" cy="259045"/>
    <xdr:sp macro="" textlink="">
      <xdr:nvSpPr>
        <xdr:cNvPr id="587" name="テキスト ボックス 586">
          <a:extLst>
            <a:ext uri="{FF2B5EF4-FFF2-40B4-BE49-F238E27FC236}">
              <a16:creationId xmlns:a16="http://schemas.microsoft.com/office/drawing/2014/main" id="{04E23913-F7F5-4397-ADCB-E0EDA62A0DDF}"/>
            </a:ext>
          </a:extLst>
        </xdr:cNvPr>
        <xdr:cNvSpPr txBox="1"/>
      </xdr:nvSpPr>
      <xdr:spPr>
        <a:xfrm>
          <a:off x="15694841" y="9363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0</xdr:rowOff>
    </xdr:from>
    <xdr:to>
      <xdr:col>120</xdr:col>
      <xdr:colOff>114300</xdr:colOff>
      <xdr:row>55</xdr:row>
      <xdr:rowOff>0</xdr:rowOff>
    </xdr:to>
    <xdr:cxnSp macro="">
      <xdr:nvCxnSpPr>
        <xdr:cNvPr id="588" name="直線コネクタ 587">
          <a:extLst>
            <a:ext uri="{FF2B5EF4-FFF2-40B4-BE49-F238E27FC236}">
              <a16:creationId xmlns:a16="http://schemas.microsoft.com/office/drawing/2014/main" id="{61C1C758-F325-4404-BA13-1EAF81AA3CD6}"/>
            </a:ext>
          </a:extLst>
        </xdr:cNvPr>
        <xdr:cNvCxnSpPr/>
      </xdr:nvCxnSpPr>
      <xdr:spPr>
        <a:xfrm>
          <a:off x="16093440" y="9220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29227</xdr:rowOff>
    </xdr:from>
    <xdr:ext cx="467179" cy="259045"/>
    <xdr:sp macro="" textlink="">
      <xdr:nvSpPr>
        <xdr:cNvPr id="589" name="テキスト ボックス 588">
          <a:extLst>
            <a:ext uri="{FF2B5EF4-FFF2-40B4-BE49-F238E27FC236}">
              <a16:creationId xmlns:a16="http://schemas.microsoft.com/office/drawing/2014/main" id="{23FAA838-5541-4BFF-B3BA-9B2502C4E680}"/>
            </a:ext>
          </a:extLst>
        </xdr:cNvPr>
        <xdr:cNvSpPr txBox="1"/>
      </xdr:nvSpPr>
      <xdr:spPr>
        <a:xfrm>
          <a:off x="15694841" y="9081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90" name="直線コネクタ 589">
          <a:extLst>
            <a:ext uri="{FF2B5EF4-FFF2-40B4-BE49-F238E27FC236}">
              <a16:creationId xmlns:a16="http://schemas.microsoft.com/office/drawing/2014/main" id="{99596469-D7A6-445C-8B97-F872145346D6}"/>
            </a:ext>
          </a:extLst>
        </xdr:cNvPr>
        <xdr:cNvCxnSpPr/>
      </xdr:nvCxnSpPr>
      <xdr:spPr>
        <a:xfrm>
          <a:off x="1609344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91" name="テキスト ボックス 590">
          <a:extLst>
            <a:ext uri="{FF2B5EF4-FFF2-40B4-BE49-F238E27FC236}">
              <a16:creationId xmlns:a16="http://schemas.microsoft.com/office/drawing/2014/main" id="{C03C4CDB-F1AC-430B-8842-12DBFBF7F4C0}"/>
            </a:ext>
          </a:extLst>
        </xdr:cNvPr>
        <xdr:cNvSpPr txBox="1"/>
      </xdr:nvSpPr>
      <xdr:spPr>
        <a:xfrm>
          <a:off x="1569484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2" name="【学校施設】&#10;一人当たり面積グラフ枠">
          <a:extLst>
            <a:ext uri="{FF2B5EF4-FFF2-40B4-BE49-F238E27FC236}">
              <a16:creationId xmlns:a16="http://schemas.microsoft.com/office/drawing/2014/main" id="{AE5BDC13-F0AC-434A-B06D-24386F5FDDBB}"/>
            </a:ext>
          </a:extLst>
        </xdr:cNvPr>
        <xdr:cNvSpPr/>
      </xdr:nvSpPr>
      <xdr:spPr>
        <a:xfrm>
          <a:off x="1609344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18574</xdr:rowOff>
    </xdr:from>
    <xdr:to>
      <xdr:col>116</xdr:col>
      <xdr:colOff>62864</xdr:colOff>
      <xdr:row>63</xdr:row>
      <xdr:rowOff>161449</xdr:rowOff>
    </xdr:to>
    <xdr:cxnSp macro="">
      <xdr:nvCxnSpPr>
        <xdr:cNvPr id="593" name="直線コネクタ 592">
          <a:extLst>
            <a:ext uri="{FF2B5EF4-FFF2-40B4-BE49-F238E27FC236}">
              <a16:creationId xmlns:a16="http://schemas.microsoft.com/office/drawing/2014/main" id="{A6DE0D9D-EE38-4A49-97F1-BB8610FC0D94}"/>
            </a:ext>
          </a:extLst>
        </xdr:cNvPr>
        <xdr:cNvCxnSpPr/>
      </xdr:nvCxnSpPr>
      <xdr:spPr>
        <a:xfrm flipV="1">
          <a:off x="19509104" y="9406414"/>
          <a:ext cx="0" cy="13163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165276</xdr:rowOff>
    </xdr:from>
    <xdr:ext cx="469744" cy="259045"/>
    <xdr:sp macro="" textlink="">
      <xdr:nvSpPr>
        <xdr:cNvPr id="594" name="【学校施設】&#10;一人当たり面積最小値テキスト">
          <a:extLst>
            <a:ext uri="{FF2B5EF4-FFF2-40B4-BE49-F238E27FC236}">
              <a16:creationId xmlns:a16="http://schemas.microsoft.com/office/drawing/2014/main" id="{7E5B7BD5-EBEF-4C27-8A09-34718711DB10}"/>
            </a:ext>
          </a:extLst>
        </xdr:cNvPr>
        <xdr:cNvSpPr txBox="1"/>
      </xdr:nvSpPr>
      <xdr:spPr>
        <a:xfrm>
          <a:off x="19547840" y="107265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161449</xdr:rowOff>
    </xdr:from>
    <xdr:to>
      <xdr:col>116</xdr:col>
      <xdr:colOff>152400</xdr:colOff>
      <xdr:row>63</xdr:row>
      <xdr:rowOff>161449</xdr:rowOff>
    </xdr:to>
    <xdr:cxnSp macro="">
      <xdr:nvCxnSpPr>
        <xdr:cNvPr id="595" name="直線コネクタ 594">
          <a:extLst>
            <a:ext uri="{FF2B5EF4-FFF2-40B4-BE49-F238E27FC236}">
              <a16:creationId xmlns:a16="http://schemas.microsoft.com/office/drawing/2014/main" id="{1142C75D-C65F-4529-B9F9-3191D2E92A4F}"/>
            </a:ext>
          </a:extLst>
        </xdr:cNvPr>
        <xdr:cNvCxnSpPr/>
      </xdr:nvCxnSpPr>
      <xdr:spPr>
        <a:xfrm>
          <a:off x="19443700" y="1072276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136701</xdr:rowOff>
    </xdr:from>
    <xdr:ext cx="469744" cy="259045"/>
    <xdr:sp macro="" textlink="">
      <xdr:nvSpPr>
        <xdr:cNvPr id="596" name="【学校施設】&#10;一人当たり面積最大値テキスト">
          <a:extLst>
            <a:ext uri="{FF2B5EF4-FFF2-40B4-BE49-F238E27FC236}">
              <a16:creationId xmlns:a16="http://schemas.microsoft.com/office/drawing/2014/main" id="{925D4B98-1CC2-44DD-A038-3D517A9E5451}"/>
            </a:ext>
          </a:extLst>
        </xdr:cNvPr>
        <xdr:cNvSpPr txBox="1"/>
      </xdr:nvSpPr>
      <xdr:spPr>
        <a:xfrm>
          <a:off x="19547840" y="9189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18574</xdr:rowOff>
    </xdr:from>
    <xdr:to>
      <xdr:col>116</xdr:col>
      <xdr:colOff>152400</xdr:colOff>
      <xdr:row>56</xdr:row>
      <xdr:rowOff>18574</xdr:rowOff>
    </xdr:to>
    <xdr:cxnSp macro="">
      <xdr:nvCxnSpPr>
        <xdr:cNvPr id="597" name="直線コネクタ 596">
          <a:extLst>
            <a:ext uri="{FF2B5EF4-FFF2-40B4-BE49-F238E27FC236}">
              <a16:creationId xmlns:a16="http://schemas.microsoft.com/office/drawing/2014/main" id="{1E357A19-2600-443E-B8DD-6FFF9AF9FB18}"/>
            </a:ext>
          </a:extLst>
        </xdr:cNvPr>
        <xdr:cNvCxnSpPr/>
      </xdr:nvCxnSpPr>
      <xdr:spPr>
        <a:xfrm>
          <a:off x="19443700" y="940641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59</xdr:row>
      <xdr:rowOff>64946</xdr:rowOff>
    </xdr:from>
    <xdr:ext cx="469744" cy="259045"/>
    <xdr:sp macro="" textlink="">
      <xdr:nvSpPr>
        <xdr:cNvPr id="598" name="【学校施設】&#10;一人当たり面積平均値テキスト">
          <a:extLst>
            <a:ext uri="{FF2B5EF4-FFF2-40B4-BE49-F238E27FC236}">
              <a16:creationId xmlns:a16="http://schemas.microsoft.com/office/drawing/2014/main" id="{60719B91-75E8-4B97-AE2D-5646C93CB00B}"/>
            </a:ext>
          </a:extLst>
        </xdr:cNvPr>
        <xdr:cNvSpPr txBox="1"/>
      </xdr:nvSpPr>
      <xdr:spPr>
        <a:xfrm>
          <a:off x="19547840" y="995570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42069</xdr:rowOff>
    </xdr:from>
    <xdr:to>
      <xdr:col>116</xdr:col>
      <xdr:colOff>114300</xdr:colOff>
      <xdr:row>60</xdr:row>
      <xdr:rowOff>143669</xdr:rowOff>
    </xdr:to>
    <xdr:sp macro="" textlink="">
      <xdr:nvSpPr>
        <xdr:cNvPr id="599" name="フローチャート: 判断 598">
          <a:extLst>
            <a:ext uri="{FF2B5EF4-FFF2-40B4-BE49-F238E27FC236}">
              <a16:creationId xmlns:a16="http://schemas.microsoft.com/office/drawing/2014/main" id="{3658C1E7-A284-400A-95DF-9A7F802A3A82}"/>
            </a:ext>
          </a:extLst>
        </xdr:cNvPr>
        <xdr:cNvSpPr/>
      </xdr:nvSpPr>
      <xdr:spPr>
        <a:xfrm>
          <a:off x="19458940" y="10100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54928</xdr:rowOff>
    </xdr:from>
    <xdr:to>
      <xdr:col>112</xdr:col>
      <xdr:colOff>38100</xdr:colOff>
      <xdr:row>60</xdr:row>
      <xdr:rowOff>156528</xdr:rowOff>
    </xdr:to>
    <xdr:sp macro="" textlink="">
      <xdr:nvSpPr>
        <xdr:cNvPr id="600" name="フローチャート: 判断 599">
          <a:extLst>
            <a:ext uri="{FF2B5EF4-FFF2-40B4-BE49-F238E27FC236}">
              <a16:creationId xmlns:a16="http://schemas.microsoft.com/office/drawing/2014/main" id="{5DC3822D-E684-4737-83CF-874DA1D7C751}"/>
            </a:ext>
          </a:extLst>
        </xdr:cNvPr>
        <xdr:cNvSpPr/>
      </xdr:nvSpPr>
      <xdr:spPr>
        <a:xfrm>
          <a:off x="18735040" y="10113328"/>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67787</xdr:rowOff>
    </xdr:from>
    <xdr:to>
      <xdr:col>107</xdr:col>
      <xdr:colOff>101600</xdr:colOff>
      <xdr:row>60</xdr:row>
      <xdr:rowOff>169387</xdr:rowOff>
    </xdr:to>
    <xdr:sp macro="" textlink="">
      <xdr:nvSpPr>
        <xdr:cNvPr id="601" name="フローチャート: 判断 600">
          <a:extLst>
            <a:ext uri="{FF2B5EF4-FFF2-40B4-BE49-F238E27FC236}">
              <a16:creationId xmlns:a16="http://schemas.microsoft.com/office/drawing/2014/main" id="{1825CECA-4725-4482-936D-5471F3AFA4BE}"/>
            </a:ext>
          </a:extLst>
        </xdr:cNvPr>
        <xdr:cNvSpPr/>
      </xdr:nvSpPr>
      <xdr:spPr>
        <a:xfrm>
          <a:off x="17937480" y="10126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63500</xdr:rowOff>
    </xdr:from>
    <xdr:to>
      <xdr:col>102</xdr:col>
      <xdr:colOff>165100</xdr:colOff>
      <xdr:row>60</xdr:row>
      <xdr:rowOff>165100</xdr:rowOff>
    </xdr:to>
    <xdr:sp macro="" textlink="">
      <xdr:nvSpPr>
        <xdr:cNvPr id="602" name="フローチャート: 判断 601">
          <a:extLst>
            <a:ext uri="{FF2B5EF4-FFF2-40B4-BE49-F238E27FC236}">
              <a16:creationId xmlns:a16="http://schemas.microsoft.com/office/drawing/2014/main" id="{700462F0-231C-4E5A-B0CA-32954E21D8C6}"/>
            </a:ext>
          </a:extLst>
        </xdr:cNvPr>
        <xdr:cNvSpPr/>
      </xdr:nvSpPr>
      <xdr:spPr>
        <a:xfrm>
          <a:off x="17162780" y="1012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60</xdr:row>
      <xdr:rowOff>76359</xdr:rowOff>
    </xdr:from>
    <xdr:to>
      <xdr:col>98</xdr:col>
      <xdr:colOff>38100</xdr:colOff>
      <xdr:row>61</xdr:row>
      <xdr:rowOff>6509</xdr:rowOff>
    </xdr:to>
    <xdr:sp macro="" textlink="">
      <xdr:nvSpPr>
        <xdr:cNvPr id="603" name="フローチャート: 判断 602">
          <a:extLst>
            <a:ext uri="{FF2B5EF4-FFF2-40B4-BE49-F238E27FC236}">
              <a16:creationId xmlns:a16="http://schemas.microsoft.com/office/drawing/2014/main" id="{E6DD57A1-AFF8-4090-93FE-A862C2B8249F}"/>
            </a:ext>
          </a:extLst>
        </xdr:cNvPr>
        <xdr:cNvSpPr/>
      </xdr:nvSpPr>
      <xdr:spPr>
        <a:xfrm>
          <a:off x="16388080" y="1013475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4" name="テキスト ボックス 603">
          <a:extLst>
            <a:ext uri="{FF2B5EF4-FFF2-40B4-BE49-F238E27FC236}">
              <a16:creationId xmlns:a16="http://schemas.microsoft.com/office/drawing/2014/main" id="{6047A6F0-9783-4821-87E4-DCA0EAA93AC8}"/>
            </a:ext>
          </a:extLst>
        </xdr:cNvPr>
        <xdr:cNvSpPr txBox="1"/>
      </xdr:nvSpPr>
      <xdr:spPr>
        <a:xfrm>
          <a:off x="193421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5" name="テキスト ボックス 604">
          <a:extLst>
            <a:ext uri="{FF2B5EF4-FFF2-40B4-BE49-F238E27FC236}">
              <a16:creationId xmlns:a16="http://schemas.microsoft.com/office/drawing/2014/main" id="{0D3CCC10-674D-4A21-A8AD-A40F1EED18F4}"/>
            </a:ext>
          </a:extLst>
        </xdr:cNvPr>
        <xdr:cNvSpPr txBox="1"/>
      </xdr:nvSpPr>
      <xdr:spPr>
        <a:xfrm>
          <a:off x="186105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6" name="テキスト ボックス 605">
          <a:extLst>
            <a:ext uri="{FF2B5EF4-FFF2-40B4-BE49-F238E27FC236}">
              <a16:creationId xmlns:a16="http://schemas.microsoft.com/office/drawing/2014/main" id="{8A8AB42D-CE91-49E5-97A9-A0C980E40B56}"/>
            </a:ext>
          </a:extLst>
        </xdr:cNvPr>
        <xdr:cNvSpPr txBox="1"/>
      </xdr:nvSpPr>
      <xdr:spPr>
        <a:xfrm>
          <a:off x="178206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7" name="テキスト ボックス 606">
          <a:extLst>
            <a:ext uri="{FF2B5EF4-FFF2-40B4-BE49-F238E27FC236}">
              <a16:creationId xmlns:a16="http://schemas.microsoft.com/office/drawing/2014/main" id="{76BAC960-2BA5-494B-A60B-F6CDE959A902}"/>
            </a:ext>
          </a:extLst>
        </xdr:cNvPr>
        <xdr:cNvSpPr txBox="1"/>
      </xdr:nvSpPr>
      <xdr:spPr>
        <a:xfrm>
          <a:off x="170459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8" name="テキスト ボックス 607">
          <a:extLst>
            <a:ext uri="{FF2B5EF4-FFF2-40B4-BE49-F238E27FC236}">
              <a16:creationId xmlns:a16="http://schemas.microsoft.com/office/drawing/2014/main" id="{C0B1B96D-2252-4DD4-B670-0883B2C90AC0}"/>
            </a:ext>
          </a:extLst>
        </xdr:cNvPr>
        <xdr:cNvSpPr txBox="1"/>
      </xdr:nvSpPr>
      <xdr:spPr>
        <a:xfrm>
          <a:off x="162636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129222</xdr:rowOff>
    </xdr:from>
    <xdr:to>
      <xdr:col>116</xdr:col>
      <xdr:colOff>114300</xdr:colOff>
      <xdr:row>63</xdr:row>
      <xdr:rowOff>59372</xdr:rowOff>
    </xdr:to>
    <xdr:sp macro="" textlink="">
      <xdr:nvSpPr>
        <xdr:cNvPr id="609" name="楕円 608">
          <a:extLst>
            <a:ext uri="{FF2B5EF4-FFF2-40B4-BE49-F238E27FC236}">
              <a16:creationId xmlns:a16="http://schemas.microsoft.com/office/drawing/2014/main" id="{40AFA074-F328-4E59-AE27-B64958D45525}"/>
            </a:ext>
          </a:extLst>
        </xdr:cNvPr>
        <xdr:cNvSpPr/>
      </xdr:nvSpPr>
      <xdr:spPr>
        <a:xfrm>
          <a:off x="19458940" y="1052290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107649</xdr:rowOff>
    </xdr:from>
    <xdr:ext cx="469744" cy="259045"/>
    <xdr:sp macro="" textlink="">
      <xdr:nvSpPr>
        <xdr:cNvPr id="610" name="【学校施設】&#10;一人当たり面積該当値テキスト">
          <a:extLst>
            <a:ext uri="{FF2B5EF4-FFF2-40B4-BE49-F238E27FC236}">
              <a16:creationId xmlns:a16="http://schemas.microsoft.com/office/drawing/2014/main" id="{71F8D4E3-8889-4AFD-AD6C-F04BF4FF3B65}"/>
            </a:ext>
          </a:extLst>
        </xdr:cNvPr>
        <xdr:cNvSpPr txBox="1"/>
      </xdr:nvSpPr>
      <xdr:spPr>
        <a:xfrm>
          <a:off x="19547840" y="105013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140653</xdr:rowOff>
    </xdr:from>
    <xdr:to>
      <xdr:col>112</xdr:col>
      <xdr:colOff>38100</xdr:colOff>
      <xdr:row>63</xdr:row>
      <xdr:rowOff>70803</xdr:rowOff>
    </xdr:to>
    <xdr:sp macro="" textlink="">
      <xdr:nvSpPr>
        <xdr:cNvPr id="611" name="楕円 610">
          <a:extLst>
            <a:ext uri="{FF2B5EF4-FFF2-40B4-BE49-F238E27FC236}">
              <a16:creationId xmlns:a16="http://schemas.microsoft.com/office/drawing/2014/main" id="{3F09A144-7A2F-4497-9B62-33DCC7836B47}"/>
            </a:ext>
          </a:extLst>
        </xdr:cNvPr>
        <xdr:cNvSpPr/>
      </xdr:nvSpPr>
      <xdr:spPr>
        <a:xfrm>
          <a:off x="18735040" y="1053433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8572</xdr:rowOff>
    </xdr:from>
    <xdr:to>
      <xdr:col>116</xdr:col>
      <xdr:colOff>63500</xdr:colOff>
      <xdr:row>63</xdr:row>
      <xdr:rowOff>20003</xdr:rowOff>
    </xdr:to>
    <xdr:cxnSp macro="">
      <xdr:nvCxnSpPr>
        <xdr:cNvPr id="612" name="直線コネクタ 611">
          <a:extLst>
            <a:ext uri="{FF2B5EF4-FFF2-40B4-BE49-F238E27FC236}">
              <a16:creationId xmlns:a16="http://schemas.microsoft.com/office/drawing/2014/main" id="{B64D28A2-24C4-4B69-B15B-47BD20948D0F}"/>
            </a:ext>
          </a:extLst>
        </xdr:cNvPr>
        <xdr:cNvCxnSpPr/>
      </xdr:nvCxnSpPr>
      <xdr:spPr>
        <a:xfrm flipV="1">
          <a:off x="18778220" y="10569892"/>
          <a:ext cx="73152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160655</xdr:rowOff>
    </xdr:from>
    <xdr:to>
      <xdr:col>107</xdr:col>
      <xdr:colOff>101600</xdr:colOff>
      <xdr:row>63</xdr:row>
      <xdr:rowOff>90805</xdr:rowOff>
    </xdr:to>
    <xdr:sp macro="" textlink="">
      <xdr:nvSpPr>
        <xdr:cNvPr id="613" name="楕円 612">
          <a:extLst>
            <a:ext uri="{FF2B5EF4-FFF2-40B4-BE49-F238E27FC236}">
              <a16:creationId xmlns:a16="http://schemas.microsoft.com/office/drawing/2014/main" id="{F20332B5-322D-4BE6-A224-F07333E5B977}"/>
            </a:ext>
          </a:extLst>
        </xdr:cNvPr>
        <xdr:cNvSpPr/>
      </xdr:nvSpPr>
      <xdr:spPr>
        <a:xfrm>
          <a:off x="17937480" y="1055433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20003</xdr:rowOff>
    </xdr:from>
    <xdr:to>
      <xdr:col>111</xdr:col>
      <xdr:colOff>177800</xdr:colOff>
      <xdr:row>63</xdr:row>
      <xdr:rowOff>40005</xdr:rowOff>
    </xdr:to>
    <xdr:cxnSp macro="">
      <xdr:nvCxnSpPr>
        <xdr:cNvPr id="614" name="直線コネクタ 613">
          <a:extLst>
            <a:ext uri="{FF2B5EF4-FFF2-40B4-BE49-F238E27FC236}">
              <a16:creationId xmlns:a16="http://schemas.microsoft.com/office/drawing/2014/main" id="{4235FDF5-0202-4C60-BD71-10648A365A0A}"/>
            </a:ext>
          </a:extLst>
        </xdr:cNvPr>
        <xdr:cNvCxnSpPr/>
      </xdr:nvCxnSpPr>
      <xdr:spPr>
        <a:xfrm flipV="1">
          <a:off x="17988280" y="10581323"/>
          <a:ext cx="789940" cy="20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170656</xdr:rowOff>
    </xdr:from>
    <xdr:to>
      <xdr:col>102</xdr:col>
      <xdr:colOff>165100</xdr:colOff>
      <xdr:row>63</xdr:row>
      <xdr:rowOff>100806</xdr:rowOff>
    </xdr:to>
    <xdr:sp macro="" textlink="">
      <xdr:nvSpPr>
        <xdr:cNvPr id="615" name="楕円 614">
          <a:extLst>
            <a:ext uri="{FF2B5EF4-FFF2-40B4-BE49-F238E27FC236}">
              <a16:creationId xmlns:a16="http://schemas.microsoft.com/office/drawing/2014/main" id="{56926102-6D08-4937-9905-932AC7A5B9FC}"/>
            </a:ext>
          </a:extLst>
        </xdr:cNvPr>
        <xdr:cNvSpPr/>
      </xdr:nvSpPr>
      <xdr:spPr>
        <a:xfrm>
          <a:off x="17162780" y="1056433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40005</xdr:rowOff>
    </xdr:from>
    <xdr:to>
      <xdr:col>107</xdr:col>
      <xdr:colOff>50800</xdr:colOff>
      <xdr:row>63</xdr:row>
      <xdr:rowOff>50006</xdr:rowOff>
    </xdr:to>
    <xdr:cxnSp macro="">
      <xdr:nvCxnSpPr>
        <xdr:cNvPr id="616" name="直線コネクタ 615">
          <a:extLst>
            <a:ext uri="{FF2B5EF4-FFF2-40B4-BE49-F238E27FC236}">
              <a16:creationId xmlns:a16="http://schemas.microsoft.com/office/drawing/2014/main" id="{906E544C-9585-4D38-87B5-836F53A70EA4}"/>
            </a:ext>
          </a:extLst>
        </xdr:cNvPr>
        <xdr:cNvCxnSpPr/>
      </xdr:nvCxnSpPr>
      <xdr:spPr>
        <a:xfrm flipV="1">
          <a:off x="17213580" y="10601325"/>
          <a:ext cx="774700" cy="10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146368</xdr:rowOff>
    </xdr:from>
    <xdr:to>
      <xdr:col>98</xdr:col>
      <xdr:colOff>38100</xdr:colOff>
      <xdr:row>63</xdr:row>
      <xdr:rowOff>76518</xdr:rowOff>
    </xdr:to>
    <xdr:sp macro="" textlink="">
      <xdr:nvSpPr>
        <xdr:cNvPr id="617" name="楕円 616">
          <a:extLst>
            <a:ext uri="{FF2B5EF4-FFF2-40B4-BE49-F238E27FC236}">
              <a16:creationId xmlns:a16="http://schemas.microsoft.com/office/drawing/2014/main" id="{C4E65808-2FB5-4CC8-9613-DAC4DD5DFB15}"/>
            </a:ext>
          </a:extLst>
        </xdr:cNvPr>
        <xdr:cNvSpPr/>
      </xdr:nvSpPr>
      <xdr:spPr>
        <a:xfrm>
          <a:off x="16388080" y="1054004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25718</xdr:rowOff>
    </xdr:from>
    <xdr:to>
      <xdr:col>102</xdr:col>
      <xdr:colOff>114300</xdr:colOff>
      <xdr:row>63</xdr:row>
      <xdr:rowOff>50006</xdr:rowOff>
    </xdr:to>
    <xdr:cxnSp macro="">
      <xdr:nvCxnSpPr>
        <xdr:cNvPr id="618" name="直線コネクタ 617">
          <a:extLst>
            <a:ext uri="{FF2B5EF4-FFF2-40B4-BE49-F238E27FC236}">
              <a16:creationId xmlns:a16="http://schemas.microsoft.com/office/drawing/2014/main" id="{82F74666-A94A-47D4-B68C-F09B61DEFFE9}"/>
            </a:ext>
          </a:extLst>
        </xdr:cNvPr>
        <xdr:cNvCxnSpPr/>
      </xdr:nvCxnSpPr>
      <xdr:spPr>
        <a:xfrm>
          <a:off x="16431260" y="10587038"/>
          <a:ext cx="782320" cy="24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1605</xdr:rowOff>
    </xdr:from>
    <xdr:ext cx="469744" cy="259045"/>
    <xdr:sp macro="" textlink="">
      <xdr:nvSpPr>
        <xdr:cNvPr id="619" name="n_1aveValue【学校施設】&#10;一人当たり面積">
          <a:extLst>
            <a:ext uri="{FF2B5EF4-FFF2-40B4-BE49-F238E27FC236}">
              <a16:creationId xmlns:a16="http://schemas.microsoft.com/office/drawing/2014/main" id="{E52F13DA-55DF-43DD-8D48-DB9CF2367E9A}"/>
            </a:ext>
          </a:extLst>
        </xdr:cNvPr>
        <xdr:cNvSpPr txBox="1"/>
      </xdr:nvSpPr>
      <xdr:spPr>
        <a:xfrm>
          <a:off x="18561127" y="98923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14464</xdr:rowOff>
    </xdr:from>
    <xdr:ext cx="469744" cy="259045"/>
    <xdr:sp macro="" textlink="">
      <xdr:nvSpPr>
        <xdr:cNvPr id="620" name="n_2aveValue【学校施設】&#10;一人当たり面積">
          <a:extLst>
            <a:ext uri="{FF2B5EF4-FFF2-40B4-BE49-F238E27FC236}">
              <a16:creationId xmlns:a16="http://schemas.microsoft.com/office/drawing/2014/main" id="{720E2B75-60B1-4A8E-BF8D-D7EE7EF53B25}"/>
            </a:ext>
          </a:extLst>
        </xdr:cNvPr>
        <xdr:cNvSpPr txBox="1"/>
      </xdr:nvSpPr>
      <xdr:spPr>
        <a:xfrm>
          <a:off x="17776267" y="99052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10177</xdr:rowOff>
    </xdr:from>
    <xdr:ext cx="469744" cy="259045"/>
    <xdr:sp macro="" textlink="">
      <xdr:nvSpPr>
        <xdr:cNvPr id="621" name="n_3aveValue【学校施設】&#10;一人当たり面積">
          <a:extLst>
            <a:ext uri="{FF2B5EF4-FFF2-40B4-BE49-F238E27FC236}">
              <a16:creationId xmlns:a16="http://schemas.microsoft.com/office/drawing/2014/main" id="{0292EFB5-A503-4A38-A108-15310D4D046E}"/>
            </a:ext>
          </a:extLst>
        </xdr:cNvPr>
        <xdr:cNvSpPr txBox="1"/>
      </xdr:nvSpPr>
      <xdr:spPr>
        <a:xfrm>
          <a:off x="17001567" y="9900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23036</xdr:rowOff>
    </xdr:from>
    <xdr:ext cx="469744" cy="259045"/>
    <xdr:sp macro="" textlink="">
      <xdr:nvSpPr>
        <xdr:cNvPr id="622" name="n_4aveValue【学校施設】&#10;一人当たり面積">
          <a:extLst>
            <a:ext uri="{FF2B5EF4-FFF2-40B4-BE49-F238E27FC236}">
              <a16:creationId xmlns:a16="http://schemas.microsoft.com/office/drawing/2014/main" id="{473EFEEA-76B1-4B5D-BEE0-28A2C5FCD3F0}"/>
            </a:ext>
          </a:extLst>
        </xdr:cNvPr>
        <xdr:cNvSpPr txBox="1"/>
      </xdr:nvSpPr>
      <xdr:spPr>
        <a:xfrm>
          <a:off x="16226867" y="99137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61930</xdr:rowOff>
    </xdr:from>
    <xdr:ext cx="469744" cy="259045"/>
    <xdr:sp macro="" textlink="">
      <xdr:nvSpPr>
        <xdr:cNvPr id="623" name="n_1mainValue【学校施設】&#10;一人当たり面積">
          <a:extLst>
            <a:ext uri="{FF2B5EF4-FFF2-40B4-BE49-F238E27FC236}">
              <a16:creationId xmlns:a16="http://schemas.microsoft.com/office/drawing/2014/main" id="{37D8A405-223E-452F-AFAD-74DE48CFE580}"/>
            </a:ext>
          </a:extLst>
        </xdr:cNvPr>
        <xdr:cNvSpPr txBox="1"/>
      </xdr:nvSpPr>
      <xdr:spPr>
        <a:xfrm>
          <a:off x="18561127" y="106232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81932</xdr:rowOff>
    </xdr:from>
    <xdr:ext cx="469744" cy="259045"/>
    <xdr:sp macro="" textlink="">
      <xdr:nvSpPr>
        <xdr:cNvPr id="624" name="n_2mainValue【学校施設】&#10;一人当たり面積">
          <a:extLst>
            <a:ext uri="{FF2B5EF4-FFF2-40B4-BE49-F238E27FC236}">
              <a16:creationId xmlns:a16="http://schemas.microsoft.com/office/drawing/2014/main" id="{844CA413-8C86-4BC7-8EF8-0D4844FC91DE}"/>
            </a:ext>
          </a:extLst>
        </xdr:cNvPr>
        <xdr:cNvSpPr txBox="1"/>
      </xdr:nvSpPr>
      <xdr:spPr>
        <a:xfrm>
          <a:off x="17776267" y="106432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91933</xdr:rowOff>
    </xdr:from>
    <xdr:ext cx="469744" cy="259045"/>
    <xdr:sp macro="" textlink="">
      <xdr:nvSpPr>
        <xdr:cNvPr id="625" name="n_3mainValue【学校施設】&#10;一人当たり面積">
          <a:extLst>
            <a:ext uri="{FF2B5EF4-FFF2-40B4-BE49-F238E27FC236}">
              <a16:creationId xmlns:a16="http://schemas.microsoft.com/office/drawing/2014/main" id="{454CA6E4-41EC-4756-9E43-D1B60CD2D919}"/>
            </a:ext>
          </a:extLst>
        </xdr:cNvPr>
        <xdr:cNvSpPr txBox="1"/>
      </xdr:nvSpPr>
      <xdr:spPr>
        <a:xfrm>
          <a:off x="17001567" y="10653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67645</xdr:rowOff>
    </xdr:from>
    <xdr:ext cx="469744" cy="259045"/>
    <xdr:sp macro="" textlink="">
      <xdr:nvSpPr>
        <xdr:cNvPr id="626" name="n_4mainValue【学校施設】&#10;一人当たり面積">
          <a:extLst>
            <a:ext uri="{FF2B5EF4-FFF2-40B4-BE49-F238E27FC236}">
              <a16:creationId xmlns:a16="http://schemas.microsoft.com/office/drawing/2014/main" id="{C3D8426B-F875-4A6A-BC20-8850CA0D79E2}"/>
            </a:ext>
          </a:extLst>
        </xdr:cNvPr>
        <xdr:cNvSpPr txBox="1"/>
      </xdr:nvSpPr>
      <xdr:spPr>
        <a:xfrm>
          <a:off x="16226867" y="10628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7" name="正方形/長方形 626">
          <a:extLst>
            <a:ext uri="{FF2B5EF4-FFF2-40B4-BE49-F238E27FC236}">
              <a16:creationId xmlns:a16="http://schemas.microsoft.com/office/drawing/2014/main" id="{6DB161F5-EFCB-4F0D-8340-A806E6A4E6A2}"/>
            </a:ext>
          </a:extLst>
        </xdr:cNvPr>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8" name="正方形/長方形 627">
          <a:extLst>
            <a:ext uri="{FF2B5EF4-FFF2-40B4-BE49-F238E27FC236}">
              <a16:creationId xmlns:a16="http://schemas.microsoft.com/office/drawing/2014/main" id="{A8AE66C8-473E-4F2D-9882-754908CF181B}"/>
            </a:ext>
          </a:extLst>
        </xdr:cNvPr>
        <xdr:cNvSpPr/>
      </xdr:nvSpPr>
      <xdr:spPr>
        <a:xfrm>
          <a:off x="11064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9" name="正方形/長方形 628">
          <a:extLst>
            <a:ext uri="{FF2B5EF4-FFF2-40B4-BE49-F238E27FC236}">
              <a16:creationId xmlns:a16="http://schemas.microsoft.com/office/drawing/2014/main" id="{75EBEC3B-9E93-493A-A373-8CD7EFCEE938}"/>
            </a:ext>
          </a:extLst>
        </xdr:cNvPr>
        <xdr:cNvSpPr/>
      </xdr:nvSpPr>
      <xdr:spPr>
        <a:xfrm>
          <a:off x="11064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30" name="正方形/長方形 629">
          <a:extLst>
            <a:ext uri="{FF2B5EF4-FFF2-40B4-BE49-F238E27FC236}">
              <a16:creationId xmlns:a16="http://schemas.microsoft.com/office/drawing/2014/main" id="{965B3893-1119-4109-BD11-BB60C6652E47}"/>
            </a:ext>
          </a:extLst>
        </xdr:cNvPr>
        <xdr:cNvSpPr/>
      </xdr:nvSpPr>
      <xdr:spPr>
        <a:xfrm>
          <a:off x="119659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31" name="正方形/長方形 630">
          <a:extLst>
            <a:ext uri="{FF2B5EF4-FFF2-40B4-BE49-F238E27FC236}">
              <a16:creationId xmlns:a16="http://schemas.microsoft.com/office/drawing/2014/main" id="{9592B2DF-8805-4203-B5CD-A3048C831FEC}"/>
            </a:ext>
          </a:extLst>
        </xdr:cNvPr>
        <xdr:cNvSpPr/>
      </xdr:nvSpPr>
      <xdr:spPr>
        <a:xfrm>
          <a:off x="119659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2" name="正方形/長方形 631">
          <a:extLst>
            <a:ext uri="{FF2B5EF4-FFF2-40B4-BE49-F238E27FC236}">
              <a16:creationId xmlns:a16="http://schemas.microsoft.com/office/drawing/2014/main" id="{54459880-7989-46EF-85C0-FB7E39C88054}"/>
            </a:ext>
          </a:extLst>
        </xdr:cNvPr>
        <xdr:cNvSpPr/>
      </xdr:nvSpPr>
      <xdr:spPr>
        <a:xfrm>
          <a:off x="129717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3" name="正方形/長方形 632">
          <a:extLst>
            <a:ext uri="{FF2B5EF4-FFF2-40B4-BE49-F238E27FC236}">
              <a16:creationId xmlns:a16="http://schemas.microsoft.com/office/drawing/2014/main" id="{9B9FD9A3-F7D5-4AFA-A0BC-E5CBC14D1613}"/>
            </a:ext>
          </a:extLst>
        </xdr:cNvPr>
        <xdr:cNvSpPr/>
      </xdr:nvSpPr>
      <xdr:spPr>
        <a:xfrm>
          <a:off x="129717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4" name="正方形/長方形 633">
          <a:extLst>
            <a:ext uri="{FF2B5EF4-FFF2-40B4-BE49-F238E27FC236}">
              <a16:creationId xmlns:a16="http://schemas.microsoft.com/office/drawing/2014/main" id="{BAFB0270-563F-4331-8FD9-2DEFAF81FC1E}"/>
            </a:ext>
          </a:extLst>
        </xdr:cNvPr>
        <xdr:cNvSpPr/>
      </xdr:nvSpPr>
      <xdr:spPr>
        <a:xfrm>
          <a:off x="1096010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5" name="テキスト ボックス 634">
          <a:extLst>
            <a:ext uri="{FF2B5EF4-FFF2-40B4-BE49-F238E27FC236}">
              <a16:creationId xmlns:a16="http://schemas.microsoft.com/office/drawing/2014/main" id="{8BD0D523-1E2E-4C88-B613-143C4541A985}"/>
            </a:ext>
          </a:extLst>
        </xdr:cNvPr>
        <xdr:cNvSpPr txBox="1"/>
      </xdr:nvSpPr>
      <xdr:spPr>
        <a:xfrm>
          <a:off x="1092200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6" name="直線コネクタ 635">
          <a:extLst>
            <a:ext uri="{FF2B5EF4-FFF2-40B4-BE49-F238E27FC236}">
              <a16:creationId xmlns:a16="http://schemas.microsoft.com/office/drawing/2014/main" id="{1ECE0DB4-A57A-4012-87BE-400C126CDCCF}"/>
            </a:ext>
          </a:extLst>
        </xdr:cNvPr>
        <xdr:cNvCxnSpPr/>
      </xdr:nvCxnSpPr>
      <xdr:spPr>
        <a:xfrm>
          <a:off x="10960100" y="149047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7" name="テキスト ボックス 636">
          <a:extLst>
            <a:ext uri="{FF2B5EF4-FFF2-40B4-BE49-F238E27FC236}">
              <a16:creationId xmlns:a16="http://schemas.microsoft.com/office/drawing/2014/main" id="{FFB3C56D-55F6-4346-822E-6290B8D293F8}"/>
            </a:ext>
          </a:extLst>
        </xdr:cNvPr>
        <xdr:cNvSpPr txBox="1"/>
      </xdr:nvSpPr>
      <xdr:spPr>
        <a:xfrm>
          <a:off x="1056150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38" name="直線コネクタ 637">
          <a:extLst>
            <a:ext uri="{FF2B5EF4-FFF2-40B4-BE49-F238E27FC236}">
              <a16:creationId xmlns:a16="http://schemas.microsoft.com/office/drawing/2014/main" id="{3BC2EB40-707A-4810-AD66-64E188297A24}"/>
            </a:ext>
          </a:extLst>
        </xdr:cNvPr>
        <xdr:cNvCxnSpPr/>
      </xdr:nvCxnSpPr>
      <xdr:spPr>
        <a:xfrm>
          <a:off x="10960100" y="14585769"/>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39" name="テキスト ボックス 638">
          <a:extLst>
            <a:ext uri="{FF2B5EF4-FFF2-40B4-BE49-F238E27FC236}">
              <a16:creationId xmlns:a16="http://schemas.microsoft.com/office/drawing/2014/main" id="{6B158308-2392-498F-877E-1FCA4CABB5ED}"/>
            </a:ext>
          </a:extLst>
        </xdr:cNvPr>
        <xdr:cNvSpPr txBox="1"/>
      </xdr:nvSpPr>
      <xdr:spPr>
        <a:xfrm>
          <a:off x="10561501" y="1444354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40" name="直線コネクタ 639">
          <a:extLst>
            <a:ext uri="{FF2B5EF4-FFF2-40B4-BE49-F238E27FC236}">
              <a16:creationId xmlns:a16="http://schemas.microsoft.com/office/drawing/2014/main" id="{1DD095F6-D464-4513-BB3D-C786929BCE51}"/>
            </a:ext>
          </a:extLst>
        </xdr:cNvPr>
        <xdr:cNvCxnSpPr/>
      </xdr:nvCxnSpPr>
      <xdr:spPr>
        <a:xfrm>
          <a:off x="10960100" y="1426300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41" name="テキスト ボックス 640">
          <a:extLst>
            <a:ext uri="{FF2B5EF4-FFF2-40B4-BE49-F238E27FC236}">
              <a16:creationId xmlns:a16="http://schemas.microsoft.com/office/drawing/2014/main" id="{1374F1D3-722B-4CC4-9CCE-B7D5D271857E}"/>
            </a:ext>
          </a:extLst>
        </xdr:cNvPr>
        <xdr:cNvSpPr txBox="1"/>
      </xdr:nvSpPr>
      <xdr:spPr>
        <a:xfrm>
          <a:off x="10602761" y="1412459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42" name="直線コネクタ 641">
          <a:extLst>
            <a:ext uri="{FF2B5EF4-FFF2-40B4-BE49-F238E27FC236}">
              <a16:creationId xmlns:a16="http://schemas.microsoft.com/office/drawing/2014/main" id="{D7444B5D-F646-4148-8E65-F3D70E8A9A67}"/>
            </a:ext>
          </a:extLst>
        </xdr:cNvPr>
        <xdr:cNvCxnSpPr/>
      </xdr:nvCxnSpPr>
      <xdr:spPr>
        <a:xfrm>
          <a:off x="10960100" y="13944056"/>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43" name="テキスト ボックス 642">
          <a:extLst>
            <a:ext uri="{FF2B5EF4-FFF2-40B4-BE49-F238E27FC236}">
              <a16:creationId xmlns:a16="http://schemas.microsoft.com/office/drawing/2014/main" id="{B6928C17-D96F-4042-9252-A1D24DBD79E6}"/>
            </a:ext>
          </a:extLst>
        </xdr:cNvPr>
        <xdr:cNvSpPr txBox="1"/>
      </xdr:nvSpPr>
      <xdr:spPr>
        <a:xfrm>
          <a:off x="10602761" y="1380564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44" name="直線コネクタ 643">
          <a:extLst>
            <a:ext uri="{FF2B5EF4-FFF2-40B4-BE49-F238E27FC236}">
              <a16:creationId xmlns:a16="http://schemas.microsoft.com/office/drawing/2014/main" id="{A4F325B8-C85A-4E90-8BC1-B558B4FE218A}"/>
            </a:ext>
          </a:extLst>
        </xdr:cNvPr>
        <xdr:cNvCxnSpPr/>
      </xdr:nvCxnSpPr>
      <xdr:spPr>
        <a:xfrm>
          <a:off x="10960100" y="1362510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45" name="テキスト ボックス 644">
          <a:extLst>
            <a:ext uri="{FF2B5EF4-FFF2-40B4-BE49-F238E27FC236}">
              <a16:creationId xmlns:a16="http://schemas.microsoft.com/office/drawing/2014/main" id="{6CB3F39D-2243-4FA1-9348-C97D1FEE9B85}"/>
            </a:ext>
          </a:extLst>
        </xdr:cNvPr>
        <xdr:cNvSpPr txBox="1"/>
      </xdr:nvSpPr>
      <xdr:spPr>
        <a:xfrm>
          <a:off x="10602761" y="134866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46" name="直線コネクタ 645">
          <a:extLst>
            <a:ext uri="{FF2B5EF4-FFF2-40B4-BE49-F238E27FC236}">
              <a16:creationId xmlns:a16="http://schemas.microsoft.com/office/drawing/2014/main" id="{B6F75E05-A18A-4236-AA58-5FA4D93D29D3}"/>
            </a:ext>
          </a:extLst>
        </xdr:cNvPr>
        <xdr:cNvCxnSpPr/>
      </xdr:nvCxnSpPr>
      <xdr:spPr>
        <a:xfrm>
          <a:off x="10960100" y="1330615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47" name="テキスト ボックス 646">
          <a:extLst>
            <a:ext uri="{FF2B5EF4-FFF2-40B4-BE49-F238E27FC236}">
              <a16:creationId xmlns:a16="http://schemas.microsoft.com/office/drawing/2014/main" id="{C13CEC4A-527C-44BA-AB89-FEF69B45ADA0}"/>
            </a:ext>
          </a:extLst>
        </xdr:cNvPr>
        <xdr:cNvSpPr txBox="1"/>
      </xdr:nvSpPr>
      <xdr:spPr>
        <a:xfrm>
          <a:off x="10602761" y="1316774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48" name="直線コネクタ 647">
          <a:extLst>
            <a:ext uri="{FF2B5EF4-FFF2-40B4-BE49-F238E27FC236}">
              <a16:creationId xmlns:a16="http://schemas.microsoft.com/office/drawing/2014/main" id="{3CF08545-7071-4932-B0B2-84124732B74F}"/>
            </a:ext>
          </a:extLst>
        </xdr:cNvPr>
        <xdr:cNvCxnSpPr/>
      </xdr:nvCxnSpPr>
      <xdr:spPr>
        <a:xfrm>
          <a:off x="10960100" y="12987201"/>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49" name="テキスト ボックス 648">
          <a:extLst>
            <a:ext uri="{FF2B5EF4-FFF2-40B4-BE49-F238E27FC236}">
              <a16:creationId xmlns:a16="http://schemas.microsoft.com/office/drawing/2014/main" id="{31640E4E-4609-45DC-82A7-E7B9F0EB449E}"/>
            </a:ext>
          </a:extLst>
        </xdr:cNvPr>
        <xdr:cNvSpPr txBox="1"/>
      </xdr:nvSpPr>
      <xdr:spPr>
        <a:xfrm>
          <a:off x="10666881" y="1284878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50" name="直線コネクタ 649">
          <a:extLst>
            <a:ext uri="{FF2B5EF4-FFF2-40B4-BE49-F238E27FC236}">
              <a16:creationId xmlns:a16="http://schemas.microsoft.com/office/drawing/2014/main" id="{6BECCA5B-7F9F-4287-B226-301BF3482CAD}"/>
            </a:ext>
          </a:extLst>
        </xdr:cNvPr>
        <xdr:cNvCxnSpPr/>
      </xdr:nvCxnSpPr>
      <xdr:spPr>
        <a:xfrm>
          <a:off x="10960100" y="126682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51" name="【児童館】&#10;有形固定資産減価償却率グラフ枠">
          <a:extLst>
            <a:ext uri="{FF2B5EF4-FFF2-40B4-BE49-F238E27FC236}">
              <a16:creationId xmlns:a16="http://schemas.microsoft.com/office/drawing/2014/main" id="{A49B96FA-E2D5-47E6-A6DC-9174A9E7505A}"/>
            </a:ext>
          </a:extLst>
        </xdr:cNvPr>
        <xdr:cNvSpPr/>
      </xdr:nvSpPr>
      <xdr:spPr>
        <a:xfrm>
          <a:off x="1096010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91984</xdr:rowOff>
    </xdr:from>
    <xdr:to>
      <xdr:col>85</xdr:col>
      <xdr:colOff>126364</xdr:colOff>
      <xdr:row>86</xdr:row>
      <xdr:rowOff>168729</xdr:rowOff>
    </xdr:to>
    <xdr:cxnSp macro="">
      <xdr:nvCxnSpPr>
        <xdr:cNvPr id="652" name="直線コネクタ 651">
          <a:extLst>
            <a:ext uri="{FF2B5EF4-FFF2-40B4-BE49-F238E27FC236}">
              <a16:creationId xmlns:a16="http://schemas.microsoft.com/office/drawing/2014/main" id="{91DAB53C-8D06-4C64-8FAA-B0820C21EB3D}"/>
            </a:ext>
          </a:extLst>
        </xdr:cNvPr>
        <xdr:cNvCxnSpPr/>
      </xdr:nvCxnSpPr>
      <xdr:spPr>
        <a:xfrm flipV="1">
          <a:off x="14375764" y="13167904"/>
          <a:ext cx="0" cy="14178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653" name="【児童館】&#10;有形固定資産減価償却率最小値テキスト">
          <a:extLst>
            <a:ext uri="{FF2B5EF4-FFF2-40B4-BE49-F238E27FC236}">
              <a16:creationId xmlns:a16="http://schemas.microsoft.com/office/drawing/2014/main" id="{1C1E8E48-9F34-46DB-83BA-A6096D5F41D0}"/>
            </a:ext>
          </a:extLst>
        </xdr:cNvPr>
        <xdr:cNvSpPr txBox="1"/>
      </xdr:nvSpPr>
      <xdr:spPr>
        <a:xfrm>
          <a:off x="14414500" y="14585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654" name="直線コネクタ 653">
          <a:extLst>
            <a:ext uri="{FF2B5EF4-FFF2-40B4-BE49-F238E27FC236}">
              <a16:creationId xmlns:a16="http://schemas.microsoft.com/office/drawing/2014/main" id="{AACE1C97-23BE-4FD9-B477-45019854D63E}"/>
            </a:ext>
          </a:extLst>
        </xdr:cNvPr>
        <xdr:cNvCxnSpPr/>
      </xdr:nvCxnSpPr>
      <xdr:spPr>
        <a:xfrm>
          <a:off x="14287500" y="1458576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38661</xdr:rowOff>
    </xdr:from>
    <xdr:ext cx="405111" cy="259045"/>
    <xdr:sp macro="" textlink="">
      <xdr:nvSpPr>
        <xdr:cNvPr id="655" name="【児童館】&#10;有形固定資産減価償却率最大値テキスト">
          <a:extLst>
            <a:ext uri="{FF2B5EF4-FFF2-40B4-BE49-F238E27FC236}">
              <a16:creationId xmlns:a16="http://schemas.microsoft.com/office/drawing/2014/main" id="{7FAD11C4-C443-4285-BC75-06A4F082F712}"/>
            </a:ext>
          </a:extLst>
        </xdr:cNvPr>
        <xdr:cNvSpPr txBox="1"/>
      </xdr:nvSpPr>
      <xdr:spPr>
        <a:xfrm>
          <a:off x="14414500" y="129469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91984</xdr:rowOff>
    </xdr:from>
    <xdr:to>
      <xdr:col>86</xdr:col>
      <xdr:colOff>25400</xdr:colOff>
      <xdr:row>78</xdr:row>
      <xdr:rowOff>91984</xdr:rowOff>
    </xdr:to>
    <xdr:cxnSp macro="">
      <xdr:nvCxnSpPr>
        <xdr:cNvPr id="656" name="直線コネクタ 655">
          <a:extLst>
            <a:ext uri="{FF2B5EF4-FFF2-40B4-BE49-F238E27FC236}">
              <a16:creationId xmlns:a16="http://schemas.microsoft.com/office/drawing/2014/main" id="{082719CF-6E14-4BCC-BE53-79F2B7BB3F28}"/>
            </a:ext>
          </a:extLst>
        </xdr:cNvPr>
        <xdr:cNvCxnSpPr/>
      </xdr:nvCxnSpPr>
      <xdr:spPr>
        <a:xfrm>
          <a:off x="14287500" y="1316790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168564</xdr:rowOff>
    </xdr:from>
    <xdr:ext cx="405111" cy="259045"/>
    <xdr:sp macro="" textlink="">
      <xdr:nvSpPr>
        <xdr:cNvPr id="657" name="【児童館】&#10;有形固定資産減価償却率平均値テキスト">
          <a:extLst>
            <a:ext uri="{FF2B5EF4-FFF2-40B4-BE49-F238E27FC236}">
              <a16:creationId xmlns:a16="http://schemas.microsoft.com/office/drawing/2014/main" id="{5353A546-26F5-4729-A869-3F85BA50C4E0}"/>
            </a:ext>
          </a:extLst>
        </xdr:cNvPr>
        <xdr:cNvSpPr txBox="1"/>
      </xdr:nvSpPr>
      <xdr:spPr>
        <a:xfrm>
          <a:off x="14414500" y="1374740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145687</xdr:rowOff>
    </xdr:from>
    <xdr:to>
      <xdr:col>85</xdr:col>
      <xdr:colOff>177800</xdr:colOff>
      <xdr:row>83</xdr:row>
      <xdr:rowOff>75837</xdr:rowOff>
    </xdr:to>
    <xdr:sp macro="" textlink="">
      <xdr:nvSpPr>
        <xdr:cNvPr id="658" name="フローチャート: 判断 657">
          <a:extLst>
            <a:ext uri="{FF2B5EF4-FFF2-40B4-BE49-F238E27FC236}">
              <a16:creationId xmlns:a16="http://schemas.microsoft.com/office/drawing/2014/main" id="{0247344C-8070-4D27-A30B-4BEA559D3ACC}"/>
            </a:ext>
          </a:extLst>
        </xdr:cNvPr>
        <xdr:cNvSpPr/>
      </xdr:nvSpPr>
      <xdr:spPr>
        <a:xfrm>
          <a:off x="14325600" y="13892167"/>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144055</xdr:rowOff>
    </xdr:from>
    <xdr:to>
      <xdr:col>81</xdr:col>
      <xdr:colOff>101600</xdr:colOff>
      <xdr:row>83</xdr:row>
      <xdr:rowOff>74205</xdr:rowOff>
    </xdr:to>
    <xdr:sp macro="" textlink="">
      <xdr:nvSpPr>
        <xdr:cNvPr id="659" name="フローチャート: 判断 658">
          <a:extLst>
            <a:ext uri="{FF2B5EF4-FFF2-40B4-BE49-F238E27FC236}">
              <a16:creationId xmlns:a16="http://schemas.microsoft.com/office/drawing/2014/main" id="{9E6497E8-BC86-4D59-993B-CC9D925C754D}"/>
            </a:ext>
          </a:extLst>
        </xdr:cNvPr>
        <xdr:cNvSpPr/>
      </xdr:nvSpPr>
      <xdr:spPr>
        <a:xfrm>
          <a:off x="13578840" y="1389053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1995</xdr:rowOff>
    </xdr:from>
    <xdr:to>
      <xdr:col>76</xdr:col>
      <xdr:colOff>165100</xdr:colOff>
      <xdr:row>83</xdr:row>
      <xdr:rowOff>103595</xdr:rowOff>
    </xdr:to>
    <xdr:sp macro="" textlink="">
      <xdr:nvSpPr>
        <xdr:cNvPr id="660" name="フローチャート: 判断 659">
          <a:extLst>
            <a:ext uri="{FF2B5EF4-FFF2-40B4-BE49-F238E27FC236}">
              <a16:creationId xmlns:a16="http://schemas.microsoft.com/office/drawing/2014/main" id="{5510A7F5-E769-4431-9A11-0C31C7BB8CB4}"/>
            </a:ext>
          </a:extLst>
        </xdr:cNvPr>
        <xdr:cNvSpPr/>
      </xdr:nvSpPr>
      <xdr:spPr>
        <a:xfrm>
          <a:off x="12804140" y="13916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140788</xdr:rowOff>
    </xdr:from>
    <xdr:to>
      <xdr:col>72</xdr:col>
      <xdr:colOff>38100</xdr:colOff>
      <xdr:row>83</xdr:row>
      <xdr:rowOff>70938</xdr:rowOff>
    </xdr:to>
    <xdr:sp macro="" textlink="">
      <xdr:nvSpPr>
        <xdr:cNvPr id="661" name="フローチャート: 判断 660">
          <a:extLst>
            <a:ext uri="{FF2B5EF4-FFF2-40B4-BE49-F238E27FC236}">
              <a16:creationId xmlns:a16="http://schemas.microsoft.com/office/drawing/2014/main" id="{F23A95E1-1765-4629-A1DC-2A62766FF4A1}"/>
            </a:ext>
          </a:extLst>
        </xdr:cNvPr>
        <xdr:cNvSpPr/>
      </xdr:nvSpPr>
      <xdr:spPr>
        <a:xfrm>
          <a:off x="12029440" y="1388726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142421</xdr:rowOff>
    </xdr:from>
    <xdr:to>
      <xdr:col>67</xdr:col>
      <xdr:colOff>101600</xdr:colOff>
      <xdr:row>83</xdr:row>
      <xdr:rowOff>72571</xdr:rowOff>
    </xdr:to>
    <xdr:sp macro="" textlink="">
      <xdr:nvSpPr>
        <xdr:cNvPr id="662" name="フローチャート: 判断 661">
          <a:extLst>
            <a:ext uri="{FF2B5EF4-FFF2-40B4-BE49-F238E27FC236}">
              <a16:creationId xmlns:a16="http://schemas.microsoft.com/office/drawing/2014/main" id="{B2D2CDBE-5305-4702-8301-9B885E20951D}"/>
            </a:ext>
          </a:extLst>
        </xdr:cNvPr>
        <xdr:cNvSpPr/>
      </xdr:nvSpPr>
      <xdr:spPr>
        <a:xfrm>
          <a:off x="11231880" y="1388890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63" name="テキスト ボックス 662">
          <a:extLst>
            <a:ext uri="{FF2B5EF4-FFF2-40B4-BE49-F238E27FC236}">
              <a16:creationId xmlns:a16="http://schemas.microsoft.com/office/drawing/2014/main" id="{C8DAEA71-5850-4752-AF4E-8D92ADD2B710}"/>
            </a:ext>
          </a:extLst>
        </xdr:cNvPr>
        <xdr:cNvSpPr txBox="1"/>
      </xdr:nvSpPr>
      <xdr:spPr>
        <a:xfrm>
          <a:off x="14208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4" name="テキスト ボックス 663">
          <a:extLst>
            <a:ext uri="{FF2B5EF4-FFF2-40B4-BE49-F238E27FC236}">
              <a16:creationId xmlns:a16="http://schemas.microsoft.com/office/drawing/2014/main" id="{81B68A3A-8E44-4F8E-AF0E-8C2AE5678B5E}"/>
            </a:ext>
          </a:extLst>
        </xdr:cNvPr>
        <xdr:cNvSpPr txBox="1"/>
      </xdr:nvSpPr>
      <xdr:spPr>
        <a:xfrm>
          <a:off x="134620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5" name="テキスト ボックス 664">
          <a:extLst>
            <a:ext uri="{FF2B5EF4-FFF2-40B4-BE49-F238E27FC236}">
              <a16:creationId xmlns:a16="http://schemas.microsoft.com/office/drawing/2014/main" id="{80884690-9988-4679-8E50-17AC7530334F}"/>
            </a:ext>
          </a:extLst>
        </xdr:cNvPr>
        <xdr:cNvSpPr txBox="1"/>
      </xdr:nvSpPr>
      <xdr:spPr>
        <a:xfrm>
          <a:off x="126873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6" name="テキスト ボックス 665">
          <a:extLst>
            <a:ext uri="{FF2B5EF4-FFF2-40B4-BE49-F238E27FC236}">
              <a16:creationId xmlns:a16="http://schemas.microsoft.com/office/drawing/2014/main" id="{4DF3DB50-C49E-4193-B74E-80E5EE8D1EF0}"/>
            </a:ext>
          </a:extLst>
        </xdr:cNvPr>
        <xdr:cNvSpPr txBox="1"/>
      </xdr:nvSpPr>
      <xdr:spPr>
        <a:xfrm>
          <a:off x="119049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7" name="テキスト ボックス 666">
          <a:extLst>
            <a:ext uri="{FF2B5EF4-FFF2-40B4-BE49-F238E27FC236}">
              <a16:creationId xmlns:a16="http://schemas.microsoft.com/office/drawing/2014/main" id="{9FD66876-146C-4082-A5F8-999B042AF0EE}"/>
            </a:ext>
          </a:extLst>
        </xdr:cNvPr>
        <xdr:cNvSpPr txBox="1"/>
      </xdr:nvSpPr>
      <xdr:spPr>
        <a:xfrm>
          <a:off x="111150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85</xdr:row>
      <xdr:rowOff>60779</xdr:rowOff>
    </xdr:from>
    <xdr:to>
      <xdr:col>85</xdr:col>
      <xdr:colOff>177800</xdr:colOff>
      <xdr:row>85</xdr:row>
      <xdr:rowOff>162379</xdr:rowOff>
    </xdr:to>
    <xdr:sp macro="" textlink="">
      <xdr:nvSpPr>
        <xdr:cNvPr id="668" name="楕円 667">
          <a:extLst>
            <a:ext uri="{FF2B5EF4-FFF2-40B4-BE49-F238E27FC236}">
              <a16:creationId xmlns:a16="http://schemas.microsoft.com/office/drawing/2014/main" id="{78DE9FD0-3F7C-4388-B41F-7B3DD4E0D898}"/>
            </a:ext>
          </a:extLst>
        </xdr:cNvPr>
        <xdr:cNvSpPr/>
      </xdr:nvSpPr>
      <xdr:spPr>
        <a:xfrm>
          <a:off x="14325600" y="14310179"/>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85</xdr:row>
      <xdr:rowOff>39206</xdr:rowOff>
    </xdr:from>
    <xdr:ext cx="405111" cy="259045"/>
    <xdr:sp macro="" textlink="">
      <xdr:nvSpPr>
        <xdr:cNvPr id="669" name="【児童館】&#10;有形固定資産減価償却率該当値テキスト">
          <a:extLst>
            <a:ext uri="{FF2B5EF4-FFF2-40B4-BE49-F238E27FC236}">
              <a16:creationId xmlns:a16="http://schemas.microsoft.com/office/drawing/2014/main" id="{7F6A0592-D383-49D4-A0EC-C93AFC4EBAE8}"/>
            </a:ext>
          </a:extLst>
        </xdr:cNvPr>
        <xdr:cNvSpPr txBox="1"/>
      </xdr:nvSpPr>
      <xdr:spPr>
        <a:xfrm>
          <a:off x="14414500" y="142886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85</xdr:row>
      <xdr:rowOff>42818</xdr:rowOff>
    </xdr:from>
    <xdr:to>
      <xdr:col>81</xdr:col>
      <xdr:colOff>101600</xdr:colOff>
      <xdr:row>85</xdr:row>
      <xdr:rowOff>144418</xdr:rowOff>
    </xdr:to>
    <xdr:sp macro="" textlink="">
      <xdr:nvSpPr>
        <xdr:cNvPr id="670" name="楕円 669">
          <a:extLst>
            <a:ext uri="{FF2B5EF4-FFF2-40B4-BE49-F238E27FC236}">
              <a16:creationId xmlns:a16="http://schemas.microsoft.com/office/drawing/2014/main" id="{5623A229-AF11-4D09-B035-B80F4673B610}"/>
            </a:ext>
          </a:extLst>
        </xdr:cNvPr>
        <xdr:cNvSpPr/>
      </xdr:nvSpPr>
      <xdr:spPr>
        <a:xfrm>
          <a:off x="13578840" y="14292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85</xdr:row>
      <xdr:rowOff>93618</xdr:rowOff>
    </xdr:from>
    <xdr:to>
      <xdr:col>85</xdr:col>
      <xdr:colOff>127000</xdr:colOff>
      <xdr:row>85</xdr:row>
      <xdr:rowOff>111579</xdr:rowOff>
    </xdr:to>
    <xdr:cxnSp macro="">
      <xdr:nvCxnSpPr>
        <xdr:cNvPr id="671" name="直線コネクタ 670">
          <a:extLst>
            <a:ext uri="{FF2B5EF4-FFF2-40B4-BE49-F238E27FC236}">
              <a16:creationId xmlns:a16="http://schemas.microsoft.com/office/drawing/2014/main" id="{280A4EAD-11B5-4EF6-BF53-99B54F1E4934}"/>
            </a:ext>
          </a:extLst>
        </xdr:cNvPr>
        <xdr:cNvCxnSpPr/>
      </xdr:nvCxnSpPr>
      <xdr:spPr>
        <a:xfrm>
          <a:off x="13629640" y="14343018"/>
          <a:ext cx="746760" cy="17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85</xdr:row>
      <xdr:rowOff>119562</xdr:rowOff>
    </xdr:from>
    <xdr:to>
      <xdr:col>76</xdr:col>
      <xdr:colOff>165100</xdr:colOff>
      <xdr:row>86</xdr:row>
      <xdr:rowOff>49712</xdr:rowOff>
    </xdr:to>
    <xdr:sp macro="" textlink="">
      <xdr:nvSpPr>
        <xdr:cNvPr id="672" name="楕円 671">
          <a:extLst>
            <a:ext uri="{FF2B5EF4-FFF2-40B4-BE49-F238E27FC236}">
              <a16:creationId xmlns:a16="http://schemas.microsoft.com/office/drawing/2014/main" id="{4A567BED-B668-4C9A-8C00-3A4F04399752}"/>
            </a:ext>
          </a:extLst>
        </xdr:cNvPr>
        <xdr:cNvSpPr/>
      </xdr:nvSpPr>
      <xdr:spPr>
        <a:xfrm>
          <a:off x="12804140" y="1436896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85</xdr:row>
      <xdr:rowOff>93618</xdr:rowOff>
    </xdr:from>
    <xdr:to>
      <xdr:col>81</xdr:col>
      <xdr:colOff>50800</xdr:colOff>
      <xdr:row>85</xdr:row>
      <xdr:rowOff>170362</xdr:rowOff>
    </xdr:to>
    <xdr:cxnSp macro="">
      <xdr:nvCxnSpPr>
        <xdr:cNvPr id="673" name="直線コネクタ 672">
          <a:extLst>
            <a:ext uri="{FF2B5EF4-FFF2-40B4-BE49-F238E27FC236}">
              <a16:creationId xmlns:a16="http://schemas.microsoft.com/office/drawing/2014/main" id="{217ABD4C-99B1-4386-8C76-6DBE453179BD}"/>
            </a:ext>
          </a:extLst>
        </xdr:cNvPr>
        <xdr:cNvCxnSpPr/>
      </xdr:nvCxnSpPr>
      <xdr:spPr>
        <a:xfrm flipV="1">
          <a:off x="12854940" y="14343018"/>
          <a:ext cx="774700" cy="76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85</xdr:row>
      <xdr:rowOff>91802</xdr:rowOff>
    </xdr:from>
    <xdr:to>
      <xdr:col>72</xdr:col>
      <xdr:colOff>38100</xdr:colOff>
      <xdr:row>86</xdr:row>
      <xdr:rowOff>21952</xdr:rowOff>
    </xdr:to>
    <xdr:sp macro="" textlink="">
      <xdr:nvSpPr>
        <xdr:cNvPr id="674" name="楕円 673">
          <a:extLst>
            <a:ext uri="{FF2B5EF4-FFF2-40B4-BE49-F238E27FC236}">
              <a16:creationId xmlns:a16="http://schemas.microsoft.com/office/drawing/2014/main" id="{BCFB6A55-5FF0-4FBA-82B9-BDA66BE9C19B}"/>
            </a:ext>
          </a:extLst>
        </xdr:cNvPr>
        <xdr:cNvSpPr/>
      </xdr:nvSpPr>
      <xdr:spPr>
        <a:xfrm>
          <a:off x="12029440" y="1434120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85</xdr:row>
      <xdr:rowOff>142602</xdr:rowOff>
    </xdr:from>
    <xdr:to>
      <xdr:col>76</xdr:col>
      <xdr:colOff>114300</xdr:colOff>
      <xdr:row>85</xdr:row>
      <xdr:rowOff>170362</xdr:rowOff>
    </xdr:to>
    <xdr:cxnSp macro="">
      <xdr:nvCxnSpPr>
        <xdr:cNvPr id="675" name="直線コネクタ 674">
          <a:extLst>
            <a:ext uri="{FF2B5EF4-FFF2-40B4-BE49-F238E27FC236}">
              <a16:creationId xmlns:a16="http://schemas.microsoft.com/office/drawing/2014/main" id="{B1B50002-8347-4C39-882C-ADC5EFC26955}"/>
            </a:ext>
          </a:extLst>
        </xdr:cNvPr>
        <xdr:cNvCxnSpPr/>
      </xdr:nvCxnSpPr>
      <xdr:spPr>
        <a:xfrm>
          <a:off x="12072620" y="14392002"/>
          <a:ext cx="782320" cy="27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85</xdr:row>
      <xdr:rowOff>59145</xdr:rowOff>
    </xdr:from>
    <xdr:to>
      <xdr:col>67</xdr:col>
      <xdr:colOff>101600</xdr:colOff>
      <xdr:row>85</xdr:row>
      <xdr:rowOff>160745</xdr:rowOff>
    </xdr:to>
    <xdr:sp macro="" textlink="">
      <xdr:nvSpPr>
        <xdr:cNvPr id="676" name="楕円 675">
          <a:extLst>
            <a:ext uri="{FF2B5EF4-FFF2-40B4-BE49-F238E27FC236}">
              <a16:creationId xmlns:a16="http://schemas.microsoft.com/office/drawing/2014/main" id="{F6BD17C4-2D10-4B25-9E8E-570B38C3D4C6}"/>
            </a:ext>
          </a:extLst>
        </xdr:cNvPr>
        <xdr:cNvSpPr/>
      </xdr:nvSpPr>
      <xdr:spPr>
        <a:xfrm>
          <a:off x="11231880" y="14308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85</xdr:row>
      <xdr:rowOff>109945</xdr:rowOff>
    </xdr:from>
    <xdr:to>
      <xdr:col>71</xdr:col>
      <xdr:colOff>177800</xdr:colOff>
      <xdr:row>85</xdr:row>
      <xdr:rowOff>142602</xdr:rowOff>
    </xdr:to>
    <xdr:cxnSp macro="">
      <xdr:nvCxnSpPr>
        <xdr:cNvPr id="677" name="直線コネクタ 676">
          <a:extLst>
            <a:ext uri="{FF2B5EF4-FFF2-40B4-BE49-F238E27FC236}">
              <a16:creationId xmlns:a16="http://schemas.microsoft.com/office/drawing/2014/main" id="{695CDE7E-1448-4BFD-BC91-6276AA14FBC9}"/>
            </a:ext>
          </a:extLst>
        </xdr:cNvPr>
        <xdr:cNvCxnSpPr/>
      </xdr:nvCxnSpPr>
      <xdr:spPr>
        <a:xfrm>
          <a:off x="11282680" y="14359345"/>
          <a:ext cx="78994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90732</xdr:rowOff>
    </xdr:from>
    <xdr:ext cx="405111" cy="259045"/>
    <xdr:sp macro="" textlink="">
      <xdr:nvSpPr>
        <xdr:cNvPr id="678" name="n_1aveValue【児童館】&#10;有形固定資産減価償却率">
          <a:extLst>
            <a:ext uri="{FF2B5EF4-FFF2-40B4-BE49-F238E27FC236}">
              <a16:creationId xmlns:a16="http://schemas.microsoft.com/office/drawing/2014/main" id="{60D79C14-8435-428F-B508-DC52C7D67189}"/>
            </a:ext>
          </a:extLst>
        </xdr:cNvPr>
        <xdr:cNvSpPr txBox="1"/>
      </xdr:nvSpPr>
      <xdr:spPr>
        <a:xfrm>
          <a:off x="13437244" y="13669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120122</xdr:rowOff>
    </xdr:from>
    <xdr:ext cx="405111" cy="259045"/>
    <xdr:sp macro="" textlink="">
      <xdr:nvSpPr>
        <xdr:cNvPr id="679" name="n_2aveValue【児童館】&#10;有形固定資産減価償却率">
          <a:extLst>
            <a:ext uri="{FF2B5EF4-FFF2-40B4-BE49-F238E27FC236}">
              <a16:creationId xmlns:a16="http://schemas.microsoft.com/office/drawing/2014/main" id="{9E193857-0540-4010-B94A-7F2F1E6E45C1}"/>
            </a:ext>
          </a:extLst>
        </xdr:cNvPr>
        <xdr:cNvSpPr txBox="1"/>
      </xdr:nvSpPr>
      <xdr:spPr>
        <a:xfrm>
          <a:off x="12675244" y="13698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87465</xdr:rowOff>
    </xdr:from>
    <xdr:ext cx="405111" cy="259045"/>
    <xdr:sp macro="" textlink="">
      <xdr:nvSpPr>
        <xdr:cNvPr id="680" name="n_3aveValue【児童館】&#10;有形固定資産減価償却率">
          <a:extLst>
            <a:ext uri="{FF2B5EF4-FFF2-40B4-BE49-F238E27FC236}">
              <a16:creationId xmlns:a16="http://schemas.microsoft.com/office/drawing/2014/main" id="{4754C2C8-15A8-4033-94C5-D01BDCBD4F94}"/>
            </a:ext>
          </a:extLst>
        </xdr:cNvPr>
        <xdr:cNvSpPr txBox="1"/>
      </xdr:nvSpPr>
      <xdr:spPr>
        <a:xfrm>
          <a:off x="11900544" y="136663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89098</xdr:rowOff>
    </xdr:from>
    <xdr:ext cx="405111" cy="259045"/>
    <xdr:sp macro="" textlink="">
      <xdr:nvSpPr>
        <xdr:cNvPr id="681" name="n_4aveValue【児童館】&#10;有形固定資産減価償却率">
          <a:extLst>
            <a:ext uri="{FF2B5EF4-FFF2-40B4-BE49-F238E27FC236}">
              <a16:creationId xmlns:a16="http://schemas.microsoft.com/office/drawing/2014/main" id="{5FE49813-DCA5-49F9-9598-7C7BCE1EA860}"/>
            </a:ext>
          </a:extLst>
        </xdr:cNvPr>
        <xdr:cNvSpPr txBox="1"/>
      </xdr:nvSpPr>
      <xdr:spPr>
        <a:xfrm>
          <a:off x="11102984" y="136679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85</xdr:row>
      <xdr:rowOff>135545</xdr:rowOff>
    </xdr:from>
    <xdr:ext cx="405111" cy="259045"/>
    <xdr:sp macro="" textlink="">
      <xdr:nvSpPr>
        <xdr:cNvPr id="682" name="n_1mainValue【児童館】&#10;有形固定資産減価償却率">
          <a:extLst>
            <a:ext uri="{FF2B5EF4-FFF2-40B4-BE49-F238E27FC236}">
              <a16:creationId xmlns:a16="http://schemas.microsoft.com/office/drawing/2014/main" id="{E6C4F87E-FC2F-4B82-8A82-0766E16D125E}"/>
            </a:ext>
          </a:extLst>
        </xdr:cNvPr>
        <xdr:cNvSpPr txBox="1"/>
      </xdr:nvSpPr>
      <xdr:spPr>
        <a:xfrm>
          <a:off x="13437244" y="143849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86</xdr:row>
      <xdr:rowOff>40839</xdr:rowOff>
    </xdr:from>
    <xdr:ext cx="405111" cy="259045"/>
    <xdr:sp macro="" textlink="">
      <xdr:nvSpPr>
        <xdr:cNvPr id="683" name="n_2mainValue【児童館】&#10;有形固定資産減価償却率">
          <a:extLst>
            <a:ext uri="{FF2B5EF4-FFF2-40B4-BE49-F238E27FC236}">
              <a16:creationId xmlns:a16="http://schemas.microsoft.com/office/drawing/2014/main" id="{B6EACB93-B2A9-4F31-8A5A-F6321717FF63}"/>
            </a:ext>
          </a:extLst>
        </xdr:cNvPr>
        <xdr:cNvSpPr txBox="1"/>
      </xdr:nvSpPr>
      <xdr:spPr>
        <a:xfrm>
          <a:off x="12675244" y="144578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86</xdr:row>
      <xdr:rowOff>13079</xdr:rowOff>
    </xdr:from>
    <xdr:ext cx="405111" cy="259045"/>
    <xdr:sp macro="" textlink="">
      <xdr:nvSpPr>
        <xdr:cNvPr id="684" name="n_3mainValue【児童館】&#10;有形固定資産減価償却率">
          <a:extLst>
            <a:ext uri="{FF2B5EF4-FFF2-40B4-BE49-F238E27FC236}">
              <a16:creationId xmlns:a16="http://schemas.microsoft.com/office/drawing/2014/main" id="{F2FDC8EC-CB19-4947-99AF-CF7FA80170BB}"/>
            </a:ext>
          </a:extLst>
        </xdr:cNvPr>
        <xdr:cNvSpPr txBox="1"/>
      </xdr:nvSpPr>
      <xdr:spPr>
        <a:xfrm>
          <a:off x="11900544" y="144301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85</xdr:row>
      <xdr:rowOff>151872</xdr:rowOff>
    </xdr:from>
    <xdr:ext cx="405111" cy="259045"/>
    <xdr:sp macro="" textlink="">
      <xdr:nvSpPr>
        <xdr:cNvPr id="685" name="n_4mainValue【児童館】&#10;有形固定資産減価償却率">
          <a:extLst>
            <a:ext uri="{FF2B5EF4-FFF2-40B4-BE49-F238E27FC236}">
              <a16:creationId xmlns:a16="http://schemas.microsoft.com/office/drawing/2014/main" id="{B797EEDB-70C2-459F-BEBC-9B485EC1C4DC}"/>
            </a:ext>
          </a:extLst>
        </xdr:cNvPr>
        <xdr:cNvSpPr txBox="1"/>
      </xdr:nvSpPr>
      <xdr:spPr>
        <a:xfrm>
          <a:off x="11102984" y="14401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6" name="正方形/長方形 685">
          <a:extLst>
            <a:ext uri="{FF2B5EF4-FFF2-40B4-BE49-F238E27FC236}">
              <a16:creationId xmlns:a16="http://schemas.microsoft.com/office/drawing/2014/main" id="{6A68C494-2FB7-4D25-971E-35C9B5FEF205}"/>
            </a:ext>
          </a:extLst>
        </xdr:cNvPr>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7" name="正方形/長方形 686">
          <a:extLst>
            <a:ext uri="{FF2B5EF4-FFF2-40B4-BE49-F238E27FC236}">
              <a16:creationId xmlns:a16="http://schemas.microsoft.com/office/drawing/2014/main" id="{D650363B-F8E9-4C4B-B92A-B4B3EC02790F}"/>
            </a:ext>
          </a:extLst>
        </xdr:cNvPr>
        <xdr:cNvSpPr/>
      </xdr:nvSpPr>
      <xdr:spPr>
        <a:xfrm>
          <a:off x="16220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8" name="正方形/長方形 687">
          <a:extLst>
            <a:ext uri="{FF2B5EF4-FFF2-40B4-BE49-F238E27FC236}">
              <a16:creationId xmlns:a16="http://schemas.microsoft.com/office/drawing/2014/main" id="{FAD249E5-96D7-431E-9F69-E9BBF14AC28F}"/>
            </a:ext>
          </a:extLst>
        </xdr:cNvPr>
        <xdr:cNvSpPr/>
      </xdr:nvSpPr>
      <xdr:spPr>
        <a:xfrm>
          <a:off x="16220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9" name="正方形/長方形 688">
          <a:extLst>
            <a:ext uri="{FF2B5EF4-FFF2-40B4-BE49-F238E27FC236}">
              <a16:creationId xmlns:a16="http://schemas.microsoft.com/office/drawing/2014/main" id="{6E8574F0-1B29-4BD1-A66B-F3DDF6E2F59E}"/>
            </a:ext>
          </a:extLst>
        </xdr:cNvPr>
        <xdr:cNvSpPr/>
      </xdr:nvSpPr>
      <xdr:spPr>
        <a:xfrm>
          <a:off x="17099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90" name="正方形/長方形 689">
          <a:extLst>
            <a:ext uri="{FF2B5EF4-FFF2-40B4-BE49-F238E27FC236}">
              <a16:creationId xmlns:a16="http://schemas.microsoft.com/office/drawing/2014/main" id="{D45BBB29-425A-485A-A97F-B506A9FAAF21}"/>
            </a:ext>
          </a:extLst>
        </xdr:cNvPr>
        <xdr:cNvSpPr/>
      </xdr:nvSpPr>
      <xdr:spPr>
        <a:xfrm>
          <a:off x="17099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91" name="正方形/長方形 690">
          <a:extLst>
            <a:ext uri="{FF2B5EF4-FFF2-40B4-BE49-F238E27FC236}">
              <a16:creationId xmlns:a16="http://schemas.microsoft.com/office/drawing/2014/main" id="{7E9256DB-865C-43BD-BB92-060D006A7690}"/>
            </a:ext>
          </a:extLst>
        </xdr:cNvPr>
        <xdr:cNvSpPr/>
      </xdr:nvSpPr>
      <xdr:spPr>
        <a:xfrm>
          <a:off x="181051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92" name="正方形/長方形 691">
          <a:extLst>
            <a:ext uri="{FF2B5EF4-FFF2-40B4-BE49-F238E27FC236}">
              <a16:creationId xmlns:a16="http://schemas.microsoft.com/office/drawing/2014/main" id="{42528154-6E31-42FE-913D-03C564599F19}"/>
            </a:ext>
          </a:extLst>
        </xdr:cNvPr>
        <xdr:cNvSpPr/>
      </xdr:nvSpPr>
      <xdr:spPr>
        <a:xfrm>
          <a:off x="181051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93" name="正方形/長方形 692">
          <a:extLst>
            <a:ext uri="{FF2B5EF4-FFF2-40B4-BE49-F238E27FC236}">
              <a16:creationId xmlns:a16="http://schemas.microsoft.com/office/drawing/2014/main" id="{8B441050-E550-4769-87BA-40B5ADB93411}"/>
            </a:ext>
          </a:extLst>
        </xdr:cNvPr>
        <xdr:cNvSpPr/>
      </xdr:nvSpPr>
      <xdr:spPr>
        <a:xfrm>
          <a:off x="1609344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94" name="テキスト ボックス 693">
          <a:extLst>
            <a:ext uri="{FF2B5EF4-FFF2-40B4-BE49-F238E27FC236}">
              <a16:creationId xmlns:a16="http://schemas.microsoft.com/office/drawing/2014/main" id="{A35F213E-5BF3-4ACF-99E4-77D280EE632B}"/>
            </a:ext>
          </a:extLst>
        </xdr:cNvPr>
        <xdr:cNvSpPr txBox="1"/>
      </xdr:nvSpPr>
      <xdr:spPr>
        <a:xfrm>
          <a:off x="1607820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5" name="直線コネクタ 694">
          <a:extLst>
            <a:ext uri="{FF2B5EF4-FFF2-40B4-BE49-F238E27FC236}">
              <a16:creationId xmlns:a16="http://schemas.microsoft.com/office/drawing/2014/main" id="{228A2CF2-D910-497E-AF99-9CAC418BB586}"/>
            </a:ext>
          </a:extLst>
        </xdr:cNvPr>
        <xdr:cNvCxnSpPr/>
      </xdr:nvCxnSpPr>
      <xdr:spPr>
        <a:xfrm>
          <a:off x="1609344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96" name="直線コネクタ 695">
          <a:extLst>
            <a:ext uri="{FF2B5EF4-FFF2-40B4-BE49-F238E27FC236}">
              <a16:creationId xmlns:a16="http://schemas.microsoft.com/office/drawing/2014/main" id="{83885A28-6D3A-4D6B-8951-A261F4743CE9}"/>
            </a:ext>
          </a:extLst>
        </xdr:cNvPr>
        <xdr:cNvCxnSpPr/>
      </xdr:nvCxnSpPr>
      <xdr:spPr>
        <a:xfrm>
          <a:off x="16093440" y="14455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697" name="テキスト ボックス 696">
          <a:extLst>
            <a:ext uri="{FF2B5EF4-FFF2-40B4-BE49-F238E27FC236}">
              <a16:creationId xmlns:a16="http://schemas.microsoft.com/office/drawing/2014/main" id="{DAC08871-63E3-4EC6-996E-98F4B4A59667}"/>
            </a:ext>
          </a:extLst>
        </xdr:cNvPr>
        <xdr:cNvSpPr txBox="1"/>
      </xdr:nvSpPr>
      <xdr:spPr>
        <a:xfrm>
          <a:off x="15694841" y="14316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98" name="直線コネクタ 697">
          <a:extLst>
            <a:ext uri="{FF2B5EF4-FFF2-40B4-BE49-F238E27FC236}">
              <a16:creationId xmlns:a16="http://schemas.microsoft.com/office/drawing/2014/main" id="{98944B60-0D86-47D0-B480-0A31BEE34B3F}"/>
            </a:ext>
          </a:extLst>
        </xdr:cNvPr>
        <xdr:cNvCxnSpPr/>
      </xdr:nvCxnSpPr>
      <xdr:spPr>
        <a:xfrm>
          <a:off x="16093440" y="140093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699" name="テキスト ボックス 698">
          <a:extLst>
            <a:ext uri="{FF2B5EF4-FFF2-40B4-BE49-F238E27FC236}">
              <a16:creationId xmlns:a16="http://schemas.microsoft.com/office/drawing/2014/main" id="{3316F7DE-7D84-47A3-B21D-EECC9885CC65}"/>
            </a:ext>
          </a:extLst>
        </xdr:cNvPr>
        <xdr:cNvSpPr txBox="1"/>
      </xdr:nvSpPr>
      <xdr:spPr>
        <a:xfrm>
          <a:off x="15694841" y="138709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700" name="直線コネクタ 699">
          <a:extLst>
            <a:ext uri="{FF2B5EF4-FFF2-40B4-BE49-F238E27FC236}">
              <a16:creationId xmlns:a16="http://schemas.microsoft.com/office/drawing/2014/main" id="{4F78B233-7A77-4287-8023-D32C070CEAE2}"/>
            </a:ext>
          </a:extLst>
        </xdr:cNvPr>
        <xdr:cNvCxnSpPr/>
      </xdr:nvCxnSpPr>
      <xdr:spPr>
        <a:xfrm>
          <a:off x="16093440" y="13563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701" name="テキスト ボックス 700">
          <a:extLst>
            <a:ext uri="{FF2B5EF4-FFF2-40B4-BE49-F238E27FC236}">
              <a16:creationId xmlns:a16="http://schemas.microsoft.com/office/drawing/2014/main" id="{CC3B409E-76EA-4CB2-B6AC-96D312D9CE52}"/>
            </a:ext>
          </a:extLst>
        </xdr:cNvPr>
        <xdr:cNvSpPr txBox="1"/>
      </xdr:nvSpPr>
      <xdr:spPr>
        <a:xfrm>
          <a:off x="15694841" y="1342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702" name="直線コネクタ 701">
          <a:extLst>
            <a:ext uri="{FF2B5EF4-FFF2-40B4-BE49-F238E27FC236}">
              <a16:creationId xmlns:a16="http://schemas.microsoft.com/office/drawing/2014/main" id="{AF98B4B2-E590-4AF1-A3A8-B28684E41312}"/>
            </a:ext>
          </a:extLst>
        </xdr:cNvPr>
        <xdr:cNvCxnSpPr/>
      </xdr:nvCxnSpPr>
      <xdr:spPr>
        <a:xfrm>
          <a:off x="16093440" y="131140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703" name="テキスト ボックス 702">
          <a:extLst>
            <a:ext uri="{FF2B5EF4-FFF2-40B4-BE49-F238E27FC236}">
              <a16:creationId xmlns:a16="http://schemas.microsoft.com/office/drawing/2014/main" id="{87D03C17-5499-4AEA-A6A2-ACB9EE22273D}"/>
            </a:ext>
          </a:extLst>
        </xdr:cNvPr>
        <xdr:cNvSpPr txBox="1"/>
      </xdr:nvSpPr>
      <xdr:spPr>
        <a:xfrm>
          <a:off x="15694841" y="129756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4" name="直線コネクタ 703">
          <a:extLst>
            <a:ext uri="{FF2B5EF4-FFF2-40B4-BE49-F238E27FC236}">
              <a16:creationId xmlns:a16="http://schemas.microsoft.com/office/drawing/2014/main" id="{0052E074-401C-46EC-8ADC-6FFCA1579C0E}"/>
            </a:ext>
          </a:extLst>
        </xdr:cNvPr>
        <xdr:cNvCxnSpPr/>
      </xdr:nvCxnSpPr>
      <xdr:spPr>
        <a:xfrm>
          <a:off x="1609344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5" name="テキスト ボックス 704">
          <a:extLst>
            <a:ext uri="{FF2B5EF4-FFF2-40B4-BE49-F238E27FC236}">
              <a16:creationId xmlns:a16="http://schemas.microsoft.com/office/drawing/2014/main" id="{82ED7DC6-3C8A-41D7-97AC-3DBA094D209E}"/>
            </a:ext>
          </a:extLst>
        </xdr:cNvPr>
        <xdr:cNvSpPr txBox="1"/>
      </xdr:nvSpPr>
      <xdr:spPr>
        <a:xfrm>
          <a:off x="1569484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6" name="【児童館】&#10;一人当たり面積グラフ枠">
          <a:extLst>
            <a:ext uri="{FF2B5EF4-FFF2-40B4-BE49-F238E27FC236}">
              <a16:creationId xmlns:a16="http://schemas.microsoft.com/office/drawing/2014/main" id="{CE706E32-D803-4701-9E6C-5BF751BAB41E}"/>
            </a:ext>
          </a:extLst>
        </xdr:cNvPr>
        <xdr:cNvSpPr/>
      </xdr:nvSpPr>
      <xdr:spPr>
        <a:xfrm>
          <a:off x="1609344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83820</xdr:rowOff>
    </xdr:from>
    <xdr:to>
      <xdr:col>116</xdr:col>
      <xdr:colOff>62864</xdr:colOff>
      <xdr:row>86</xdr:row>
      <xdr:rowOff>15239</xdr:rowOff>
    </xdr:to>
    <xdr:cxnSp macro="">
      <xdr:nvCxnSpPr>
        <xdr:cNvPr id="707" name="直線コネクタ 706">
          <a:extLst>
            <a:ext uri="{FF2B5EF4-FFF2-40B4-BE49-F238E27FC236}">
              <a16:creationId xmlns:a16="http://schemas.microsoft.com/office/drawing/2014/main" id="{98E163A8-FA10-46C0-AE89-710721C64EB2}"/>
            </a:ext>
          </a:extLst>
        </xdr:cNvPr>
        <xdr:cNvCxnSpPr/>
      </xdr:nvCxnSpPr>
      <xdr:spPr>
        <a:xfrm flipV="1">
          <a:off x="19509104" y="13159740"/>
          <a:ext cx="0" cy="12725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19066</xdr:rowOff>
    </xdr:from>
    <xdr:ext cx="469744" cy="259045"/>
    <xdr:sp macro="" textlink="">
      <xdr:nvSpPr>
        <xdr:cNvPr id="708" name="【児童館】&#10;一人当たり面積最小値テキスト">
          <a:extLst>
            <a:ext uri="{FF2B5EF4-FFF2-40B4-BE49-F238E27FC236}">
              <a16:creationId xmlns:a16="http://schemas.microsoft.com/office/drawing/2014/main" id="{856AC3E0-FE1C-4DA6-BC64-25658ED1A329}"/>
            </a:ext>
          </a:extLst>
        </xdr:cNvPr>
        <xdr:cNvSpPr txBox="1"/>
      </xdr:nvSpPr>
      <xdr:spPr>
        <a:xfrm>
          <a:off x="19547840" y="144361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15239</xdr:rowOff>
    </xdr:from>
    <xdr:to>
      <xdr:col>116</xdr:col>
      <xdr:colOff>152400</xdr:colOff>
      <xdr:row>86</xdr:row>
      <xdr:rowOff>15239</xdr:rowOff>
    </xdr:to>
    <xdr:cxnSp macro="">
      <xdr:nvCxnSpPr>
        <xdr:cNvPr id="709" name="直線コネクタ 708">
          <a:extLst>
            <a:ext uri="{FF2B5EF4-FFF2-40B4-BE49-F238E27FC236}">
              <a16:creationId xmlns:a16="http://schemas.microsoft.com/office/drawing/2014/main" id="{7DEF8329-987A-447B-B82C-1C5331E6C052}"/>
            </a:ext>
          </a:extLst>
        </xdr:cNvPr>
        <xdr:cNvCxnSpPr/>
      </xdr:nvCxnSpPr>
      <xdr:spPr>
        <a:xfrm>
          <a:off x="19443700" y="1443227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30497</xdr:rowOff>
    </xdr:from>
    <xdr:ext cx="469744" cy="259045"/>
    <xdr:sp macro="" textlink="">
      <xdr:nvSpPr>
        <xdr:cNvPr id="710" name="【児童館】&#10;一人当たり面積最大値テキスト">
          <a:extLst>
            <a:ext uri="{FF2B5EF4-FFF2-40B4-BE49-F238E27FC236}">
              <a16:creationId xmlns:a16="http://schemas.microsoft.com/office/drawing/2014/main" id="{DF32EE4E-7DB4-4F02-8359-8C82F526DF83}"/>
            </a:ext>
          </a:extLst>
        </xdr:cNvPr>
        <xdr:cNvSpPr txBox="1"/>
      </xdr:nvSpPr>
      <xdr:spPr>
        <a:xfrm>
          <a:off x="19547840" y="12938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83820</xdr:rowOff>
    </xdr:from>
    <xdr:to>
      <xdr:col>116</xdr:col>
      <xdr:colOff>152400</xdr:colOff>
      <xdr:row>78</xdr:row>
      <xdr:rowOff>83820</xdr:rowOff>
    </xdr:to>
    <xdr:cxnSp macro="">
      <xdr:nvCxnSpPr>
        <xdr:cNvPr id="711" name="直線コネクタ 710">
          <a:extLst>
            <a:ext uri="{FF2B5EF4-FFF2-40B4-BE49-F238E27FC236}">
              <a16:creationId xmlns:a16="http://schemas.microsoft.com/office/drawing/2014/main" id="{49A14E85-417A-435B-984B-7C3F321DCF35}"/>
            </a:ext>
          </a:extLst>
        </xdr:cNvPr>
        <xdr:cNvCxnSpPr/>
      </xdr:nvCxnSpPr>
      <xdr:spPr>
        <a:xfrm>
          <a:off x="19443700" y="131597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160038</xdr:rowOff>
    </xdr:from>
    <xdr:ext cx="469744" cy="259045"/>
    <xdr:sp macro="" textlink="">
      <xdr:nvSpPr>
        <xdr:cNvPr id="712" name="【児童館】&#10;一人当たり面積平均値テキスト">
          <a:extLst>
            <a:ext uri="{FF2B5EF4-FFF2-40B4-BE49-F238E27FC236}">
              <a16:creationId xmlns:a16="http://schemas.microsoft.com/office/drawing/2014/main" id="{CC88781D-F27B-4EE4-978A-38153FF98E23}"/>
            </a:ext>
          </a:extLst>
        </xdr:cNvPr>
        <xdr:cNvSpPr txBox="1"/>
      </xdr:nvSpPr>
      <xdr:spPr>
        <a:xfrm>
          <a:off x="19547840" y="140741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10161</xdr:rowOff>
    </xdr:from>
    <xdr:to>
      <xdr:col>116</xdr:col>
      <xdr:colOff>114300</xdr:colOff>
      <xdr:row>84</xdr:row>
      <xdr:rowOff>111761</xdr:rowOff>
    </xdr:to>
    <xdr:sp macro="" textlink="">
      <xdr:nvSpPr>
        <xdr:cNvPr id="713" name="フローチャート: 判断 712">
          <a:extLst>
            <a:ext uri="{FF2B5EF4-FFF2-40B4-BE49-F238E27FC236}">
              <a16:creationId xmlns:a16="http://schemas.microsoft.com/office/drawing/2014/main" id="{D9FA1BAF-50FE-4734-9A4E-BC5BADAF111F}"/>
            </a:ext>
          </a:extLst>
        </xdr:cNvPr>
        <xdr:cNvSpPr/>
      </xdr:nvSpPr>
      <xdr:spPr>
        <a:xfrm>
          <a:off x="19458940" y="14091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33020</xdr:rowOff>
    </xdr:from>
    <xdr:to>
      <xdr:col>112</xdr:col>
      <xdr:colOff>38100</xdr:colOff>
      <xdr:row>84</xdr:row>
      <xdr:rowOff>134620</xdr:rowOff>
    </xdr:to>
    <xdr:sp macro="" textlink="">
      <xdr:nvSpPr>
        <xdr:cNvPr id="714" name="フローチャート: 判断 713">
          <a:extLst>
            <a:ext uri="{FF2B5EF4-FFF2-40B4-BE49-F238E27FC236}">
              <a16:creationId xmlns:a16="http://schemas.microsoft.com/office/drawing/2014/main" id="{DCE98574-52A4-49C0-B252-B24176064753}"/>
            </a:ext>
          </a:extLst>
        </xdr:cNvPr>
        <xdr:cNvSpPr/>
      </xdr:nvSpPr>
      <xdr:spPr>
        <a:xfrm>
          <a:off x="18735040" y="1411478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55880</xdr:rowOff>
    </xdr:from>
    <xdr:to>
      <xdr:col>107</xdr:col>
      <xdr:colOff>101600</xdr:colOff>
      <xdr:row>84</xdr:row>
      <xdr:rowOff>157480</xdr:rowOff>
    </xdr:to>
    <xdr:sp macro="" textlink="">
      <xdr:nvSpPr>
        <xdr:cNvPr id="715" name="フローチャート: 判断 714">
          <a:extLst>
            <a:ext uri="{FF2B5EF4-FFF2-40B4-BE49-F238E27FC236}">
              <a16:creationId xmlns:a16="http://schemas.microsoft.com/office/drawing/2014/main" id="{AFF44030-71BB-4114-BCC4-39FE302E4E14}"/>
            </a:ext>
          </a:extLst>
        </xdr:cNvPr>
        <xdr:cNvSpPr/>
      </xdr:nvSpPr>
      <xdr:spPr>
        <a:xfrm>
          <a:off x="17937480" y="1413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158750</xdr:rowOff>
    </xdr:from>
    <xdr:to>
      <xdr:col>102</xdr:col>
      <xdr:colOff>165100</xdr:colOff>
      <xdr:row>84</xdr:row>
      <xdr:rowOff>88900</xdr:rowOff>
    </xdr:to>
    <xdr:sp macro="" textlink="">
      <xdr:nvSpPr>
        <xdr:cNvPr id="716" name="フローチャート: 判断 715">
          <a:extLst>
            <a:ext uri="{FF2B5EF4-FFF2-40B4-BE49-F238E27FC236}">
              <a16:creationId xmlns:a16="http://schemas.microsoft.com/office/drawing/2014/main" id="{0BA96CF0-D1A8-48ED-AE81-BC8D3FF1CD67}"/>
            </a:ext>
          </a:extLst>
        </xdr:cNvPr>
        <xdr:cNvSpPr/>
      </xdr:nvSpPr>
      <xdr:spPr>
        <a:xfrm>
          <a:off x="17162780" y="140728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33020</xdr:rowOff>
    </xdr:from>
    <xdr:to>
      <xdr:col>98</xdr:col>
      <xdr:colOff>38100</xdr:colOff>
      <xdr:row>84</xdr:row>
      <xdr:rowOff>134620</xdr:rowOff>
    </xdr:to>
    <xdr:sp macro="" textlink="">
      <xdr:nvSpPr>
        <xdr:cNvPr id="717" name="フローチャート: 判断 716">
          <a:extLst>
            <a:ext uri="{FF2B5EF4-FFF2-40B4-BE49-F238E27FC236}">
              <a16:creationId xmlns:a16="http://schemas.microsoft.com/office/drawing/2014/main" id="{4DE0B97A-B294-45EA-93DB-8D9DE7897CF0}"/>
            </a:ext>
          </a:extLst>
        </xdr:cNvPr>
        <xdr:cNvSpPr/>
      </xdr:nvSpPr>
      <xdr:spPr>
        <a:xfrm>
          <a:off x="16388080" y="1411478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8" name="テキスト ボックス 717">
          <a:extLst>
            <a:ext uri="{FF2B5EF4-FFF2-40B4-BE49-F238E27FC236}">
              <a16:creationId xmlns:a16="http://schemas.microsoft.com/office/drawing/2014/main" id="{D2157323-E284-4988-AFCB-1ECB1BB2CFE8}"/>
            </a:ext>
          </a:extLst>
        </xdr:cNvPr>
        <xdr:cNvSpPr txBox="1"/>
      </xdr:nvSpPr>
      <xdr:spPr>
        <a:xfrm>
          <a:off x="193421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9" name="テキスト ボックス 718">
          <a:extLst>
            <a:ext uri="{FF2B5EF4-FFF2-40B4-BE49-F238E27FC236}">
              <a16:creationId xmlns:a16="http://schemas.microsoft.com/office/drawing/2014/main" id="{D54FD2BE-9EB1-4201-A67B-1BAB18A6AEC6}"/>
            </a:ext>
          </a:extLst>
        </xdr:cNvPr>
        <xdr:cNvSpPr txBox="1"/>
      </xdr:nvSpPr>
      <xdr:spPr>
        <a:xfrm>
          <a:off x="186105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20" name="テキスト ボックス 719">
          <a:extLst>
            <a:ext uri="{FF2B5EF4-FFF2-40B4-BE49-F238E27FC236}">
              <a16:creationId xmlns:a16="http://schemas.microsoft.com/office/drawing/2014/main" id="{32E840EF-1AF1-4C6F-8E5A-F47123A3A9CC}"/>
            </a:ext>
          </a:extLst>
        </xdr:cNvPr>
        <xdr:cNvSpPr txBox="1"/>
      </xdr:nvSpPr>
      <xdr:spPr>
        <a:xfrm>
          <a:off x="178206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21" name="テキスト ボックス 720">
          <a:extLst>
            <a:ext uri="{FF2B5EF4-FFF2-40B4-BE49-F238E27FC236}">
              <a16:creationId xmlns:a16="http://schemas.microsoft.com/office/drawing/2014/main" id="{7931F92F-F840-461D-BFFC-3117E4D14498}"/>
            </a:ext>
          </a:extLst>
        </xdr:cNvPr>
        <xdr:cNvSpPr txBox="1"/>
      </xdr:nvSpPr>
      <xdr:spPr>
        <a:xfrm>
          <a:off x="170459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22" name="テキスト ボックス 721">
          <a:extLst>
            <a:ext uri="{FF2B5EF4-FFF2-40B4-BE49-F238E27FC236}">
              <a16:creationId xmlns:a16="http://schemas.microsoft.com/office/drawing/2014/main" id="{E3AFC068-1D0E-40B2-8956-911EA3A27B33}"/>
            </a:ext>
          </a:extLst>
        </xdr:cNvPr>
        <xdr:cNvSpPr txBox="1"/>
      </xdr:nvSpPr>
      <xdr:spPr>
        <a:xfrm>
          <a:off x="162636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135889</xdr:rowOff>
    </xdr:from>
    <xdr:to>
      <xdr:col>116</xdr:col>
      <xdr:colOff>114300</xdr:colOff>
      <xdr:row>84</xdr:row>
      <xdr:rowOff>66039</xdr:rowOff>
    </xdr:to>
    <xdr:sp macro="" textlink="">
      <xdr:nvSpPr>
        <xdr:cNvPr id="723" name="楕円 722">
          <a:extLst>
            <a:ext uri="{FF2B5EF4-FFF2-40B4-BE49-F238E27FC236}">
              <a16:creationId xmlns:a16="http://schemas.microsoft.com/office/drawing/2014/main" id="{50B4C852-9D78-4A07-A708-8DA8CF5BDDA9}"/>
            </a:ext>
          </a:extLst>
        </xdr:cNvPr>
        <xdr:cNvSpPr/>
      </xdr:nvSpPr>
      <xdr:spPr>
        <a:xfrm>
          <a:off x="19458940" y="1405000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82</xdr:row>
      <xdr:rowOff>158766</xdr:rowOff>
    </xdr:from>
    <xdr:ext cx="469744" cy="259045"/>
    <xdr:sp macro="" textlink="">
      <xdr:nvSpPr>
        <xdr:cNvPr id="724" name="【児童館】&#10;一人当たり面積該当値テキスト">
          <a:extLst>
            <a:ext uri="{FF2B5EF4-FFF2-40B4-BE49-F238E27FC236}">
              <a16:creationId xmlns:a16="http://schemas.microsoft.com/office/drawing/2014/main" id="{F1029DBA-FE97-4344-9B0B-2BA96E1D198C}"/>
            </a:ext>
          </a:extLst>
        </xdr:cNvPr>
        <xdr:cNvSpPr txBox="1"/>
      </xdr:nvSpPr>
      <xdr:spPr>
        <a:xfrm>
          <a:off x="19547840" y="139052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83</xdr:row>
      <xdr:rowOff>135889</xdr:rowOff>
    </xdr:from>
    <xdr:to>
      <xdr:col>112</xdr:col>
      <xdr:colOff>38100</xdr:colOff>
      <xdr:row>84</xdr:row>
      <xdr:rowOff>66039</xdr:rowOff>
    </xdr:to>
    <xdr:sp macro="" textlink="">
      <xdr:nvSpPr>
        <xdr:cNvPr id="725" name="楕円 724">
          <a:extLst>
            <a:ext uri="{FF2B5EF4-FFF2-40B4-BE49-F238E27FC236}">
              <a16:creationId xmlns:a16="http://schemas.microsoft.com/office/drawing/2014/main" id="{E76A99B8-3250-4E72-960E-5CFA28359892}"/>
            </a:ext>
          </a:extLst>
        </xdr:cNvPr>
        <xdr:cNvSpPr/>
      </xdr:nvSpPr>
      <xdr:spPr>
        <a:xfrm>
          <a:off x="18735040" y="1405000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15239</xdr:rowOff>
    </xdr:from>
    <xdr:to>
      <xdr:col>116</xdr:col>
      <xdr:colOff>63500</xdr:colOff>
      <xdr:row>84</xdr:row>
      <xdr:rowOff>15239</xdr:rowOff>
    </xdr:to>
    <xdr:cxnSp macro="">
      <xdr:nvCxnSpPr>
        <xdr:cNvPr id="726" name="直線コネクタ 725">
          <a:extLst>
            <a:ext uri="{FF2B5EF4-FFF2-40B4-BE49-F238E27FC236}">
              <a16:creationId xmlns:a16="http://schemas.microsoft.com/office/drawing/2014/main" id="{1D28F2FF-A49D-4C75-A50F-F54D4DBB1914}"/>
            </a:ext>
          </a:extLst>
        </xdr:cNvPr>
        <xdr:cNvCxnSpPr/>
      </xdr:nvCxnSpPr>
      <xdr:spPr>
        <a:xfrm>
          <a:off x="18778220" y="14096999"/>
          <a:ext cx="7315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83</xdr:row>
      <xdr:rowOff>135889</xdr:rowOff>
    </xdr:from>
    <xdr:to>
      <xdr:col>107</xdr:col>
      <xdr:colOff>101600</xdr:colOff>
      <xdr:row>84</xdr:row>
      <xdr:rowOff>66039</xdr:rowOff>
    </xdr:to>
    <xdr:sp macro="" textlink="">
      <xdr:nvSpPr>
        <xdr:cNvPr id="727" name="楕円 726">
          <a:extLst>
            <a:ext uri="{FF2B5EF4-FFF2-40B4-BE49-F238E27FC236}">
              <a16:creationId xmlns:a16="http://schemas.microsoft.com/office/drawing/2014/main" id="{64D8044F-13EF-4711-81FD-647282242C15}"/>
            </a:ext>
          </a:extLst>
        </xdr:cNvPr>
        <xdr:cNvSpPr/>
      </xdr:nvSpPr>
      <xdr:spPr>
        <a:xfrm>
          <a:off x="17937480" y="1405000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15239</xdr:rowOff>
    </xdr:from>
    <xdr:to>
      <xdr:col>111</xdr:col>
      <xdr:colOff>177800</xdr:colOff>
      <xdr:row>84</xdr:row>
      <xdr:rowOff>15239</xdr:rowOff>
    </xdr:to>
    <xdr:cxnSp macro="">
      <xdr:nvCxnSpPr>
        <xdr:cNvPr id="728" name="直線コネクタ 727">
          <a:extLst>
            <a:ext uri="{FF2B5EF4-FFF2-40B4-BE49-F238E27FC236}">
              <a16:creationId xmlns:a16="http://schemas.microsoft.com/office/drawing/2014/main" id="{D82394BE-F500-4F15-8387-F34E5A620C05}"/>
            </a:ext>
          </a:extLst>
        </xdr:cNvPr>
        <xdr:cNvCxnSpPr/>
      </xdr:nvCxnSpPr>
      <xdr:spPr>
        <a:xfrm>
          <a:off x="17988280" y="14096999"/>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83</xdr:row>
      <xdr:rowOff>135889</xdr:rowOff>
    </xdr:from>
    <xdr:to>
      <xdr:col>102</xdr:col>
      <xdr:colOff>165100</xdr:colOff>
      <xdr:row>84</xdr:row>
      <xdr:rowOff>66039</xdr:rowOff>
    </xdr:to>
    <xdr:sp macro="" textlink="">
      <xdr:nvSpPr>
        <xdr:cNvPr id="729" name="楕円 728">
          <a:extLst>
            <a:ext uri="{FF2B5EF4-FFF2-40B4-BE49-F238E27FC236}">
              <a16:creationId xmlns:a16="http://schemas.microsoft.com/office/drawing/2014/main" id="{4B100C9F-A4A7-4C67-9B1A-B45967B32AE8}"/>
            </a:ext>
          </a:extLst>
        </xdr:cNvPr>
        <xdr:cNvSpPr/>
      </xdr:nvSpPr>
      <xdr:spPr>
        <a:xfrm>
          <a:off x="17162780" y="1405000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15239</xdr:rowOff>
    </xdr:from>
    <xdr:to>
      <xdr:col>107</xdr:col>
      <xdr:colOff>50800</xdr:colOff>
      <xdr:row>84</xdr:row>
      <xdr:rowOff>15239</xdr:rowOff>
    </xdr:to>
    <xdr:cxnSp macro="">
      <xdr:nvCxnSpPr>
        <xdr:cNvPr id="730" name="直線コネクタ 729">
          <a:extLst>
            <a:ext uri="{FF2B5EF4-FFF2-40B4-BE49-F238E27FC236}">
              <a16:creationId xmlns:a16="http://schemas.microsoft.com/office/drawing/2014/main" id="{9E12B660-FAB6-4BDD-AFFD-F235C56AF19C}"/>
            </a:ext>
          </a:extLst>
        </xdr:cNvPr>
        <xdr:cNvCxnSpPr/>
      </xdr:nvCxnSpPr>
      <xdr:spPr>
        <a:xfrm>
          <a:off x="17213580" y="14096999"/>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83</xdr:row>
      <xdr:rowOff>135889</xdr:rowOff>
    </xdr:from>
    <xdr:to>
      <xdr:col>98</xdr:col>
      <xdr:colOff>38100</xdr:colOff>
      <xdr:row>84</xdr:row>
      <xdr:rowOff>66039</xdr:rowOff>
    </xdr:to>
    <xdr:sp macro="" textlink="">
      <xdr:nvSpPr>
        <xdr:cNvPr id="731" name="楕円 730">
          <a:extLst>
            <a:ext uri="{FF2B5EF4-FFF2-40B4-BE49-F238E27FC236}">
              <a16:creationId xmlns:a16="http://schemas.microsoft.com/office/drawing/2014/main" id="{C19F5CD9-91DD-4BB4-AE70-0A9C2757864C}"/>
            </a:ext>
          </a:extLst>
        </xdr:cNvPr>
        <xdr:cNvSpPr/>
      </xdr:nvSpPr>
      <xdr:spPr>
        <a:xfrm>
          <a:off x="16388080" y="1405000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84</xdr:row>
      <xdr:rowOff>15239</xdr:rowOff>
    </xdr:from>
    <xdr:to>
      <xdr:col>102</xdr:col>
      <xdr:colOff>114300</xdr:colOff>
      <xdr:row>84</xdr:row>
      <xdr:rowOff>15239</xdr:rowOff>
    </xdr:to>
    <xdr:cxnSp macro="">
      <xdr:nvCxnSpPr>
        <xdr:cNvPr id="732" name="直線コネクタ 731">
          <a:extLst>
            <a:ext uri="{FF2B5EF4-FFF2-40B4-BE49-F238E27FC236}">
              <a16:creationId xmlns:a16="http://schemas.microsoft.com/office/drawing/2014/main" id="{D89796CE-A846-4632-9A49-4CE70A2F8E4C}"/>
            </a:ext>
          </a:extLst>
        </xdr:cNvPr>
        <xdr:cNvCxnSpPr/>
      </xdr:nvCxnSpPr>
      <xdr:spPr>
        <a:xfrm>
          <a:off x="16431260" y="14096999"/>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125747</xdr:rowOff>
    </xdr:from>
    <xdr:ext cx="469744" cy="259045"/>
    <xdr:sp macro="" textlink="">
      <xdr:nvSpPr>
        <xdr:cNvPr id="733" name="n_1aveValue【児童館】&#10;一人当たり面積">
          <a:extLst>
            <a:ext uri="{FF2B5EF4-FFF2-40B4-BE49-F238E27FC236}">
              <a16:creationId xmlns:a16="http://schemas.microsoft.com/office/drawing/2014/main" id="{403C2344-2FD5-46F1-A9BA-D92E4668499B}"/>
            </a:ext>
          </a:extLst>
        </xdr:cNvPr>
        <xdr:cNvSpPr txBox="1"/>
      </xdr:nvSpPr>
      <xdr:spPr>
        <a:xfrm>
          <a:off x="18561127" y="14207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148607</xdr:rowOff>
    </xdr:from>
    <xdr:ext cx="469744" cy="259045"/>
    <xdr:sp macro="" textlink="">
      <xdr:nvSpPr>
        <xdr:cNvPr id="734" name="n_2aveValue【児童館】&#10;一人当たり面積">
          <a:extLst>
            <a:ext uri="{FF2B5EF4-FFF2-40B4-BE49-F238E27FC236}">
              <a16:creationId xmlns:a16="http://schemas.microsoft.com/office/drawing/2014/main" id="{2E05BAFB-6BE6-47C3-B836-DC43D96A9371}"/>
            </a:ext>
          </a:extLst>
        </xdr:cNvPr>
        <xdr:cNvSpPr txBox="1"/>
      </xdr:nvSpPr>
      <xdr:spPr>
        <a:xfrm>
          <a:off x="17776267" y="14230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80027</xdr:rowOff>
    </xdr:from>
    <xdr:ext cx="469744" cy="259045"/>
    <xdr:sp macro="" textlink="">
      <xdr:nvSpPr>
        <xdr:cNvPr id="735" name="n_3aveValue【児童館】&#10;一人当たり面積">
          <a:extLst>
            <a:ext uri="{FF2B5EF4-FFF2-40B4-BE49-F238E27FC236}">
              <a16:creationId xmlns:a16="http://schemas.microsoft.com/office/drawing/2014/main" id="{8EF907B7-CEB7-4E6B-9B8B-D06D7613118E}"/>
            </a:ext>
          </a:extLst>
        </xdr:cNvPr>
        <xdr:cNvSpPr txBox="1"/>
      </xdr:nvSpPr>
      <xdr:spPr>
        <a:xfrm>
          <a:off x="17001567" y="14161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125747</xdr:rowOff>
    </xdr:from>
    <xdr:ext cx="469744" cy="259045"/>
    <xdr:sp macro="" textlink="">
      <xdr:nvSpPr>
        <xdr:cNvPr id="736" name="n_4aveValue【児童館】&#10;一人当たり面積">
          <a:extLst>
            <a:ext uri="{FF2B5EF4-FFF2-40B4-BE49-F238E27FC236}">
              <a16:creationId xmlns:a16="http://schemas.microsoft.com/office/drawing/2014/main" id="{37F6AF9F-5F91-47CE-8FB3-63107AE8C6B2}"/>
            </a:ext>
          </a:extLst>
        </xdr:cNvPr>
        <xdr:cNvSpPr txBox="1"/>
      </xdr:nvSpPr>
      <xdr:spPr>
        <a:xfrm>
          <a:off x="16226867" y="14207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82</xdr:row>
      <xdr:rowOff>82566</xdr:rowOff>
    </xdr:from>
    <xdr:ext cx="469744" cy="259045"/>
    <xdr:sp macro="" textlink="">
      <xdr:nvSpPr>
        <xdr:cNvPr id="737" name="n_1mainValue【児童館】&#10;一人当たり面積">
          <a:extLst>
            <a:ext uri="{FF2B5EF4-FFF2-40B4-BE49-F238E27FC236}">
              <a16:creationId xmlns:a16="http://schemas.microsoft.com/office/drawing/2014/main" id="{A3C3C71A-D2D0-4162-ABFF-AE447AE15422}"/>
            </a:ext>
          </a:extLst>
        </xdr:cNvPr>
        <xdr:cNvSpPr txBox="1"/>
      </xdr:nvSpPr>
      <xdr:spPr>
        <a:xfrm>
          <a:off x="18561127" y="138290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82566</xdr:rowOff>
    </xdr:from>
    <xdr:ext cx="469744" cy="259045"/>
    <xdr:sp macro="" textlink="">
      <xdr:nvSpPr>
        <xdr:cNvPr id="738" name="n_2mainValue【児童館】&#10;一人当たり面積">
          <a:extLst>
            <a:ext uri="{FF2B5EF4-FFF2-40B4-BE49-F238E27FC236}">
              <a16:creationId xmlns:a16="http://schemas.microsoft.com/office/drawing/2014/main" id="{84C0E678-B103-480D-BB5F-DBF8C58CD10B}"/>
            </a:ext>
          </a:extLst>
        </xdr:cNvPr>
        <xdr:cNvSpPr txBox="1"/>
      </xdr:nvSpPr>
      <xdr:spPr>
        <a:xfrm>
          <a:off x="17776267" y="138290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82566</xdr:rowOff>
    </xdr:from>
    <xdr:ext cx="469744" cy="259045"/>
    <xdr:sp macro="" textlink="">
      <xdr:nvSpPr>
        <xdr:cNvPr id="739" name="n_3mainValue【児童館】&#10;一人当たり面積">
          <a:extLst>
            <a:ext uri="{FF2B5EF4-FFF2-40B4-BE49-F238E27FC236}">
              <a16:creationId xmlns:a16="http://schemas.microsoft.com/office/drawing/2014/main" id="{04FBDE9C-C1DD-40F4-869C-FEBD1918875B}"/>
            </a:ext>
          </a:extLst>
        </xdr:cNvPr>
        <xdr:cNvSpPr txBox="1"/>
      </xdr:nvSpPr>
      <xdr:spPr>
        <a:xfrm>
          <a:off x="17001567" y="138290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82566</xdr:rowOff>
    </xdr:from>
    <xdr:ext cx="469744" cy="259045"/>
    <xdr:sp macro="" textlink="">
      <xdr:nvSpPr>
        <xdr:cNvPr id="740" name="n_4mainValue【児童館】&#10;一人当たり面積">
          <a:extLst>
            <a:ext uri="{FF2B5EF4-FFF2-40B4-BE49-F238E27FC236}">
              <a16:creationId xmlns:a16="http://schemas.microsoft.com/office/drawing/2014/main" id="{7BEF35C0-B135-43A3-859A-35C1E953833D}"/>
            </a:ext>
          </a:extLst>
        </xdr:cNvPr>
        <xdr:cNvSpPr txBox="1"/>
      </xdr:nvSpPr>
      <xdr:spPr>
        <a:xfrm>
          <a:off x="16226867" y="138290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41" name="正方形/長方形 740">
          <a:extLst>
            <a:ext uri="{FF2B5EF4-FFF2-40B4-BE49-F238E27FC236}">
              <a16:creationId xmlns:a16="http://schemas.microsoft.com/office/drawing/2014/main" id="{97755A72-B127-4A16-926B-C13834D97FA2}"/>
            </a:ext>
          </a:extLst>
        </xdr:cNvPr>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2" name="正方形/長方形 741">
          <a:extLst>
            <a:ext uri="{FF2B5EF4-FFF2-40B4-BE49-F238E27FC236}">
              <a16:creationId xmlns:a16="http://schemas.microsoft.com/office/drawing/2014/main" id="{6072CD77-9C16-41FF-AD06-3A370EA8F567}"/>
            </a:ext>
          </a:extLst>
        </xdr:cNvPr>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3" name="正方形/長方形 742">
          <a:extLst>
            <a:ext uri="{FF2B5EF4-FFF2-40B4-BE49-F238E27FC236}">
              <a16:creationId xmlns:a16="http://schemas.microsoft.com/office/drawing/2014/main" id="{5577627F-21EE-40E7-A72E-5BCB786B6436}"/>
            </a:ext>
          </a:extLst>
        </xdr:cNvPr>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4" name="正方形/長方形 743">
          <a:extLst>
            <a:ext uri="{FF2B5EF4-FFF2-40B4-BE49-F238E27FC236}">
              <a16:creationId xmlns:a16="http://schemas.microsoft.com/office/drawing/2014/main" id="{B8D98501-5BAF-44DF-9BB7-8981B553BB9A}"/>
            </a:ext>
          </a:extLst>
        </xdr:cNvPr>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5" name="正方形/長方形 744">
          <a:extLst>
            <a:ext uri="{FF2B5EF4-FFF2-40B4-BE49-F238E27FC236}">
              <a16:creationId xmlns:a16="http://schemas.microsoft.com/office/drawing/2014/main" id="{FF430455-79C3-4489-9377-5C6879857E04}"/>
            </a:ext>
          </a:extLst>
        </xdr:cNvPr>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6" name="正方形/長方形 745">
          <a:extLst>
            <a:ext uri="{FF2B5EF4-FFF2-40B4-BE49-F238E27FC236}">
              <a16:creationId xmlns:a16="http://schemas.microsoft.com/office/drawing/2014/main" id="{B3CFB927-5F35-4CF1-95A3-20780340DB3E}"/>
            </a:ext>
          </a:extLst>
        </xdr:cNvPr>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7" name="正方形/長方形 746">
          <a:extLst>
            <a:ext uri="{FF2B5EF4-FFF2-40B4-BE49-F238E27FC236}">
              <a16:creationId xmlns:a16="http://schemas.microsoft.com/office/drawing/2014/main" id="{6F39066F-874B-4EC8-9367-55C319DB0AA3}"/>
            </a:ext>
          </a:extLst>
        </xdr:cNvPr>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8" name="正方形/長方形 747">
          <a:extLst>
            <a:ext uri="{FF2B5EF4-FFF2-40B4-BE49-F238E27FC236}">
              <a16:creationId xmlns:a16="http://schemas.microsoft.com/office/drawing/2014/main" id="{E4F9BC4C-0349-430F-AD87-CC32A3CAFE71}"/>
            </a:ext>
          </a:extLst>
        </xdr:cNvPr>
        <xdr:cNvSpPr/>
      </xdr:nvSpPr>
      <xdr:spPr>
        <a:xfrm>
          <a:off x="1096010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9" name="テキスト ボックス 748">
          <a:extLst>
            <a:ext uri="{FF2B5EF4-FFF2-40B4-BE49-F238E27FC236}">
              <a16:creationId xmlns:a16="http://schemas.microsoft.com/office/drawing/2014/main" id="{8C43F1C7-74A2-4038-9367-46D855722BAF}"/>
            </a:ext>
          </a:extLst>
        </xdr:cNvPr>
        <xdr:cNvSpPr txBox="1"/>
      </xdr:nvSpPr>
      <xdr:spPr>
        <a:xfrm>
          <a:off x="1092200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50" name="直線コネクタ 749">
          <a:extLst>
            <a:ext uri="{FF2B5EF4-FFF2-40B4-BE49-F238E27FC236}">
              <a16:creationId xmlns:a16="http://schemas.microsoft.com/office/drawing/2014/main" id="{45CD4A40-F93E-47B9-A6A8-B6FE06472890}"/>
            </a:ext>
          </a:extLst>
        </xdr:cNvPr>
        <xdr:cNvCxnSpPr/>
      </xdr:nvCxnSpPr>
      <xdr:spPr>
        <a:xfrm>
          <a:off x="10960100" y="186270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51" name="テキスト ボックス 750">
          <a:extLst>
            <a:ext uri="{FF2B5EF4-FFF2-40B4-BE49-F238E27FC236}">
              <a16:creationId xmlns:a16="http://schemas.microsoft.com/office/drawing/2014/main" id="{F0A86185-801A-4F46-B7B6-977BEED1AA00}"/>
            </a:ext>
          </a:extLst>
        </xdr:cNvPr>
        <xdr:cNvSpPr txBox="1"/>
      </xdr:nvSpPr>
      <xdr:spPr>
        <a:xfrm>
          <a:off x="1056150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52" name="直線コネクタ 751">
          <a:extLst>
            <a:ext uri="{FF2B5EF4-FFF2-40B4-BE49-F238E27FC236}">
              <a16:creationId xmlns:a16="http://schemas.microsoft.com/office/drawing/2014/main" id="{B70F33A6-E5CE-4497-9D8B-31B6E8A8F448}"/>
            </a:ext>
          </a:extLst>
        </xdr:cNvPr>
        <xdr:cNvCxnSpPr/>
      </xdr:nvCxnSpPr>
      <xdr:spPr>
        <a:xfrm>
          <a:off x="10960100" y="182575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753" name="テキスト ボックス 752">
          <a:extLst>
            <a:ext uri="{FF2B5EF4-FFF2-40B4-BE49-F238E27FC236}">
              <a16:creationId xmlns:a16="http://schemas.microsoft.com/office/drawing/2014/main" id="{C8EE5588-6E08-4CDE-BF23-FB47AEC2F756}"/>
            </a:ext>
          </a:extLst>
        </xdr:cNvPr>
        <xdr:cNvSpPr txBox="1"/>
      </xdr:nvSpPr>
      <xdr:spPr>
        <a:xfrm>
          <a:off x="10561501" y="18115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54" name="直線コネクタ 753">
          <a:extLst>
            <a:ext uri="{FF2B5EF4-FFF2-40B4-BE49-F238E27FC236}">
              <a16:creationId xmlns:a16="http://schemas.microsoft.com/office/drawing/2014/main" id="{9404C777-ABDB-47F4-BDAC-3A6D584FA53A}"/>
            </a:ext>
          </a:extLst>
        </xdr:cNvPr>
        <xdr:cNvCxnSpPr/>
      </xdr:nvCxnSpPr>
      <xdr:spPr>
        <a:xfrm>
          <a:off x="10960100" y="178841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55" name="テキスト ボックス 754">
          <a:extLst>
            <a:ext uri="{FF2B5EF4-FFF2-40B4-BE49-F238E27FC236}">
              <a16:creationId xmlns:a16="http://schemas.microsoft.com/office/drawing/2014/main" id="{468615A7-1E1D-4D89-9E91-23C6C062F8A2}"/>
            </a:ext>
          </a:extLst>
        </xdr:cNvPr>
        <xdr:cNvSpPr txBox="1"/>
      </xdr:nvSpPr>
      <xdr:spPr>
        <a:xfrm>
          <a:off x="10602761" y="17745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56" name="直線コネクタ 755">
          <a:extLst>
            <a:ext uri="{FF2B5EF4-FFF2-40B4-BE49-F238E27FC236}">
              <a16:creationId xmlns:a16="http://schemas.microsoft.com/office/drawing/2014/main" id="{F4E6DCFA-23BD-464E-A55C-5A06CF2D370C}"/>
            </a:ext>
          </a:extLst>
        </xdr:cNvPr>
        <xdr:cNvCxnSpPr/>
      </xdr:nvCxnSpPr>
      <xdr:spPr>
        <a:xfrm>
          <a:off x="10960100" y="175107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57" name="テキスト ボックス 756">
          <a:extLst>
            <a:ext uri="{FF2B5EF4-FFF2-40B4-BE49-F238E27FC236}">
              <a16:creationId xmlns:a16="http://schemas.microsoft.com/office/drawing/2014/main" id="{245C477C-5F2F-418D-8F8E-A203C9776E40}"/>
            </a:ext>
          </a:extLst>
        </xdr:cNvPr>
        <xdr:cNvSpPr txBox="1"/>
      </xdr:nvSpPr>
      <xdr:spPr>
        <a:xfrm>
          <a:off x="10602761" y="173723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58" name="直線コネクタ 757">
          <a:extLst>
            <a:ext uri="{FF2B5EF4-FFF2-40B4-BE49-F238E27FC236}">
              <a16:creationId xmlns:a16="http://schemas.microsoft.com/office/drawing/2014/main" id="{0FD7DD64-3863-4358-ABA2-7078E2B048E8}"/>
            </a:ext>
          </a:extLst>
        </xdr:cNvPr>
        <xdr:cNvCxnSpPr/>
      </xdr:nvCxnSpPr>
      <xdr:spPr>
        <a:xfrm>
          <a:off x="10960100" y="171373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59" name="テキスト ボックス 758">
          <a:extLst>
            <a:ext uri="{FF2B5EF4-FFF2-40B4-BE49-F238E27FC236}">
              <a16:creationId xmlns:a16="http://schemas.microsoft.com/office/drawing/2014/main" id="{6BC2E3C7-DE83-4771-A43C-BA41D20DC81B}"/>
            </a:ext>
          </a:extLst>
        </xdr:cNvPr>
        <xdr:cNvSpPr txBox="1"/>
      </xdr:nvSpPr>
      <xdr:spPr>
        <a:xfrm>
          <a:off x="10602761" y="169989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60" name="直線コネクタ 759">
          <a:extLst>
            <a:ext uri="{FF2B5EF4-FFF2-40B4-BE49-F238E27FC236}">
              <a16:creationId xmlns:a16="http://schemas.microsoft.com/office/drawing/2014/main" id="{9C6BAFFC-47CE-4B63-A878-9A41543137F7}"/>
            </a:ext>
          </a:extLst>
        </xdr:cNvPr>
        <xdr:cNvCxnSpPr/>
      </xdr:nvCxnSpPr>
      <xdr:spPr>
        <a:xfrm>
          <a:off x="10960100" y="167640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761" name="テキスト ボックス 760">
          <a:extLst>
            <a:ext uri="{FF2B5EF4-FFF2-40B4-BE49-F238E27FC236}">
              <a16:creationId xmlns:a16="http://schemas.microsoft.com/office/drawing/2014/main" id="{F1427297-ABF5-41FF-84B8-DA08C8710730}"/>
            </a:ext>
          </a:extLst>
        </xdr:cNvPr>
        <xdr:cNvSpPr txBox="1"/>
      </xdr:nvSpPr>
      <xdr:spPr>
        <a:xfrm>
          <a:off x="10602761" y="166255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2" name="直線コネクタ 761">
          <a:extLst>
            <a:ext uri="{FF2B5EF4-FFF2-40B4-BE49-F238E27FC236}">
              <a16:creationId xmlns:a16="http://schemas.microsoft.com/office/drawing/2014/main" id="{3A9CDFB3-67CC-48B0-9DFA-4007A6557988}"/>
            </a:ext>
          </a:extLst>
        </xdr:cNvPr>
        <xdr:cNvCxnSpPr/>
      </xdr:nvCxnSpPr>
      <xdr:spPr>
        <a:xfrm>
          <a:off x="10960100" y="163944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763" name="テキスト ボックス 762">
          <a:extLst>
            <a:ext uri="{FF2B5EF4-FFF2-40B4-BE49-F238E27FC236}">
              <a16:creationId xmlns:a16="http://schemas.microsoft.com/office/drawing/2014/main" id="{5002BA63-9291-4C64-B936-778D831AA7C5}"/>
            </a:ext>
          </a:extLst>
        </xdr:cNvPr>
        <xdr:cNvSpPr txBox="1"/>
      </xdr:nvSpPr>
      <xdr:spPr>
        <a:xfrm>
          <a:off x="10666881" y="1625601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64" name="【公民館】&#10;有形固定資産減価償却率グラフ枠">
          <a:extLst>
            <a:ext uri="{FF2B5EF4-FFF2-40B4-BE49-F238E27FC236}">
              <a16:creationId xmlns:a16="http://schemas.microsoft.com/office/drawing/2014/main" id="{830844D4-0135-477B-83ED-A3A62914DA56}"/>
            </a:ext>
          </a:extLst>
        </xdr:cNvPr>
        <xdr:cNvSpPr/>
      </xdr:nvSpPr>
      <xdr:spPr>
        <a:xfrm>
          <a:off x="1096010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101</xdr:row>
      <xdr:rowOff>83820</xdr:rowOff>
    </xdr:from>
    <xdr:to>
      <xdr:col>85</xdr:col>
      <xdr:colOff>126364</xdr:colOff>
      <xdr:row>108</xdr:row>
      <xdr:rowOff>152400</xdr:rowOff>
    </xdr:to>
    <xdr:cxnSp macro="">
      <xdr:nvCxnSpPr>
        <xdr:cNvPr id="765" name="直線コネクタ 764">
          <a:extLst>
            <a:ext uri="{FF2B5EF4-FFF2-40B4-BE49-F238E27FC236}">
              <a16:creationId xmlns:a16="http://schemas.microsoft.com/office/drawing/2014/main" id="{7CCFA282-F4C3-4E54-80D8-B6A116848ED6}"/>
            </a:ext>
          </a:extLst>
        </xdr:cNvPr>
        <xdr:cNvCxnSpPr/>
      </xdr:nvCxnSpPr>
      <xdr:spPr>
        <a:xfrm flipV="1">
          <a:off x="14375764" y="17015460"/>
          <a:ext cx="0" cy="12420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766" name="【公民館】&#10;有形固定資産減価償却率最小値テキスト">
          <a:extLst>
            <a:ext uri="{FF2B5EF4-FFF2-40B4-BE49-F238E27FC236}">
              <a16:creationId xmlns:a16="http://schemas.microsoft.com/office/drawing/2014/main" id="{8477233D-633B-4258-AB5A-F8BAAF965375}"/>
            </a:ext>
          </a:extLst>
        </xdr:cNvPr>
        <xdr:cNvSpPr txBox="1"/>
      </xdr:nvSpPr>
      <xdr:spPr>
        <a:xfrm>
          <a:off x="14414500" y="18261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767" name="直線コネクタ 766">
          <a:extLst>
            <a:ext uri="{FF2B5EF4-FFF2-40B4-BE49-F238E27FC236}">
              <a16:creationId xmlns:a16="http://schemas.microsoft.com/office/drawing/2014/main" id="{8C85F602-DF77-48CA-B4CB-E8D61E19073F}"/>
            </a:ext>
          </a:extLst>
        </xdr:cNvPr>
        <xdr:cNvCxnSpPr/>
      </xdr:nvCxnSpPr>
      <xdr:spPr>
        <a:xfrm>
          <a:off x="14287500" y="182575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100</xdr:row>
      <xdr:rowOff>30497</xdr:rowOff>
    </xdr:from>
    <xdr:ext cx="405111" cy="259045"/>
    <xdr:sp macro="" textlink="">
      <xdr:nvSpPr>
        <xdr:cNvPr id="768" name="【公民館】&#10;有形固定資産減価償却率最大値テキスト">
          <a:extLst>
            <a:ext uri="{FF2B5EF4-FFF2-40B4-BE49-F238E27FC236}">
              <a16:creationId xmlns:a16="http://schemas.microsoft.com/office/drawing/2014/main" id="{D460DD1F-C3C7-4F88-8FDF-22E9D7D2F761}"/>
            </a:ext>
          </a:extLst>
        </xdr:cNvPr>
        <xdr:cNvSpPr txBox="1"/>
      </xdr:nvSpPr>
      <xdr:spPr>
        <a:xfrm>
          <a:off x="14414500" y="16794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101</xdr:row>
      <xdr:rowOff>83820</xdr:rowOff>
    </xdr:from>
    <xdr:to>
      <xdr:col>86</xdr:col>
      <xdr:colOff>25400</xdr:colOff>
      <xdr:row>101</xdr:row>
      <xdr:rowOff>83820</xdr:rowOff>
    </xdr:to>
    <xdr:cxnSp macro="">
      <xdr:nvCxnSpPr>
        <xdr:cNvPr id="769" name="直線コネクタ 768">
          <a:extLst>
            <a:ext uri="{FF2B5EF4-FFF2-40B4-BE49-F238E27FC236}">
              <a16:creationId xmlns:a16="http://schemas.microsoft.com/office/drawing/2014/main" id="{3FC2BC06-4CC9-4663-B265-B6127E180629}"/>
            </a:ext>
          </a:extLst>
        </xdr:cNvPr>
        <xdr:cNvCxnSpPr/>
      </xdr:nvCxnSpPr>
      <xdr:spPr>
        <a:xfrm>
          <a:off x="14287500" y="170154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2557</xdr:rowOff>
    </xdr:from>
    <xdr:ext cx="405111" cy="259045"/>
    <xdr:sp macro="" textlink="">
      <xdr:nvSpPr>
        <xdr:cNvPr id="770" name="【公民館】&#10;有形固定資産減価償却率平均値テキスト">
          <a:extLst>
            <a:ext uri="{FF2B5EF4-FFF2-40B4-BE49-F238E27FC236}">
              <a16:creationId xmlns:a16="http://schemas.microsoft.com/office/drawing/2014/main" id="{B0EBE9B4-2964-4CF3-A6E9-3367B986D180}"/>
            </a:ext>
          </a:extLst>
        </xdr:cNvPr>
        <xdr:cNvSpPr txBox="1"/>
      </xdr:nvSpPr>
      <xdr:spPr>
        <a:xfrm>
          <a:off x="14414500" y="172694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151130</xdr:rowOff>
    </xdr:from>
    <xdr:to>
      <xdr:col>85</xdr:col>
      <xdr:colOff>177800</xdr:colOff>
      <xdr:row>104</xdr:row>
      <xdr:rowOff>81280</xdr:rowOff>
    </xdr:to>
    <xdr:sp macro="" textlink="">
      <xdr:nvSpPr>
        <xdr:cNvPr id="771" name="フローチャート: 判断 770">
          <a:extLst>
            <a:ext uri="{FF2B5EF4-FFF2-40B4-BE49-F238E27FC236}">
              <a16:creationId xmlns:a16="http://schemas.microsoft.com/office/drawing/2014/main" id="{A795C8E4-08F1-4436-B6AD-85AC34AE0019}"/>
            </a:ext>
          </a:extLst>
        </xdr:cNvPr>
        <xdr:cNvSpPr/>
      </xdr:nvSpPr>
      <xdr:spPr>
        <a:xfrm>
          <a:off x="14325600" y="17418050"/>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137795</xdr:rowOff>
    </xdr:from>
    <xdr:to>
      <xdr:col>81</xdr:col>
      <xdr:colOff>101600</xdr:colOff>
      <xdr:row>104</xdr:row>
      <xdr:rowOff>67945</xdr:rowOff>
    </xdr:to>
    <xdr:sp macro="" textlink="">
      <xdr:nvSpPr>
        <xdr:cNvPr id="772" name="フローチャート: 判断 771">
          <a:extLst>
            <a:ext uri="{FF2B5EF4-FFF2-40B4-BE49-F238E27FC236}">
              <a16:creationId xmlns:a16="http://schemas.microsoft.com/office/drawing/2014/main" id="{5CD78F9C-FBE1-4CE8-B966-350FCD42B277}"/>
            </a:ext>
          </a:extLst>
        </xdr:cNvPr>
        <xdr:cNvSpPr/>
      </xdr:nvSpPr>
      <xdr:spPr>
        <a:xfrm>
          <a:off x="13578840" y="1740471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122555</xdr:rowOff>
    </xdr:from>
    <xdr:to>
      <xdr:col>76</xdr:col>
      <xdr:colOff>165100</xdr:colOff>
      <xdr:row>104</xdr:row>
      <xdr:rowOff>52705</xdr:rowOff>
    </xdr:to>
    <xdr:sp macro="" textlink="">
      <xdr:nvSpPr>
        <xdr:cNvPr id="773" name="フローチャート: 判断 772">
          <a:extLst>
            <a:ext uri="{FF2B5EF4-FFF2-40B4-BE49-F238E27FC236}">
              <a16:creationId xmlns:a16="http://schemas.microsoft.com/office/drawing/2014/main" id="{9251CA2F-BA38-45A0-B446-50B8957324A7}"/>
            </a:ext>
          </a:extLst>
        </xdr:cNvPr>
        <xdr:cNvSpPr/>
      </xdr:nvSpPr>
      <xdr:spPr>
        <a:xfrm>
          <a:off x="12804140" y="173894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113030</xdr:rowOff>
    </xdr:from>
    <xdr:to>
      <xdr:col>72</xdr:col>
      <xdr:colOff>38100</xdr:colOff>
      <xdr:row>104</xdr:row>
      <xdr:rowOff>43180</xdr:rowOff>
    </xdr:to>
    <xdr:sp macro="" textlink="">
      <xdr:nvSpPr>
        <xdr:cNvPr id="774" name="フローチャート: 判断 773">
          <a:extLst>
            <a:ext uri="{FF2B5EF4-FFF2-40B4-BE49-F238E27FC236}">
              <a16:creationId xmlns:a16="http://schemas.microsoft.com/office/drawing/2014/main" id="{928D6AB9-AA6D-4B30-A604-90BF9F49834D}"/>
            </a:ext>
          </a:extLst>
        </xdr:cNvPr>
        <xdr:cNvSpPr/>
      </xdr:nvSpPr>
      <xdr:spPr>
        <a:xfrm>
          <a:off x="12029440" y="1737995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103505</xdr:rowOff>
    </xdr:from>
    <xdr:to>
      <xdr:col>67</xdr:col>
      <xdr:colOff>101600</xdr:colOff>
      <xdr:row>104</xdr:row>
      <xdr:rowOff>33655</xdr:rowOff>
    </xdr:to>
    <xdr:sp macro="" textlink="">
      <xdr:nvSpPr>
        <xdr:cNvPr id="775" name="フローチャート: 判断 774">
          <a:extLst>
            <a:ext uri="{FF2B5EF4-FFF2-40B4-BE49-F238E27FC236}">
              <a16:creationId xmlns:a16="http://schemas.microsoft.com/office/drawing/2014/main" id="{BDC92EBA-3E4D-43F9-9BC1-731317DE40DF}"/>
            </a:ext>
          </a:extLst>
        </xdr:cNvPr>
        <xdr:cNvSpPr/>
      </xdr:nvSpPr>
      <xdr:spPr>
        <a:xfrm>
          <a:off x="11231880" y="1737042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6" name="テキスト ボックス 775">
          <a:extLst>
            <a:ext uri="{FF2B5EF4-FFF2-40B4-BE49-F238E27FC236}">
              <a16:creationId xmlns:a16="http://schemas.microsoft.com/office/drawing/2014/main" id="{516365AB-0073-4FD8-8B65-E9370BD2EB61}"/>
            </a:ext>
          </a:extLst>
        </xdr:cNvPr>
        <xdr:cNvSpPr txBox="1"/>
      </xdr:nvSpPr>
      <xdr:spPr>
        <a:xfrm>
          <a:off x="14208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7" name="テキスト ボックス 776">
          <a:extLst>
            <a:ext uri="{FF2B5EF4-FFF2-40B4-BE49-F238E27FC236}">
              <a16:creationId xmlns:a16="http://schemas.microsoft.com/office/drawing/2014/main" id="{D6509699-BF30-4227-89AD-1654CE0BE82B}"/>
            </a:ext>
          </a:extLst>
        </xdr:cNvPr>
        <xdr:cNvSpPr txBox="1"/>
      </xdr:nvSpPr>
      <xdr:spPr>
        <a:xfrm>
          <a:off x="134620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8" name="テキスト ボックス 777">
          <a:extLst>
            <a:ext uri="{FF2B5EF4-FFF2-40B4-BE49-F238E27FC236}">
              <a16:creationId xmlns:a16="http://schemas.microsoft.com/office/drawing/2014/main" id="{CF9C2048-3548-40D2-94DC-121890BABF84}"/>
            </a:ext>
          </a:extLst>
        </xdr:cNvPr>
        <xdr:cNvSpPr txBox="1"/>
      </xdr:nvSpPr>
      <xdr:spPr>
        <a:xfrm>
          <a:off x="126873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9" name="テキスト ボックス 778">
          <a:extLst>
            <a:ext uri="{FF2B5EF4-FFF2-40B4-BE49-F238E27FC236}">
              <a16:creationId xmlns:a16="http://schemas.microsoft.com/office/drawing/2014/main" id="{6EB8486A-ADC5-4064-8CB4-E824B083A5FA}"/>
            </a:ext>
          </a:extLst>
        </xdr:cNvPr>
        <xdr:cNvSpPr txBox="1"/>
      </xdr:nvSpPr>
      <xdr:spPr>
        <a:xfrm>
          <a:off x="119049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80" name="テキスト ボックス 779">
          <a:extLst>
            <a:ext uri="{FF2B5EF4-FFF2-40B4-BE49-F238E27FC236}">
              <a16:creationId xmlns:a16="http://schemas.microsoft.com/office/drawing/2014/main" id="{30683084-C2A8-45B0-9CD1-A40EA416A900}"/>
            </a:ext>
          </a:extLst>
        </xdr:cNvPr>
        <xdr:cNvSpPr txBox="1"/>
      </xdr:nvSpPr>
      <xdr:spPr>
        <a:xfrm>
          <a:off x="111150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61595</xdr:rowOff>
    </xdr:from>
    <xdr:to>
      <xdr:col>85</xdr:col>
      <xdr:colOff>177800</xdr:colOff>
      <xdr:row>105</xdr:row>
      <xdr:rowOff>163195</xdr:rowOff>
    </xdr:to>
    <xdr:sp macro="" textlink="">
      <xdr:nvSpPr>
        <xdr:cNvPr id="781" name="楕円 780">
          <a:extLst>
            <a:ext uri="{FF2B5EF4-FFF2-40B4-BE49-F238E27FC236}">
              <a16:creationId xmlns:a16="http://schemas.microsoft.com/office/drawing/2014/main" id="{1938C74A-EBC4-4B98-946E-F2C18D85617D}"/>
            </a:ext>
          </a:extLst>
        </xdr:cNvPr>
        <xdr:cNvSpPr/>
      </xdr:nvSpPr>
      <xdr:spPr>
        <a:xfrm>
          <a:off x="14325600" y="17663795"/>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40022</xdr:rowOff>
    </xdr:from>
    <xdr:ext cx="405111" cy="259045"/>
    <xdr:sp macro="" textlink="">
      <xdr:nvSpPr>
        <xdr:cNvPr id="782" name="【公民館】&#10;有形固定資産減価償却率該当値テキスト">
          <a:extLst>
            <a:ext uri="{FF2B5EF4-FFF2-40B4-BE49-F238E27FC236}">
              <a16:creationId xmlns:a16="http://schemas.microsoft.com/office/drawing/2014/main" id="{EF995187-CACF-482E-A433-AA99518B6124}"/>
            </a:ext>
          </a:extLst>
        </xdr:cNvPr>
        <xdr:cNvSpPr txBox="1"/>
      </xdr:nvSpPr>
      <xdr:spPr>
        <a:xfrm>
          <a:off x="14414500" y="17642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114936</xdr:rowOff>
    </xdr:from>
    <xdr:to>
      <xdr:col>81</xdr:col>
      <xdr:colOff>101600</xdr:colOff>
      <xdr:row>106</xdr:row>
      <xdr:rowOff>45086</xdr:rowOff>
    </xdr:to>
    <xdr:sp macro="" textlink="">
      <xdr:nvSpPr>
        <xdr:cNvPr id="783" name="楕円 782">
          <a:extLst>
            <a:ext uri="{FF2B5EF4-FFF2-40B4-BE49-F238E27FC236}">
              <a16:creationId xmlns:a16="http://schemas.microsoft.com/office/drawing/2014/main" id="{B51AC0D4-5B68-4DF7-9347-033DE1BB221A}"/>
            </a:ext>
          </a:extLst>
        </xdr:cNvPr>
        <xdr:cNvSpPr/>
      </xdr:nvSpPr>
      <xdr:spPr>
        <a:xfrm>
          <a:off x="13578840" y="1771713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112395</xdr:rowOff>
    </xdr:from>
    <xdr:to>
      <xdr:col>85</xdr:col>
      <xdr:colOff>127000</xdr:colOff>
      <xdr:row>105</xdr:row>
      <xdr:rowOff>165736</xdr:rowOff>
    </xdr:to>
    <xdr:cxnSp macro="">
      <xdr:nvCxnSpPr>
        <xdr:cNvPr id="784" name="直線コネクタ 783">
          <a:extLst>
            <a:ext uri="{FF2B5EF4-FFF2-40B4-BE49-F238E27FC236}">
              <a16:creationId xmlns:a16="http://schemas.microsoft.com/office/drawing/2014/main" id="{433DC925-0A8C-4BEB-97BA-BE0A0F234435}"/>
            </a:ext>
          </a:extLst>
        </xdr:cNvPr>
        <xdr:cNvCxnSpPr/>
      </xdr:nvCxnSpPr>
      <xdr:spPr>
        <a:xfrm flipV="1">
          <a:off x="13629640" y="17714595"/>
          <a:ext cx="746760" cy="53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82550</xdr:rowOff>
    </xdr:from>
    <xdr:to>
      <xdr:col>76</xdr:col>
      <xdr:colOff>165100</xdr:colOff>
      <xdr:row>106</xdr:row>
      <xdr:rowOff>12700</xdr:rowOff>
    </xdr:to>
    <xdr:sp macro="" textlink="">
      <xdr:nvSpPr>
        <xdr:cNvPr id="785" name="楕円 784">
          <a:extLst>
            <a:ext uri="{FF2B5EF4-FFF2-40B4-BE49-F238E27FC236}">
              <a16:creationId xmlns:a16="http://schemas.microsoft.com/office/drawing/2014/main" id="{4D3E1EEE-FD61-4AB8-B8F2-46A3287DAC3A}"/>
            </a:ext>
          </a:extLst>
        </xdr:cNvPr>
        <xdr:cNvSpPr/>
      </xdr:nvSpPr>
      <xdr:spPr>
        <a:xfrm>
          <a:off x="12804140" y="176847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133350</xdr:rowOff>
    </xdr:from>
    <xdr:to>
      <xdr:col>81</xdr:col>
      <xdr:colOff>50800</xdr:colOff>
      <xdr:row>105</xdr:row>
      <xdr:rowOff>165736</xdr:rowOff>
    </xdr:to>
    <xdr:cxnSp macro="">
      <xdr:nvCxnSpPr>
        <xdr:cNvPr id="786" name="直線コネクタ 785">
          <a:extLst>
            <a:ext uri="{FF2B5EF4-FFF2-40B4-BE49-F238E27FC236}">
              <a16:creationId xmlns:a16="http://schemas.microsoft.com/office/drawing/2014/main" id="{D0950B95-926D-4B01-8F0A-1F52A323B656}"/>
            </a:ext>
          </a:extLst>
        </xdr:cNvPr>
        <xdr:cNvCxnSpPr/>
      </xdr:nvCxnSpPr>
      <xdr:spPr>
        <a:xfrm>
          <a:off x="12854940" y="17735550"/>
          <a:ext cx="774700" cy="32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48261</xdr:rowOff>
    </xdr:from>
    <xdr:to>
      <xdr:col>72</xdr:col>
      <xdr:colOff>38100</xdr:colOff>
      <xdr:row>105</xdr:row>
      <xdr:rowOff>149861</xdr:rowOff>
    </xdr:to>
    <xdr:sp macro="" textlink="">
      <xdr:nvSpPr>
        <xdr:cNvPr id="787" name="楕円 786">
          <a:extLst>
            <a:ext uri="{FF2B5EF4-FFF2-40B4-BE49-F238E27FC236}">
              <a16:creationId xmlns:a16="http://schemas.microsoft.com/office/drawing/2014/main" id="{CEF24953-8A04-490A-A317-7D726B62288E}"/>
            </a:ext>
          </a:extLst>
        </xdr:cNvPr>
        <xdr:cNvSpPr/>
      </xdr:nvSpPr>
      <xdr:spPr>
        <a:xfrm>
          <a:off x="12029440" y="17650461"/>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99061</xdr:rowOff>
    </xdr:from>
    <xdr:to>
      <xdr:col>76</xdr:col>
      <xdr:colOff>114300</xdr:colOff>
      <xdr:row>105</xdr:row>
      <xdr:rowOff>133350</xdr:rowOff>
    </xdr:to>
    <xdr:cxnSp macro="">
      <xdr:nvCxnSpPr>
        <xdr:cNvPr id="788" name="直線コネクタ 787">
          <a:extLst>
            <a:ext uri="{FF2B5EF4-FFF2-40B4-BE49-F238E27FC236}">
              <a16:creationId xmlns:a16="http://schemas.microsoft.com/office/drawing/2014/main" id="{6B1A3B78-D23A-473A-A90B-03D69488F96D}"/>
            </a:ext>
          </a:extLst>
        </xdr:cNvPr>
        <xdr:cNvCxnSpPr/>
      </xdr:nvCxnSpPr>
      <xdr:spPr>
        <a:xfrm>
          <a:off x="12072620" y="17701261"/>
          <a:ext cx="78232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12064</xdr:rowOff>
    </xdr:from>
    <xdr:to>
      <xdr:col>67</xdr:col>
      <xdr:colOff>101600</xdr:colOff>
      <xdr:row>105</xdr:row>
      <xdr:rowOff>113664</xdr:rowOff>
    </xdr:to>
    <xdr:sp macro="" textlink="">
      <xdr:nvSpPr>
        <xdr:cNvPr id="789" name="楕円 788">
          <a:extLst>
            <a:ext uri="{FF2B5EF4-FFF2-40B4-BE49-F238E27FC236}">
              <a16:creationId xmlns:a16="http://schemas.microsoft.com/office/drawing/2014/main" id="{7C3479F9-4795-4254-AA26-8E5E1AD0C30A}"/>
            </a:ext>
          </a:extLst>
        </xdr:cNvPr>
        <xdr:cNvSpPr/>
      </xdr:nvSpPr>
      <xdr:spPr>
        <a:xfrm>
          <a:off x="11231880" y="17614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62864</xdr:rowOff>
    </xdr:from>
    <xdr:to>
      <xdr:col>71</xdr:col>
      <xdr:colOff>177800</xdr:colOff>
      <xdr:row>105</xdr:row>
      <xdr:rowOff>99061</xdr:rowOff>
    </xdr:to>
    <xdr:cxnSp macro="">
      <xdr:nvCxnSpPr>
        <xdr:cNvPr id="790" name="直線コネクタ 789">
          <a:extLst>
            <a:ext uri="{FF2B5EF4-FFF2-40B4-BE49-F238E27FC236}">
              <a16:creationId xmlns:a16="http://schemas.microsoft.com/office/drawing/2014/main" id="{AB7FC814-FB4F-4614-A0D8-78089966ED7D}"/>
            </a:ext>
          </a:extLst>
        </xdr:cNvPr>
        <xdr:cNvCxnSpPr/>
      </xdr:nvCxnSpPr>
      <xdr:spPr>
        <a:xfrm>
          <a:off x="11282680" y="17665064"/>
          <a:ext cx="789940" cy="36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84472</xdr:rowOff>
    </xdr:from>
    <xdr:ext cx="405111" cy="259045"/>
    <xdr:sp macro="" textlink="">
      <xdr:nvSpPr>
        <xdr:cNvPr id="791" name="n_1aveValue【公民館】&#10;有形固定資産減価償却率">
          <a:extLst>
            <a:ext uri="{FF2B5EF4-FFF2-40B4-BE49-F238E27FC236}">
              <a16:creationId xmlns:a16="http://schemas.microsoft.com/office/drawing/2014/main" id="{36EDDE79-3C29-441A-ACB4-A15D23A1E3BC}"/>
            </a:ext>
          </a:extLst>
        </xdr:cNvPr>
        <xdr:cNvSpPr txBox="1"/>
      </xdr:nvSpPr>
      <xdr:spPr>
        <a:xfrm>
          <a:off x="13437244" y="17183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69232</xdr:rowOff>
    </xdr:from>
    <xdr:ext cx="405111" cy="259045"/>
    <xdr:sp macro="" textlink="">
      <xdr:nvSpPr>
        <xdr:cNvPr id="792" name="n_2aveValue【公民館】&#10;有形固定資産減価償却率">
          <a:extLst>
            <a:ext uri="{FF2B5EF4-FFF2-40B4-BE49-F238E27FC236}">
              <a16:creationId xmlns:a16="http://schemas.microsoft.com/office/drawing/2014/main" id="{F167693C-D38E-4ED0-B2F9-F9EE748BB771}"/>
            </a:ext>
          </a:extLst>
        </xdr:cNvPr>
        <xdr:cNvSpPr txBox="1"/>
      </xdr:nvSpPr>
      <xdr:spPr>
        <a:xfrm>
          <a:off x="12675244" y="171685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59707</xdr:rowOff>
    </xdr:from>
    <xdr:ext cx="405111" cy="259045"/>
    <xdr:sp macro="" textlink="">
      <xdr:nvSpPr>
        <xdr:cNvPr id="793" name="n_3aveValue【公民館】&#10;有形固定資産減価償却率">
          <a:extLst>
            <a:ext uri="{FF2B5EF4-FFF2-40B4-BE49-F238E27FC236}">
              <a16:creationId xmlns:a16="http://schemas.microsoft.com/office/drawing/2014/main" id="{3095F3ED-A87A-4DD6-BE07-437797653638}"/>
            </a:ext>
          </a:extLst>
        </xdr:cNvPr>
        <xdr:cNvSpPr txBox="1"/>
      </xdr:nvSpPr>
      <xdr:spPr>
        <a:xfrm>
          <a:off x="11900544" y="17158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50182</xdr:rowOff>
    </xdr:from>
    <xdr:ext cx="405111" cy="259045"/>
    <xdr:sp macro="" textlink="">
      <xdr:nvSpPr>
        <xdr:cNvPr id="794" name="n_4aveValue【公民館】&#10;有形固定資産減価償却率">
          <a:extLst>
            <a:ext uri="{FF2B5EF4-FFF2-40B4-BE49-F238E27FC236}">
              <a16:creationId xmlns:a16="http://schemas.microsoft.com/office/drawing/2014/main" id="{56EF846A-3C7D-4C3A-BC6A-A2B1A2A2B195}"/>
            </a:ext>
          </a:extLst>
        </xdr:cNvPr>
        <xdr:cNvSpPr txBox="1"/>
      </xdr:nvSpPr>
      <xdr:spPr>
        <a:xfrm>
          <a:off x="11102984" y="171494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36213</xdr:rowOff>
    </xdr:from>
    <xdr:ext cx="405111" cy="259045"/>
    <xdr:sp macro="" textlink="">
      <xdr:nvSpPr>
        <xdr:cNvPr id="795" name="n_1mainValue【公民館】&#10;有形固定資産減価償却率">
          <a:extLst>
            <a:ext uri="{FF2B5EF4-FFF2-40B4-BE49-F238E27FC236}">
              <a16:creationId xmlns:a16="http://schemas.microsoft.com/office/drawing/2014/main" id="{9C08F261-3AEF-4663-B924-E96AD8F0C884}"/>
            </a:ext>
          </a:extLst>
        </xdr:cNvPr>
        <xdr:cNvSpPr txBox="1"/>
      </xdr:nvSpPr>
      <xdr:spPr>
        <a:xfrm>
          <a:off x="13437244" y="178060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3827</xdr:rowOff>
    </xdr:from>
    <xdr:ext cx="405111" cy="259045"/>
    <xdr:sp macro="" textlink="">
      <xdr:nvSpPr>
        <xdr:cNvPr id="796" name="n_2mainValue【公民館】&#10;有形固定資産減価償却率">
          <a:extLst>
            <a:ext uri="{FF2B5EF4-FFF2-40B4-BE49-F238E27FC236}">
              <a16:creationId xmlns:a16="http://schemas.microsoft.com/office/drawing/2014/main" id="{FBD114DB-A841-4F86-A053-653C04D4E04D}"/>
            </a:ext>
          </a:extLst>
        </xdr:cNvPr>
        <xdr:cNvSpPr txBox="1"/>
      </xdr:nvSpPr>
      <xdr:spPr>
        <a:xfrm>
          <a:off x="12675244" y="17773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140988</xdr:rowOff>
    </xdr:from>
    <xdr:ext cx="405111" cy="259045"/>
    <xdr:sp macro="" textlink="">
      <xdr:nvSpPr>
        <xdr:cNvPr id="797" name="n_3mainValue【公民館】&#10;有形固定資産減価償却率">
          <a:extLst>
            <a:ext uri="{FF2B5EF4-FFF2-40B4-BE49-F238E27FC236}">
              <a16:creationId xmlns:a16="http://schemas.microsoft.com/office/drawing/2014/main" id="{B0F1D6B3-F3D7-4872-8488-ACF6E1FF4605}"/>
            </a:ext>
          </a:extLst>
        </xdr:cNvPr>
        <xdr:cNvSpPr txBox="1"/>
      </xdr:nvSpPr>
      <xdr:spPr>
        <a:xfrm>
          <a:off x="11900544" y="177431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104791</xdr:rowOff>
    </xdr:from>
    <xdr:ext cx="405111" cy="259045"/>
    <xdr:sp macro="" textlink="">
      <xdr:nvSpPr>
        <xdr:cNvPr id="798" name="n_4mainValue【公民館】&#10;有形固定資産減価償却率">
          <a:extLst>
            <a:ext uri="{FF2B5EF4-FFF2-40B4-BE49-F238E27FC236}">
              <a16:creationId xmlns:a16="http://schemas.microsoft.com/office/drawing/2014/main" id="{98A04106-A58E-47A9-94A7-18306E47701F}"/>
            </a:ext>
          </a:extLst>
        </xdr:cNvPr>
        <xdr:cNvSpPr txBox="1"/>
      </xdr:nvSpPr>
      <xdr:spPr>
        <a:xfrm>
          <a:off x="11102984" y="177069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9" name="正方形/長方形 798">
          <a:extLst>
            <a:ext uri="{FF2B5EF4-FFF2-40B4-BE49-F238E27FC236}">
              <a16:creationId xmlns:a16="http://schemas.microsoft.com/office/drawing/2014/main" id="{989D90D3-2F6E-4584-9647-A68B0A7A8685}"/>
            </a:ext>
          </a:extLst>
        </xdr:cNvPr>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00" name="正方形/長方形 799">
          <a:extLst>
            <a:ext uri="{FF2B5EF4-FFF2-40B4-BE49-F238E27FC236}">
              <a16:creationId xmlns:a16="http://schemas.microsoft.com/office/drawing/2014/main" id="{01D341F0-827D-4F0C-99A9-4C4CB0D3CDF8}"/>
            </a:ext>
          </a:extLst>
        </xdr:cNvPr>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01" name="正方形/長方形 800">
          <a:extLst>
            <a:ext uri="{FF2B5EF4-FFF2-40B4-BE49-F238E27FC236}">
              <a16:creationId xmlns:a16="http://schemas.microsoft.com/office/drawing/2014/main" id="{8952FE8A-792E-48DE-9F25-F6941505B539}"/>
            </a:ext>
          </a:extLst>
        </xdr:cNvPr>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2" name="正方形/長方形 801">
          <a:extLst>
            <a:ext uri="{FF2B5EF4-FFF2-40B4-BE49-F238E27FC236}">
              <a16:creationId xmlns:a16="http://schemas.microsoft.com/office/drawing/2014/main" id="{1263A77C-B704-4F4B-AC7C-AAE2E1421561}"/>
            </a:ext>
          </a:extLst>
        </xdr:cNvPr>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3" name="正方形/長方形 802">
          <a:extLst>
            <a:ext uri="{FF2B5EF4-FFF2-40B4-BE49-F238E27FC236}">
              <a16:creationId xmlns:a16="http://schemas.microsoft.com/office/drawing/2014/main" id="{F6A2D9B9-C537-4A68-A303-40E028BC0A73}"/>
            </a:ext>
          </a:extLst>
        </xdr:cNvPr>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4" name="正方形/長方形 803">
          <a:extLst>
            <a:ext uri="{FF2B5EF4-FFF2-40B4-BE49-F238E27FC236}">
              <a16:creationId xmlns:a16="http://schemas.microsoft.com/office/drawing/2014/main" id="{9F5A031C-0FFD-4836-B166-67E1D1977B15}"/>
            </a:ext>
          </a:extLst>
        </xdr:cNvPr>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5" name="正方形/長方形 804">
          <a:extLst>
            <a:ext uri="{FF2B5EF4-FFF2-40B4-BE49-F238E27FC236}">
              <a16:creationId xmlns:a16="http://schemas.microsoft.com/office/drawing/2014/main" id="{A17038C0-5288-4711-B208-34B80DEA3F7C}"/>
            </a:ext>
          </a:extLst>
        </xdr:cNvPr>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6" name="正方形/長方形 805">
          <a:extLst>
            <a:ext uri="{FF2B5EF4-FFF2-40B4-BE49-F238E27FC236}">
              <a16:creationId xmlns:a16="http://schemas.microsoft.com/office/drawing/2014/main" id="{226F3DFC-FF95-4A78-9E47-D5302FE1C960}"/>
            </a:ext>
          </a:extLst>
        </xdr:cNvPr>
        <xdr:cNvSpPr/>
      </xdr:nvSpPr>
      <xdr:spPr>
        <a:xfrm>
          <a:off x="1609344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7" name="テキスト ボックス 806">
          <a:extLst>
            <a:ext uri="{FF2B5EF4-FFF2-40B4-BE49-F238E27FC236}">
              <a16:creationId xmlns:a16="http://schemas.microsoft.com/office/drawing/2014/main" id="{81AB8708-4A29-48DC-9888-DDF62C237657}"/>
            </a:ext>
          </a:extLst>
        </xdr:cNvPr>
        <xdr:cNvSpPr txBox="1"/>
      </xdr:nvSpPr>
      <xdr:spPr>
        <a:xfrm>
          <a:off x="1607820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8" name="直線コネクタ 807">
          <a:extLst>
            <a:ext uri="{FF2B5EF4-FFF2-40B4-BE49-F238E27FC236}">
              <a16:creationId xmlns:a16="http://schemas.microsoft.com/office/drawing/2014/main" id="{58C5EA72-8C91-4AE9-87CA-CB425D8C3811}"/>
            </a:ext>
          </a:extLst>
        </xdr:cNvPr>
        <xdr:cNvCxnSpPr/>
      </xdr:nvCxnSpPr>
      <xdr:spPr>
        <a:xfrm>
          <a:off x="1609344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809" name="直線コネクタ 808">
          <a:extLst>
            <a:ext uri="{FF2B5EF4-FFF2-40B4-BE49-F238E27FC236}">
              <a16:creationId xmlns:a16="http://schemas.microsoft.com/office/drawing/2014/main" id="{77723716-EC79-405B-82F2-22BD8E73AE90}"/>
            </a:ext>
          </a:extLst>
        </xdr:cNvPr>
        <xdr:cNvCxnSpPr/>
      </xdr:nvCxnSpPr>
      <xdr:spPr>
        <a:xfrm>
          <a:off x="16093440" y="182575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810" name="テキスト ボックス 809">
          <a:extLst>
            <a:ext uri="{FF2B5EF4-FFF2-40B4-BE49-F238E27FC236}">
              <a16:creationId xmlns:a16="http://schemas.microsoft.com/office/drawing/2014/main" id="{E9D7F1CA-FD67-4A2E-97DA-D01F54D195CC}"/>
            </a:ext>
          </a:extLst>
        </xdr:cNvPr>
        <xdr:cNvSpPr txBox="1"/>
      </xdr:nvSpPr>
      <xdr:spPr>
        <a:xfrm>
          <a:off x="15694841" y="18115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811" name="直線コネクタ 810">
          <a:extLst>
            <a:ext uri="{FF2B5EF4-FFF2-40B4-BE49-F238E27FC236}">
              <a16:creationId xmlns:a16="http://schemas.microsoft.com/office/drawing/2014/main" id="{CF405BCD-F276-4666-AC14-C3627C5D6882}"/>
            </a:ext>
          </a:extLst>
        </xdr:cNvPr>
        <xdr:cNvCxnSpPr/>
      </xdr:nvCxnSpPr>
      <xdr:spPr>
        <a:xfrm>
          <a:off x="16093440" y="17884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812" name="テキスト ボックス 811">
          <a:extLst>
            <a:ext uri="{FF2B5EF4-FFF2-40B4-BE49-F238E27FC236}">
              <a16:creationId xmlns:a16="http://schemas.microsoft.com/office/drawing/2014/main" id="{E71EBEA3-D63A-41E7-BBD4-1D1AA392A1E7}"/>
            </a:ext>
          </a:extLst>
        </xdr:cNvPr>
        <xdr:cNvSpPr txBox="1"/>
      </xdr:nvSpPr>
      <xdr:spPr>
        <a:xfrm>
          <a:off x="15694841" y="17745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13" name="直線コネクタ 812">
          <a:extLst>
            <a:ext uri="{FF2B5EF4-FFF2-40B4-BE49-F238E27FC236}">
              <a16:creationId xmlns:a16="http://schemas.microsoft.com/office/drawing/2014/main" id="{637A685F-46CD-425B-BE9C-C74C162DF361}"/>
            </a:ext>
          </a:extLst>
        </xdr:cNvPr>
        <xdr:cNvCxnSpPr/>
      </xdr:nvCxnSpPr>
      <xdr:spPr>
        <a:xfrm>
          <a:off x="16093440" y="175107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814" name="テキスト ボックス 813">
          <a:extLst>
            <a:ext uri="{FF2B5EF4-FFF2-40B4-BE49-F238E27FC236}">
              <a16:creationId xmlns:a16="http://schemas.microsoft.com/office/drawing/2014/main" id="{766626EF-8421-4C69-A234-AB65455FA419}"/>
            </a:ext>
          </a:extLst>
        </xdr:cNvPr>
        <xdr:cNvSpPr txBox="1"/>
      </xdr:nvSpPr>
      <xdr:spPr>
        <a:xfrm>
          <a:off x="15694841" y="173723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815" name="直線コネクタ 814">
          <a:extLst>
            <a:ext uri="{FF2B5EF4-FFF2-40B4-BE49-F238E27FC236}">
              <a16:creationId xmlns:a16="http://schemas.microsoft.com/office/drawing/2014/main" id="{AD3BDBFF-B6DE-4035-8289-85736A3CDB2D}"/>
            </a:ext>
          </a:extLst>
        </xdr:cNvPr>
        <xdr:cNvCxnSpPr/>
      </xdr:nvCxnSpPr>
      <xdr:spPr>
        <a:xfrm>
          <a:off x="16093440" y="171373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816" name="テキスト ボックス 815">
          <a:extLst>
            <a:ext uri="{FF2B5EF4-FFF2-40B4-BE49-F238E27FC236}">
              <a16:creationId xmlns:a16="http://schemas.microsoft.com/office/drawing/2014/main" id="{87F6B478-35AA-4736-AF33-9B90FA2FA879}"/>
            </a:ext>
          </a:extLst>
        </xdr:cNvPr>
        <xdr:cNvSpPr txBox="1"/>
      </xdr:nvSpPr>
      <xdr:spPr>
        <a:xfrm>
          <a:off x="15694841" y="169989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817" name="直線コネクタ 816">
          <a:extLst>
            <a:ext uri="{FF2B5EF4-FFF2-40B4-BE49-F238E27FC236}">
              <a16:creationId xmlns:a16="http://schemas.microsoft.com/office/drawing/2014/main" id="{5AADEE04-8CF2-41E0-874C-3D97F67B0AD4}"/>
            </a:ext>
          </a:extLst>
        </xdr:cNvPr>
        <xdr:cNvCxnSpPr/>
      </xdr:nvCxnSpPr>
      <xdr:spPr>
        <a:xfrm>
          <a:off x="16093440" y="167640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818" name="テキスト ボックス 817">
          <a:extLst>
            <a:ext uri="{FF2B5EF4-FFF2-40B4-BE49-F238E27FC236}">
              <a16:creationId xmlns:a16="http://schemas.microsoft.com/office/drawing/2014/main" id="{D5CC8AE5-0765-4E11-973F-3642D8287390}"/>
            </a:ext>
          </a:extLst>
        </xdr:cNvPr>
        <xdr:cNvSpPr txBox="1"/>
      </xdr:nvSpPr>
      <xdr:spPr>
        <a:xfrm>
          <a:off x="15694841" y="166255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9" name="直線コネクタ 818">
          <a:extLst>
            <a:ext uri="{FF2B5EF4-FFF2-40B4-BE49-F238E27FC236}">
              <a16:creationId xmlns:a16="http://schemas.microsoft.com/office/drawing/2014/main" id="{4A41F665-3574-44ED-BEB6-FC545597767C}"/>
            </a:ext>
          </a:extLst>
        </xdr:cNvPr>
        <xdr:cNvCxnSpPr/>
      </xdr:nvCxnSpPr>
      <xdr:spPr>
        <a:xfrm>
          <a:off x="1609344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20" name="テキスト ボックス 819">
          <a:extLst>
            <a:ext uri="{FF2B5EF4-FFF2-40B4-BE49-F238E27FC236}">
              <a16:creationId xmlns:a16="http://schemas.microsoft.com/office/drawing/2014/main" id="{DB3AF96F-B2CD-4FDB-9AEF-413077CC110F}"/>
            </a:ext>
          </a:extLst>
        </xdr:cNvPr>
        <xdr:cNvSpPr txBox="1"/>
      </xdr:nvSpPr>
      <xdr:spPr>
        <a:xfrm>
          <a:off x="1569484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21" name="【公民館】&#10;一人当たり面積グラフ枠">
          <a:extLst>
            <a:ext uri="{FF2B5EF4-FFF2-40B4-BE49-F238E27FC236}">
              <a16:creationId xmlns:a16="http://schemas.microsoft.com/office/drawing/2014/main" id="{ED9579C8-3EDF-4DA8-81AC-4557D2AACC77}"/>
            </a:ext>
          </a:extLst>
        </xdr:cNvPr>
        <xdr:cNvSpPr/>
      </xdr:nvSpPr>
      <xdr:spPr>
        <a:xfrm>
          <a:off x="1609344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83820</xdr:rowOff>
    </xdr:from>
    <xdr:to>
      <xdr:col>116</xdr:col>
      <xdr:colOff>62864</xdr:colOff>
      <xdr:row>108</xdr:row>
      <xdr:rowOff>114300</xdr:rowOff>
    </xdr:to>
    <xdr:cxnSp macro="">
      <xdr:nvCxnSpPr>
        <xdr:cNvPr id="822" name="直線コネクタ 821">
          <a:extLst>
            <a:ext uri="{FF2B5EF4-FFF2-40B4-BE49-F238E27FC236}">
              <a16:creationId xmlns:a16="http://schemas.microsoft.com/office/drawing/2014/main" id="{0B89985A-C8C8-4265-98D5-C5CB3C3111A9}"/>
            </a:ext>
          </a:extLst>
        </xdr:cNvPr>
        <xdr:cNvCxnSpPr/>
      </xdr:nvCxnSpPr>
      <xdr:spPr>
        <a:xfrm flipV="1">
          <a:off x="19509104" y="1684782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118127</xdr:rowOff>
    </xdr:from>
    <xdr:ext cx="469744" cy="259045"/>
    <xdr:sp macro="" textlink="">
      <xdr:nvSpPr>
        <xdr:cNvPr id="823" name="【公民館】&#10;一人当たり面積最小値テキスト">
          <a:extLst>
            <a:ext uri="{FF2B5EF4-FFF2-40B4-BE49-F238E27FC236}">
              <a16:creationId xmlns:a16="http://schemas.microsoft.com/office/drawing/2014/main" id="{5594EAF0-1340-4E48-9FF6-2286862C334B}"/>
            </a:ext>
          </a:extLst>
        </xdr:cNvPr>
        <xdr:cNvSpPr txBox="1"/>
      </xdr:nvSpPr>
      <xdr:spPr>
        <a:xfrm>
          <a:off x="19547840" y="18223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114300</xdr:rowOff>
    </xdr:from>
    <xdr:to>
      <xdr:col>116</xdr:col>
      <xdr:colOff>152400</xdr:colOff>
      <xdr:row>108</xdr:row>
      <xdr:rowOff>114300</xdr:rowOff>
    </xdr:to>
    <xdr:cxnSp macro="">
      <xdr:nvCxnSpPr>
        <xdr:cNvPr id="824" name="直線コネクタ 823">
          <a:extLst>
            <a:ext uri="{FF2B5EF4-FFF2-40B4-BE49-F238E27FC236}">
              <a16:creationId xmlns:a16="http://schemas.microsoft.com/office/drawing/2014/main" id="{FEA24D33-B9EC-4B5C-897C-BEAB53DF3D09}"/>
            </a:ext>
          </a:extLst>
        </xdr:cNvPr>
        <xdr:cNvCxnSpPr/>
      </xdr:nvCxnSpPr>
      <xdr:spPr>
        <a:xfrm>
          <a:off x="19443700" y="182194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30497</xdr:rowOff>
    </xdr:from>
    <xdr:ext cx="469744" cy="259045"/>
    <xdr:sp macro="" textlink="">
      <xdr:nvSpPr>
        <xdr:cNvPr id="825" name="【公民館】&#10;一人当たり面積最大値テキスト">
          <a:extLst>
            <a:ext uri="{FF2B5EF4-FFF2-40B4-BE49-F238E27FC236}">
              <a16:creationId xmlns:a16="http://schemas.microsoft.com/office/drawing/2014/main" id="{F9EBF9ED-A517-4316-A2EA-6AD7AE0ECC00}"/>
            </a:ext>
          </a:extLst>
        </xdr:cNvPr>
        <xdr:cNvSpPr txBox="1"/>
      </xdr:nvSpPr>
      <xdr:spPr>
        <a:xfrm>
          <a:off x="19547840" y="16626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83820</xdr:rowOff>
    </xdr:from>
    <xdr:to>
      <xdr:col>116</xdr:col>
      <xdr:colOff>152400</xdr:colOff>
      <xdr:row>100</xdr:row>
      <xdr:rowOff>83820</xdr:rowOff>
    </xdr:to>
    <xdr:cxnSp macro="">
      <xdr:nvCxnSpPr>
        <xdr:cNvPr id="826" name="直線コネクタ 825">
          <a:extLst>
            <a:ext uri="{FF2B5EF4-FFF2-40B4-BE49-F238E27FC236}">
              <a16:creationId xmlns:a16="http://schemas.microsoft.com/office/drawing/2014/main" id="{F8A5773A-E55F-4363-B020-BC04AF09E70E}"/>
            </a:ext>
          </a:extLst>
        </xdr:cNvPr>
        <xdr:cNvCxnSpPr/>
      </xdr:nvCxnSpPr>
      <xdr:spPr>
        <a:xfrm>
          <a:off x="19443700" y="168478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97807</xdr:rowOff>
    </xdr:from>
    <xdr:ext cx="469744" cy="259045"/>
    <xdr:sp macro="" textlink="">
      <xdr:nvSpPr>
        <xdr:cNvPr id="827" name="【公民館】&#10;一人当たり面積平均値テキスト">
          <a:extLst>
            <a:ext uri="{FF2B5EF4-FFF2-40B4-BE49-F238E27FC236}">
              <a16:creationId xmlns:a16="http://schemas.microsoft.com/office/drawing/2014/main" id="{187CA117-9027-49DA-96BE-248179A098A5}"/>
            </a:ext>
          </a:extLst>
        </xdr:cNvPr>
        <xdr:cNvSpPr txBox="1"/>
      </xdr:nvSpPr>
      <xdr:spPr>
        <a:xfrm>
          <a:off x="19547840" y="175323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74930</xdr:rowOff>
    </xdr:from>
    <xdr:to>
      <xdr:col>116</xdr:col>
      <xdr:colOff>114300</xdr:colOff>
      <xdr:row>106</xdr:row>
      <xdr:rowOff>5080</xdr:rowOff>
    </xdr:to>
    <xdr:sp macro="" textlink="">
      <xdr:nvSpPr>
        <xdr:cNvPr id="828" name="フローチャート: 判断 827">
          <a:extLst>
            <a:ext uri="{FF2B5EF4-FFF2-40B4-BE49-F238E27FC236}">
              <a16:creationId xmlns:a16="http://schemas.microsoft.com/office/drawing/2014/main" id="{8E85622D-39A9-46C7-82D7-E52CA75FCEEC}"/>
            </a:ext>
          </a:extLst>
        </xdr:cNvPr>
        <xdr:cNvSpPr/>
      </xdr:nvSpPr>
      <xdr:spPr>
        <a:xfrm>
          <a:off x="19458940" y="1767713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74930</xdr:rowOff>
    </xdr:from>
    <xdr:to>
      <xdr:col>112</xdr:col>
      <xdr:colOff>38100</xdr:colOff>
      <xdr:row>106</xdr:row>
      <xdr:rowOff>5080</xdr:rowOff>
    </xdr:to>
    <xdr:sp macro="" textlink="">
      <xdr:nvSpPr>
        <xdr:cNvPr id="829" name="フローチャート: 判断 828">
          <a:extLst>
            <a:ext uri="{FF2B5EF4-FFF2-40B4-BE49-F238E27FC236}">
              <a16:creationId xmlns:a16="http://schemas.microsoft.com/office/drawing/2014/main" id="{508FD91E-9876-4711-B79B-5FCE080A98D0}"/>
            </a:ext>
          </a:extLst>
        </xdr:cNvPr>
        <xdr:cNvSpPr/>
      </xdr:nvSpPr>
      <xdr:spPr>
        <a:xfrm>
          <a:off x="18735040" y="1767713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82550</xdr:rowOff>
    </xdr:from>
    <xdr:to>
      <xdr:col>107</xdr:col>
      <xdr:colOff>101600</xdr:colOff>
      <xdr:row>106</xdr:row>
      <xdr:rowOff>12700</xdr:rowOff>
    </xdr:to>
    <xdr:sp macro="" textlink="">
      <xdr:nvSpPr>
        <xdr:cNvPr id="830" name="フローチャート: 判断 829">
          <a:extLst>
            <a:ext uri="{FF2B5EF4-FFF2-40B4-BE49-F238E27FC236}">
              <a16:creationId xmlns:a16="http://schemas.microsoft.com/office/drawing/2014/main" id="{1A19B314-866F-4A7B-9288-38EBCEC755F1}"/>
            </a:ext>
          </a:extLst>
        </xdr:cNvPr>
        <xdr:cNvSpPr/>
      </xdr:nvSpPr>
      <xdr:spPr>
        <a:xfrm>
          <a:off x="17937480" y="176847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67311</xdr:rowOff>
    </xdr:from>
    <xdr:to>
      <xdr:col>102</xdr:col>
      <xdr:colOff>165100</xdr:colOff>
      <xdr:row>105</xdr:row>
      <xdr:rowOff>168911</xdr:rowOff>
    </xdr:to>
    <xdr:sp macro="" textlink="">
      <xdr:nvSpPr>
        <xdr:cNvPr id="831" name="フローチャート: 判断 830">
          <a:extLst>
            <a:ext uri="{FF2B5EF4-FFF2-40B4-BE49-F238E27FC236}">
              <a16:creationId xmlns:a16="http://schemas.microsoft.com/office/drawing/2014/main" id="{8634DDE2-F25B-42DA-869D-0351E6303DFA}"/>
            </a:ext>
          </a:extLst>
        </xdr:cNvPr>
        <xdr:cNvSpPr/>
      </xdr:nvSpPr>
      <xdr:spPr>
        <a:xfrm>
          <a:off x="17162780" y="17669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90170</xdr:rowOff>
    </xdr:from>
    <xdr:to>
      <xdr:col>98</xdr:col>
      <xdr:colOff>38100</xdr:colOff>
      <xdr:row>106</xdr:row>
      <xdr:rowOff>20320</xdr:rowOff>
    </xdr:to>
    <xdr:sp macro="" textlink="">
      <xdr:nvSpPr>
        <xdr:cNvPr id="832" name="フローチャート: 判断 831">
          <a:extLst>
            <a:ext uri="{FF2B5EF4-FFF2-40B4-BE49-F238E27FC236}">
              <a16:creationId xmlns:a16="http://schemas.microsoft.com/office/drawing/2014/main" id="{47314E3C-4ABE-4EB4-BA27-DE858E458F6B}"/>
            </a:ext>
          </a:extLst>
        </xdr:cNvPr>
        <xdr:cNvSpPr/>
      </xdr:nvSpPr>
      <xdr:spPr>
        <a:xfrm>
          <a:off x="16388080" y="1769237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3" name="テキスト ボックス 832">
          <a:extLst>
            <a:ext uri="{FF2B5EF4-FFF2-40B4-BE49-F238E27FC236}">
              <a16:creationId xmlns:a16="http://schemas.microsoft.com/office/drawing/2014/main" id="{1274F79E-9FB3-4D82-8193-6EDF0234EF12}"/>
            </a:ext>
          </a:extLst>
        </xdr:cNvPr>
        <xdr:cNvSpPr txBox="1"/>
      </xdr:nvSpPr>
      <xdr:spPr>
        <a:xfrm>
          <a:off x="193421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4" name="テキスト ボックス 833">
          <a:extLst>
            <a:ext uri="{FF2B5EF4-FFF2-40B4-BE49-F238E27FC236}">
              <a16:creationId xmlns:a16="http://schemas.microsoft.com/office/drawing/2014/main" id="{D60DAC9F-5795-4E56-841E-82FE8050FEEF}"/>
            </a:ext>
          </a:extLst>
        </xdr:cNvPr>
        <xdr:cNvSpPr txBox="1"/>
      </xdr:nvSpPr>
      <xdr:spPr>
        <a:xfrm>
          <a:off x="186105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5" name="テキスト ボックス 834">
          <a:extLst>
            <a:ext uri="{FF2B5EF4-FFF2-40B4-BE49-F238E27FC236}">
              <a16:creationId xmlns:a16="http://schemas.microsoft.com/office/drawing/2014/main" id="{54C1C892-C892-41F3-B21E-9870050FFFB1}"/>
            </a:ext>
          </a:extLst>
        </xdr:cNvPr>
        <xdr:cNvSpPr txBox="1"/>
      </xdr:nvSpPr>
      <xdr:spPr>
        <a:xfrm>
          <a:off x="178206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6" name="テキスト ボックス 835">
          <a:extLst>
            <a:ext uri="{FF2B5EF4-FFF2-40B4-BE49-F238E27FC236}">
              <a16:creationId xmlns:a16="http://schemas.microsoft.com/office/drawing/2014/main" id="{E444B74B-95A2-4626-B0AB-1D592F5A6787}"/>
            </a:ext>
          </a:extLst>
        </xdr:cNvPr>
        <xdr:cNvSpPr txBox="1"/>
      </xdr:nvSpPr>
      <xdr:spPr>
        <a:xfrm>
          <a:off x="170459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7" name="テキスト ボックス 836">
          <a:extLst>
            <a:ext uri="{FF2B5EF4-FFF2-40B4-BE49-F238E27FC236}">
              <a16:creationId xmlns:a16="http://schemas.microsoft.com/office/drawing/2014/main" id="{2A2F87AF-C078-4333-A5A6-08CE9E127DBD}"/>
            </a:ext>
          </a:extLst>
        </xdr:cNvPr>
        <xdr:cNvSpPr txBox="1"/>
      </xdr:nvSpPr>
      <xdr:spPr>
        <a:xfrm>
          <a:off x="162636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36830</xdr:rowOff>
    </xdr:from>
    <xdr:to>
      <xdr:col>116</xdr:col>
      <xdr:colOff>114300</xdr:colOff>
      <xdr:row>107</xdr:row>
      <xdr:rowOff>138430</xdr:rowOff>
    </xdr:to>
    <xdr:sp macro="" textlink="">
      <xdr:nvSpPr>
        <xdr:cNvPr id="838" name="楕円 837">
          <a:extLst>
            <a:ext uri="{FF2B5EF4-FFF2-40B4-BE49-F238E27FC236}">
              <a16:creationId xmlns:a16="http://schemas.microsoft.com/office/drawing/2014/main" id="{66AB1553-4A4F-42E4-B050-C91C7B391580}"/>
            </a:ext>
          </a:extLst>
        </xdr:cNvPr>
        <xdr:cNvSpPr/>
      </xdr:nvSpPr>
      <xdr:spPr>
        <a:xfrm>
          <a:off x="19458940" y="17974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15257</xdr:rowOff>
    </xdr:from>
    <xdr:ext cx="469744" cy="259045"/>
    <xdr:sp macro="" textlink="">
      <xdr:nvSpPr>
        <xdr:cNvPr id="839" name="【公民館】&#10;一人当たり面積該当値テキスト">
          <a:extLst>
            <a:ext uri="{FF2B5EF4-FFF2-40B4-BE49-F238E27FC236}">
              <a16:creationId xmlns:a16="http://schemas.microsoft.com/office/drawing/2014/main" id="{67B4B456-544B-4414-8186-CDC2A69379D0}"/>
            </a:ext>
          </a:extLst>
        </xdr:cNvPr>
        <xdr:cNvSpPr txBox="1"/>
      </xdr:nvSpPr>
      <xdr:spPr>
        <a:xfrm>
          <a:off x="19547840" y="17952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29211</xdr:rowOff>
    </xdr:from>
    <xdr:to>
      <xdr:col>112</xdr:col>
      <xdr:colOff>38100</xdr:colOff>
      <xdr:row>107</xdr:row>
      <xdr:rowOff>130811</xdr:rowOff>
    </xdr:to>
    <xdr:sp macro="" textlink="">
      <xdr:nvSpPr>
        <xdr:cNvPr id="840" name="楕円 839">
          <a:extLst>
            <a:ext uri="{FF2B5EF4-FFF2-40B4-BE49-F238E27FC236}">
              <a16:creationId xmlns:a16="http://schemas.microsoft.com/office/drawing/2014/main" id="{F5E5E2A6-5ED5-4C22-A608-A200A9F268CE}"/>
            </a:ext>
          </a:extLst>
        </xdr:cNvPr>
        <xdr:cNvSpPr/>
      </xdr:nvSpPr>
      <xdr:spPr>
        <a:xfrm>
          <a:off x="18735040" y="17966691"/>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80011</xdr:rowOff>
    </xdr:from>
    <xdr:to>
      <xdr:col>116</xdr:col>
      <xdr:colOff>63500</xdr:colOff>
      <xdr:row>107</xdr:row>
      <xdr:rowOff>87630</xdr:rowOff>
    </xdr:to>
    <xdr:cxnSp macro="">
      <xdr:nvCxnSpPr>
        <xdr:cNvPr id="841" name="直線コネクタ 840">
          <a:extLst>
            <a:ext uri="{FF2B5EF4-FFF2-40B4-BE49-F238E27FC236}">
              <a16:creationId xmlns:a16="http://schemas.microsoft.com/office/drawing/2014/main" id="{AB42BEC9-BD37-4481-961C-BC5C258CF0CC}"/>
            </a:ext>
          </a:extLst>
        </xdr:cNvPr>
        <xdr:cNvCxnSpPr/>
      </xdr:nvCxnSpPr>
      <xdr:spPr>
        <a:xfrm>
          <a:off x="18778220" y="18017491"/>
          <a:ext cx="73152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29211</xdr:rowOff>
    </xdr:from>
    <xdr:to>
      <xdr:col>107</xdr:col>
      <xdr:colOff>101600</xdr:colOff>
      <xdr:row>107</xdr:row>
      <xdr:rowOff>130811</xdr:rowOff>
    </xdr:to>
    <xdr:sp macro="" textlink="">
      <xdr:nvSpPr>
        <xdr:cNvPr id="842" name="楕円 841">
          <a:extLst>
            <a:ext uri="{FF2B5EF4-FFF2-40B4-BE49-F238E27FC236}">
              <a16:creationId xmlns:a16="http://schemas.microsoft.com/office/drawing/2014/main" id="{E42FF70E-F123-4CA7-B9DE-60179D5624DB}"/>
            </a:ext>
          </a:extLst>
        </xdr:cNvPr>
        <xdr:cNvSpPr/>
      </xdr:nvSpPr>
      <xdr:spPr>
        <a:xfrm>
          <a:off x="17937480" y="17966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80011</xdr:rowOff>
    </xdr:from>
    <xdr:to>
      <xdr:col>111</xdr:col>
      <xdr:colOff>177800</xdr:colOff>
      <xdr:row>107</xdr:row>
      <xdr:rowOff>80011</xdr:rowOff>
    </xdr:to>
    <xdr:cxnSp macro="">
      <xdr:nvCxnSpPr>
        <xdr:cNvPr id="843" name="直線コネクタ 842">
          <a:extLst>
            <a:ext uri="{FF2B5EF4-FFF2-40B4-BE49-F238E27FC236}">
              <a16:creationId xmlns:a16="http://schemas.microsoft.com/office/drawing/2014/main" id="{AD1AF0EF-CF5B-4049-B643-E4523A3EA8DB}"/>
            </a:ext>
          </a:extLst>
        </xdr:cNvPr>
        <xdr:cNvCxnSpPr/>
      </xdr:nvCxnSpPr>
      <xdr:spPr>
        <a:xfrm>
          <a:off x="17988280" y="18017491"/>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36830</xdr:rowOff>
    </xdr:from>
    <xdr:to>
      <xdr:col>102</xdr:col>
      <xdr:colOff>165100</xdr:colOff>
      <xdr:row>107</xdr:row>
      <xdr:rowOff>138430</xdr:rowOff>
    </xdr:to>
    <xdr:sp macro="" textlink="">
      <xdr:nvSpPr>
        <xdr:cNvPr id="844" name="楕円 843">
          <a:extLst>
            <a:ext uri="{FF2B5EF4-FFF2-40B4-BE49-F238E27FC236}">
              <a16:creationId xmlns:a16="http://schemas.microsoft.com/office/drawing/2014/main" id="{1FD8459E-2131-4598-9316-9408142C8AF0}"/>
            </a:ext>
          </a:extLst>
        </xdr:cNvPr>
        <xdr:cNvSpPr/>
      </xdr:nvSpPr>
      <xdr:spPr>
        <a:xfrm>
          <a:off x="17162780" y="17974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80011</xdr:rowOff>
    </xdr:from>
    <xdr:to>
      <xdr:col>107</xdr:col>
      <xdr:colOff>50800</xdr:colOff>
      <xdr:row>107</xdr:row>
      <xdr:rowOff>87630</xdr:rowOff>
    </xdr:to>
    <xdr:cxnSp macro="">
      <xdr:nvCxnSpPr>
        <xdr:cNvPr id="845" name="直線コネクタ 844">
          <a:extLst>
            <a:ext uri="{FF2B5EF4-FFF2-40B4-BE49-F238E27FC236}">
              <a16:creationId xmlns:a16="http://schemas.microsoft.com/office/drawing/2014/main" id="{B03E33E1-24AB-49DB-A80C-2DDE77213350}"/>
            </a:ext>
          </a:extLst>
        </xdr:cNvPr>
        <xdr:cNvCxnSpPr/>
      </xdr:nvCxnSpPr>
      <xdr:spPr>
        <a:xfrm flipV="1">
          <a:off x="17213580" y="18017491"/>
          <a:ext cx="7747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36830</xdr:rowOff>
    </xdr:from>
    <xdr:to>
      <xdr:col>98</xdr:col>
      <xdr:colOff>38100</xdr:colOff>
      <xdr:row>107</xdr:row>
      <xdr:rowOff>138430</xdr:rowOff>
    </xdr:to>
    <xdr:sp macro="" textlink="">
      <xdr:nvSpPr>
        <xdr:cNvPr id="846" name="楕円 845">
          <a:extLst>
            <a:ext uri="{FF2B5EF4-FFF2-40B4-BE49-F238E27FC236}">
              <a16:creationId xmlns:a16="http://schemas.microsoft.com/office/drawing/2014/main" id="{2FFF30F5-CF2B-44D3-9A7B-68DD6D8CCD50}"/>
            </a:ext>
          </a:extLst>
        </xdr:cNvPr>
        <xdr:cNvSpPr/>
      </xdr:nvSpPr>
      <xdr:spPr>
        <a:xfrm>
          <a:off x="16388080" y="1797431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87630</xdr:rowOff>
    </xdr:from>
    <xdr:to>
      <xdr:col>102</xdr:col>
      <xdr:colOff>114300</xdr:colOff>
      <xdr:row>107</xdr:row>
      <xdr:rowOff>87630</xdr:rowOff>
    </xdr:to>
    <xdr:cxnSp macro="">
      <xdr:nvCxnSpPr>
        <xdr:cNvPr id="847" name="直線コネクタ 846">
          <a:extLst>
            <a:ext uri="{FF2B5EF4-FFF2-40B4-BE49-F238E27FC236}">
              <a16:creationId xmlns:a16="http://schemas.microsoft.com/office/drawing/2014/main" id="{69576958-D672-44B8-9F40-61930266D2F4}"/>
            </a:ext>
          </a:extLst>
        </xdr:cNvPr>
        <xdr:cNvCxnSpPr/>
      </xdr:nvCxnSpPr>
      <xdr:spPr>
        <a:xfrm>
          <a:off x="16431260" y="18025110"/>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21607</xdr:rowOff>
    </xdr:from>
    <xdr:ext cx="469744" cy="259045"/>
    <xdr:sp macro="" textlink="">
      <xdr:nvSpPr>
        <xdr:cNvPr id="848" name="n_1aveValue【公民館】&#10;一人当たり面積">
          <a:extLst>
            <a:ext uri="{FF2B5EF4-FFF2-40B4-BE49-F238E27FC236}">
              <a16:creationId xmlns:a16="http://schemas.microsoft.com/office/drawing/2014/main" id="{1C8DB5D1-53B4-452D-8FAC-55F1A0BD8355}"/>
            </a:ext>
          </a:extLst>
        </xdr:cNvPr>
        <xdr:cNvSpPr txBox="1"/>
      </xdr:nvSpPr>
      <xdr:spPr>
        <a:xfrm>
          <a:off x="18561127" y="17456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29227</xdr:rowOff>
    </xdr:from>
    <xdr:ext cx="469744" cy="259045"/>
    <xdr:sp macro="" textlink="">
      <xdr:nvSpPr>
        <xdr:cNvPr id="849" name="n_2aveValue【公民館】&#10;一人当たり面積">
          <a:extLst>
            <a:ext uri="{FF2B5EF4-FFF2-40B4-BE49-F238E27FC236}">
              <a16:creationId xmlns:a16="http://schemas.microsoft.com/office/drawing/2014/main" id="{84922CA7-0F21-40C4-9532-2C3BC8E08BBD}"/>
            </a:ext>
          </a:extLst>
        </xdr:cNvPr>
        <xdr:cNvSpPr txBox="1"/>
      </xdr:nvSpPr>
      <xdr:spPr>
        <a:xfrm>
          <a:off x="17776267" y="17463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13988</xdr:rowOff>
    </xdr:from>
    <xdr:ext cx="469744" cy="259045"/>
    <xdr:sp macro="" textlink="">
      <xdr:nvSpPr>
        <xdr:cNvPr id="850" name="n_3aveValue【公民館】&#10;一人当たり面積">
          <a:extLst>
            <a:ext uri="{FF2B5EF4-FFF2-40B4-BE49-F238E27FC236}">
              <a16:creationId xmlns:a16="http://schemas.microsoft.com/office/drawing/2014/main" id="{D67E152E-6DEF-451C-BCE2-57E8A9140C98}"/>
            </a:ext>
          </a:extLst>
        </xdr:cNvPr>
        <xdr:cNvSpPr txBox="1"/>
      </xdr:nvSpPr>
      <xdr:spPr>
        <a:xfrm>
          <a:off x="17001567" y="174485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36847</xdr:rowOff>
    </xdr:from>
    <xdr:ext cx="469744" cy="259045"/>
    <xdr:sp macro="" textlink="">
      <xdr:nvSpPr>
        <xdr:cNvPr id="851" name="n_4aveValue【公民館】&#10;一人当たり面積">
          <a:extLst>
            <a:ext uri="{FF2B5EF4-FFF2-40B4-BE49-F238E27FC236}">
              <a16:creationId xmlns:a16="http://schemas.microsoft.com/office/drawing/2014/main" id="{F02E7C2F-85A0-4BDD-94B7-5A8935224D1D}"/>
            </a:ext>
          </a:extLst>
        </xdr:cNvPr>
        <xdr:cNvSpPr txBox="1"/>
      </xdr:nvSpPr>
      <xdr:spPr>
        <a:xfrm>
          <a:off x="16226867" y="17471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121938</xdr:rowOff>
    </xdr:from>
    <xdr:ext cx="469744" cy="259045"/>
    <xdr:sp macro="" textlink="">
      <xdr:nvSpPr>
        <xdr:cNvPr id="852" name="n_1mainValue【公民館】&#10;一人当たり面積">
          <a:extLst>
            <a:ext uri="{FF2B5EF4-FFF2-40B4-BE49-F238E27FC236}">
              <a16:creationId xmlns:a16="http://schemas.microsoft.com/office/drawing/2014/main" id="{C9058E77-32EF-47A4-9442-174AE623CE63}"/>
            </a:ext>
          </a:extLst>
        </xdr:cNvPr>
        <xdr:cNvSpPr txBox="1"/>
      </xdr:nvSpPr>
      <xdr:spPr>
        <a:xfrm>
          <a:off x="18561127" y="180594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121938</xdr:rowOff>
    </xdr:from>
    <xdr:ext cx="469744" cy="259045"/>
    <xdr:sp macro="" textlink="">
      <xdr:nvSpPr>
        <xdr:cNvPr id="853" name="n_2mainValue【公民館】&#10;一人当たり面積">
          <a:extLst>
            <a:ext uri="{FF2B5EF4-FFF2-40B4-BE49-F238E27FC236}">
              <a16:creationId xmlns:a16="http://schemas.microsoft.com/office/drawing/2014/main" id="{B608741C-D7A1-4DB3-B1E6-36E091ABD7E4}"/>
            </a:ext>
          </a:extLst>
        </xdr:cNvPr>
        <xdr:cNvSpPr txBox="1"/>
      </xdr:nvSpPr>
      <xdr:spPr>
        <a:xfrm>
          <a:off x="17776267" y="180594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129557</xdr:rowOff>
    </xdr:from>
    <xdr:ext cx="469744" cy="259045"/>
    <xdr:sp macro="" textlink="">
      <xdr:nvSpPr>
        <xdr:cNvPr id="854" name="n_3mainValue【公民館】&#10;一人当たり面積">
          <a:extLst>
            <a:ext uri="{FF2B5EF4-FFF2-40B4-BE49-F238E27FC236}">
              <a16:creationId xmlns:a16="http://schemas.microsoft.com/office/drawing/2014/main" id="{5DEA1A10-75AA-4119-98FB-42BE86CC2D97}"/>
            </a:ext>
          </a:extLst>
        </xdr:cNvPr>
        <xdr:cNvSpPr txBox="1"/>
      </xdr:nvSpPr>
      <xdr:spPr>
        <a:xfrm>
          <a:off x="17001567" y="18067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129557</xdr:rowOff>
    </xdr:from>
    <xdr:ext cx="469744" cy="259045"/>
    <xdr:sp macro="" textlink="">
      <xdr:nvSpPr>
        <xdr:cNvPr id="855" name="n_4mainValue【公民館】&#10;一人当たり面積">
          <a:extLst>
            <a:ext uri="{FF2B5EF4-FFF2-40B4-BE49-F238E27FC236}">
              <a16:creationId xmlns:a16="http://schemas.microsoft.com/office/drawing/2014/main" id="{ABF74F7A-EAA5-4F3C-924E-56985B04580C}"/>
            </a:ext>
          </a:extLst>
        </xdr:cNvPr>
        <xdr:cNvSpPr txBox="1"/>
      </xdr:nvSpPr>
      <xdr:spPr>
        <a:xfrm>
          <a:off x="16226867" y="18067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6" name="正方形/長方形 855">
          <a:extLst>
            <a:ext uri="{FF2B5EF4-FFF2-40B4-BE49-F238E27FC236}">
              <a16:creationId xmlns:a16="http://schemas.microsoft.com/office/drawing/2014/main" id="{CE6A2B70-8665-40A5-846C-F073A318B231}"/>
            </a:ext>
          </a:extLst>
        </xdr:cNvPr>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7" name="正方形/長方形 856">
          <a:extLst>
            <a:ext uri="{FF2B5EF4-FFF2-40B4-BE49-F238E27FC236}">
              <a16:creationId xmlns:a16="http://schemas.microsoft.com/office/drawing/2014/main" id="{323FC4A9-5AAF-4E2E-966B-72F7414B131F}"/>
            </a:ext>
          </a:extLst>
        </xdr:cNvPr>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8" name="テキスト ボックス 857">
          <a:extLst>
            <a:ext uri="{FF2B5EF4-FFF2-40B4-BE49-F238E27FC236}">
              <a16:creationId xmlns:a16="http://schemas.microsoft.com/office/drawing/2014/main" id="{51181E36-F35A-4B5F-B313-5244BDCF202A}"/>
            </a:ext>
          </a:extLst>
        </xdr:cNvPr>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類似団体内平均値と比較して特に有形固定資産減価償却率が特に高くなっている施設は、学校施設、児童館、公民館であり、特に低くなっている施設は公営住宅、認定こども園・幼稚園・保育所である。学校施設に関しては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27</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から小学校・中学校の耐震化を行い、さらに長寿命化計画を策定し今後も老朽化対策に取り組んでいく。また、児童館や公民館についても建築されてから年月が経っているものが多いため、地域との調整を行いながら、利用率や老朽化の状態などを見極めながら順次整備を行っていく予定である。公営住宅については「東大阪市公営住宅等長寿命化計画」を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26</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に策定したところであり、同計画に基づいて老朽化した公営住宅の集約と新しい公営住宅の建設を進めており、令和元年度は大規模団地の建替を行った。認定こども園・幼稚園・保育所については、老朽化や在園児数の減少が見られた幼稚園・保育所を統合し、令和元年度に公立こども園を</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園開設し、続いて令和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年度にもう</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園が開設した。今後も市内施設については老朽化対策と複合化の観点から維持管理に取り組んでいく。</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B37F44F6-6D6F-4236-B3AC-4D63427AA4EF}"/>
            </a:ext>
          </a:extLst>
        </xdr:cNvPr>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13081198-A641-4C95-8B23-D6FB2BD7FFEC}"/>
            </a:ext>
          </a:extLst>
        </xdr:cNvPr>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9685EFFD-5C3C-4C76-B157-9A2F97CDD9AF}"/>
            </a:ext>
          </a:extLst>
        </xdr:cNvPr>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CB7CBF65-0BCA-40D1-8E37-C7C6AB5FCD63}"/>
            </a:ext>
          </a:extLst>
        </xdr:cNvPr>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大阪府東大阪市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FCFD1A3B-DBC9-4131-976D-E24EC8A99914}"/>
            </a:ext>
          </a:extLst>
        </xdr:cNvPr>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E4E4B74D-96DB-4514-9BA7-FC58070C878E}"/>
            </a:ext>
          </a:extLst>
        </xdr:cNvPr>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F419BF3-5159-458B-9EF6-96FB3C142E3A}"/>
            </a:ext>
          </a:extLst>
        </xdr:cNvPr>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97068A60-DD3E-427B-B33F-E58999ED06A0}"/>
            </a:ext>
          </a:extLst>
        </xdr:cNvPr>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23AA2BE5-41D2-4894-A4F8-B2487C008A58}"/>
            </a:ext>
          </a:extLst>
        </xdr:cNvPr>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4424B84-BD32-4DB2-9721-22885E3E9B23}"/>
            </a:ext>
          </a:extLst>
        </xdr:cNvPr>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480,137
460,759
61.78
232,102,551
227,452,704
4,084,166
113,099,071
166,024,739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CF5B10D7-192D-4F57-949C-C471722E8044}"/>
            </a:ext>
          </a:extLst>
        </xdr:cNvPr>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9161A78-B5DD-4E4D-A412-2ACCEBB3C175}"/>
            </a:ext>
          </a:extLst>
        </xdr:cNvPr>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1F3C17DF-4E51-4FE2-87DE-CC2DB7D2A430}"/>
            </a:ext>
          </a:extLst>
        </xdr:cNvPr>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5D7953A6-395F-4118-A21A-CB9621E763C2}"/>
            </a:ext>
          </a:extLst>
        </xdr:cNvPr>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9A1BDE56-4728-433B-B2B8-000932A73910}"/>
            </a:ext>
          </a:extLst>
        </xdr:cNvPr>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6DD09183-62F3-4597-9FC7-22304AA992D2}"/>
            </a:ext>
          </a:extLst>
        </xdr:cNvPr>
        <xdr:cNvSpPr/>
      </xdr:nvSpPr>
      <xdr:spPr>
        <a:xfrm>
          <a:off x="6329680" y="1676400"/>
          <a:ext cx="30175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613028EF-02C9-4F1B-A210-96466F4D1F36}"/>
            </a:ext>
          </a:extLst>
        </xdr:cNvPr>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8A14AA28-3F27-47ED-BD8F-3FE51BC27C12}"/>
            </a:ext>
          </a:extLst>
        </xdr:cNvPr>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E08657DF-6435-4D86-A89E-5023886B7213}"/>
            </a:ext>
          </a:extLst>
        </xdr:cNvPr>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2E5FBCE-675E-45A9-8797-E1F14B11F88F}"/>
            </a:ext>
          </a:extLst>
        </xdr:cNvPr>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31647C5D-0365-41F7-8282-A8503F9D2E22}"/>
            </a:ext>
          </a:extLst>
        </xdr:cNvPr>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20F9705B-4A92-4652-A42A-AC3E28AC91B4}"/>
            </a:ext>
          </a:extLst>
        </xdr:cNvPr>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73CFA44A-986D-4988-AF0F-4E096EA7C06C}"/>
            </a:ext>
          </a:extLst>
        </xdr:cNvPr>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5C511E8E-E108-4714-97A2-4EF7E3B462B4}"/>
            </a:ext>
          </a:extLst>
        </xdr:cNvPr>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8F5CF570-F35F-4140-A49D-03CDAFA178FD}"/>
            </a:ext>
          </a:extLst>
        </xdr:cNvPr>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E33D75C0-617B-4B76-95E9-91A6935AC1E9}"/>
            </a:ext>
          </a:extLst>
        </xdr:cNvPr>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FB7BA8C2-17BD-4C42-BFDE-A0A2EC55AD4C}"/>
            </a:ext>
          </a:extLst>
        </xdr:cNvPr>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834D3E4-B0B2-4FF8-87DF-7C3FB71661AE}"/>
            </a:ext>
          </a:extLst>
        </xdr:cNvPr>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65C5046C-296F-4783-8376-6F4DC7AC65E9}"/>
            </a:ext>
          </a:extLst>
        </xdr:cNvPr>
        <xdr:cNvSpPr txBox="1"/>
      </xdr:nvSpPr>
      <xdr:spPr>
        <a:xfrm>
          <a:off x="629920" y="30429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D1F0A8A7-B30C-4EE7-A363-015052588EBC}"/>
            </a:ext>
          </a:extLst>
        </xdr:cNvPr>
        <xdr:cNvSpPr txBox="1"/>
      </xdr:nvSpPr>
      <xdr:spPr>
        <a:xfrm>
          <a:off x="629920" y="33528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D63349A4-25BC-49AF-8306-4992A2F545EC}"/>
            </a:ext>
          </a:extLst>
        </xdr:cNvPr>
        <xdr:cNvSpPr txBox="1"/>
      </xdr:nvSpPr>
      <xdr:spPr>
        <a:xfrm>
          <a:off x="629920" y="366649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CBA6276B-0616-4109-BA19-4467326B6BAB}"/>
            </a:ext>
          </a:extLst>
        </xdr:cNvPr>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6138AF92-B0D7-4616-AD41-0BDD2D519265}"/>
            </a:ext>
          </a:extLst>
        </xdr:cNvPr>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2E88DAA-D335-4E2A-B1E1-AD76D1C045B7}"/>
            </a:ext>
          </a:extLst>
        </xdr:cNvPr>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9C800D7E-5401-4F6A-A5D2-03A7D8A62200}"/>
            </a:ext>
          </a:extLst>
        </xdr:cNvPr>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A7DD3A6F-F187-45F1-94E5-227CBB556DD6}"/>
            </a:ext>
          </a:extLst>
        </xdr:cNvPr>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48A3A027-72D5-4F57-B720-79A4758AEDB9}"/>
            </a:ext>
          </a:extLst>
        </xdr:cNvPr>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801697E7-8737-4BD4-9374-C67C8AE513C2}"/>
            </a:ext>
          </a:extLst>
        </xdr:cNvPr>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F0A15A73-26D9-4F03-ACB1-8EAE10661B5D}"/>
            </a:ext>
          </a:extLst>
        </xdr:cNvPr>
        <xdr:cNvSpPr/>
      </xdr:nvSpPr>
      <xdr:spPr>
        <a:xfrm>
          <a:off x="67056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B9991F3-2547-47DB-BA05-CF799721A6B1}"/>
            </a:ext>
          </a:extLst>
        </xdr:cNvPr>
        <xdr:cNvSpPr txBox="1"/>
      </xdr:nvSpPr>
      <xdr:spPr>
        <a:xfrm>
          <a:off x="65532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2B399B5-094A-40EF-8E7C-F29D5F1CFBB0}"/>
            </a:ext>
          </a:extLst>
        </xdr:cNvPr>
        <xdr:cNvCxnSpPr/>
      </xdr:nvCxnSpPr>
      <xdr:spPr>
        <a:xfrm>
          <a:off x="67056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9CB56D78-BE59-44F9-8550-0B7A5E50A53A}"/>
            </a:ext>
          </a:extLst>
        </xdr:cNvPr>
        <xdr:cNvSpPr txBox="1"/>
      </xdr:nvSpPr>
      <xdr:spPr>
        <a:xfrm>
          <a:off x="27196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3ABA4D50-5D87-488C-91B5-A812FF9F657C}"/>
            </a:ext>
          </a:extLst>
        </xdr:cNvPr>
        <xdr:cNvCxnSpPr/>
      </xdr:nvCxnSpPr>
      <xdr:spPr>
        <a:xfrm>
          <a:off x="670560" y="70789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898B5ED9-A6DE-42C6-91E7-96D07B97CC48}"/>
            </a:ext>
          </a:extLst>
        </xdr:cNvPr>
        <xdr:cNvSpPr txBox="1"/>
      </xdr:nvSpPr>
      <xdr:spPr>
        <a:xfrm>
          <a:off x="27196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CDDCD262-3ABE-452A-AF67-CA74A560CF79}"/>
            </a:ext>
          </a:extLst>
        </xdr:cNvPr>
        <xdr:cNvCxnSpPr/>
      </xdr:nvCxnSpPr>
      <xdr:spPr>
        <a:xfrm>
          <a:off x="670560" y="6705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60666EE7-7278-4C55-97F3-498E20AFBA9F}"/>
            </a:ext>
          </a:extLst>
        </xdr:cNvPr>
        <xdr:cNvSpPr txBox="1"/>
      </xdr:nvSpPr>
      <xdr:spPr>
        <a:xfrm>
          <a:off x="336081" y="65671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88DFD1AB-5B03-427A-8B81-CF3EF4F16303}"/>
            </a:ext>
          </a:extLst>
        </xdr:cNvPr>
        <xdr:cNvCxnSpPr/>
      </xdr:nvCxnSpPr>
      <xdr:spPr>
        <a:xfrm>
          <a:off x="670560" y="63360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F2A255BC-57D9-4E31-B018-514D25DD9CFF}"/>
            </a:ext>
          </a:extLst>
        </xdr:cNvPr>
        <xdr:cNvSpPr txBox="1"/>
      </xdr:nvSpPr>
      <xdr:spPr>
        <a:xfrm>
          <a:off x="336081" y="61976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7A2CD340-BB2B-46AA-8404-C30315E99EE0}"/>
            </a:ext>
          </a:extLst>
        </xdr:cNvPr>
        <xdr:cNvCxnSpPr/>
      </xdr:nvCxnSpPr>
      <xdr:spPr>
        <a:xfrm>
          <a:off x="670560" y="59626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A0F1397B-FAED-4ED7-A73A-BE037644B13D}"/>
            </a:ext>
          </a:extLst>
        </xdr:cNvPr>
        <xdr:cNvSpPr txBox="1"/>
      </xdr:nvSpPr>
      <xdr:spPr>
        <a:xfrm>
          <a:off x="336081" y="58242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7ABD2BD1-F2E0-4F75-8487-0C71BB8D665C}"/>
            </a:ext>
          </a:extLst>
        </xdr:cNvPr>
        <xdr:cNvCxnSpPr/>
      </xdr:nvCxnSpPr>
      <xdr:spPr>
        <a:xfrm>
          <a:off x="670560" y="55892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8A9C0EDD-643A-4B2F-B7A7-C6D918327588}"/>
            </a:ext>
          </a:extLst>
        </xdr:cNvPr>
        <xdr:cNvSpPr txBox="1"/>
      </xdr:nvSpPr>
      <xdr:spPr>
        <a:xfrm>
          <a:off x="336081" y="54508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8A9B7EAA-B496-4499-AE8B-55F283B579EB}"/>
            </a:ext>
          </a:extLst>
        </xdr:cNvPr>
        <xdr:cNvCxnSpPr/>
      </xdr:nvCxnSpPr>
      <xdr:spPr>
        <a:xfrm>
          <a:off x="67056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0D2B8169-C05F-4268-9686-B66023AAE4B7}"/>
            </a:ext>
          </a:extLst>
        </xdr:cNvPr>
        <xdr:cNvSpPr txBox="1"/>
      </xdr:nvSpPr>
      <xdr:spPr>
        <a:xfrm>
          <a:off x="377341" y="50774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図書館】&#10;有形固定資産減価償却率グラフ枠">
          <a:extLst>
            <a:ext uri="{FF2B5EF4-FFF2-40B4-BE49-F238E27FC236}">
              <a16:creationId xmlns:a16="http://schemas.microsoft.com/office/drawing/2014/main" id="{30110661-BA5D-46E8-B546-AB3F64A0606D}"/>
            </a:ext>
          </a:extLst>
        </xdr:cNvPr>
        <xdr:cNvSpPr/>
      </xdr:nvSpPr>
      <xdr:spPr>
        <a:xfrm>
          <a:off x="67056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95250</xdr:rowOff>
    </xdr:from>
    <xdr:to>
      <xdr:col>24</xdr:col>
      <xdr:colOff>62865</xdr:colOff>
      <xdr:row>42</xdr:row>
      <xdr:rowOff>20955</xdr:rowOff>
    </xdr:to>
    <xdr:cxnSp macro="">
      <xdr:nvCxnSpPr>
        <xdr:cNvPr id="57" name="直線コネクタ 56">
          <a:extLst>
            <a:ext uri="{FF2B5EF4-FFF2-40B4-BE49-F238E27FC236}">
              <a16:creationId xmlns:a16="http://schemas.microsoft.com/office/drawing/2014/main" id="{F6290177-1448-4E1D-BF76-82244E4FA46F}"/>
            </a:ext>
          </a:extLst>
        </xdr:cNvPr>
        <xdr:cNvCxnSpPr/>
      </xdr:nvCxnSpPr>
      <xdr:spPr>
        <a:xfrm flipV="1">
          <a:off x="4086225" y="5627370"/>
          <a:ext cx="0" cy="14344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24782</xdr:rowOff>
    </xdr:from>
    <xdr:ext cx="405111" cy="259045"/>
    <xdr:sp macro="" textlink="">
      <xdr:nvSpPr>
        <xdr:cNvPr id="58" name="【図書館】&#10;有形固定資産減価償却率最小値テキスト">
          <a:extLst>
            <a:ext uri="{FF2B5EF4-FFF2-40B4-BE49-F238E27FC236}">
              <a16:creationId xmlns:a16="http://schemas.microsoft.com/office/drawing/2014/main" id="{05A434D9-802F-4A28-B76E-AE786F0D0984}"/>
            </a:ext>
          </a:extLst>
        </xdr:cNvPr>
        <xdr:cNvSpPr txBox="1"/>
      </xdr:nvSpPr>
      <xdr:spPr>
        <a:xfrm>
          <a:off x="4124960" y="7065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20955</xdr:rowOff>
    </xdr:from>
    <xdr:to>
      <xdr:col>24</xdr:col>
      <xdr:colOff>152400</xdr:colOff>
      <xdr:row>42</xdr:row>
      <xdr:rowOff>20955</xdr:rowOff>
    </xdr:to>
    <xdr:cxnSp macro="">
      <xdr:nvCxnSpPr>
        <xdr:cNvPr id="59" name="直線コネクタ 58">
          <a:extLst>
            <a:ext uri="{FF2B5EF4-FFF2-40B4-BE49-F238E27FC236}">
              <a16:creationId xmlns:a16="http://schemas.microsoft.com/office/drawing/2014/main" id="{9A803BC0-32C8-4918-93C1-AD7A7D348E20}"/>
            </a:ext>
          </a:extLst>
        </xdr:cNvPr>
        <xdr:cNvCxnSpPr/>
      </xdr:nvCxnSpPr>
      <xdr:spPr>
        <a:xfrm>
          <a:off x="4020820" y="706183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41927</xdr:rowOff>
    </xdr:from>
    <xdr:ext cx="405111" cy="259045"/>
    <xdr:sp macro="" textlink="">
      <xdr:nvSpPr>
        <xdr:cNvPr id="60" name="【図書館】&#10;有形固定資産減価償却率最大値テキスト">
          <a:extLst>
            <a:ext uri="{FF2B5EF4-FFF2-40B4-BE49-F238E27FC236}">
              <a16:creationId xmlns:a16="http://schemas.microsoft.com/office/drawing/2014/main" id="{0225A7E7-1553-43E9-A219-FBE02DD90C79}"/>
            </a:ext>
          </a:extLst>
        </xdr:cNvPr>
        <xdr:cNvSpPr txBox="1"/>
      </xdr:nvSpPr>
      <xdr:spPr>
        <a:xfrm>
          <a:off x="4124960" y="5406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95250</xdr:rowOff>
    </xdr:from>
    <xdr:to>
      <xdr:col>24</xdr:col>
      <xdr:colOff>152400</xdr:colOff>
      <xdr:row>33</xdr:row>
      <xdr:rowOff>95250</xdr:rowOff>
    </xdr:to>
    <xdr:cxnSp macro="">
      <xdr:nvCxnSpPr>
        <xdr:cNvPr id="61" name="直線コネクタ 60">
          <a:extLst>
            <a:ext uri="{FF2B5EF4-FFF2-40B4-BE49-F238E27FC236}">
              <a16:creationId xmlns:a16="http://schemas.microsoft.com/office/drawing/2014/main" id="{BC101DA7-A32E-44C3-849E-479C4D500783}"/>
            </a:ext>
          </a:extLst>
        </xdr:cNvPr>
        <xdr:cNvCxnSpPr/>
      </xdr:nvCxnSpPr>
      <xdr:spPr>
        <a:xfrm>
          <a:off x="4020820" y="562737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35</xdr:row>
      <xdr:rowOff>55897</xdr:rowOff>
    </xdr:from>
    <xdr:ext cx="405111" cy="259045"/>
    <xdr:sp macro="" textlink="">
      <xdr:nvSpPr>
        <xdr:cNvPr id="62" name="【図書館】&#10;有形固定資産減価償却率平均値テキスト">
          <a:extLst>
            <a:ext uri="{FF2B5EF4-FFF2-40B4-BE49-F238E27FC236}">
              <a16:creationId xmlns:a16="http://schemas.microsoft.com/office/drawing/2014/main" id="{AFFFA2E8-BC13-4769-B7C3-B715B37BF41A}"/>
            </a:ext>
          </a:extLst>
        </xdr:cNvPr>
        <xdr:cNvSpPr txBox="1"/>
      </xdr:nvSpPr>
      <xdr:spPr>
        <a:xfrm>
          <a:off x="4124960" y="59232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33020</xdr:rowOff>
    </xdr:from>
    <xdr:to>
      <xdr:col>24</xdr:col>
      <xdr:colOff>114300</xdr:colOff>
      <xdr:row>36</xdr:row>
      <xdr:rowOff>134620</xdr:rowOff>
    </xdr:to>
    <xdr:sp macro="" textlink="">
      <xdr:nvSpPr>
        <xdr:cNvPr id="63" name="フローチャート: 判断 62">
          <a:extLst>
            <a:ext uri="{FF2B5EF4-FFF2-40B4-BE49-F238E27FC236}">
              <a16:creationId xmlns:a16="http://schemas.microsoft.com/office/drawing/2014/main" id="{9AA00F6D-3DC1-41DA-8D90-FBE829E0442D}"/>
            </a:ext>
          </a:extLst>
        </xdr:cNvPr>
        <xdr:cNvSpPr/>
      </xdr:nvSpPr>
      <xdr:spPr>
        <a:xfrm>
          <a:off x="4036060" y="6068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2540</xdr:rowOff>
    </xdr:from>
    <xdr:to>
      <xdr:col>20</xdr:col>
      <xdr:colOff>38100</xdr:colOff>
      <xdr:row>36</xdr:row>
      <xdr:rowOff>104140</xdr:rowOff>
    </xdr:to>
    <xdr:sp macro="" textlink="">
      <xdr:nvSpPr>
        <xdr:cNvPr id="64" name="フローチャート: 判断 63">
          <a:extLst>
            <a:ext uri="{FF2B5EF4-FFF2-40B4-BE49-F238E27FC236}">
              <a16:creationId xmlns:a16="http://schemas.microsoft.com/office/drawing/2014/main" id="{3C1D6B3E-2F44-4CDD-BB34-CD2C2867A542}"/>
            </a:ext>
          </a:extLst>
        </xdr:cNvPr>
        <xdr:cNvSpPr/>
      </xdr:nvSpPr>
      <xdr:spPr>
        <a:xfrm>
          <a:off x="3312160" y="603758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35</xdr:row>
      <xdr:rowOff>168275</xdr:rowOff>
    </xdr:from>
    <xdr:to>
      <xdr:col>15</xdr:col>
      <xdr:colOff>101600</xdr:colOff>
      <xdr:row>36</xdr:row>
      <xdr:rowOff>98425</xdr:rowOff>
    </xdr:to>
    <xdr:sp macro="" textlink="">
      <xdr:nvSpPr>
        <xdr:cNvPr id="65" name="フローチャート: 判断 64">
          <a:extLst>
            <a:ext uri="{FF2B5EF4-FFF2-40B4-BE49-F238E27FC236}">
              <a16:creationId xmlns:a16="http://schemas.microsoft.com/office/drawing/2014/main" id="{36A5D527-0F6D-4EE2-9989-E02B1A0DFA1D}"/>
            </a:ext>
          </a:extLst>
        </xdr:cNvPr>
        <xdr:cNvSpPr/>
      </xdr:nvSpPr>
      <xdr:spPr>
        <a:xfrm>
          <a:off x="2514600" y="60356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35</xdr:row>
      <xdr:rowOff>137795</xdr:rowOff>
    </xdr:from>
    <xdr:to>
      <xdr:col>10</xdr:col>
      <xdr:colOff>165100</xdr:colOff>
      <xdr:row>36</xdr:row>
      <xdr:rowOff>67945</xdr:rowOff>
    </xdr:to>
    <xdr:sp macro="" textlink="">
      <xdr:nvSpPr>
        <xdr:cNvPr id="66" name="フローチャート: 判断 65">
          <a:extLst>
            <a:ext uri="{FF2B5EF4-FFF2-40B4-BE49-F238E27FC236}">
              <a16:creationId xmlns:a16="http://schemas.microsoft.com/office/drawing/2014/main" id="{36763879-B2C8-4E01-BCBD-560DF5AEBB06}"/>
            </a:ext>
          </a:extLst>
        </xdr:cNvPr>
        <xdr:cNvSpPr/>
      </xdr:nvSpPr>
      <xdr:spPr>
        <a:xfrm>
          <a:off x="1739900" y="600519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35</xdr:row>
      <xdr:rowOff>111125</xdr:rowOff>
    </xdr:from>
    <xdr:to>
      <xdr:col>6</xdr:col>
      <xdr:colOff>38100</xdr:colOff>
      <xdr:row>36</xdr:row>
      <xdr:rowOff>41275</xdr:rowOff>
    </xdr:to>
    <xdr:sp macro="" textlink="">
      <xdr:nvSpPr>
        <xdr:cNvPr id="67" name="フローチャート: 判断 66">
          <a:extLst>
            <a:ext uri="{FF2B5EF4-FFF2-40B4-BE49-F238E27FC236}">
              <a16:creationId xmlns:a16="http://schemas.microsoft.com/office/drawing/2014/main" id="{64770AD4-2C2D-4C5A-BB89-99FDEA2F9F95}"/>
            </a:ext>
          </a:extLst>
        </xdr:cNvPr>
        <xdr:cNvSpPr/>
      </xdr:nvSpPr>
      <xdr:spPr>
        <a:xfrm>
          <a:off x="965200" y="597852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B68B0AF0-E107-4A96-B543-53C12118CAAD}"/>
            </a:ext>
          </a:extLst>
        </xdr:cNvPr>
        <xdr:cNvSpPr txBox="1"/>
      </xdr:nvSpPr>
      <xdr:spPr>
        <a:xfrm>
          <a:off x="39192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A078ABF2-D0F5-4C7A-B5E9-E6A53B2E8410}"/>
            </a:ext>
          </a:extLst>
        </xdr:cNvPr>
        <xdr:cNvSpPr txBox="1"/>
      </xdr:nvSpPr>
      <xdr:spPr>
        <a:xfrm>
          <a:off x="3187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A73AC12D-EA5B-4292-AE4F-BE4231B516E9}"/>
            </a:ext>
          </a:extLst>
        </xdr:cNvPr>
        <xdr:cNvSpPr txBox="1"/>
      </xdr:nvSpPr>
      <xdr:spPr>
        <a:xfrm>
          <a:off x="2397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DA6A67E-98F7-4607-B194-8B3440479BFF}"/>
            </a:ext>
          </a:extLst>
        </xdr:cNvPr>
        <xdr:cNvSpPr txBox="1"/>
      </xdr:nvSpPr>
      <xdr:spPr>
        <a:xfrm>
          <a:off x="16230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B4ECA1D7-F2FF-43B7-8E34-C0F3089ED679}"/>
            </a:ext>
          </a:extLst>
        </xdr:cNvPr>
        <xdr:cNvSpPr txBox="1"/>
      </xdr:nvSpPr>
      <xdr:spPr>
        <a:xfrm>
          <a:off x="8407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145415</xdr:rowOff>
    </xdr:from>
    <xdr:to>
      <xdr:col>24</xdr:col>
      <xdr:colOff>114300</xdr:colOff>
      <xdr:row>38</xdr:row>
      <xdr:rowOff>75565</xdr:rowOff>
    </xdr:to>
    <xdr:sp macro="" textlink="">
      <xdr:nvSpPr>
        <xdr:cNvPr id="73" name="楕円 72">
          <a:extLst>
            <a:ext uri="{FF2B5EF4-FFF2-40B4-BE49-F238E27FC236}">
              <a16:creationId xmlns:a16="http://schemas.microsoft.com/office/drawing/2014/main" id="{2C8C06F8-274A-4E98-BB2D-9182A35BF439}"/>
            </a:ext>
          </a:extLst>
        </xdr:cNvPr>
        <xdr:cNvSpPr/>
      </xdr:nvSpPr>
      <xdr:spPr>
        <a:xfrm>
          <a:off x="4036060" y="634809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123842</xdr:rowOff>
    </xdr:from>
    <xdr:ext cx="405111" cy="259045"/>
    <xdr:sp macro="" textlink="">
      <xdr:nvSpPr>
        <xdr:cNvPr id="74" name="【図書館】&#10;有形固定資産減価償却率該当値テキスト">
          <a:extLst>
            <a:ext uri="{FF2B5EF4-FFF2-40B4-BE49-F238E27FC236}">
              <a16:creationId xmlns:a16="http://schemas.microsoft.com/office/drawing/2014/main" id="{117AC47A-8962-47BF-9460-233BAE7CB284}"/>
            </a:ext>
          </a:extLst>
        </xdr:cNvPr>
        <xdr:cNvSpPr txBox="1"/>
      </xdr:nvSpPr>
      <xdr:spPr>
        <a:xfrm>
          <a:off x="4124960" y="6326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107315</xdr:rowOff>
    </xdr:from>
    <xdr:to>
      <xdr:col>20</xdr:col>
      <xdr:colOff>38100</xdr:colOff>
      <xdr:row>38</xdr:row>
      <xdr:rowOff>37465</xdr:rowOff>
    </xdr:to>
    <xdr:sp macro="" textlink="">
      <xdr:nvSpPr>
        <xdr:cNvPr id="75" name="楕円 74">
          <a:extLst>
            <a:ext uri="{FF2B5EF4-FFF2-40B4-BE49-F238E27FC236}">
              <a16:creationId xmlns:a16="http://schemas.microsoft.com/office/drawing/2014/main" id="{C6555EA4-5EB9-4A1B-BACB-B1FA4924FE76}"/>
            </a:ext>
          </a:extLst>
        </xdr:cNvPr>
        <xdr:cNvSpPr/>
      </xdr:nvSpPr>
      <xdr:spPr>
        <a:xfrm>
          <a:off x="3312160" y="630999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158115</xdr:rowOff>
    </xdr:from>
    <xdr:to>
      <xdr:col>24</xdr:col>
      <xdr:colOff>63500</xdr:colOff>
      <xdr:row>38</xdr:row>
      <xdr:rowOff>24765</xdr:rowOff>
    </xdr:to>
    <xdr:cxnSp macro="">
      <xdr:nvCxnSpPr>
        <xdr:cNvPr id="76" name="直線コネクタ 75">
          <a:extLst>
            <a:ext uri="{FF2B5EF4-FFF2-40B4-BE49-F238E27FC236}">
              <a16:creationId xmlns:a16="http://schemas.microsoft.com/office/drawing/2014/main" id="{2684246D-5229-4841-A78F-F0D4A686D3FE}"/>
            </a:ext>
          </a:extLst>
        </xdr:cNvPr>
        <xdr:cNvCxnSpPr/>
      </xdr:nvCxnSpPr>
      <xdr:spPr>
        <a:xfrm>
          <a:off x="3355340" y="6360795"/>
          <a:ext cx="73152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69215</xdr:rowOff>
    </xdr:from>
    <xdr:to>
      <xdr:col>15</xdr:col>
      <xdr:colOff>101600</xdr:colOff>
      <xdr:row>37</xdr:row>
      <xdr:rowOff>170815</xdr:rowOff>
    </xdr:to>
    <xdr:sp macro="" textlink="">
      <xdr:nvSpPr>
        <xdr:cNvPr id="77" name="楕円 76">
          <a:extLst>
            <a:ext uri="{FF2B5EF4-FFF2-40B4-BE49-F238E27FC236}">
              <a16:creationId xmlns:a16="http://schemas.microsoft.com/office/drawing/2014/main" id="{818D0A4C-9C8F-4C47-A467-0F91CB9571BF}"/>
            </a:ext>
          </a:extLst>
        </xdr:cNvPr>
        <xdr:cNvSpPr/>
      </xdr:nvSpPr>
      <xdr:spPr>
        <a:xfrm>
          <a:off x="2514600" y="6271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120015</xdr:rowOff>
    </xdr:from>
    <xdr:to>
      <xdr:col>19</xdr:col>
      <xdr:colOff>177800</xdr:colOff>
      <xdr:row>37</xdr:row>
      <xdr:rowOff>158115</xdr:rowOff>
    </xdr:to>
    <xdr:cxnSp macro="">
      <xdr:nvCxnSpPr>
        <xdr:cNvPr id="78" name="直線コネクタ 77">
          <a:extLst>
            <a:ext uri="{FF2B5EF4-FFF2-40B4-BE49-F238E27FC236}">
              <a16:creationId xmlns:a16="http://schemas.microsoft.com/office/drawing/2014/main" id="{AFE7C018-8286-4DC4-A413-1919862B2C5C}"/>
            </a:ext>
          </a:extLst>
        </xdr:cNvPr>
        <xdr:cNvCxnSpPr/>
      </xdr:nvCxnSpPr>
      <xdr:spPr>
        <a:xfrm>
          <a:off x="2565400" y="6322695"/>
          <a:ext cx="78994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33020</xdr:rowOff>
    </xdr:from>
    <xdr:to>
      <xdr:col>10</xdr:col>
      <xdr:colOff>165100</xdr:colOff>
      <xdr:row>37</xdr:row>
      <xdr:rowOff>134620</xdr:rowOff>
    </xdr:to>
    <xdr:sp macro="" textlink="">
      <xdr:nvSpPr>
        <xdr:cNvPr id="79" name="楕円 78">
          <a:extLst>
            <a:ext uri="{FF2B5EF4-FFF2-40B4-BE49-F238E27FC236}">
              <a16:creationId xmlns:a16="http://schemas.microsoft.com/office/drawing/2014/main" id="{4A035272-176B-4D1B-BB13-3E5BECA83D1C}"/>
            </a:ext>
          </a:extLst>
        </xdr:cNvPr>
        <xdr:cNvSpPr/>
      </xdr:nvSpPr>
      <xdr:spPr>
        <a:xfrm>
          <a:off x="1739900" y="6235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83820</xdr:rowOff>
    </xdr:from>
    <xdr:to>
      <xdr:col>15</xdr:col>
      <xdr:colOff>50800</xdr:colOff>
      <xdr:row>37</xdr:row>
      <xdr:rowOff>120015</xdr:rowOff>
    </xdr:to>
    <xdr:cxnSp macro="">
      <xdr:nvCxnSpPr>
        <xdr:cNvPr id="80" name="直線コネクタ 79">
          <a:extLst>
            <a:ext uri="{FF2B5EF4-FFF2-40B4-BE49-F238E27FC236}">
              <a16:creationId xmlns:a16="http://schemas.microsoft.com/office/drawing/2014/main" id="{FDF650B0-AC52-4D09-836F-7E866F60EA6E}"/>
            </a:ext>
          </a:extLst>
        </xdr:cNvPr>
        <xdr:cNvCxnSpPr/>
      </xdr:nvCxnSpPr>
      <xdr:spPr>
        <a:xfrm>
          <a:off x="1790700" y="6286500"/>
          <a:ext cx="7747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166370</xdr:rowOff>
    </xdr:from>
    <xdr:to>
      <xdr:col>6</xdr:col>
      <xdr:colOff>38100</xdr:colOff>
      <xdr:row>37</xdr:row>
      <xdr:rowOff>96520</xdr:rowOff>
    </xdr:to>
    <xdr:sp macro="" textlink="">
      <xdr:nvSpPr>
        <xdr:cNvPr id="81" name="楕円 80">
          <a:extLst>
            <a:ext uri="{FF2B5EF4-FFF2-40B4-BE49-F238E27FC236}">
              <a16:creationId xmlns:a16="http://schemas.microsoft.com/office/drawing/2014/main" id="{A710D422-B67F-4252-B935-BD71C5CAED2A}"/>
            </a:ext>
          </a:extLst>
        </xdr:cNvPr>
        <xdr:cNvSpPr/>
      </xdr:nvSpPr>
      <xdr:spPr>
        <a:xfrm>
          <a:off x="965200" y="620141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45720</xdr:rowOff>
    </xdr:from>
    <xdr:to>
      <xdr:col>10</xdr:col>
      <xdr:colOff>114300</xdr:colOff>
      <xdr:row>37</xdr:row>
      <xdr:rowOff>83820</xdr:rowOff>
    </xdr:to>
    <xdr:cxnSp macro="">
      <xdr:nvCxnSpPr>
        <xdr:cNvPr id="82" name="直線コネクタ 81">
          <a:extLst>
            <a:ext uri="{FF2B5EF4-FFF2-40B4-BE49-F238E27FC236}">
              <a16:creationId xmlns:a16="http://schemas.microsoft.com/office/drawing/2014/main" id="{A6146078-8326-4C65-BA6C-A6B4A491609A}"/>
            </a:ext>
          </a:extLst>
        </xdr:cNvPr>
        <xdr:cNvCxnSpPr/>
      </xdr:nvCxnSpPr>
      <xdr:spPr>
        <a:xfrm>
          <a:off x="1008380" y="6248400"/>
          <a:ext cx="78232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34</xdr:row>
      <xdr:rowOff>120667</xdr:rowOff>
    </xdr:from>
    <xdr:ext cx="405111" cy="259045"/>
    <xdr:sp macro="" textlink="">
      <xdr:nvSpPr>
        <xdr:cNvPr id="83" name="n_1aveValue【図書館】&#10;有形固定資産減価償却率">
          <a:extLst>
            <a:ext uri="{FF2B5EF4-FFF2-40B4-BE49-F238E27FC236}">
              <a16:creationId xmlns:a16="http://schemas.microsoft.com/office/drawing/2014/main" id="{D2323CBC-9040-4271-BA5A-3E6D1BDFA195}"/>
            </a:ext>
          </a:extLst>
        </xdr:cNvPr>
        <xdr:cNvSpPr txBox="1"/>
      </xdr:nvSpPr>
      <xdr:spPr>
        <a:xfrm>
          <a:off x="3170564" y="5820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114952</xdr:rowOff>
    </xdr:from>
    <xdr:ext cx="405111" cy="259045"/>
    <xdr:sp macro="" textlink="">
      <xdr:nvSpPr>
        <xdr:cNvPr id="84" name="n_2aveValue【図書館】&#10;有形固定資産減価償却率">
          <a:extLst>
            <a:ext uri="{FF2B5EF4-FFF2-40B4-BE49-F238E27FC236}">
              <a16:creationId xmlns:a16="http://schemas.microsoft.com/office/drawing/2014/main" id="{CDB6680F-91E1-4284-9FA8-008E7311F1B5}"/>
            </a:ext>
          </a:extLst>
        </xdr:cNvPr>
        <xdr:cNvSpPr txBox="1"/>
      </xdr:nvSpPr>
      <xdr:spPr>
        <a:xfrm>
          <a:off x="2385704" y="5814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84472</xdr:rowOff>
    </xdr:from>
    <xdr:ext cx="405111" cy="259045"/>
    <xdr:sp macro="" textlink="">
      <xdr:nvSpPr>
        <xdr:cNvPr id="85" name="n_3aveValue【図書館】&#10;有形固定資産減価償却率">
          <a:extLst>
            <a:ext uri="{FF2B5EF4-FFF2-40B4-BE49-F238E27FC236}">
              <a16:creationId xmlns:a16="http://schemas.microsoft.com/office/drawing/2014/main" id="{CB910B98-34C5-4FA3-861C-9CE2B884A3C2}"/>
            </a:ext>
          </a:extLst>
        </xdr:cNvPr>
        <xdr:cNvSpPr txBox="1"/>
      </xdr:nvSpPr>
      <xdr:spPr>
        <a:xfrm>
          <a:off x="1611004" y="5784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57802</xdr:rowOff>
    </xdr:from>
    <xdr:ext cx="405111" cy="259045"/>
    <xdr:sp macro="" textlink="">
      <xdr:nvSpPr>
        <xdr:cNvPr id="86" name="n_4aveValue【図書館】&#10;有形固定資産減価償却率">
          <a:extLst>
            <a:ext uri="{FF2B5EF4-FFF2-40B4-BE49-F238E27FC236}">
              <a16:creationId xmlns:a16="http://schemas.microsoft.com/office/drawing/2014/main" id="{233911AD-3241-4DB8-88D9-E1D7BF234133}"/>
            </a:ext>
          </a:extLst>
        </xdr:cNvPr>
        <xdr:cNvSpPr txBox="1"/>
      </xdr:nvSpPr>
      <xdr:spPr>
        <a:xfrm>
          <a:off x="836304" y="5757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28592</xdr:rowOff>
    </xdr:from>
    <xdr:ext cx="405111" cy="259045"/>
    <xdr:sp macro="" textlink="">
      <xdr:nvSpPr>
        <xdr:cNvPr id="87" name="n_1mainValue【図書館】&#10;有形固定資産減価償却率">
          <a:extLst>
            <a:ext uri="{FF2B5EF4-FFF2-40B4-BE49-F238E27FC236}">
              <a16:creationId xmlns:a16="http://schemas.microsoft.com/office/drawing/2014/main" id="{834642C6-31CB-4321-BDC0-AF0D11F65280}"/>
            </a:ext>
          </a:extLst>
        </xdr:cNvPr>
        <xdr:cNvSpPr txBox="1"/>
      </xdr:nvSpPr>
      <xdr:spPr>
        <a:xfrm>
          <a:off x="3170564" y="63989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161942</xdr:rowOff>
    </xdr:from>
    <xdr:ext cx="405111" cy="259045"/>
    <xdr:sp macro="" textlink="">
      <xdr:nvSpPr>
        <xdr:cNvPr id="88" name="n_2mainValue【図書館】&#10;有形固定資産減価償却率">
          <a:extLst>
            <a:ext uri="{FF2B5EF4-FFF2-40B4-BE49-F238E27FC236}">
              <a16:creationId xmlns:a16="http://schemas.microsoft.com/office/drawing/2014/main" id="{4757465E-E328-4F73-A822-B8C258C043D9}"/>
            </a:ext>
          </a:extLst>
        </xdr:cNvPr>
        <xdr:cNvSpPr txBox="1"/>
      </xdr:nvSpPr>
      <xdr:spPr>
        <a:xfrm>
          <a:off x="2385704" y="6364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125747</xdr:rowOff>
    </xdr:from>
    <xdr:ext cx="405111" cy="259045"/>
    <xdr:sp macro="" textlink="">
      <xdr:nvSpPr>
        <xdr:cNvPr id="89" name="n_3mainValue【図書館】&#10;有形固定資産減価償却率">
          <a:extLst>
            <a:ext uri="{FF2B5EF4-FFF2-40B4-BE49-F238E27FC236}">
              <a16:creationId xmlns:a16="http://schemas.microsoft.com/office/drawing/2014/main" id="{F975787D-67C9-431F-81E0-54460242A6BF}"/>
            </a:ext>
          </a:extLst>
        </xdr:cNvPr>
        <xdr:cNvSpPr txBox="1"/>
      </xdr:nvSpPr>
      <xdr:spPr>
        <a:xfrm>
          <a:off x="1611004" y="6328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87647</xdr:rowOff>
    </xdr:from>
    <xdr:ext cx="405111" cy="259045"/>
    <xdr:sp macro="" textlink="">
      <xdr:nvSpPr>
        <xdr:cNvPr id="90" name="n_4mainValue【図書館】&#10;有形固定資産減価償却率">
          <a:extLst>
            <a:ext uri="{FF2B5EF4-FFF2-40B4-BE49-F238E27FC236}">
              <a16:creationId xmlns:a16="http://schemas.microsoft.com/office/drawing/2014/main" id="{8B12A015-EA9A-4FB9-BAFE-8A39F53A7CF1}"/>
            </a:ext>
          </a:extLst>
        </xdr:cNvPr>
        <xdr:cNvSpPr txBox="1"/>
      </xdr:nvSpPr>
      <xdr:spPr>
        <a:xfrm>
          <a:off x="836304" y="6290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8C988C66-8528-4FDC-AE91-1E432D09B12F}"/>
            </a:ext>
          </a:extLst>
        </xdr:cNvPr>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C6EBEF90-AE02-4E67-BB24-510EB0F98416}"/>
            </a:ext>
          </a:extLst>
        </xdr:cNvPr>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3F3EEDD5-D2FF-4E69-A855-5083CBCA5FB1}"/>
            </a:ext>
          </a:extLst>
        </xdr:cNvPr>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60D43AF4-7D51-4D9D-B9F6-039319C52AD8}"/>
            </a:ext>
          </a:extLst>
        </xdr:cNvPr>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D9135029-0EBA-4B15-874D-82939378478C}"/>
            </a:ext>
          </a:extLst>
        </xdr:cNvPr>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0D8212B0-7990-46D0-8B77-59AE24E10DD5}"/>
            </a:ext>
          </a:extLst>
        </xdr:cNvPr>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44366901-AFD7-4247-94BF-F6660806FE5A}"/>
            </a:ext>
          </a:extLst>
        </xdr:cNvPr>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78ED7C21-7D7B-4828-966C-340B841BE7CB}"/>
            </a:ext>
          </a:extLst>
        </xdr:cNvPr>
        <xdr:cNvSpPr/>
      </xdr:nvSpPr>
      <xdr:spPr>
        <a:xfrm>
          <a:off x="582676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9" name="テキスト ボックス 98">
          <a:extLst>
            <a:ext uri="{FF2B5EF4-FFF2-40B4-BE49-F238E27FC236}">
              <a16:creationId xmlns:a16="http://schemas.microsoft.com/office/drawing/2014/main" id="{5071994B-0870-415A-8A02-1C6A0719EC42}"/>
            </a:ext>
          </a:extLst>
        </xdr:cNvPr>
        <xdr:cNvSpPr txBox="1"/>
      </xdr:nvSpPr>
      <xdr:spPr>
        <a:xfrm>
          <a:off x="578866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81740B2B-84AC-46FE-A280-3B6FF14CAA53}"/>
            </a:ext>
          </a:extLst>
        </xdr:cNvPr>
        <xdr:cNvCxnSpPr/>
      </xdr:nvCxnSpPr>
      <xdr:spPr>
        <a:xfrm>
          <a:off x="5826760" y="74523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133350</xdr:rowOff>
    </xdr:from>
    <xdr:to>
      <xdr:col>59</xdr:col>
      <xdr:colOff>50800</xdr:colOff>
      <xdr:row>42</xdr:row>
      <xdr:rowOff>133350</xdr:rowOff>
    </xdr:to>
    <xdr:cxnSp macro="">
      <xdr:nvCxnSpPr>
        <xdr:cNvPr id="101" name="直線コネクタ 100">
          <a:extLst>
            <a:ext uri="{FF2B5EF4-FFF2-40B4-BE49-F238E27FC236}">
              <a16:creationId xmlns:a16="http://schemas.microsoft.com/office/drawing/2014/main" id="{270B96E5-A3C9-485D-A2D0-A89ED4D7ACA9}"/>
            </a:ext>
          </a:extLst>
        </xdr:cNvPr>
        <xdr:cNvCxnSpPr/>
      </xdr:nvCxnSpPr>
      <xdr:spPr>
        <a:xfrm>
          <a:off x="5826760" y="71742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162577</xdr:rowOff>
    </xdr:from>
    <xdr:ext cx="467179" cy="259045"/>
    <xdr:sp macro="" textlink="">
      <xdr:nvSpPr>
        <xdr:cNvPr id="102" name="テキスト ボックス 101">
          <a:extLst>
            <a:ext uri="{FF2B5EF4-FFF2-40B4-BE49-F238E27FC236}">
              <a16:creationId xmlns:a16="http://schemas.microsoft.com/office/drawing/2014/main" id="{85E4E047-DECA-4130-B223-141CC02AC897}"/>
            </a:ext>
          </a:extLst>
        </xdr:cNvPr>
        <xdr:cNvSpPr txBox="1"/>
      </xdr:nvSpPr>
      <xdr:spPr>
        <a:xfrm>
          <a:off x="5405301" y="70358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19050</xdr:rowOff>
    </xdr:from>
    <xdr:to>
      <xdr:col>59</xdr:col>
      <xdr:colOff>50800</xdr:colOff>
      <xdr:row>41</xdr:row>
      <xdr:rowOff>19050</xdr:rowOff>
    </xdr:to>
    <xdr:cxnSp macro="">
      <xdr:nvCxnSpPr>
        <xdr:cNvPr id="103" name="直線コネクタ 102">
          <a:extLst>
            <a:ext uri="{FF2B5EF4-FFF2-40B4-BE49-F238E27FC236}">
              <a16:creationId xmlns:a16="http://schemas.microsoft.com/office/drawing/2014/main" id="{0091E8C1-7FAC-4C47-906A-75FB95B48FDE}"/>
            </a:ext>
          </a:extLst>
        </xdr:cNvPr>
        <xdr:cNvCxnSpPr/>
      </xdr:nvCxnSpPr>
      <xdr:spPr>
        <a:xfrm>
          <a:off x="5826760" y="68922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48277</xdr:rowOff>
    </xdr:from>
    <xdr:ext cx="467179" cy="259045"/>
    <xdr:sp macro="" textlink="">
      <xdr:nvSpPr>
        <xdr:cNvPr id="104" name="テキスト ボックス 103">
          <a:extLst>
            <a:ext uri="{FF2B5EF4-FFF2-40B4-BE49-F238E27FC236}">
              <a16:creationId xmlns:a16="http://schemas.microsoft.com/office/drawing/2014/main" id="{644AADE8-5457-43AA-96C1-695A730C69A8}"/>
            </a:ext>
          </a:extLst>
        </xdr:cNvPr>
        <xdr:cNvSpPr txBox="1"/>
      </xdr:nvSpPr>
      <xdr:spPr>
        <a:xfrm>
          <a:off x="5405301" y="67538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76200</xdr:rowOff>
    </xdr:from>
    <xdr:to>
      <xdr:col>59</xdr:col>
      <xdr:colOff>50800</xdr:colOff>
      <xdr:row>39</xdr:row>
      <xdr:rowOff>76200</xdr:rowOff>
    </xdr:to>
    <xdr:cxnSp macro="">
      <xdr:nvCxnSpPr>
        <xdr:cNvPr id="105" name="直線コネクタ 104">
          <a:extLst>
            <a:ext uri="{FF2B5EF4-FFF2-40B4-BE49-F238E27FC236}">
              <a16:creationId xmlns:a16="http://schemas.microsoft.com/office/drawing/2014/main" id="{6497D3FE-A2BE-4118-BE22-24FC6A782D65}"/>
            </a:ext>
          </a:extLst>
        </xdr:cNvPr>
        <xdr:cNvCxnSpPr/>
      </xdr:nvCxnSpPr>
      <xdr:spPr>
        <a:xfrm>
          <a:off x="5826760" y="66141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105427</xdr:rowOff>
    </xdr:from>
    <xdr:ext cx="467179" cy="259045"/>
    <xdr:sp macro="" textlink="">
      <xdr:nvSpPr>
        <xdr:cNvPr id="106" name="テキスト ボックス 105">
          <a:extLst>
            <a:ext uri="{FF2B5EF4-FFF2-40B4-BE49-F238E27FC236}">
              <a16:creationId xmlns:a16="http://schemas.microsoft.com/office/drawing/2014/main" id="{C39925F7-D289-41F7-A72F-61C495F23FEE}"/>
            </a:ext>
          </a:extLst>
        </xdr:cNvPr>
        <xdr:cNvSpPr txBox="1"/>
      </xdr:nvSpPr>
      <xdr:spPr>
        <a:xfrm>
          <a:off x="5405301" y="6475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7" name="直線コネクタ 106">
          <a:extLst>
            <a:ext uri="{FF2B5EF4-FFF2-40B4-BE49-F238E27FC236}">
              <a16:creationId xmlns:a16="http://schemas.microsoft.com/office/drawing/2014/main" id="{3774B6BF-0A5C-49AD-BB4F-EC2274DC3C13}"/>
            </a:ext>
          </a:extLst>
        </xdr:cNvPr>
        <xdr:cNvCxnSpPr/>
      </xdr:nvCxnSpPr>
      <xdr:spPr>
        <a:xfrm>
          <a:off x="5826760" y="63360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8" name="テキスト ボックス 107">
          <a:extLst>
            <a:ext uri="{FF2B5EF4-FFF2-40B4-BE49-F238E27FC236}">
              <a16:creationId xmlns:a16="http://schemas.microsoft.com/office/drawing/2014/main" id="{3EC62E0A-EA88-48B3-9A86-84AE11E6A074}"/>
            </a:ext>
          </a:extLst>
        </xdr:cNvPr>
        <xdr:cNvSpPr txBox="1"/>
      </xdr:nvSpPr>
      <xdr:spPr>
        <a:xfrm>
          <a:off x="5405301" y="61976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19050</xdr:rowOff>
    </xdr:from>
    <xdr:to>
      <xdr:col>59</xdr:col>
      <xdr:colOff>50800</xdr:colOff>
      <xdr:row>36</xdr:row>
      <xdr:rowOff>19050</xdr:rowOff>
    </xdr:to>
    <xdr:cxnSp macro="">
      <xdr:nvCxnSpPr>
        <xdr:cNvPr id="109" name="直線コネクタ 108">
          <a:extLst>
            <a:ext uri="{FF2B5EF4-FFF2-40B4-BE49-F238E27FC236}">
              <a16:creationId xmlns:a16="http://schemas.microsoft.com/office/drawing/2014/main" id="{5BC1DC84-BBE4-45D8-8D07-FABEB55A0218}"/>
            </a:ext>
          </a:extLst>
        </xdr:cNvPr>
        <xdr:cNvCxnSpPr/>
      </xdr:nvCxnSpPr>
      <xdr:spPr>
        <a:xfrm>
          <a:off x="5826760" y="60540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48277</xdr:rowOff>
    </xdr:from>
    <xdr:ext cx="467179" cy="259045"/>
    <xdr:sp macro="" textlink="">
      <xdr:nvSpPr>
        <xdr:cNvPr id="110" name="テキスト ボックス 109">
          <a:extLst>
            <a:ext uri="{FF2B5EF4-FFF2-40B4-BE49-F238E27FC236}">
              <a16:creationId xmlns:a16="http://schemas.microsoft.com/office/drawing/2014/main" id="{2E68638A-BDB3-4735-ABE9-459B456AF23F}"/>
            </a:ext>
          </a:extLst>
        </xdr:cNvPr>
        <xdr:cNvSpPr txBox="1"/>
      </xdr:nvSpPr>
      <xdr:spPr>
        <a:xfrm>
          <a:off x="5405301" y="5915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76200</xdr:rowOff>
    </xdr:from>
    <xdr:to>
      <xdr:col>59</xdr:col>
      <xdr:colOff>50800</xdr:colOff>
      <xdr:row>34</xdr:row>
      <xdr:rowOff>76200</xdr:rowOff>
    </xdr:to>
    <xdr:cxnSp macro="">
      <xdr:nvCxnSpPr>
        <xdr:cNvPr id="111" name="直線コネクタ 110">
          <a:extLst>
            <a:ext uri="{FF2B5EF4-FFF2-40B4-BE49-F238E27FC236}">
              <a16:creationId xmlns:a16="http://schemas.microsoft.com/office/drawing/2014/main" id="{AEB1394D-B0CC-4276-B9A3-51F3B5661D3B}"/>
            </a:ext>
          </a:extLst>
        </xdr:cNvPr>
        <xdr:cNvCxnSpPr/>
      </xdr:nvCxnSpPr>
      <xdr:spPr>
        <a:xfrm>
          <a:off x="5826760" y="57759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105427</xdr:rowOff>
    </xdr:from>
    <xdr:ext cx="467179" cy="259045"/>
    <xdr:sp macro="" textlink="">
      <xdr:nvSpPr>
        <xdr:cNvPr id="112" name="テキスト ボックス 111">
          <a:extLst>
            <a:ext uri="{FF2B5EF4-FFF2-40B4-BE49-F238E27FC236}">
              <a16:creationId xmlns:a16="http://schemas.microsoft.com/office/drawing/2014/main" id="{49CF29C8-F9C2-4FAC-A8D5-0DB1829B4733}"/>
            </a:ext>
          </a:extLst>
        </xdr:cNvPr>
        <xdr:cNvSpPr txBox="1"/>
      </xdr:nvSpPr>
      <xdr:spPr>
        <a:xfrm>
          <a:off x="5405301" y="5637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133350</xdr:rowOff>
    </xdr:from>
    <xdr:to>
      <xdr:col>59</xdr:col>
      <xdr:colOff>50800</xdr:colOff>
      <xdr:row>32</xdr:row>
      <xdr:rowOff>133350</xdr:rowOff>
    </xdr:to>
    <xdr:cxnSp macro="">
      <xdr:nvCxnSpPr>
        <xdr:cNvPr id="113" name="直線コネクタ 112">
          <a:extLst>
            <a:ext uri="{FF2B5EF4-FFF2-40B4-BE49-F238E27FC236}">
              <a16:creationId xmlns:a16="http://schemas.microsoft.com/office/drawing/2014/main" id="{7A54597B-C24F-482E-AA8D-C18686F8881D}"/>
            </a:ext>
          </a:extLst>
        </xdr:cNvPr>
        <xdr:cNvCxnSpPr/>
      </xdr:nvCxnSpPr>
      <xdr:spPr>
        <a:xfrm>
          <a:off x="5826760" y="54978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162577</xdr:rowOff>
    </xdr:from>
    <xdr:ext cx="467179" cy="259045"/>
    <xdr:sp macro="" textlink="">
      <xdr:nvSpPr>
        <xdr:cNvPr id="114" name="テキスト ボックス 113">
          <a:extLst>
            <a:ext uri="{FF2B5EF4-FFF2-40B4-BE49-F238E27FC236}">
              <a16:creationId xmlns:a16="http://schemas.microsoft.com/office/drawing/2014/main" id="{E676595E-C6FA-4865-BA17-2513051339A8}"/>
            </a:ext>
          </a:extLst>
        </xdr:cNvPr>
        <xdr:cNvSpPr txBox="1"/>
      </xdr:nvSpPr>
      <xdr:spPr>
        <a:xfrm>
          <a:off x="5405301" y="53594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5" name="直線コネクタ 114">
          <a:extLst>
            <a:ext uri="{FF2B5EF4-FFF2-40B4-BE49-F238E27FC236}">
              <a16:creationId xmlns:a16="http://schemas.microsoft.com/office/drawing/2014/main" id="{D295AB83-D11F-4803-826B-C189FC68F8C4}"/>
            </a:ext>
          </a:extLst>
        </xdr:cNvPr>
        <xdr:cNvCxnSpPr/>
      </xdr:nvCxnSpPr>
      <xdr:spPr>
        <a:xfrm>
          <a:off x="5826760" y="52158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6" name="テキスト ボックス 115">
          <a:extLst>
            <a:ext uri="{FF2B5EF4-FFF2-40B4-BE49-F238E27FC236}">
              <a16:creationId xmlns:a16="http://schemas.microsoft.com/office/drawing/2014/main" id="{C3E83CE2-8C9A-4B25-949F-B785D2C44144}"/>
            </a:ext>
          </a:extLst>
        </xdr:cNvPr>
        <xdr:cNvSpPr txBox="1"/>
      </xdr:nvSpPr>
      <xdr:spPr>
        <a:xfrm>
          <a:off x="540530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7" name="【図書館】&#10;一人当たり面積グラフ枠">
          <a:extLst>
            <a:ext uri="{FF2B5EF4-FFF2-40B4-BE49-F238E27FC236}">
              <a16:creationId xmlns:a16="http://schemas.microsoft.com/office/drawing/2014/main" id="{1670414C-2F00-4165-8F22-2969B9C1CFBF}"/>
            </a:ext>
          </a:extLst>
        </xdr:cNvPr>
        <xdr:cNvSpPr/>
      </xdr:nvSpPr>
      <xdr:spPr>
        <a:xfrm>
          <a:off x="582676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133350</xdr:rowOff>
    </xdr:from>
    <xdr:to>
      <xdr:col>54</xdr:col>
      <xdr:colOff>189865</xdr:colOff>
      <xdr:row>41</xdr:row>
      <xdr:rowOff>133350</xdr:rowOff>
    </xdr:to>
    <xdr:cxnSp macro="">
      <xdr:nvCxnSpPr>
        <xdr:cNvPr id="118" name="直線コネクタ 117">
          <a:extLst>
            <a:ext uri="{FF2B5EF4-FFF2-40B4-BE49-F238E27FC236}">
              <a16:creationId xmlns:a16="http://schemas.microsoft.com/office/drawing/2014/main" id="{3F92514F-F0D3-41E9-A185-01F5DD3FD441}"/>
            </a:ext>
          </a:extLst>
        </xdr:cNvPr>
        <xdr:cNvCxnSpPr/>
      </xdr:nvCxnSpPr>
      <xdr:spPr>
        <a:xfrm flipV="1">
          <a:off x="9219565" y="5665470"/>
          <a:ext cx="0" cy="1341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137177</xdr:rowOff>
    </xdr:from>
    <xdr:ext cx="469744" cy="259045"/>
    <xdr:sp macro="" textlink="">
      <xdr:nvSpPr>
        <xdr:cNvPr id="119" name="【図書館】&#10;一人当たり面積最小値テキスト">
          <a:extLst>
            <a:ext uri="{FF2B5EF4-FFF2-40B4-BE49-F238E27FC236}">
              <a16:creationId xmlns:a16="http://schemas.microsoft.com/office/drawing/2014/main" id="{0403FA0D-4148-40E6-9A03-3AC9F292C6B0}"/>
            </a:ext>
          </a:extLst>
        </xdr:cNvPr>
        <xdr:cNvSpPr txBox="1"/>
      </xdr:nvSpPr>
      <xdr:spPr>
        <a:xfrm>
          <a:off x="9258300" y="7010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133350</xdr:rowOff>
    </xdr:from>
    <xdr:to>
      <xdr:col>55</xdr:col>
      <xdr:colOff>88900</xdr:colOff>
      <xdr:row>41</xdr:row>
      <xdr:rowOff>133350</xdr:rowOff>
    </xdr:to>
    <xdr:cxnSp macro="">
      <xdr:nvCxnSpPr>
        <xdr:cNvPr id="120" name="直線コネクタ 119">
          <a:extLst>
            <a:ext uri="{FF2B5EF4-FFF2-40B4-BE49-F238E27FC236}">
              <a16:creationId xmlns:a16="http://schemas.microsoft.com/office/drawing/2014/main" id="{AAD3A294-DDEE-4E17-B150-21D77DE0BE43}"/>
            </a:ext>
          </a:extLst>
        </xdr:cNvPr>
        <xdr:cNvCxnSpPr/>
      </xdr:nvCxnSpPr>
      <xdr:spPr>
        <a:xfrm>
          <a:off x="9154160" y="700659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80027</xdr:rowOff>
    </xdr:from>
    <xdr:ext cx="469744" cy="259045"/>
    <xdr:sp macro="" textlink="">
      <xdr:nvSpPr>
        <xdr:cNvPr id="121" name="【図書館】&#10;一人当たり面積最大値テキスト">
          <a:extLst>
            <a:ext uri="{FF2B5EF4-FFF2-40B4-BE49-F238E27FC236}">
              <a16:creationId xmlns:a16="http://schemas.microsoft.com/office/drawing/2014/main" id="{32A17BF6-AAEE-479E-A21F-B2999D5C1F47}"/>
            </a:ext>
          </a:extLst>
        </xdr:cNvPr>
        <xdr:cNvSpPr txBox="1"/>
      </xdr:nvSpPr>
      <xdr:spPr>
        <a:xfrm>
          <a:off x="9258300" y="5444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133350</xdr:rowOff>
    </xdr:from>
    <xdr:to>
      <xdr:col>55</xdr:col>
      <xdr:colOff>88900</xdr:colOff>
      <xdr:row>33</xdr:row>
      <xdr:rowOff>133350</xdr:rowOff>
    </xdr:to>
    <xdr:cxnSp macro="">
      <xdr:nvCxnSpPr>
        <xdr:cNvPr id="122" name="直線コネクタ 121">
          <a:extLst>
            <a:ext uri="{FF2B5EF4-FFF2-40B4-BE49-F238E27FC236}">
              <a16:creationId xmlns:a16="http://schemas.microsoft.com/office/drawing/2014/main" id="{2EB3B523-A140-4319-8876-D2F7955EC3F3}"/>
            </a:ext>
          </a:extLst>
        </xdr:cNvPr>
        <xdr:cNvCxnSpPr/>
      </xdr:nvCxnSpPr>
      <xdr:spPr>
        <a:xfrm>
          <a:off x="9154160" y="566547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48277</xdr:rowOff>
    </xdr:from>
    <xdr:ext cx="469744" cy="259045"/>
    <xdr:sp macro="" textlink="">
      <xdr:nvSpPr>
        <xdr:cNvPr id="123" name="【図書館】&#10;一人当たり面積平均値テキスト">
          <a:extLst>
            <a:ext uri="{FF2B5EF4-FFF2-40B4-BE49-F238E27FC236}">
              <a16:creationId xmlns:a16="http://schemas.microsoft.com/office/drawing/2014/main" id="{6AEA1113-2D52-433A-B7B6-B4D471AC6124}"/>
            </a:ext>
          </a:extLst>
        </xdr:cNvPr>
        <xdr:cNvSpPr txBox="1"/>
      </xdr:nvSpPr>
      <xdr:spPr>
        <a:xfrm>
          <a:off x="9258300" y="62509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25400</xdr:rowOff>
    </xdr:from>
    <xdr:to>
      <xdr:col>55</xdr:col>
      <xdr:colOff>50800</xdr:colOff>
      <xdr:row>38</xdr:row>
      <xdr:rowOff>127000</xdr:rowOff>
    </xdr:to>
    <xdr:sp macro="" textlink="">
      <xdr:nvSpPr>
        <xdr:cNvPr id="124" name="フローチャート: 判断 123">
          <a:extLst>
            <a:ext uri="{FF2B5EF4-FFF2-40B4-BE49-F238E27FC236}">
              <a16:creationId xmlns:a16="http://schemas.microsoft.com/office/drawing/2014/main" id="{93B395AF-5A3F-472E-9D5D-532C4A4803D5}"/>
            </a:ext>
          </a:extLst>
        </xdr:cNvPr>
        <xdr:cNvSpPr/>
      </xdr:nvSpPr>
      <xdr:spPr>
        <a:xfrm>
          <a:off x="9192260" y="639572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25400</xdr:rowOff>
    </xdr:from>
    <xdr:to>
      <xdr:col>50</xdr:col>
      <xdr:colOff>165100</xdr:colOff>
      <xdr:row>38</xdr:row>
      <xdr:rowOff>127000</xdr:rowOff>
    </xdr:to>
    <xdr:sp macro="" textlink="">
      <xdr:nvSpPr>
        <xdr:cNvPr id="125" name="フローチャート: 判断 124">
          <a:extLst>
            <a:ext uri="{FF2B5EF4-FFF2-40B4-BE49-F238E27FC236}">
              <a16:creationId xmlns:a16="http://schemas.microsoft.com/office/drawing/2014/main" id="{7BA4B61F-A3B5-42D9-A411-01DCF5260C01}"/>
            </a:ext>
          </a:extLst>
        </xdr:cNvPr>
        <xdr:cNvSpPr/>
      </xdr:nvSpPr>
      <xdr:spPr>
        <a:xfrm>
          <a:off x="8445500" y="6395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25400</xdr:rowOff>
    </xdr:from>
    <xdr:to>
      <xdr:col>46</xdr:col>
      <xdr:colOff>38100</xdr:colOff>
      <xdr:row>38</xdr:row>
      <xdr:rowOff>127000</xdr:rowOff>
    </xdr:to>
    <xdr:sp macro="" textlink="">
      <xdr:nvSpPr>
        <xdr:cNvPr id="126" name="フローチャート: 判断 125">
          <a:extLst>
            <a:ext uri="{FF2B5EF4-FFF2-40B4-BE49-F238E27FC236}">
              <a16:creationId xmlns:a16="http://schemas.microsoft.com/office/drawing/2014/main" id="{32ACAC5B-CBFA-456E-A57A-95E16C482CDE}"/>
            </a:ext>
          </a:extLst>
        </xdr:cNvPr>
        <xdr:cNvSpPr/>
      </xdr:nvSpPr>
      <xdr:spPr>
        <a:xfrm>
          <a:off x="7670800" y="639572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53975</xdr:rowOff>
    </xdr:from>
    <xdr:to>
      <xdr:col>41</xdr:col>
      <xdr:colOff>101600</xdr:colOff>
      <xdr:row>38</xdr:row>
      <xdr:rowOff>155575</xdr:rowOff>
    </xdr:to>
    <xdr:sp macro="" textlink="">
      <xdr:nvSpPr>
        <xdr:cNvPr id="127" name="フローチャート: 判断 126">
          <a:extLst>
            <a:ext uri="{FF2B5EF4-FFF2-40B4-BE49-F238E27FC236}">
              <a16:creationId xmlns:a16="http://schemas.microsoft.com/office/drawing/2014/main" id="{3994CDE0-06C8-4B4C-B5B6-4A38DDC7DD11}"/>
            </a:ext>
          </a:extLst>
        </xdr:cNvPr>
        <xdr:cNvSpPr/>
      </xdr:nvSpPr>
      <xdr:spPr>
        <a:xfrm>
          <a:off x="6873240" y="6424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53975</xdr:rowOff>
    </xdr:from>
    <xdr:to>
      <xdr:col>36</xdr:col>
      <xdr:colOff>165100</xdr:colOff>
      <xdr:row>38</xdr:row>
      <xdr:rowOff>155575</xdr:rowOff>
    </xdr:to>
    <xdr:sp macro="" textlink="">
      <xdr:nvSpPr>
        <xdr:cNvPr id="128" name="フローチャート: 判断 127">
          <a:extLst>
            <a:ext uri="{FF2B5EF4-FFF2-40B4-BE49-F238E27FC236}">
              <a16:creationId xmlns:a16="http://schemas.microsoft.com/office/drawing/2014/main" id="{77E61982-C3FE-4190-987D-69BE1F3E14D2}"/>
            </a:ext>
          </a:extLst>
        </xdr:cNvPr>
        <xdr:cNvSpPr/>
      </xdr:nvSpPr>
      <xdr:spPr>
        <a:xfrm>
          <a:off x="6098540" y="6424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F33444C2-391F-4240-9377-5E3929B50C49}"/>
            </a:ext>
          </a:extLst>
        </xdr:cNvPr>
        <xdr:cNvSpPr txBox="1"/>
      </xdr:nvSpPr>
      <xdr:spPr>
        <a:xfrm>
          <a:off x="90525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77E6A8BF-6756-4EF4-AC0B-0E185BEA4B9F}"/>
            </a:ext>
          </a:extLst>
        </xdr:cNvPr>
        <xdr:cNvSpPr txBox="1"/>
      </xdr:nvSpPr>
      <xdr:spPr>
        <a:xfrm>
          <a:off x="83286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31" name="テキスト ボックス 130">
          <a:extLst>
            <a:ext uri="{FF2B5EF4-FFF2-40B4-BE49-F238E27FC236}">
              <a16:creationId xmlns:a16="http://schemas.microsoft.com/office/drawing/2014/main" id="{5EF81FD7-179B-4B98-8E31-D329D086711E}"/>
            </a:ext>
          </a:extLst>
        </xdr:cNvPr>
        <xdr:cNvSpPr txBox="1"/>
      </xdr:nvSpPr>
      <xdr:spPr>
        <a:xfrm>
          <a:off x="75463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2" name="テキスト ボックス 131">
          <a:extLst>
            <a:ext uri="{FF2B5EF4-FFF2-40B4-BE49-F238E27FC236}">
              <a16:creationId xmlns:a16="http://schemas.microsoft.com/office/drawing/2014/main" id="{E69AB210-D0EF-4097-8E55-C21C814FE748}"/>
            </a:ext>
          </a:extLst>
        </xdr:cNvPr>
        <xdr:cNvSpPr txBox="1"/>
      </xdr:nvSpPr>
      <xdr:spPr>
        <a:xfrm>
          <a:off x="67564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3" name="テキスト ボックス 132">
          <a:extLst>
            <a:ext uri="{FF2B5EF4-FFF2-40B4-BE49-F238E27FC236}">
              <a16:creationId xmlns:a16="http://schemas.microsoft.com/office/drawing/2014/main" id="{8733A3BC-CDA2-483C-A9F8-C8A59E80FA5D}"/>
            </a:ext>
          </a:extLst>
        </xdr:cNvPr>
        <xdr:cNvSpPr txBox="1"/>
      </xdr:nvSpPr>
      <xdr:spPr>
        <a:xfrm>
          <a:off x="5981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82550</xdr:rowOff>
    </xdr:from>
    <xdr:to>
      <xdr:col>55</xdr:col>
      <xdr:colOff>50800</xdr:colOff>
      <xdr:row>42</xdr:row>
      <xdr:rowOff>12700</xdr:rowOff>
    </xdr:to>
    <xdr:sp macro="" textlink="">
      <xdr:nvSpPr>
        <xdr:cNvPr id="134" name="楕円 133">
          <a:extLst>
            <a:ext uri="{FF2B5EF4-FFF2-40B4-BE49-F238E27FC236}">
              <a16:creationId xmlns:a16="http://schemas.microsoft.com/office/drawing/2014/main" id="{91602E1F-6258-44ED-8069-5AACAD8B8D5D}"/>
            </a:ext>
          </a:extLst>
        </xdr:cNvPr>
        <xdr:cNvSpPr/>
      </xdr:nvSpPr>
      <xdr:spPr>
        <a:xfrm>
          <a:off x="9192260" y="695579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168927</xdr:rowOff>
    </xdr:from>
    <xdr:ext cx="469744" cy="259045"/>
    <xdr:sp macro="" textlink="">
      <xdr:nvSpPr>
        <xdr:cNvPr id="135" name="【図書館】&#10;一人当たり面積該当値テキスト">
          <a:extLst>
            <a:ext uri="{FF2B5EF4-FFF2-40B4-BE49-F238E27FC236}">
              <a16:creationId xmlns:a16="http://schemas.microsoft.com/office/drawing/2014/main" id="{A1CECE30-9BD0-4659-BE28-B456E4B94677}"/>
            </a:ext>
          </a:extLst>
        </xdr:cNvPr>
        <xdr:cNvSpPr txBox="1"/>
      </xdr:nvSpPr>
      <xdr:spPr>
        <a:xfrm>
          <a:off x="9258300" y="6874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82550</xdr:rowOff>
    </xdr:from>
    <xdr:to>
      <xdr:col>50</xdr:col>
      <xdr:colOff>165100</xdr:colOff>
      <xdr:row>42</xdr:row>
      <xdr:rowOff>12700</xdr:rowOff>
    </xdr:to>
    <xdr:sp macro="" textlink="">
      <xdr:nvSpPr>
        <xdr:cNvPr id="136" name="楕円 135">
          <a:extLst>
            <a:ext uri="{FF2B5EF4-FFF2-40B4-BE49-F238E27FC236}">
              <a16:creationId xmlns:a16="http://schemas.microsoft.com/office/drawing/2014/main" id="{72F88ADD-BA1F-46D4-9844-41D4493C9DB9}"/>
            </a:ext>
          </a:extLst>
        </xdr:cNvPr>
        <xdr:cNvSpPr/>
      </xdr:nvSpPr>
      <xdr:spPr>
        <a:xfrm>
          <a:off x="8445500" y="695579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133350</xdr:rowOff>
    </xdr:from>
    <xdr:to>
      <xdr:col>55</xdr:col>
      <xdr:colOff>0</xdr:colOff>
      <xdr:row>41</xdr:row>
      <xdr:rowOff>133350</xdr:rowOff>
    </xdr:to>
    <xdr:cxnSp macro="">
      <xdr:nvCxnSpPr>
        <xdr:cNvPr id="137" name="直線コネクタ 136">
          <a:extLst>
            <a:ext uri="{FF2B5EF4-FFF2-40B4-BE49-F238E27FC236}">
              <a16:creationId xmlns:a16="http://schemas.microsoft.com/office/drawing/2014/main" id="{61186709-2475-4A33-927A-B93C4449DF32}"/>
            </a:ext>
          </a:extLst>
        </xdr:cNvPr>
        <xdr:cNvCxnSpPr/>
      </xdr:nvCxnSpPr>
      <xdr:spPr>
        <a:xfrm>
          <a:off x="8496300" y="7006590"/>
          <a:ext cx="7239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82550</xdr:rowOff>
    </xdr:from>
    <xdr:to>
      <xdr:col>46</xdr:col>
      <xdr:colOff>38100</xdr:colOff>
      <xdr:row>42</xdr:row>
      <xdr:rowOff>12700</xdr:rowOff>
    </xdr:to>
    <xdr:sp macro="" textlink="">
      <xdr:nvSpPr>
        <xdr:cNvPr id="138" name="楕円 137">
          <a:extLst>
            <a:ext uri="{FF2B5EF4-FFF2-40B4-BE49-F238E27FC236}">
              <a16:creationId xmlns:a16="http://schemas.microsoft.com/office/drawing/2014/main" id="{AE5AEBAA-497B-4730-952D-705D2D38EF8B}"/>
            </a:ext>
          </a:extLst>
        </xdr:cNvPr>
        <xdr:cNvSpPr/>
      </xdr:nvSpPr>
      <xdr:spPr>
        <a:xfrm>
          <a:off x="7670800" y="695579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133350</xdr:rowOff>
    </xdr:from>
    <xdr:to>
      <xdr:col>50</xdr:col>
      <xdr:colOff>114300</xdr:colOff>
      <xdr:row>41</xdr:row>
      <xdr:rowOff>133350</xdr:rowOff>
    </xdr:to>
    <xdr:cxnSp macro="">
      <xdr:nvCxnSpPr>
        <xdr:cNvPr id="139" name="直線コネクタ 138">
          <a:extLst>
            <a:ext uri="{FF2B5EF4-FFF2-40B4-BE49-F238E27FC236}">
              <a16:creationId xmlns:a16="http://schemas.microsoft.com/office/drawing/2014/main" id="{68A05559-DC3E-4BC0-9AEB-2D955ACAF892}"/>
            </a:ext>
          </a:extLst>
        </xdr:cNvPr>
        <xdr:cNvCxnSpPr/>
      </xdr:nvCxnSpPr>
      <xdr:spPr>
        <a:xfrm>
          <a:off x="7713980" y="7006590"/>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82550</xdr:rowOff>
    </xdr:from>
    <xdr:to>
      <xdr:col>41</xdr:col>
      <xdr:colOff>101600</xdr:colOff>
      <xdr:row>42</xdr:row>
      <xdr:rowOff>12700</xdr:rowOff>
    </xdr:to>
    <xdr:sp macro="" textlink="">
      <xdr:nvSpPr>
        <xdr:cNvPr id="140" name="楕円 139">
          <a:extLst>
            <a:ext uri="{FF2B5EF4-FFF2-40B4-BE49-F238E27FC236}">
              <a16:creationId xmlns:a16="http://schemas.microsoft.com/office/drawing/2014/main" id="{A4E90486-3228-416C-A507-1FDC63CDE952}"/>
            </a:ext>
          </a:extLst>
        </xdr:cNvPr>
        <xdr:cNvSpPr/>
      </xdr:nvSpPr>
      <xdr:spPr>
        <a:xfrm>
          <a:off x="6873240" y="695579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133350</xdr:rowOff>
    </xdr:from>
    <xdr:to>
      <xdr:col>45</xdr:col>
      <xdr:colOff>177800</xdr:colOff>
      <xdr:row>41</xdr:row>
      <xdr:rowOff>133350</xdr:rowOff>
    </xdr:to>
    <xdr:cxnSp macro="">
      <xdr:nvCxnSpPr>
        <xdr:cNvPr id="141" name="直線コネクタ 140">
          <a:extLst>
            <a:ext uri="{FF2B5EF4-FFF2-40B4-BE49-F238E27FC236}">
              <a16:creationId xmlns:a16="http://schemas.microsoft.com/office/drawing/2014/main" id="{B0FC351E-0D7F-44E5-956F-570DC05411BD}"/>
            </a:ext>
          </a:extLst>
        </xdr:cNvPr>
        <xdr:cNvCxnSpPr/>
      </xdr:nvCxnSpPr>
      <xdr:spPr>
        <a:xfrm>
          <a:off x="6924040" y="7006590"/>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82550</xdr:rowOff>
    </xdr:from>
    <xdr:to>
      <xdr:col>36</xdr:col>
      <xdr:colOff>165100</xdr:colOff>
      <xdr:row>42</xdr:row>
      <xdr:rowOff>12700</xdr:rowOff>
    </xdr:to>
    <xdr:sp macro="" textlink="">
      <xdr:nvSpPr>
        <xdr:cNvPr id="142" name="楕円 141">
          <a:extLst>
            <a:ext uri="{FF2B5EF4-FFF2-40B4-BE49-F238E27FC236}">
              <a16:creationId xmlns:a16="http://schemas.microsoft.com/office/drawing/2014/main" id="{F6D0A015-B270-4D41-8042-AA81E610BA32}"/>
            </a:ext>
          </a:extLst>
        </xdr:cNvPr>
        <xdr:cNvSpPr/>
      </xdr:nvSpPr>
      <xdr:spPr>
        <a:xfrm>
          <a:off x="6098540" y="695579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133350</xdr:rowOff>
    </xdr:from>
    <xdr:to>
      <xdr:col>41</xdr:col>
      <xdr:colOff>50800</xdr:colOff>
      <xdr:row>41</xdr:row>
      <xdr:rowOff>133350</xdr:rowOff>
    </xdr:to>
    <xdr:cxnSp macro="">
      <xdr:nvCxnSpPr>
        <xdr:cNvPr id="143" name="直線コネクタ 142">
          <a:extLst>
            <a:ext uri="{FF2B5EF4-FFF2-40B4-BE49-F238E27FC236}">
              <a16:creationId xmlns:a16="http://schemas.microsoft.com/office/drawing/2014/main" id="{2D50450E-9559-4FE8-89B1-195C184557A4}"/>
            </a:ext>
          </a:extLst>
        </xdr:cNvPr>
        <xdr:cNvCxnSpPr/>
      </xdr:nvCxnSpPr>
      <xdr:spPr>
        <a:xfrm>
          <a:off x="6149340" y="7006590"/>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36</xdr:row>
      <xdr:rowOff>143527</xdr:rowOff>
    </xdr:from>
    <xdr:ext cx="469744" cy="259045"/>
    <xdr:sp macro="" textlink="">
      <xdr:nvSpPr>
        <xdr:cNvPr id="144" name="n_1aveValue【図書館】&#10;一人当たり面積">
          <a:extLst>
            <a:ext uri="{FF2B5EF4-FFF2-40B4-BE49-F238E27FC236}">
              <a16:creationId xmlns:a16="http://schemas.microsoft.com/office/drawing/2014/main" id="{C3410004-29FE-4A2E-9949-D92FD15E5D4A}"/>
            </a:ext>
          </a:extLst>
        </xdr:cNvPr>
        <xdr:cNvSpPr txBox="1"/>
      </xdr:nvSpPr>
      <xdr:spPr>
        <a:xfrm>
          <a:off x="8271587" y="6178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36</xdr:row>
      <xdr:rowOff>143527</xdr:rowOff>
    </xdr:from>
    <xdr:ext cx="469744" cy="259045"/>
    <xdr:sp macro="" textlink="">
      <xdr:nvSpPr>
        <xdr:cNvPr id="145" name="n_2aveValue【図書館】&#10;一人当たり面積">
          <a:extLst>
            <a:ext uri="{FF2B5EF4-FFF2-40B4-BE49-F238E27FC236}">
              <a16:creationId xmlns:a16="http://schemas.microsoft.com/office/drawing/2014/main" id="{7D073745-6B1D-4A04-84CA-A15A9A9B0A89}"/>
            </a:ext>
          </a:extLst>
        </xdr:cNvPr>
        <xdr:cNvSpPr txBox="1"/>
      </xdr:nvSpPr>
      <xdr:spPr>
        <a:xfrm>
          <a:off x="7509587" y="6178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652</xdr:rowOff>
    </xdr:from>
    <xdr:ext cx="469744" cy="259045"/>
    <xdr:sp macro="" textlink="">
      <xdr:nvSpPr>
        <xdr:cNvPr id="146" name="n_3aveValue【図書館】&#10;一人当たり面積">
          <a:extLst>
            <a:ext uri="{FF2B5EF4-FFF2-40B4-BE49-F238E27FC236}">
              <a16:creationId xmlns:a16="http://schemas.microsoft.com/office/drawing/2014/main" id="{A177A91B-6EAB-4666-9B26-9ADDA13FB197}"/>
            </a:ext>
          </a:extLst>
        </xdr:cNvPr>
        <xdr:cNvSpPr txBox="1"/>
      </xdr:nvSpPr>
      <xdr:spPr>
        <a:xfrm>
          <a:off x="6712027" y="62033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652</xdr:rowOff>
    </xdr:from>
    <xdr:ext cx="469744" cy="259045"/>
    <xdr:sp macro="" textlink="">
      <xdr:nvSpPr>
        <xdr:cNvPr id="147" name="n_4aveValue【図書館】&#10;一人当たり面積">
          <a:extLst>
            <a:ext uri="{FF2B5EF4-FFF2-40B4-BE49-F238E27FC236}">
              <a16:creationId xmlns:a16="http://schemas.microsoft.com/office/drawing/2014/main" id="{2D677EF1-38B5-4B9C-81FA-BD377B9B9FDA}"/>
            </a:ext>
          </a:extLst>
        </xdr:cNvPr>
        <xdr:cNvSpPr txBox="1"/>
      </xdr:nvSpPr>
      <xdr:spPr>
        <a:xfrm>
          <a:off x="5937327" y="62033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42</xdr:row>
      <xdr:rowOff>3827</xdr:rowOff>
    </xdr:from>
    <xdr:ext cx="469744" cy="259045"/>
    <xdr:sp macro="" textlink="">
      <xdr:nvSpPr>
        <xdr:cNvPr id="148" name="n_1mainValue【図書館】&#10;一人当たり面積">
          <a:extLst>
            <a:ext uri="{FF2B5EF4-FFF2-40B4-BE49-F238E27FC236}">
              <a16:creationId xmlns:a16="http://schemas.microsoft.com/office/drawing/2014/main" id="{2B4CAFAF-A334-4364-A007-DF0435EF11C1}"/>
            </a:ext>
          </a:extLst>
        </xdr:cNvPr>
        <xdr:cNvSpPr txBox="1"/>
      </xdr:nvSpPr>
      <xdr:spPr>
        <a:xfrm>
          <a:off x="8271587" y="7044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42</xdr:row>
      <xdr:rowOff>3827</xdr:rowOff>
    </xdr:from>
    <xdr:ext cx="469744" cy="259045"/>
    <xdr:sp macro="" textlink="">
      <xdr:nvSpPr>
        <xdr:cNvPr id="149" name="n_2mainValue【図書館】&#10;一人当たり面積">
          <a:extLst>
            <a:ext uri="{FF2B5EF4-FFF2-40B4-BE49-F238E27FC236}">
              <a16:creationId xmlns:a16="http://schemas.microsoft.com/office/drawing/2014/main" id="{F343E3D3-A4D9-4271-8427-E1D0C213E2A6}"/>
            </a:ext>
          </a:extLst>
        </xdr:cNvPr>
        <xdr:cNvSpPr txBox="1"/>
      </xdr:nvSpPr>
      <xdr:spPr>
        <a:xfrm>
          <a:off x="7509587" y="7044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42</xdr:row>
      <xdr:rowOff>3827</xdr:rowOff>
    </xdr:from>
    <xdr:ext cx="469744" cy="259045"/>
    <xdr:sp macro="" textlink="">
      <xdr:nvSpPr>
        <xdr:cNvPr id="150" name="n_3mainValue【図書館】&#10;一人当たり面積">
          <a:extLst>
            <a:ext uri="{FF2B5EF4-FFF2-40B4-BE49-F238E27FC236}">
              <a16:creationId xmlns:a16="http://schemas.microsoft.com/office/drawing/2014/main" id="{E94D152E-8C3E-4BC6-BADE-A130063000C0}"/>
            </a:ext>
          </a:extLst>
        </xdr:cNvPr>
        <xdr:cNvSpPr txBox="1"/>
      </xdr:nvSpPr>
      <xdr:spPr>
        <a:xfrm>
          <a:off x="6712027" y="7044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42</xdr:row>
      <xdr:rowOff>3827</xdr:rowOff>
    </xdr:from>
    <xdr:ext cx="469744" cy="259045"/>
    <xdr:sp macro="" textlink="">
      <xdr:nvSpPr>
        <xdr:cNvPr id="151" name="n_4mainValue【図書館】&#10;一人当たり面積">
          <a:extLst>
            <a:ext uri="{FF2B5EF4-FFF2-40B4-BE49-F238E27FC236}">
              <a16:creationId xmlns:a16="http://schemas.microsoft.com/office/drawing/2014/main" id="{6990B6A0-C707-456C-BAB4-004F990F4006}"/>
            </a:ext>
          </a:extLst>
        </xdr:cNvPr>
        <xdr:cNvSpPr txBox="1"/>
      </xdr:nvSpPr>
      <xdr:spPr>
        <a:xfrm>
          <a:off x="5937327" y="7044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2" name="正方形/長方形 151">
          <a:extLst>
            <a:ext uri="{FF2B5EF4-FFF2-40B4-BE49-F238E27FC236}">
              <a16:creationId xmlns:a16="http://schemas.microsoft.com/office/drawing/2014/main" id="{68B5FB15-41D5-436A-A53A-709E1C77694F}"/>
            </a:ext>
          </a:extLst>
        </xdr:cNvPr>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3" name="正方形/長方形 152">
          <a:extLst>
            <a:ext uri="{FF2B5EF4-FFF2-40B4-BE49-F238E27FC236}">
              <a16:creationId xmlns:a16="http://schemas.microsoft.com/office/drawing/2014/main" id="{2260E9EF-07CB-432C-A0F8-79D9A620D715}"/>
            </a:ext>
          </a:extLst>
        </xdr:cNvPr>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4" name="正方形/長方形 153">
          <a:extLst>
            <a:ext uri="{FF2B5EF4-FFF2-40B4-BE49-F238E27FC236}">
              <a16:creationId xmlns:a16="http://schemas.microsoft.com/office/drawing/2014/main" id="{66D3E008-8785-4038-BE75-248C0F124460}"/>
            </a:ext>
          </a:extLst>
        </xdr:cNvPr>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5" name="正方形/長方形 154">
          <a:extLst>
            <a:ext uri="{FF2B5EF4-FFF2-40B4-BE49-F238E27FC236}">
              <a16:creationId xmlns:a16="http://schemas.microsoft.com/office/drawing/2014/main" id="{FE1BD268-F365-4805-8F3C-9B9F7FB08354}"/>
            </a:ext>
          </a:extLst>
        </xdr:cNvPr>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6" name="正方形/長方形 155">
          <a:extLst>
            <a:ext uri="{FF2B5EF4-FFF2-40B4-BE49-F238E27FC236}">
              <a16:creationId xmlns:a16="http://schemas.microsoft.com/office/drawing/2014/main" id="{DAF51C36-DCC5-4179-8179-8948A5D8EF71}"/>
            </a:ext>
          </a:extLst>
        </xdr:cNvPr>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7" name="正方形/長方形 156">
          <a:extLst>
            <a:ext uri="{FF2B5EF4-FFF2-40B4-BE49-F238E27FC236}">
              <a16:creationId xmlns:a16="http://schemas.microsoft.com/office/drawing/2014/main" id="{BFF42547-34FB-4480-B2AB-16CCD38D43A9}"/>
            </a:ext>
          </a:extLst>
        </xdr:cNvPr>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8" name="正方形/長方形 157">
          <a:extLst>
            <a:ext uri="{FF2B5EF4-FFF2-40B4-BE49-F238E27FC236}">
              <a16:creationId xmlns:a16="http://schemas.microsoft.com/office/drawing/2014/main" id="{99C411CE-2622-46B6-8E77-D4CE665A9A88}"/>
            </a:ext>
          </a:extLst>
        </xdr:cNvPr>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9" name="正方形/長方形 158">
          <a:extLst>
            <a:ext uri="{FF2B5EF4-FFF2-40B4-BE49-F238E27FC236}">
              <a16:creationId xmlns:a16="http://schemas.microsoft.com/office/drawing/2014/main" id="{FFB3BF1C-48EA-4439-8EB5-FCE8707D6CE7}"/>
            </a:ext>
          </a:extLst>
        </xdr:cNvPr>
        <xdr:cNvSpPr/>
      </xdr:nvSpPr>
      <xdr:spPr>
        <a:xfrm>
          <a:off x="67056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60" name="テキスト ボックス 159">
          <a:extLst>
            <a:ext uri="{FF2B5EF4-FFF2-40B4-BE49-F238E27FC236}">
              <a16:creationId xmlns:a16="http://schemas.microsoft.com/office/drawing/2014/main" id="{E9D2DAC6-7AE1-4132-967E-AA0D8ECD0811}"/>
            </a:ext>
          </a:extLst>
        </xdr:cNvPr>
        <xdr:cNvSpPr txBox="1"/>
      </xdr:nvSpPr>
      <xdr:spPr>
        <a:xfrm>
          <a:off x="65532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61" name="直線コネクタ 160">
          <a:extLst>
            <a:ext uri="{FF2B5EF4-FFF2-40B4-BE49-F238E27FC236}">
              <a16:creationId xmlns:a16="http://schemas.microsoft.com/office/drawing/2014/main" id="{39015DA8-206D-4989-B85E-384153FFEDC4}"/>
            </a:ext>
          </a:extLst>
        </xdr:cNvPr>
        <xdr:cNvCxnSpPr/>
      </xdr:nvCxnSpPr>
      <xdr:spPr>
        <a:xfrm>
          <a:off x="67056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62" name="テキスト ボックス 161">
          <a:extLst>
            <a:ext uri="{FF2B5EF4-FFF2-40B4-BE49-F238E27FC236}">
              <a16:creationId xmlns:a16="http://schemas.microsoft.com/office/drawing/2014/main" id="{7ECC3D42-4E2F-4628-A701-97CBE3F2A5AA}"/>
            </a:ext>
          </a:extLst>
        </xdr:cNvPr>
        <xdr:cNvSpPr txBox="1"/>
      </xdr:nvSpPr>
      <xdr:spPr>
        <a:xfrm>
          <a:off x="27196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63" name="直線コネクタ 162">
          <a:extLst>
            <a:ext uri="{FF2B5EF4-FFF2-40B4-BE49-F238E27FC236}">
              <a16:creationId xmlns:a16="http://schemas.microsoft.com/office/drawing/2014/main" id="{58041A8F-C4B3-4369-8DDB-040744F94BE5}"/>
            </a:ext>
          </a:extLst>
        </xdr:cNvPr>
        <xdr:cNvCxnSpPr/>
      </xdr:nvCxnSpPr>
      <xdr:spPr>
        <a:xfrm>
          <a:off x="670560" y="108051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64" name="テキスト ボックス 163">
          <a:extLst>
            <a:ext uri="{FF2B5EF4-FFF2-40B4-BE49-F238E27FC236}">
              <a16:creationId xmlns:a16="http://schemas.microsoft.com/office/drawing/2014/main" id="{B34BAB3C-A163-476F-808F-ECC2BA4A3CBD}"/>
            </a:ext>
          </a:extLst>
        </xdr:cNvPr>
        <xdr:cNvSpPr txBox="1"/>
      </xdr:nvSpPr>
      <xdr:spPr>
        <a:xfrm>
          <a:off x="27196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5" name="直線コネクタ 164">
          <a:extLst>
            <a:ext uri="{FF2B5EF4-FFF2-40B4-BE49-F238E27FC236}">
              <a16:creationId xmlns:a16="http://schemas.microsoft.com/office/drawing/2014/main" id="{7A8C45AA-8CF5-4C9F-A9EE-1287D3EAA1B1}"/>
            </a:ext>
          </a:extLst>
        </xdr:cNvPr>
        <xdr:cNvCxnSpPr/>
      </xdr:nvCxnSpPr>
      <xdr:spPr>
        <a:xfrm>
          <a:off x="670560" y="104317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6" name="テキスト ボックス 165">
          <a:extLst>
            <a:ext uri="{FF2B5EF4-FFF2-40B4-BE49-F238E27FC236}">
              <a16:creationId xmlns:a16="http://schemas.microsoft.com/office/drawing/2014/main" id="{CC141FF4-B962-4F54-8490-463CF63DF206}"/>
            </a:ext>
          </a:extLst>
        </xdr:cNvPr>
        <xdr:cNvSpPr txBox="1"/>
      </xdr:nvSpPr>
      <xdr:spPr>
        <a:xfrm>
          <a:off x="336081" y="102933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7" name="直線コネクタ 166">
          <a:extLst>
            <a:ext uri="{FF2B5EF4-FFF2-40B4-BE49-F238E27FC236}">
              <a16:creationId xmlns:a16="http://schemas.microsoft.com/office/drawing/2014/main" id="{4348C1C5-7D3E-4CF1-A998-8ED779F11F06}"/>
            </a:ext>
          </a:extLst>
        </xdr:cNvPr>
        <xdr:cNvCxnSpPr/>
      </xdr:nvCxnSpPr>
      <xdr:spPr>
        <a:xfrm>
          <a:off x="670560" y="100584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8" name="テキスト ボックス 167">
          <a:extLst>
            <a:ext uri="{FF2B5EF4-FFF2-40B4-BE49-F238E27FC236}">
              <a16:creationId xmlns:a16="http://schemas.microsoft.com/office/drawing/2014/main" id="{9F78D334-1E10-4C30-A5D4-051B47421930}"/>
            </a:ext>
          </a:extLst>
        </xdr:cNvPr>
        <xdr:cNvSpPr txBox="1"/>
      </xdr:nvSpPr>
      <xdr:spPr>
        <a:xfrm>
          <a:off x="336081" y="99199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9" name="直線コネクタ 168">
          <a:extLst>
            <a:ext uri="{FF2B5EF4-FFF2-40B4-BE49-F238E27FC236}">
              <a16:creationId xmlns:a16="http://schemas.microsoft.com/office/drawing/2014/main" id="{346D178C-8430-4A28-8D55-9E371F3412D9}"/>
            </a:ext>
          </a:extLst>
        </xdr:cNvPr>
        <xdr:cNvCxnSpPr/>
      </xdr:nvCxnSpPr>
      <xdr:spPr>
        <a:xfrm>
          <a:off x="670560" y="96888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70" name="テキスト ボックス 169">
          <a:extLst>
            <a:ext uri="{FF2B5EF4-FFF2-40B4-BE49-F238E27FC236}">
              <a16:creationId xmlns:a16="http://schemas.microsoft.com/office/drawing/2014/main" id="{F79F86E3-E202-4551-BC42-AC9BB9BEF8D1}"/>
            </a:ext>
          </a:extLst>
        </xdr:cNvPr>
        <xdr:cNvSpPr txBox="1"/>
      </xdr:nvSpPr>
      <xdr:spPr>
        <a:xfrm>
          <a:off x="336081" y="95504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71" name="直線コネクタ 170">
          <a:extLst>
            <a:ext uri="{FF2B5EF4-FFF2-40B4-BE49-F238E27FC236}">
              <a16:creationId xmlns:a16="http://schemas.microsoft.com/office/drawing/2014/main" id="{95816DA8-5030-4CE4-94FF-1A42AED52DEF}"/>
            </a:ext>
          </a:extLst>
        </xdr:cNvPr>
        <xdr:cNvCxnSpPr/>
      </xdr:nvCxnSpPr>
      <xdr:spPr>
        <a:xfrm>
          <a:off x="670560" y="93154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72" name="テキスト ボックス 171">
          <a:extLst>
            <a:ext uri="{FF2B5EF4-FFF2-40B4-BE49-F238E27FC236}">
              <a16:creationId xmlns:a16="http://schemas.microsoft.com/office/drawing/2014/main" id="{E0C801D8-0CC4-46F2-B11A-035469BA1DD7}"/>
            </a:ext>
          </a:extLst>
        </xdr:cNvPr>
        <xdr:cNvSpPr txBox="1"/>
      </xdr:nvSpPr>
      <xdr:spPr>
        <a:xfrm>
          <a:off x="336081" y="91770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3" name="直線コネクタ 172">
          <a:extLst>
            <a:ext uri="{FF2B5EF4-FFF2-40B4-BE49-F238E27FC236}">
              <a16:creationId xmlns:a16="http://schemas.microsoft.com/office/drawing/2014/main" id="{DFC9FC2F-AADA-4502-B295-6AAA7FEF0533}"/>
            </a:ext>
          </a:extLst>
        </xdr:cNvPr>
        <xdr:cNvCxnSpPr/>
      </xdr:nvCxnSpPr>
      <xdr:spPr>
        <a:xfrm>
          <a:off x="67056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74" name="テキスト ボックス 173">
          <a:extLst>
            <a:ext uri="{FF2B5EF4-FFF2-40B4-BE49-F238E27FC236}">
              <a16:creationId xmlns:a16="http://schemas.microsoft.com/office/drawing/2014/main" id="{B7CC8076-B110-490A-9769-5270B7B862A5}"/>
            </a:ext>
          </a:extLst>
        </xdr:cNvPr>
        <xdr:cNvSpPr txBox="1"/>
      </xdr:nvSpPr>
      <xdr:spPr>
        <a:xfrm>
          <a:off x="377341" y="880365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5" name="【体育館・プール】&#10;有形固定資産減価償却率グラフ枠">
          <a:extLst>
            <a:ext uri="{FF2B5EF4-FFF2-40B4-BE49-F238E27FC236}">
              <a16:creationId xmlns:a16="http://schemas.microsoft.com/office/drawing/2014/main" id="{1DA314C3-0606-4EE2-AE39-C517FECB764C}"/>
            </a:ext>
          </a:extLst>
        </xdr:cNvPr>
        <xdr:cNvSpPr/>
      </xdr:nvSpPr>
      <xdr:spPr>
        <a:xfrm>
          <a:off x="67056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85725</xdr:rowOff>
    </xdr:from>
    <xdr:to>
      <xdr:col>24</xdr:col>
      <xdr:colOff>62865</xdr:colOff>
      <xdr:row>64</xdr:row>
      <xdr:rowOff>57150</xdr:rowOff>
    </xdr:to>
    <xdr:cxnSp macro="">
      <xdr:nvCxnSpPr>
        <xdr:cNvPr id="176" name="直線コネクタ 175">
          <a:extLst>
            <a:ext uri="{FF2B5EF4-FFF2-40B4-BE49-F238E27FC236}">
              <a16:creationId xmlns:a16="http://schemas.microsoft.com/office/drawing/2014/main" id="{70424FD8-D3C9-4BE6-BA84-D549126E01C0}"/>
            </a:ext>
          </a:extLst>
        </xdr:cNvPr>
        <xdr:cNvCxnSpPr/>
      </xdr:nvCxnSpPr>
      <xdr:spPr>
        <a:xfrm flipV="1">
          <a:off x="4086225" y="9473565"/>
          <a:ext cx="0" cy="13125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60977</xdr:rowOff>
    </xdr:from>
    <xdr:ext cx="405111" cy="259045"/>
    <xdr:sp macro="" textlink="">
      <xdr:nvSpPr>
        <xdr:cNvPr id="177" name="【体育館・プール】&#10;有形固定資産減価償却率最小値テキスト">
          <a:extLst>
            <a:ext uri="{FF2B5EF4-FFF2-40B4-BE49-F238E27FC236}">
              <a16:creationId xmlns:a16="http://schemas.microsoft.com/office/drawing/2014/main" id="{3D8C71AD-9418-49D2-9121-EF055997D0DB}"/>
            </a:ext>
          </a:extLst>
        </xdr:cNvPr>
        <xdr:cNvSpPr txBox="1"/>
      </xdr:nvSpPr>
      <xdr:spPr>
        <a:xfrm>
          <a:off x="4124960" y="10789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57150</xdr:rowOff>
    </xdr:from>
    <xdr:to>
      <xdr:col>24</xdr:col>
      <xdr:colOff>152400</xdr:colOff>
      <xdr:row>64</xdr:row>
      <xdr:rowOff>57150</xdr:rowOff>
    </xdr:to>
    <xdr:cxnSp macro="">
      <xdr:nvCxnSpPr>
        <xdr:cNvPr id="178" name="直線コネクタ 177">
          <a:extLst>
            <a:ext uri="{FF2B5EF4-FFF2-40B4-BE49-F238E27FC236}">
              <a16:creationId xmlns:a16="http://schemas.microsoft.com/office/drawing/2014/main" id="{D3855E58-5BFF-4FC7-B13F-5FFD5EA35C6B}"/>
            </a:ext>
          </a:extLst>
        </xdr:cNvPr>
        <xdr:cNvCxnSpPr/>
      </xdr:nvCxnSpPr>
      <xdr:spPr>
        <a:xfrm>
          <a:off x="4020820" y="1078611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32402</xdr:rowOff>
    </xdr:from>
    <xdr:ext cx="405111" cy="259045"/>
    <xdr:sp macro="" textlink="">
      <xdr:nvSpPr>
        <xdr:cNvPr id="179" name="【体育館・プール】&#10;有形固定資産減価償却率最大値テキスト">
          <a:extLst>
            <a:ext uri="{FF2B5EF4-FFF2-40B4-BE49-F238E27FC236}">
              <a16:creationId xmlns:a16="http://schemas.microsoft.com/office/drawing/2014/main" id="{101A60D9-2EF8-4449-AA54-7DC881BFD19C}"/>
            </a:ext>
          </a:extLst>
        </xdr:cNvPr>
        <xdr:cNvSpPr txBox="1"/>
      </xdr:nvSpPr>
      <xdr:spPr>
        <a:xfrm>
          <a:off x="4124960" y="9252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85725</xdr:rowOff>
    </xdr:from>
    <xdr:to>
      <xdr:col>24</xdr:col>
      <xdr:colOff>152400</xdr:colOff>
      <xdr:row>56</xdr:row>
      <xdr:rowOff>85725</xdr:rowOff>
    </xdr:to>
    <xdr:cxnSp macro="">
      <xdr:nvCxnSpPr>
        <xdr:cNvPr id="180" name="直線コネクタ 179">
          <a:extLst>
            <a:ext uri="{FF2B5EF4-FFF2-40B4-BE49-F238E27FC236}">
              <a16:creationId xmlns:a16="http://schemas.microsoft.com/office/drawing/2014/main" id="{0099761F-C49F-474F-AF5C-1752A4D5894C}"/>
            </a:ext>
          </a:extLst>
        </xdr:cNvPr>
        <xdr:cNvCxnSpPr/>
      </xdr:nvCxnSpPr>
      <xdr:spPr>
        <a:xfrm>
          <a:off x="4020820" y="947356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50182</xdr:rowOff>
    </xdr:from>
    <xdr:ext cx="405111" cy="259045"/>
    <xdr:sp macro="" textlink="">
      <xdr:nvSpPr>
        <xdr:cNvPr id="181" name="【体育館・プール】&#10;有形固定資産減価償却率平均値テキスト">
          <a:extLst>
            <a:ext uri="{FF2B5EF4-FFF2-40B4-BE49-F238E27FC236}">
              <a16:creationId xmlns:a16="http://schemas.microsoft.com/office/drawing/2014/main" id="{34445B1A-77A3-4686-8EBF-B5798267B7A6}"/>
            </a:ext>
          </a:extLst>
        </xdr:cNvPr>
        <xdr:cNvSpPr txBox="1"/>
      </xdr:nvSpPr>
      <xdr:spPr>
        <a:xfrm>
          <a:off x="4124960" y="97733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27305</xdr:rowOff>
    </xdr:from>
    <xdr:to>
      <xdr:col>24</xdr:col>
      <xdr:colOff>114300</xdr:colOff>
      <xdr:row>59</xdr:row>
      <xdr:rowOff>128905</xdr:rowOff>
    </xdr:to>
    <xdr:sp macro="" textlink="">
      <xdr:nvSpPr>
        <xdr:cNvPr id="182" name="フローチャート: 判断 181">
          <a:extLst>
            <a:ext uri="{FF2B5EF4-FFF2-40B4-BE49-F238E27FC236}">
              <a16:creationId xmlns:a16="http://schemas.microsoft.com/office/drawing/2014/main" id="{C80717AB-1048-422B-B0EF-95A41B91543E}"/>
            </a:ext>
          </a:extLst>
        </xdr:cNvPr>
        <xdr:cNvSpPr/>
      </xdr:nvSpPr>
      <xdr:spPr>
        <a:xfrm>
          <a:off x="4036060" y="9918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10160</xdr:rowOff>
    </xdr:from>
    <xdr:to>
      <xdr:col>20</xdr:col>
      <xdr:colOff>38100</xdr:colOff>
      <xdr:row>59</xdr:row>
      <xdr:rowOff>111760</xdr:rowOff>
    </xdr:to>
    <xdr:sp macro="" textlink="">
      <xdr:nvSpPr>
        <xdr:cNvPr id="183" name="フローチャート: 判断 182">
          <a:extLst>
            <a:ext uri="{FF2B5EF4-FFF2-40B4-BE49-F238E27FC236}">
              <a16:creationId xmlns:a16="http://schemas.microsoft.com/office/drawing/2014/main" id="{08A357FC-9075-43AF-8568-A5089B3889A5}"/>
            </a:ext>
          </a:extLst>
        </xdr:cNvPr>
        <xdr:cNvSpPr/>
      </xdr:nvSpPr>
      <xdr:spPr>
        <a:xfrm>
          <a:off x="3312160" y="990092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58</xdr:row>
      <xdr:rowOff>156845</xdr:rowOff>
    </xdr:from>
    <xdr:to>
      <xdr:col>15</xdr:col>
      <xdr:colOff>101600</xdr:colOff>
      <xdr:row>59</xdr:row>
      <xdr:rowOff>86995</xdr:rowOff>
    </xdr:to>
    <xdr:sp macro="" textlink="">
      <xdr:nvSpPr>
        <xdr:cNvPr id="184" name="フローチャート: 判断 183">
          <a:extLst>
            <a:ext uri="{FF2B5EF4-FFF2-40B4-BE49-F238E27FC236}">
              <a16:creationId xmlns:a16="http://schemas.microsoft.com/office/drawing/2014/main" id="{A51B45CC-2A3F-4D9F-ACC5-895E930D387B}"/>
            </a:ext>
          </a:extLst>
        </xdr:cNvPr>
        <xdr:cNvSpPr/>
      </xdr:nvSpPr>
      <xdr:spPr>
        <a:xfrm>
          <a:off x="2514600" y="987996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58</xdr:row>
      <xdr:rowOff>145415</xdr:rowOff>
    </xdr:from>
    <xdr:to>
      <xdr:col>10</xdr:col>
      <xdr:colOff>165100</xdr:colOff>
      <xdr:row>59</xdr:row>
      <xdr:rowOff>75565</xdr:rowOff>
    </xdr:to>
    <xdr:sp macro="" textlink="">
      <xdr:nvSpPr>
        <xdr:cNvPr id="185" name="フローチャート: 判断 184">
          <a:extLst>
            <a:ext uri="{FF2B5EF4-FFF2-40B4-BE49-F238E27FC236}">
              <a16:creationId xmlns:a16="http://schemas.microsoft.com/office/drawing/2014/main" id="{1E5F927E-E226-4001-B0DA-2E445469B8C4}"/>
            </a:ext>
          </a:extLst>
        </xdr:cNvPr>
        <xdr:cNvSpPr/>
      </xdr:nvSpPr>
      <xdr:spPr>
        <a:xfrm>
          <a:off x="1739900" y="986853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58</xdr:row>
      <xdr:rowOff>139700</xdr:rowOff>
    </xdr:from>
    <xdr:to>
      <xdr:col>6</xdr:col>
      <xdr:colOff>38100</xdr:colOff>
      <xdr:row>59</xdr:row>
      <xdr:rowOff>69850</xdr:rowOff>
    </xdr:to>
    <xdr:sp macro="" textlink="">
      <xdr:nvSpPr>
        <xdr:cNvPr id="186" name="フローチャート: 判断 185">
          <a:extLst>
            <a:ext uri="{FF2B5EF4-FFF2-40B4-BE49-F238E27FC236}">
              <a16:creationId xmlns:a16="http://schemas.microsoft.com/office/drawing/2014/main" id="{69E643C3-A579-4CA8-A428-B7A7A42A15D7}"/>
            </a:ext>
          </a:extLst>
        </xdr:cNvPr>
        <xdr:cNvSpPr/>
      </xdr:nvSpPr>
      <xdr:spPr>
        <a:xfrm>
          <a:off x="965200" y="986282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0DBA3D69-647C-4171-B2EA-FD563007FA9F}"/>
            </a:ext>
          </a:extLst>
        </xdr:cNvPr>
        <xdr:cNvSpPr txBox="1"/>
      </xdr:nvSpPr>
      <xdr:spPr>
        <a:xfrm>
          <a:off x="39192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D2E86B82-1201-4FF7-8639-922B5B085387}"/>
            </a:ext>
          </a:extLst>
        </xdr:cNvPr>
        <xdr:cNvSpPr txBox="1"/>
      </xdr:nvSpPr>
      <xdr:spPr>
        <a:xfrm>
          <a:off x="3187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9" name="テキスト ボックス 188">
          <a:extLst>
            <a:ext uri="{FF2B5EF4-FFF2-40B4-BE49-F238E27FC236}">
              <a16:creationId xmlns:a16="http://schemas.microsoft.com/office/drawing/2014/main" id="{AA8357E1-09C2-4CFC-94B6-DF2922474A64}"/>
            </a:ext>
          </a:extLst>
        </xdr:cNvPr>
        <xdr:cNvSpPr txBox="1"/>
      </xdr:nvSpPr>
      <xdr:spPr>
        <a:xfrm>
          <a:off x="2397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90" name="テキスト ボックス 189">
          <a:extLst>
            <a:ext uri="{FF2B5EF4-FFF2-40B4-BE49-F238E27FC236}">
              <a16:creationId xmlns:a16="http://schemas.microsoft.com/office/drawing/2014/main" id="{7E357887-2090-4306-8DF8-1834D1A17253}"/>
            </a:ext>
          </a:extLst>
        </xdr:cNvPr>
        <xdr:cNvSpPr txBox="1"/>
      </xdr:nvSpPr>
      <xdr:spPr>
        <a:xfrm>
          <a:off x="16230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91" name="テキスト ボックス 190">
          <a:extLst>
            <a:ext uri="{FF2B5EF4-FFF2-40B4-BE49-F238E27FC236}">
              <a16:creationId xmlns:a16="http://schemas.microsoft.com/office/drawing/2014/main" id="{5017CE8D-6428-4F0E-BEC4-E5B357A25397}"/>
            </a:ext>
          </a:extLst>
        </xdr:cNvPr>
        <xdr:cNvSpPr txBox="1"/>
      </xdr:nvSpPr>
      <xdr:spPr>
        <a:xfrm>
          <a:off x="8407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154940</xdr:rowOff>
    </xdr:from>
    <xdr:to>
      <xdr:col>24</xdr:col>
      <xdr:colOff>114300</xdr:colOff>
      <xdr:row>60</xdr:row>
      <xdr:rowOff>85090</xdr:rowOff>
    </xdr:to>
    <xdr:sp macro="" textlink="">
      <xdr:nvSpPr>
        <xdr:cNvPr id="192" name="楕円 191">
          <a:extLst>
            <a:ext uri="{FF2B5EF4-FFF2-40B4-BE49-F238E27FC236}">
              <a16:creationId xmlns:a16="http://schemas.microsoft.com/office/drawing/2014/main" id="{2B917D9C-7731-4F2F-A7BE-B4E6152BD1C1}"/>
            </a:ext>
          </a:extLst>
        </xdr:cNvPr>
        <xdr:cNvSpPr/>
      </xdr:nvSpPr>
      <xdr:spPr>
        <a:xfrm>
          <a:off x="4036060" y="100457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133367</xdr:rowOff>
    </xdr:from>
    <xdr:ext cx="405111" cy="259045"/>
    <xdr:sp macro="" textlink="">
      <xdr:nvSpPr>
        <xdr:cNvPr id="193" name="【体育館・プール】&#10;有形固定資産減価償却率該当値テキスト">
          <a:extLst>
            <a:ext uri="{FF2B5EF4-FFF2-40B4-BE49-F238E27FC236}">
              <a16:creationId xmlns:a16="http://schemas.microsoft.com/office/drawing/2014/main" id="{D72AAA4F-4053-433B-A8C5-23B9211179C5}"/>
            </a:ext>
          </a:extLst>
        </xdr:cNvPr>
        <xdr:cNvSpPr txBox="1"/>
      </xdr:nvSpPr>
      <xdr:spPr>
        <a:xfrm>
          <a:off x="4124960" y="10024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145415</xdr:rowOff>
    </xdr:from>
    <xdr:to>
      <xdr:col>20</xdr:col>
      <xdr:colOff>38100</xdr:colOff>
      <xdr:row>60</xdr:row>
      <xdr:rowOff>75565</xdr:rowOff>
    </xdr:to>
    <xdr:sp macro="" textlink="">
      <xdr:nvSpPr>
        <xdr:cNvPr id="194" name="楕円 193">
          <a:extLst>
            <a:ext uri="{FF2B5EF4-FFF2-40B4-BE49-F238E27FC236}">
              <a16:creationId xmlns:a16="http://schemas.microsoft.com/office/drawing/2014/main" id="{159AD58B-EB4E-433D-BAFD-0B98662678CF}"/>
            </a:ext>
          </a:extLst>
        </xdr:cNvPr>
        <xdr:cNvSpPr/>
      </xdr:nvSpPr>
      <xdr:spPr>
        <a:xfrm>
          <a:off x="3312160" y="1003617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24765</xdr:rowOff>
    </xdr:from>
    <xdr:to>
      <xdr:col>24</xdr:col>
      <xdr:colOff>63500</xdr:colOff>
      <xdr:row>60</xdr:row>
      <xdr:rowOff>34290</xdr:rowOff>
    </xdr:to>
    <xdr:cxnSp macro="">
      <xdr:nvCxnSpPr>
        <xdr:cNvPr id="195" name="直線コネクタ 194">
          <a:extLst>
            <a:ext uri="{FF2B5EF4-FFF2-40B4-BE49-F238E27FC236}">
              <a16:creationId xmlns:a16="http://schemas.microsoft.com/office/drawing/2014/main" id="{0194B72A-56DA-4158-B1A4-E1778CB6CA27}"/>
            </a:ext>
          </a:extLst>
        </xdr:cNvPr>
        <xdr:cNvCxnSpPr/>
      </xdr:nvCxnSpPr>
      <xdr:spPr>
        <a:xfrm>
          <a:off x="3355340" y="10083165"/>
          <a:ext cx="73152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105410</xdr:rowOff>
    </xdr:from>
    <xdr:to>
      <xdr:col>15</xdr:col>
      <xdr:colOff>101600</xdr:colOff>
      <xdr:row>60</xdr:row>
      <xdr:rowOff>35560</xdr:rowOff>
    </xdr:to>
    <xdr:sp macro="" textlink="">
      <xdr:nvSpPr>
        <xdr:cNvPr id="196" name="楕円 195">
          <a:extLst>
            <a:ext uri="{FF2B5EF4-FFF2-40B4-BE49-F238E27FC236}">
              <a16:creationId xmlns:a16="http://schemas.microsoft.com/office/drawing/2014/main" id="{80F4C87F-ABA8-4A1E-8BB3-E3D1B02C0BD9}"/>
            </a:ext>
          </a:extLst>
        </xdr:cNvPr>
        <xdr:cNvSpPr/>
      </xdr:nvSpPr>
      <xdr:spPr>
        <a:xfrm>
          <a:off x="2514600" y="99961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156210</xdr:rowOff>
    </xdr:from>
    <xdr:to>
      <xdr:col>19</xdr:col>
      <xdr:colOff>177800</xdr:colOff>
      <xdr:row>60</xdr:row>
      <xdr:rowOff>24765</xdr:rowOff>
    </xdr:to>
    <xdr:cxnSp macro="">
      <xdr:nvCxnSpPr>
        <xdr:cNvPr id="197" name="直線コネクタ 196">
          <a:extLst>
            <a:ext uri="{FF2B5EF4-FFF2-40B4-BE49-F238E27FC236}">
              <a16:creationId xmlns:a16="http://schemas.microsoft.com/office/drawing/2014/main" id="{99B74F54-6031-46EC-998D-0AB615505F70}"/>
            </a:ext>
          </a:extLst>
        </xdr:cNvPr>
        <xdr:cNvCxnSpPr/>
      </xdr:nvCxnSpPr>
      <xdr:spPr>
        <a:xfrm>
          <a:off x="2565400" y="10046970"/>
          <a:ext cx="78994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65405</xdr:rowOff>
    </xdr:from>
    <xdr:to>
      <xdr:col>10</xdr:col>
      <xdr:colOff>165100</xdr:colOff>
      <xdr:row>59</xdr:row>
      <xdr:rowOff>167005</xdr:rowOff>
    </xdr:to>
    <xdr:sp macro="" textlink="">
      <xdr:nvSpPr>
        <xdr:cNvPr id="198" name="楕円 197">
          <a:extLst>
            <a:ext uri="{FF2B5EF4-FFF2-40B4-BE49-F238E27FC236}">
              <a16:creationId xmlns:a16="http://schemas.microsoft.com/office/drawing/2014/main" id="{4ABAA4EA-21AD-4789-91CD-AE8D177A2B4B}"/>
            </a:ext>
          </a:extLst>
        </xdr:cNvPr>
        <xdr:cNvSpPr/>
      </xdr:nvSpPr>
      <xdr:spPr>
        <a:xfrm>
          <a:off x="1739900" y="9956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116205</xdr:rowOff>
    </xdr:from>
    <xdr:to>
      <xdr:col>15</xdr:col>
      <xdr:colOff>50800</xdr:colOff>
      <xdr:row>59</xdr:row>
      <xdr:rowOff>156210</xdr:rowOff>
    </xdr:to>
    <xdr:cxnSp macro="">
      <xdr:nvCxnSpPr>
        <xdr:cNvPr id="199" name="直線コネクタ 198">
          <a:extLst>
            <a:ext uri="{FF2B5EF4-FFF2-40B4-BE49-F238E27FC236}">
              <a16:creationId xmlns:a16="http://schemas.microsoft.com/office/drawing/2014/main" id="{26BD9A18-FC49-487B-8087-09153DC6759F}"/>
            </a:ext>
          </a:extLst>
        </xdr:cNvPr>
        <xdr:cNvCxnSpPr/>
      </xdr:nvCxnSpPr>
      <xdr:spPr>
        <a:xfrm>
          <a:off x="1790700" y="10006965"/>
          <a:ext cx="7747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25400</xdr:rowOff>
    </xdr:from>
    <xdr:to>
      <xdr:col>6</xdr:col>
      <xdr:colOff>38100</xdr:colOff>
      <xdr:row>59</xdr:row>
      <xdr:rowOff>127000</xdr:rowOff>
    </xdr:to>
    <xdr:sp macro="" textlink="">
      <xdr:nvSpPr>
        <xdr:cNvPr id="200" name="楕円 199">
          <a:extLst>
            <a:ext uri="{FF2B5EF4-FFF2-40B4-BE49-F238E27FC236}">
              <a16:creationId xmlns:a16="http://schemas.microsoft.com/office/drawing/2014/main" id="{6469B992-0859-4B59-90AC-66E01F15DDEA}"/>
            </a:ext>
          </a:extLst>
        </xdr:cNvPr>
        <xdr:cNvSpPr/>
      </xdr:nvSpPr>
      <xdr:spPr>
        <a:xfrm>
          <a:off x="965200" y="991616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76200</xdr:rowOff>
    </xdr:from>
    <xdr:to>
      <xdr:col>10</xdr:col>
      <xdr:colOff>114300</xdr:colOff>
      <xdr:row>59</xdr:row>
      <xdr:rowOff>116205</xdr:rowOff>
    </xdr:to>
    <xdr:cxnSp macro="">
      <xdr:nvCxnSpPr>
        <xdr:cNvPr id="201" name="直線コネクタ 200">
          <a:extLst>
            <a:ext uri="{FF2B5EF4-FFF2-40B4-BE49-F238E27FC236}">
              <a16:creationId xmlns:a16="http://schemas.microsoft.com/office/drawing/2014/main" id="{0BA2778B-9D0B-45FF-A57C-E70D3A64D020}"/>
            </a:ext>
          </a:extLst>
        </xdr:cNvPr>
        <xdr:cNvCxnSpPr/>
      </xdr:nvCxnSpPr>
      <xdr:spPr>
        <a:xfrm>
          <a:off x="1008380" y="9966960"/>
          <a:ext cx="78232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57</xdr:row>
      <xdr:rowOff>128287</xdr:rowOff>
    </xdr:from>
    <xdr:ext cx="405111" cy="259045"/>
    <xdr:sp macro="" textlink="">
      <xdr:nvSpPr>
        <xdr:cNvPr id="202" name="n_1aveValue【体育館・プール】&#10;有形固定資産減価償却率">
          <a:extLst>
            <a:ext uri="{FF2B5EF4-FFF2-40B4-BE49-F238E27FC236}">
              <a16:creationId xmlns:a16="http://schemas.microsoft.com/office/drawing/2014/main" id="{F7B74261-AD6C-45EC-B71D-BA34CBE677D4}"/>
            </a:ext>
          </a:extLst>
        </xdr:cNvPr>
        <xdr:cNvSpPr txBox="1"/>
      </xdr:nvSpPr>
      <xdr:spPr>
        <a:xfrm>
          <a:off x="3170564" y="9683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103522</xdr:rowOff>
    </xdr:from>
    <xdr:ext cx="405111" cy="259045"/>
    <xdr:sp macro="" textlink="">
      <xdr:nvSpPr>
        <xdr:cNvPr id="203" name="n_2aveValue【体育館・プール】&#10;有形固定資産減価償却率">
          <a:extLst>
            <a:ext uri="{FF2B5EF4-FFF2-40B4-BE49-F238E27FC236}">
              <a16:creationId xmlns:a16="http://schemas.microsoft.com/office/drawing/2014/main" id="{7543D0FE-7945-430D-8455-748300E9233A}"/>
            </a:ext>
          </a:extLst>
        </xdr:cNvPr>
        <xdr:cNvSpPr txBox="1"/>
      </xdr:nvSpPr>
      <xdr:spPr>
        <a:xfrm>
          <a:off x="2385704" y="9659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92092</xdr:rowOff>
    </xdr:from>
    <xdr:ext cx="405111" cy="259045"/>
    <xdr:sp macro="" textlink="">
      <xdr:nvSpPr>
        <xdr:cNvPr id="204" name="n_3aveValue【体育館・プール】&#10;有形固定資産減価償却率">
          <a:extLst>
            <a:ext uri="{FF2B5EF4-FFF2-40B4-BE49-F238E27FC236}">
              <a16:creationId xmlns:a16="http://schemas.microsoft.com/office/drawing/2014/main" id="{71B98F92-60E1-43DA-BAE5-7A38A54790B3}"/>
            </a:ext>
          </a:extLst>
        </xdr:cNvPr>
        <xdr:cNvSpPr txBox="1"/>
      </xdr:nvSpPr>
      <xdr:spPr>
        <a:xfrm>
          <a:off x="1611004" y="9647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86377</xdr:rowOff>
    </xdr:from>
    <xdr:ext cx="405111" cy="259045"/>
    <xdr:sp macro="" textlink="">
      <xdr:nvSpPr>
        <xdr:cNvPr id="205" name="n_4aveValue【体育館・プール】&#10;有形固定資産減価償却率">
          <a:extLst>
            <a:ext uri="{FF2B5EF4-FFF2-40B4-BE49-F238E27FC236}">
              <a16:creationId xmlns:a16="http://schemas.microsoft.com/office/drawing/2014/main" id="{561605DC-D9FB-45F9-908C-04DA0C7EF66B}"/>
            </a:ext>
          </a:extLst>
        </xdr:cNvPr>
        <xdr:cNvSpPr txBox="1"/>
      </xdr:nvSpPr>
      <xdr:spPr>
        <a:xfrm>
          <a:off x="836304" y="9641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60</xdr:row>
      <xdr:rowOff>66692</xdr:rowOff>
    </xdr:from>
    <xdr:ext cx="405111" cy="259045"/>
    <xdr:sp macro="" textlink="">
      <xdr:nvSpPr>
        <xdr:cNvPr id="206" name="n_1mainValue【体育館・プール】&#10;有形固定資産減価償却率">
          <a:extLst>
            <a:ext uri="{FF2B5EF4-FFF2-40B4-BE49-F238E27FC236}">
              <a16:creationId xmlns:a16="http://schemas.microsoft.com/office/drawing/2014/main" id="{E45F1D25-4DCE-478F-A71F-499F3A7FABE7}"/>
            </a:ext>
          </a:extLst>
        </xdr:cNvPr>
        <xdr:cNvSpPr txBox="1"/>
      </xdr:nvSpPr>
      <xdr:spPr>
        <a:xfrm>
          <a:off x="3170564" y="101250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26687</xdr:rowOff>
    </xdr:from>
    <xdr:ext cx="405111" cy="259045"/>
    <xdr:sp macro="" textlink="">
      <xdr:nvSpPr>
        <xdr:cNvPr id="207" name="n_2mainValue【体育館・プール】&#10;有形固定資産減価償却率">
          <a:extLst>
            <a:ext uri="{FF2B5EF4-FFF2-40B4-BE49-F238E27FC236}">
              <a16:creationId xmlns:a16="http://schemas.microsoft.com/office/drawing/2014/main" id="{B43FA1D9-B336-46C7-9F4E-AA8932EC06E2}"/>
            </a:ext>
          </a:extLst>
        </xdr:cNvPr>
        <xdr:cNvSpPr txBox="1"/>
      </xdr:nvSpPr>
      <xdr:spPr>
        <a:xfrm>
          <a:off x="2385704" y="10085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158132</xdr:rowOff>
    </xdr:from>
    <xdr:ext cx="405111" cy="259045"/>
    <xdr:sp macro="" textlink="">
      <xdr:nvSpPr>
        <xdr:cNvPr id="208" name="n_3mainValue【体育館・プール】&#10;有形固定資産減価償却率">
          <a:extLst>
            <a:ext uri="{FF2B5EF4-FFF2-40B4-BE49-F238E27FC236}">
              <a16:creationId xmlns:a16="http://schemas.microsoft.com/office/drawing/2014/main" id="{C97F812A-8576-44ED-AF0F-A3F357009199}"/>
            </a:ext>
          </a:extLst>
        </xdr:cNvPr>
        <xdr:cNvSpPr txBox="1"/>
      </xdr:nvSpPr>
      <xdr:spPr>
        <a:xfrm>
          <a:off x="1611004" y="100488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118127</xdr:rowOff>
    </xdr:from>
    <xdr:ext cx="405111" cy="259045"/>
    <xdr:sp macro="" textlink="">
      <xdr:nvSpPr>
        <xdr:cNvPr id="209" name="n_4mainValue【体育館・プール】&#10;有形固定資産減価償却率">
          <a:extLst>
            <a:ext uri="{FF2B5EF4-FFF2-40B4-BE49-F238E27FC236}">
              <a16:creationId xmlns:a16="http://schemas.microsoft.com/office/drawing/2014/main" id="{0FE8787B-43F1-4BE0-9D43-2C44AA500C73}"/>
            </a:ext>
          </a:extLst>
        </xdr:cNvPr>
        <xdr:cNvSpPr txBox="1"/>
      </xdr:nvSpPr>
      <xdr:spPr>
        <a:xfrm>
          <a:off x="836304" y="10008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10" name="正方形/長方形 209">
          <a:extLst>
            <a:ext uri="{FF2B5EF4-FFF2-40B4-BE49-F238E27FC236}">
              <a16:creationId xmlns:a16="http://schemas.microsoft.com/office/drawing/2014/main" id="{E6709DFE-8C1B-49D3-B156-8E0EE476F607}"/>
            </a:ext>
          </a:extLst>
        </xdr:cNvPr>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11" name="正方形/長方形 210">
          <a:extLst>
            <a:ext uri="{FF2B5EF4-FFF2-40B4-BE49-F238E27FC236}">
              <a16:creationId xmlns:a16="http://schemas.microsoft.com/office/drawing/2014/main" id="{4B529BB2-8488-4BD8-B745-373C3176180E}"/>
            </a:ext>
          </a:extLst>
        </xdr:cNvPr>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2" name="正方形/長方形 211">
          <a:extLst>
            <a:ext uri="{FF2B5EF4-FFF2-40B4-BE49-F238E27FC236}">
              <a16:creationId xmlns:a16="http://schemas.microsoft.com/office/drawing/2014/main" id="{DC6679A2-B1B8-47CC-8888-E01FAB8158AB}"/>
            </a:ext>
          </a:extLst>
        </xdr:cNvPr>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3" name="正方形/長方形 212">
          <a:extLst>
            <a:ext uri="{FF2B5EF4-FFF2-40B4-BE49-F238E27FC236}">
              <a16:creationId xmlns:a16="http://schemas.microsoft.com/office/drawing/2014/main" id="{A2B43B84-EBD9-4FF6-94D9-3CB42D1FF596}"/>
            </a:ext>
          </a:extLst>
        </xdr:cNvPr>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4" name="正方形/長方形 213">
          <a:extLst>
            <a:ext uri="{FF2B5EF4-FFF2-40B4-BE49-F238E27FC236}">
              <a16:creationId xmlns:a16="http://schemas.microsoft.com/office/drawing/2014/main" id="{0C445CB5-F893-40FD-ABE3-40715B2172A9}"/>
            </a:ext>
          </a:extLst>
        </xdr:cNvPr>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5" name="正方形/長方形 214">
          <a:extLst>
            <a:ext uri="{FF2B5EF4-FFF2-40B4-BE49-F238E27FC236}">
              <a16:creationId xmlns:a16="http://schemas.microsoft.com/office/drawing/2014/main" id="{807B5501-6613-4287-869A-9CF90AA7E77B}"/>
            </a:ext>
          </a:extLst>
        </xdr:cNvPr>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6" name="正方形/長方形 215">
          <a:extLst>
            <a:ext uri="{FF2B5EF4-FFF2-40B4-BE49-F238E27FC236}">
              <a16:creationId xmlns:a16="http://schemas.microsoft.com/office/drawing/2014/main" id="{740C8B36-DE4E-4ECD-B4AB-1C3299BB6777}"/>
            </a:ext>
          </a:extLst>
        </xdr:cNvPr>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7" name="正方形/長方形 216">
          <a:extLst>
            <a:ext uri="{FF2B5EF4-FFF2-40B4-BE49-F238E27FC236}">
              <a16:creationId xmlns:a16="http://schemas.microsoft.com/office/drawing/2014/main" id="{5228DF8D-F635-4856-949E-33861F1B0EB5}"/>
            </a:ext>
          </a:extLst>
        </xdr:cNvPr>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8" name="テキスト ボックス 217">
          <a:extLst>
            <a:ext uri="{FF2B5EF4-FFF2-40B4-BE49-F238E27FC236}">
              <a16:creationId xmlns:a16="http://schemas.microsoft.com/office/drawing/2014/main" id="{AB80295D-E578-4535-A3B9-5F331B7B8A89}"/>
            </a:ext>
          </a:extLst>
        </xdr:cNvPr>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9" name="直線コネクタ 218">
          <a:extLst>
            <a:ext uri="{FF2B5EF4-FFF2-40B4-BE49-F238E27FC236}">
              <a16:creationId xmlns:a16="http://schemas.microsoft.com/office/drawing/2014/main" id="{06264AC8-D475-479A-874B-2010C358A630}"/>
            </a:ext>
          </a:extLst>
        </xdr:cNvPr>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20" name="直線コネクタ 219">
          <a:extLst>
            <a:ext uri="{FF2B5EF4-FFF2-40B4-BE49-F238E27FC236}">
              <a16:creationId xmlns:a16="http://schemas.microsoft.com/office/drawing/2014/main" id="{0956CC7A-EA8E-4ABA-86F6-84F09AF3C77F}"/>
            </a:ext>
          </a:extLst>
        </xdr:cNvPr>
        <xdr:cNvCxnSpPr/>
      </xdr:nvCxnSpPr>
      <xdr:spPr>
        <a:xfrm>
          <a:off x="5826760" y="107289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29227</xdr:rowOff>
    </xdr:from>
    <xdr:ext cx="467179" cy="259045"/>
    <xdr:sp macro="" textlink="">
      <xdr:nvSpPr>
        <xdr:cNvPr id="221" name="テキスト ボックス 220">
          <a:extLst>
            <a:ext uri="{FF2B5EF4-FFF2-40B4-BE49-F238E27FC236}">
              <a16:creationId xmlns:a16="http://schemas.microsoft.com/office/drawing/2014/main" id="{5F79FCFC-7486-4C93-B602-CC312C60D9ED}"/>
            </a:ext>
          </a:extLst>
        </xdr:cNvPr>
        <xdr:cNvSpPr txBox="1"/>
      </xdr:nvSpPr>
      <xdr:spPr>
        <a:xfrm>
          <a:off x="5405301" y="10590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22" name="直線コネクタ 221">
          <a:extLst>
            <a:ext uri="{FF2B5EF4-FFF2-40B4-BE49-F238E27FC236}">
              <a16:creationId xmlns:a16="http://schemas.microsoft.com/office/drawing/2014/main" id="{A53C0285-3A25-4A6A-9EFF-8570ECADCBA4}"/>
            </a:ext>
          </a:extLst>
        </xdr:cNvPr>
        <xdr:cNvCxnSpPr/>
      </xdr:nvCxnSpPr>
      <xdr:spPr>
        <a:xfrm>
          <a:off x="5826760" y="102831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86377</xdr:rowOff>
    </xdr:from>
    <xdr:ext cx="467179" cy="259045"/>
    <xdr:sp macro="" textlink="">
      <xdr:nvSpPr>
        <xdr:cNvPr id="223" name="テキスト ボックス 222">
          <a:extLst>
            <a:ext uri="{FF2B5EF4-FFF2-40B4-BE49-F238E27FC236}">
              <a16:creationId xmlns:a16="http://schemas.microsoft.com/office/drawing/2014/main" id="{84DB7F45-5BD6-4E59-9372-2CE30D15467A}"/>
            </a:ext>
          </a:extLst>
        </xdr:cNvPr>
        <xdr:cNvSpPr txBox="1"/>
      </xdr:nvSpPr>
      <xdr:spPr>
        <a:xfrm>
          <a:off x="540530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24" name="直線コネクタ 223">
          <a:extLst>
            <a:ext uri="{FF2B5EF4-FFF2-40B4-BE49-F238E27FC236}">
              <a16:creationId xmlns:a16="http://schemas.microsoft.com/office/drawing/2014/main" id="{F8BCE041-0A0F-4D9E-B544-FAE8C0A896FB}"/>
            </a:ext>
          </a:extLst>
        </xdr:cNvPr>
        <xdr:cNvCxnSpPr/>
      </xdr:nvCxnSpPr>
      <xdr:spPr>
        <a:xfrm>
          <a:off x="5826760" y="98374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57</xdr:row>
      <xdr:rowOff>143527</xdr:rowOff>
    </xdr:from>
    <xdr:ext cx="467179" cy="259045"/>
    <xdr:sp macro="" textlink="">
      <xdr:nvSpPr>
        <xdr:cNvPr id="225" name="テキスト ボックス 224">
          <a:extLst>
            <a:ext uri="{FF2B5EF4-FFF2-40B4-BE49-F238E27FC236}">
              <a16:creationId xmlns:a16="http://schemas.microsoft.com/office/drawing/2014/main" id="{D8860CB6-9825-404A-980C-CA9183065BEB}"/>
            </a:ext>
          </a:extLst>
        </xdr:cNvPr>
        <xdr:cNvSpPr txBox="1"/>
      </xdr:nvSpPr>
      <xdr:spPr>
        <a:xfrm>
          <a:off x="5405301" y="96990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26" name="直線コネクタ 225">
          <a:extLst>
            <a:ext uri="{FF2B5EF4-FFF2-40B4-BE49-F238E27FC236}">
              <a16:creationId xmlns:a16="http://schemas.microsoft.com/office/drawing/2014/main" id="{899719F1-4F35-491D-9813-4CD9E2470B29}"/>
            </a:ext>
          </a:extLst>
        </xdr:cNvPr>
        <xdr:cNvCxnSpPr/>
      </xdr:nvCxnSpPr>
      <xdr:spPr>
        <a:xfrm>
          <a:off x="5826760" y="93878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29227</xdr:rowOff>
    </xdr:from>
    <xdr:ext cx="467179" cy="259045"/>
    <xdr:sp macro="" textlink="">
      <xdr:nvSpPr>
        <xdr:cNvPr id="227" name="テキスト ボックス 226">
          <a:extLst>
            <a:ext uri="{FF2B5EF4-FFF2-40B4-BE49-F238E27FC236}">
              <a16:creationId xmlns:a16="http://schemas.microsoft.com/office/drawing/2014/main" id="{E260A76F-8775-47B1-8187-08DA29A91A7B}"/>
            </a:ext>
          </a:extLst>
        </xdr:cNvPr>
        <xdr:cNvSpPr txBox="1"/>
      </xdr:nvSpPr>
      <xdr:spPr>
        <a:xfrm>
          <a:off x="5405301" y="92494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8" name="直線コネクタ 227">
          <a:extLst>
            <a:ext uri="{FF2B5EF4-FFF2-40B4-BE49-F238E27FC236}">
              <a16:creationId xmlns:a16="http://schemas.microsoft.com/office/drawing/2014/main" id="{5A23ED0F-EE2D-46DB-97A3-2B8FF382CEA9}"/>
            </a:ext>
          </a:extLst>
        </xdr:cNvPr>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9" name="テキスト ボックス 228">
          <a:extLst>
            <a:ext uri="{FF2B5EF4-FFF2-40B4-BE49-F238E27FC236}">
              <a16:creationId xmlns:a16="http://schemas.microsoft.com/office/drawing/2014/main" id="{658A8E9A-4E64-48B5-A023-935C1FFFC21B}"/>
            </a:ext>
          </a:extLst>
        </xdr:cNvPr>
        <xdr:cNvSpPr txBox="1"/>
      </xdr:nvSpPr>
      <xdr:spPr>
        <a:xfrm>
          <a:off x="540530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0" name="【体育館・プール】&#10;一人当たり面積グラフ枠">
          <a:extLst>
            <a:ext uri="{FF2B5EF4-FFF2-40B4-BE49-F238E27FC236}">
              <a16:creationId xmlns:a16="http://schemas.microsoft.com/office/drawing/2014/main" id="{F5338308-65E7-4818-BE33-58FD6C401610}"/>
            </a:ext>
          </a:extLst>
        </xdr:cNvPr>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114300</xdr:rowOff>
    </xdr:from>
    <xdr:to>
      <xdr:col>54</xdr:col>
      <xdr:colOff>189865</xdr:colOff>
      <xdr:row>63</xdr:row>
      <xdr:rowOff>157734</xdr:rowOff>
    </xdr:to>
    <xdr:cxnSp macro="">
      <xdr:nvCxnSpPr>
        <xdr:cNvPr id="231" name="直線コネクタ 230">
          <a:extLst>
            <a:ext uri="{FF2B5EF4-FFF2-40B4-BE49-F238E27FC236}">
              <a16:creationId xmlns:a16="http://schemas.microsoft.com/office/drawing/2014/main" id="{D99705FF-A0A3-4732-B050-60B31F80E3AD}"/>
            </a:ext>
          </a:extLst>
        </xdr:cNvPr>
        <xdr:cNvCxnSpPr/>
      </xdr:nvCxnSpPr>
      <xdr:spPr>
        <a:xfrm flipV="1">
          <a:off x="9219565" y="9502140"/>
          <a:ext cx="0" cy="12169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161561</xdr:rowOff>
    </xdr:from>
    <xdr:ext cx="469744" cy="259045"/>
    <xdr:sp macro="" textlink="">
      <xdr:nvSpPr>
        <xdr:cNvPr id="232" name="【体育館・プール】&#10;一人当たり面積最小値テキスト">
          <a:extLst>
            <a:ext uri="{FF2B5EF4-FFF2-40B4-BE49-F238E27FC236}">
              <a16:creationId xmlns:a16="http://schemas.microsoft.com/office/drawing/2014/main" id="{06AF0539-DCCC-4D71-A897-709EA2A2B2FA}"/>
            </a:ext>
          </a:extLst>
        </xdr:cNvPr>
        <xdr:cNvSpPr txBox="1"/>
      </xdr:nvSpPr>
      <xdr:spPr>
        <a:xfrm>
          <a:off x="9258300" y="107228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157734</xdr:rowOff>
    </xdr:from>
    <xdr:to>
      <xdr:col>55</xdr:col>
      <xdr:colOff>88900</xdr:colOff>
      <xdr:row>63</xdr:row>
      <xdr:rowOff>157734</xdr:rowOff>
    </xdr:to>
    <xdr:cxnSp macro="">
      <xdr:nvCxnSpPr>
        <xdr:cNvPr id="233" name="直線コネクタ 232">
          <a:extLst>
            <a:ext uri="{FF2B5EF4-FFF2-40B4-BE49-F238E27FC236}">
              <a16:creationId xmlns:a16="http://schemas.microsoft.com/office/drawing/2014/main" id="{F4FA0657-6163-4F18-98F0-5452099AD856}"/>
            </a:ext>
          </a:extLst>
        </xdr:cNvPr>
        <xdr:cNvCxnSpPr/>
      </xdr:nvCxnSpPr>
      <xdr:spPr>
        <a:xfrm>
          <a:off x="9154160" y="1071905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60977</xdr:rowOff>
    </xdr:from>
    <xdr:ext cx="469744" cy="259045"/>
    <xdr:sp macro="" textlink="">
      <xdr:nvSpPr>
        <xdr:cNvPr id="234" name="【体育館・プール】&#10;一人当たり面積最大値テキスト">
          <a:extLst>
            <a:ext uri="{FF2B5EF4-FFF2-40B4-BE49-F238E27FC236}">
              <a16:creationId xmlns:a16="http://schemas.microsoft.com/office/drawing/2014/main" id="{2E8E44EA-C072-4DDF-8330-CDAAF7C91235}"/>
            </a:ext>
          </a:extLst>
        </xdr:cNvPr>
        <xdr:cNvSpPr txBox="1"/>
      </xdr:nvSpPr>
      <xdr:spPr>
        <a:xfrm>
          <a:off x="9258300" y="9281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114300</xdr:rowOff>
    </xdr:from>
    <xdr:to>
      <xdr:col>55</xdr:col>
      <xdr:colOff>88900</xdr:colOff>
      <xdr:row>56</xdr:row>
      <xdr:rowOff>114300</xdr:rowOff>
    </xdr:to>
    <xdr:cxnSp macro="">
      <xdr:nvCxnSpPr>
        <xdr:cNvPr id="235" name="直線コネクタ 234">
          <a:extLst>
            <a:ext uri="{FF2B5EF4-FFF2-40B4-BE49-F238E27FC236}">
              <a16:creationId xmlns:a16="http://schemas.microsoft.com/office/drawing/2014/main" id="{4677C417-7D81-4DF7-A11C-894B9A9934F5}"/>
            </a:ext>
          </a:extLst>
        </xdr:cNvPr>
        <xdr:cNvCxnSpPr/>
      </xdr:nvCxnSpPr>
      <xdr:spPr>
        <a:xfrm>
          <a:off x="9154160" y="95021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49801</xdr:rowOff>
    </xdr:from>
    <xdr:ext cx="469744" cy="259045"/>
    <xdr:sp macro="" textlink="">
      <xdr:nvSpPr>
        <xdr:cNvPr id="236" name="【体育館・プール】&#10;一人当たり面積平均値テキスト">
          <a:extLst>
            <a:ext uri="{FF2B5EF4-FFF2-40B4-BE49-F238E27FC236}">
              <a16:creationId xmlns:a16="http://schemas.microsoft.com/office/drawing/2014/main" id="{C6C313F4-A957-40D0-AF69-D4BB13D1438D}"/>
            </a:ext>
          </a:extLst>
        </xdr:cNvPr>
        <xdr:cNvSpPr txBox="1"/>
      </xdr:nvSpPr>
      <xdr:spPr>
        <a:xfrm>
          <a:off x="9258300" y="102758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26924</xdr:rowOff>
    </xdr:from>
    <xdr:to>
      <xdr:col>55</xdr:col>
      <xdr:colOff>50800</xdr:colOff>
      <xdr:row>62</xdr:row>
      <xdr:rowOff>128524</xdr:rowOff>
    </xdr:to>
    <xdr:sp macro="" textlink="">
      <xdr:nvSpPr>
        <xdr:cNvPr id="237" name="フローチャート: 判断 236">
          <a:extLst>
            <a:ext uri="{FF2B5EF4-FFF2-40B4-BE49-F238E27FC236}">
              <a16:creationId xmlns:a16="http://schemas.microsoft.com/office/drawing/2014/main" id="{E70C444F-9677-44C1-BC36-8C4E2C86CD78}"/>
            </a:ext>
          </a:extLst>
        </xdr:cNvPr>
        <xdr:cNvSpPr/>
      </xdr:nvSpPr>
      <xdr:spPr>
        <a:xfrm>
          <a:off x="9192260" y="10420604"/>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29210</xdr:rowOff>
    </xdr:from>
    <xdr:to>
      <xdr:col>50</xdr:col>
      <xdr:colOff>165100</xdr:colOff>
      <xdr:row>62</xdr:row>
      <xdr:rowOff>130810</xdr:rowOff>
    </xdr:to>
    <xdr:sp macro="" textlink="">
      <xdr:nvSpPr>
        <xdr:cNvPr id="238" name="フローチャート: 判断 237">
          <a:extLst>
            <a:ext uri="{FF2B5EF4-FFF2-40B4-BE49-F238E27FC236}">
              <a16:creationId xmlns:a16="http://schemas.microsoft.com/office/drawing/2014/main" id="{BA1DA7C3-C956-41ED-A5AB-C7230436A6D3}"/>
            </a:ext>
          </a:extLst>
        </xdr:cNvPr>
        <xdr:cNvSpPr/>
      </xdr:nvSpPr>
      <xdr:spPr>
        <a:xfrm>
          <a:off x="8445500" y="10422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33782</xdr:rowOff>
    </xdr:from>
    <xdr:to>
      <xdr:col>46</xdr:col>
      <xdr:colOff>38100</xdr:colOff>
      <xdr:row>62</xdr:row>
      <xdr:rowOff>135382</xdr:rowOff>
    </xdr:to>
    <xdr:sp macro="" textlink="">
      <xdr:nvSpPr>
        <xdr:cNvPr id="239" name="フローチャート: 判断 238">
          <a:extLst>
            <a:ext uri="{FF2B5EF4-FFF2-40B4-BE49-F238E27FC236}">
              <a16:creationId xmlns:a16="http://schemas.microsoft.com/office/drawing/2014/main" id="{B239FFA2-3681-4C37-B247-DCF3F35A9161}"/>
            </a:ext>
          </a:extLst>
        </xdr:cNvPr>
        <xdr:cNvSpPr/>
      </xdr:nvSpPr>
      <xdr:spPr>
        <a:xfrm>
          <a:off x="7670800" y="10427462"/>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33782</xdr:rowOff>
    </xdr:from>
    <xdr:to>
      <xdr:col>41</xdr:col>
      <xdr:colOff>101600</xdr:colOff>
      <xdr:row>62</xdr:row>
      <xdr:rowOff>135382</xdr:rowOff>
    </xdr:to>
    <xdr:sp macro="" textlink="">
      <xdr:nvSpPr>
        <xdr:cNvPr id="240" name="フローチャート: 判断 239">
          <a:extLst>
            <a:ext uri="{FF2B5EF4-FFF2-40B4-BE49-F238E27FC236}">
              <a16:creationId xmlns:a16="http://schemas.microsoft.com/office/drawing/2014/main" id="{11433E7D-726B-49BA-A13F-8863927AC695}"/>
            </a:ext>
          </a:extLst>
        </xdr:cNvPr>
        <xdr:cNvSpPr/>
      </xdr:nvSpPr>
      <xdr:spPr>
        <a:xfrm>
          <a:off x="6873240" y="10427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33782</xdr:rowOff>
    </xdr:from>
    <xdr:to>
      <xdr:col>36</xdr:col>
      <xdr:colOff>165100</xdr:colOff>
      <xdr:row>62</xdr:row>
      <xdr:rowOff>135382</xdr:rowOff>
    </xdr:to>
    <xdr:sp macro="" textlink="">
      <xdr:nvSpPr>
        <xdr:cNvPr id="241" name="フローチャート: 判断 240">
          <a:extLst>
            <a:ext uri="{FF2B5EF4-FFF2-40B4-BE49-F238E27FC236}">
              <a16:creationId xmlns:a16="http://schemas.microsoft.com/office/drawing/2014/main" id="{383D726E-CE7F-42C2-BA13-F412C9BF1E1B}"/>
            </a:ext>
          </a:extLst>
        </xdr:cNvPr>
        <xdr:cNvSpPr/>
      </xdr:nvSpPr>
      <xdr:spPr>
        <a:xfrm>
          <a:off x="6098540" y="10427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3EB80E5D-6642-479C-880E-40696AD87BA3}"/>
            </a:ext>
          </a:extLst>
        </xdr:cNvPr>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1EFB9AC7-835D-4536-AF72-6BA65235C406}"/>
            </a:ext>
          </a:extLst>
        </xdr:cNvPr>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124A5B81-178F-4B82-85C9-573345B8F339}"/>
            </a:ext>
          </a:extLst>
        </xdr:cNvPr>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12E485FC-E35C-4FC8-AD61-2F66ED445C40}"/>
            </a:ext>
          </a:extLst>
        </xdr:cNvPr>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6" name="テキスト ボックス 245">
          <a:extLst>
            <a:ext uri="{FF2B5EF4-FFF2-40B4-BE49-F238E27FC236}">
              <a16:creationId xmlns:a16="http://schemas.microsoft.com/office/drawing/2014/main" id="{89BC3675-1BEC-4053-8BB0-D309FA4E228C}"/>
            </a:ext>
          </a:extLst>
        </xdr:cNvPr>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42926</xdr:rowOff>
    </xdr:from>
    <xdr:to>
      <xdr:col>55</xdr:col>
      <xdr:colOff>50800</xdr:colOff>
      <xdr:row>63</xdr:row>
      <xdr:rowOff>144526</xdr:rowOff>
    </xdr:to>
    <xdr:sp macro="" textlink="">
      <xdr:nvSpPr>
        <xdr:cNvPr id="247" name="楕円 246">
          <a:extLst>
            <a:ext uri="{FF2B5EF4-FFF2-40B4-BE49-F238E27FC236}">
              <a16:creationId xmlns:a16="http://schemas.microsoft.com/office/drawing/2014/main" id="{B237CC5D-9338-4519-AF9E-19A82E5C77B1}"/>
            </a:ext>
          </a:extLst>
        </xdr:cNvPr>
        <xdr:cNvSpPr/>
      </xdr:nvSpPr>
      <xdr:spPr>
        <a:xfrm>
          <a:off x="9192260" y="10604246"/>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129303</xdr:rowOff>
    </xdr:from>
    <xdr:ext cx="469744" cy="259045"/>
    <xdr:sp macro="" textlink="">
      <xdr:nvSpPr>
        <xdr:cNvPr id="248" name="【体育館・プール】&#10;一人当たり面積該当値テキスト">
          <a:extLst>
            <a:ext uri="{FF2B5EF4-FFF2-40B4-BE49-F238E27FC236}">
              <a16:creationId xmlns:a16="http://schemas.microsoft.com/office/drawing/2014/main" id="{75E3DBC5-7D90-4984-AA8E-8CB0D8CD7F58}"/>
            </a:ext>
          </a:extLst>
        </xdr:cNvPr>
        <xdr:cNvSpPr txBox="1"/>
      </xdr:nvSpPr>
      <xdr:spPr>
        <a:xfrm>
          <a:off x="9258300" y="105229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42926</xdr:rowOff>
    </xdr:from>
    <xdr:to>
      <xdr:col>50</xdr:col>
      <xdr:colOff>165100</xdr:colOff>
      <xdr:row>63</xdr:row>
      <xdr:rowOff>144526</xdr:rowOff>
    </xdr:to>
    <xdr:sp macro="" textlink="">
      <xdr:nvSpPr>
        <xdr:cNvPr id="249" name="楕円 248">
          <a:extLst>
            <a:ext uri="{FF2B5EF4-FFF2-40B4-BE49-F238E27FC236}">
              <a16:creationId xmlns:a16="http://schemas.microsoft.com/office/drawing/2014/main" id="{937AC5D6-D3E0-4DCE-8524-158C4F1D4464}"/>
            </a:ext>
          </a:extLst>
        </xdr:cNvPr>
        <xdr:cNvSpPr/>
      </xdr:nvSpPr>
      <xdr:spPr>
        <a:xfrm>
          <a:off x="8445500" y="10604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93726</xdr:rowOff>
    </xdr:from>
    <xdr:to>
      <xdr:col>55</xdr:col>
      <xdr:colOff>0</xdr:colOff>
      <xdr:row>63</xdr:row>
      <xdr:rowOff>93726</xdr:rowOff>
    </xdr:to>
    <xdr:cxnSp macro="">
      <xdr:nvCxnSpPr>
        <xdr:cNvPr id="250" name="直線コネクタ 249">
          <a:extLst>
            <a:ext uri="{FF2B5EF4-FFF2-40B4-BE49-F238E27FC236}">
              <a16:creationId xmlns:a16="http://schemas.microsoft.com/office/drawing/2014/main" id="{4648186A-BE23-4EB4-9D39-483CD23D6EE8}"/>
            </a:ext>
          </a:extLst>
        </xdr:cNvPr>
        <xdr:cNvCxnSpPr/>
      </xdr:nvCxnSpPr>
      <xdr:spPr>
        <a:xfrm>
          <a:off x="8496300" y="10655046"/>
          <a:ext cx="7239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42926</xdr:rowOff>
    </xdr:from>
    <xdr:to>
      <xdr:col>46</xdr:col>
      <xdr:colOff>38100</xdr:colOff>
      <xdr:row>63</xdr:row>
      <xdr:rowOff>144526</xdr:rowOff>
    </xdr:to>
    <xdr:sp macro="" textlink="">
      <xdr:nvSpPr>
        <xdr:cNvPr id="251" name="楕円 250">
          <a:extLst>
            <a:ext uri="{FF2B5EF4-FFF2-40B4-BE49-F238E27FC236}">
              <a16:creationId xmlns:a16="http://schemas.microsoft.com/office/drawing/2014/main" id="{0FB01FFF-4CC2-4DBC-B4FE-C9F4389C6ACE}"/>
            </a:ext>
          </a:extLst>
        </xdr:cNvPr>
        <xdr:cNvSpPr/>
      </xdr:nvSpPr>
      <xdr:spPr>
        <a:xfrm>
          <a:off x="7670800" y="10604246"/>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93726</xdr:rowOff>
    </xdr:from>
    <xdr:to>
      <xdr:col>50</xdr:col>
      <xdr:colOff>114300</xdr:colOff>
      <xdr:row>63</xdr:row>
      <xdr:rowOff>93726</xdr:rowOff>
    </xdr:to>
    <xdr:cxnSp macro="">
      <xdr:nvCxnSpPr>
        <xdr:cNvPr id="252" name="直線コネクタ 251">
          <a:extLst>
            <a:ext uri="{FF2B5EF4-FFF2-40B4-BE49-F238E27FC236}">
              <a16:creationId xmlns:a16="http://schemas.microsoft.com/office/drawing/2014/main" id="{DDB799A6-5858-475B-8A0C-A2D451239DED}"/>
            </a:ext>
          </a:extLst>
        </xdr:cNvPr>
        <xdr:cNvCxnSpPr/>
      </xdr:nvCxnSpPr>
      <xdr:spPr>
        <a:xfrm>
          <a:off x="7713980" y="10655046"/>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42926</xdr:rowOff>
    </xdr:from>
    <xdr:to>
      <xdr:col>41</xdr:col>
      <xdr:colOff>101600</xdr:colOff>
      <xdr:row>63</xdr:row>
      <xdr:rowOff>144526</xdr:rowOff>
    </xdr:to>
    <xdr:sp macro="" textlink="">
      <xdr:nvSpPr>
        <xdr:cNvPr id="253" name="楕円 252">
          <a:extLst>
            <a:ext uri="{FF2B5EF4-FFF2-40B4-BE49-F238E27FC236}">
              <a16:creationId xmlns:a16="http://schemas.microsoft.com/office/drawing/2014/main" id="{9058AD82-22FF-42B8-8FAF-A2ADEB5198F8}"/>
            </a:ext>
          </a:extLst>
        </xdr:cNvPr>
        <xdr:cNvSpPr/>
      </xdr:nvSpPr>
      <xdr:spPr>
        <a:xfrm>
          <a:off x="6873240" y="10604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93726</xdr:rowOff>
    </xdr:from>
    <xdr:to>
      <xdr:col>45</xdr:col>
      <xdr:colOff>177800</xdr:colOff>
      <xdr:row>63</xdr:row>
      <xdr:rowOff>93726</xdr:rowOff>
    </xdr:to>
    <xdr:cxnSp macro="">
      <xdr:nvCxnSpPr>
        <xdr:cNvPr id="254" name="直線コネクタ 253">
          <a:extLst>
            <a:ext uri="{FF2B5EF4-FFF2-40B4-BE49-F238E27FC236}">
              <a16:creationId xmlns:a16="http://schemas.microsoft.com/office/drawing/2014/main" id="{FCFDA035-7AAD-4DA3-8C84-5306B9CF18D4}"/>
            </a:ext>
          </a:extLst>
        </xdr:cNvPr>
        <xdr:cNvCxnSpPr/>
      </xdr:nvCxnSpPr>
      <xdr:spPr>
        <a:xfrm>
          <a:off x="6924040" y="10655046"/>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42926</xdr:rowOff>
    </xdr:from>
    <xdr:to>
      <xdr:col>36</xdr:col>
      <xdr:colOff>165100</xdr:colOff>
      <xdr:row>63</xdr:row>
      <xdr:rowOff>144526</xdr:rowOff>
    </xdr:to>
    <xdr:sp macro="" textlink="">
      <xdr:nvSpPr>
        <xdr:cNvPr id="255" name="楕円 254">
          <a:extLst>
            <a:ext uri="{FF2B5EF4-FFF2-40B4-BE49-F238E27FC236}">
              <a16:creationId xmlns:a16="http://schemas.microsoft.com/office/drawing/2014/main" id="{935C9950-4AE1-4AD9-93DF-74DED1563F3E}"/>
            </a:ext>
          </a:extLst>
        </xdr:cNvPr>
        <xdr:cNvSpPr/>
      </xdr:nvSpPr>
      <xdr:spPr>
        <a:xfrm>
          <a:off x="6098540" y="10604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93726</xdr:rowOff>
    </xdr:from>
    <xdr:to>
      <xdr:col>41</xdr:col>
      <xdr:colOff>50800</xdr:colOff>
      <xdr:row>63</xdr:row>
      <xdr:rowOff>93726</xdr:rowOff>
    </xdr:to>
    <xdr:cxnSp macro="">
      <xdr:nvCxnSpPr>
        <xdr:cNvPr id="256" name="直線コネクタ 255">
          <a:extLst>
            <a:ext uri="{FF2B5EF4-FFF2-40B4-BE49-F238E27FC236}">
              <a16:creationId xmlns:a16="http://schemas.microsoft.com/office/drawing/2014/main" id="{172CFE25-0835-463A-967C-DC5B22E8F31C}"/>
            </a:ext>
          </a:extLst>
        </xdr:cNvPr>
        <xdr:cNvCxnSpPr/>
      </xdr:nvCxnSpPr>
      <xdr:spPr>
        <a:xfrm>
          <a:off x="6149340" y="10655046"/>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147337</xdr:rowOff>
    </xdr:from>
    <xdr:ext cx="469744" cy="259045"/>
    <xdr:sp macro="" textlink="">
      <xdr:nvSpPr>
        <xdr:cNvPr id="257" name="n_1aveValue【体育館・プール】&#10;一人当たり面積">
          <a:extLst>
            <a:ext uri="{FF2B5EF4-FFF2-40B4-BE49-F238E27FC236}">
              <a16:creationId xmlns:a16="http://schemas.microsoft.com/office/drawing/2014/main" id="{485C8E3D-A7AB-40B6-B766-34CCF40F1F41}"/>
            </a:ext>
          </a:extLst>
        </xdr:cNvPr>
        <xdr:cNvSpPr txBox="1"/>
      </xdr:nvSpPr>
      <xdr:spPr>
        <a:xfrm>
          <a:off x="8271587" y="10205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151909</xdr:rowOff>
    </xdr:from>
    <xdr:ext cx="469744" cy="259045"/>
    <xdr:sp macro="" textlink="">
      <xdr:nvSpPr>
        <xdr:cNvPr id="258" name="n_2aveValue【体育館・プール】&#10;一人当たり面積">
          <a:extLst>
            <a:ext uri="{FF2B5EF4-FFF2-40B4-BE49-F238E27FC236}">
              <a16:creationId xmlns:a16="http://schemas.microsoft.com/office/drawing/2014/main" id="{A356C641-77FC-453B-A388-9986C0FABCD4}"/>
            </a:ext>
          </a:extLst>
        </xdr:cNvPr>
        <xdr:cNvSpPr txBox="1"/>
      </xdr:nvSpPr>
      <xdr:spPr>
        <a:xfrm>
          <a:off x="7509587" y="10210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151909</xdr:rowOff>
    </xdr:from>
    <xdr:ext cx="469744" cy="259045"/>
    <xdr:sp macro="" textlink="">
      <xdr:nvSpPr>
        <xdr:cNvPr id="259" name="n_3aveValue【体育館・プール】&#10;一人当たり面積">
          <a:extLst>
            <a:ext uri="{FF2B5EF4-FFF2-40B4-BE49-F238E27FC236}">
              <a16:creationId xmlns:a16="http://schemas.microsoft.com/office/drawing/2014/main" id="{6CCEAB26-A02A-4114-8975-FF510543454B}"/>
            </a:ext>
          </a:extLst>
        </xdr:cNvPr>
        <xdr:cNvSpPr txBox="1"/>
      </xdr:nvSpPr>
      <xdr:spPr>
        <a:xfrm>
          <a:off x="6712027" y="10210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151909</xdr:rowOff>
    </xdr:from>
    <xdr:ext cx="469744" cy="259045"/>
    <xdr:sp macro="" textlink="">
      <xdr:nvSpPr>
        <xdr:cNvPr id="260" name="n_4aveValue【体育館・プール】&#10;一人当たり面積">
          <a:extLst>
            <a:ext uri="{FF2B5EF4-FFF2-40B4-BE49-F238E27FC236}">
              <a16:creationId xmlns:a16="http://schemas.microsoft.com/office/drawing/2014/main" id="{722B304D-32B5-4740-B6F9-11BF8FDD6817}"/>
            </a:ext>
          </a:extLst>
        </xdr:cNvPr>
        <xdr:cNvSpPr txBox="1"/>
      </xdr:nvSpPr>
      <xdr:spPr>
        <a:xfrm>
          <a:off x="5937327" y="10210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135653</xdr:rowOff>
    </xdr:from>
    <xdr:ext cx="469744" cy="259045"/>
    <xdr:sp macro="" textlink="">
      <xdr:nvSpPr>
        <xdr:cNvPr id="261" name="n_1mainValue【体育館・プール】&#10;一人当たり面積">
          <a:extLst>
            <a:ext uri="{FF2B5EF4-FFF2-40B4-BE49-F238E27FC236}">
              <a16:creationId xmlns:a16="http://schemas.microsoft.com/office/drawing/2014/main" id="{7E5A9809-899A-4C3E-9A32-B396E00B2704}"/>
            </a:ext>
          </a:extLst>
        </xdr:cNvPr>
        <xdr:cNvSpPr txBox="1"/>
      </xdr:nvSpPr>
      <xdr:spPr>
        <a:xfrm>
          <a:off x="8271587" y="106969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135653</xdr:rowOff>
    </xdr:from>
    <xdr:ext cx="469744" cy="259045"/>
    <xdr:sp macro="" textlink="">
      <xdr:nvSpPr>
        <xdr:cNvPr id="262" name="n_2mainValue【体育館・プール】&#10;一人当たり面積">
          <a:extLst>
            <a:ext uri="{FF2B5EF4-FFF2-40B4-BE49-F238E27FC236}">
              <a16:creationId xmlns:a16="http://schemas.microsoft.com/office/drawing/2014/main" id="{ADB5B64A-51D5-4C01-A3A4-54691451997C}"/>
            </a:ext>
          </a:extLst>
        </xdr:cNvPr>
        <xdr:cNvSpPr txBox="1"/>
      </xdr:nvSpPr>
      <xdr:spPr>
        <a:xfrm>
          <a:off x="7509587" y="106969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135653</xdr:rowOff>
    </xdr:from>
    <xdr:ext cx="469744" cy="259045"/>
    <xdr:sp macro="" textlink="">
      <xdr:nvSpPr>
        <xdr:cNvPr id="263" name="n_3mainValue【体育館・プール】&#10;一人当たり面積">
          <a:extLst>
            <a:ext uri="{FF2B5EF4-FFF2-40B4-BE49-F238E27FC236}">
              <a16:creationId xmlns:a16="http://schemas.microsoft.com/office/drawing/2014/main" id="{0FEF0D28-1EA1-49CA-AFD5-732A84A9A619}"/>
            </a:ext>
          </a:extLst>
        </xdr:cNvPr>
        <xdr:cNvSpPr txBox="1"/>
      </xdr:nvSpPr>
      <xdr:spPr>
        <a:xfrm>
          <a:off x="6712027" y="106969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135653</xdr:rowOff>
    </xdr:from>
    <xdr:ext cx="469744" cy="259045"/>
    <xdr:sp macro="" textlink="">
      <xdr:nvSpPr>
        <xdr:cNvPr id="264" name="n_4mainValue【体育館・プール】&#10;一人当たり面積">
          <a:extLst>
            <a:ext uri="{FF2B5EF4-FFF2-40B4-BE49-F238E27FC236}">
              <a16:creationId xmlns:a16="http://schemas.microsoft.com/office/drawing/2014/main" id="{6097C7D2-0B77-4320-A86C-E19918ADE1A5}"/>
            </a:ext>
          </a:extLst>
        </xdr:cNvPr>
        <xdr:cNvSpPr txBox="1"/>
      </xdr:nvSpPr>
      <xdr:spPr>
        <a:xfrm>
          <a:off x="5937327" y="106969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5" name="正方形/長方形 264">
          <a:extLst>
            <a:ext uri="{FF2B5EF4-FFF2-40B4-BE49-F238E27FC236}">
              <a16:creationId xmlns:a16="http://schemas.microsoft.com/office/drawing/2014/main" id="{34DC13A1-4E5E-423E-9043-23540AF7F987}"/>
            </a:ext>
          </a:extLst>
        </xdr:cNvPr>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6" name="正方形/長方形 265">
          <a:extLst>
            <a:ext uri="{FF2B5EF4-FFF2-40B4-BE49-F238E27FC236}">
              <a16:creationId xmlns:a16="http://schemas.microsoft.com/office/drawing/2014/main" id="{FD23F4F4-AA87-4FDB-9712-F95C13A8C3E7}"/>
            </a:ext>
          </a:extLst>
        </xdr:cNvPr>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7" name="正方形/長方形 266">
          <a:extLst>
            <a:ext uri="{FF2B5EF4-FFF2-40B4-BE49-F238E27FC236}">
              <a16:creationId xmlns:a16="http://schemas.microsoft.com/office/drawing/2014/main" id="{543F2D27-317B-41D9-90E6-09E99A54DE89}"/>
            </a:ext>
          </a:extLst>
        </xdr:cNvPr>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8" name="正方形/長方形 267">
          <a:extLst>
            <a:ext uri="{FF2B5EF4-FFF2-40B4-BE49-F238E27FC236}">
              <a16:creationId xmlns:a16="http://schemas.microsoft.com/office/drawing/2014/main" id="{72544EB2-302A-43CF-9B40-657498FFC05E}"/>
            </a:ext>
          </a:extLst>
        </xdr:cNvPr>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9" name="正方形/長方形 268">
          <a:extLst>
            <a:ext uri="{FF2B5EF4-FFF2-40B4-BE49-F238E27FC236}">
              <a16:creationId xmlns:a16="http://schemas.microsoft.com/office/drawing/2014/main" id="{B417EF2D-D14B-4095-B0D7-861AD38F3694}"/>
            </a:ext>
          </a:extLst>
        </xdr:cNvPr>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0" name="正方形/長方形 269">
          <a:extLst>
            <a:ext uri="{FF2B5EF4-FFF2-40B4-BE49-F238E27FC236}">
              <a16:creationId xmlns:a16="http://schemas.microsoft.com/office/drawing/2014/main" id="{7C4F2F98-14FD-44E8-B96C-31C8DB7479AE}"/>
            </a:ext>
          </a:extLst>
        </xdr:cNvPr>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1" name="正方形/長方形 270">
          <a:extLst>
            <a:ext uri="{FF2B5EF4-FFF2-40B4-BE49-F238E27FC236}">
              <a16:creationId xmlns:a16="http://schemas.microsoft.com/office/drawing/2014/main" id="{A1019175-08E3-4F80-8F3F-4C3296628756}"/>
            </a:ext>
          </a:extLst>
        </xdr:cNvPr>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2" name="正方形/長方形 271">
          <a:extLst>
            <a:ext uri="{FF2B5EF4-FFF2-40B4-BE49-F238E27FC236}">
              <a16:creationId xmlns:a16="http://schemas.microsoft.com/office/drawing/2014/main" id="{53544815-844E-4157-9605-C2959CA8C8F1}"/>
            </a:ext>
          </a:extLst>
        </xdr:cNvPr>
        <xdr:cNvSpPr/>
      </xdr:nvSpPr>
      <xdr:spPr>
        <a:xfrm>
          <a:off x="67056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3" name="テキスト ボックス 272">
          <a:extLst>
            <a:ext uri="{FF2B5EF4-FFF2-40B4-BE49-F238E27FC236}">
              <a16:creationId xmlns:a16="http://schemas.microsoft.com/office/drawing/2014/main" id="{C11711C1-A29E-4E8F-A383-2BAFF26D3F75}"/>
            </a:ext>
          </a:extLst>
        </xdr:cNvPr>
        <xdr:cNvSpPr txBox="1"/>
      </xdr:nvSpPr>
      <xdr:spPr>
        <a:xfrm>
          <a:off x="65532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4" name="直線コネクタ 273">
          <a:extLst>
            <a:ext uri="{FF2B5EF4-FFF2-40B4-BE49-F238E27FC236}">
              <a16:creationId xmlns:a16="http://schemas.microsoft.com/office/drawing/2014/main" id="{D0507777-E056-4652-8621-6FBC890D04A1}"/>
            </a:ext>
          </a:extLst>
        </xdr:cNvPr>
        <xdr:cNvCxnSpPr/>
      </xdr:nvCxnSpPr>
      <xdr:spPr>
        <a:xfrm>
          <a:off x="67056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5" name="テキスト ボックス 274">
          <a:extLst>
            <a:ext uri="{FF2B5EF4-FFF2-40B4-BE49-F238E27FC236}">
              <a16:creationId xmlns:a16="http://schemas.microsoft.com/office/drawing/2014/main" id="{94C891F6-05EF-4579-B123-5052567CACC4}"/>
            </a:ext>
          </a:extLst>
        </xdr:cNvPr>
        <xdr:cNvSpPr txBox="1"/>
      </xdr:nvSpPr>
      <xdr:spPr>
        <a:xfrm>
          <a:off x="27196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76" name="直線コネクタ 275">
          <a:extLst>
            <a:ext uri="{FF2B5EF4-FFF2-40B4-BE49-F238E27FC236}">
              <a16:creationId xmlns:a16="http://schemas.microsoft.com/office/drawing/2014/main" id="{2D39E19F-54F6-4BC1-BD0A-11871A682A59}"/>
            </a:ext>
          </a:extLst>
        </xdr:cNvPr>
        <xdr:cNvCxnSpPr/>
      </xdr:nvCxnSpPr>
      <xdr:spPr>
        <a:xfrm>
          <a:off x="670560" y="14455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277" name="テキスト ボックス 276">
          <a:extLst>
            <a:ext uri="{FF2B5EF4-FFF2-40B4-BE49-F238E27FC236}">
              <a16:creationId xmlns:a16="http://schemas.microsoft.com/office/drawing/2014/main" id="{64A22EB2-5E79-4D94-8CC2-59C9854DCF36}"/>
            </a:ext>
          </a:extLst>
        </xdr:cNvPr>
        <xdr:cNvSpPr txBox="1"/>
      </xdr:nvSpPr>
      <xdr:spPr>
        <a:xfrm>
          <a:off x="271961" y="14316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78" name="直線コネクタ 277">
          <a:extLst>
            <a:ext uri="{FF2B5EF4-FFF2-40B4-BE49-F238E27FC236}">
              <a16:creationId xmlns:a16="http://schemas.microsoft.com/office/drawing/2014/main" id="{739C0DE6-AA5E-4AAF-AA0B-916189E90DAA}"/>
            </a:ext>
          </a:extLst>
        </xdr:cNvPr>
        <xdr:cNvCxnSpPr/>
      </xdr:nvCxnSpPr>
      <xdr:spPr>
        <a:xfrm>
          <a:off x="670560" y="140093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79" name="テキスト ボックス 278">
          <a:extLst>
            <a:ext uri="{FF2B5EF4-FFF2-40B4-BE49-F238E27FC236}">
              <a16:creationId xmlns:a16="http://schemas.microsoft.com/office/drawing/2014/main" id="{6DECF2F4-429C-4FA7-977F-43C04D0C1428}"/>
            </a:ext>
          </a:extLst>
        </xdr:cNvPr>
        <xdr:cNvSpPr txBox="1"/>
      </xdr:nvSpPr>
      <xdr:spPr>
        <a:xfrm>
          <a:off x="336081" y="138709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80" name="直線コネクタ 279">
          <a:extLst>
            <a:ext uri="{FF2B5EF4-FFF2-40B4-BE49-F238E27FC236}">
              <a16:creationId xmlns:a16="http://schemas.microsoft.com/office/drawing/2014/main" id="{26F407D0-7885-4B4A-B9A0-B4C65F41F529}"/>
            </a:ext>
          </a:extLst>
        </xdr:cNvPr>
        <xdr:cNvCxnSpPr/>
      </xdr:nvCxnSpPr>
      <xdr:spPr>
        <a:xfrm>
          <a:off x="670560" y="13563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81" name="テキスト ボックス 280">
          <a:extLst>
            <a:ext uri="{FF2B5EF4-FFF2-40B4-BE49-F238E27FC236}">
              <a16:creationId xmlns:a16="http://schemas.microsoft.com/office/drawing/2014/main" id="{2BDB2865-9955-446E-98C3-8F5143E62661}"/>
            </a:ext>
          </a:extLst>
        </xdr:cNvPr>
        <xdr:cNvSpPr txBox="1"/>
      </xdr:nvSpPr>
      <xdr:spPr>
        <a:xfrm>
          <a:off x="336081" y="13421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82" name="直線コネクタ 281">
          <a:extLst>
            <a:ext uri="{FF2B5EF4-FFF2-40B4-BE49-F238E27FC236}">
              <a16:creationId xmlns:a16="http://schemas.microsoft.com/office/drawing/2014/main" id="{40A23DFF-EE48-46F1-804D-F3A86E3637AE}"/>
            </a:ext>
          </a:extLst>
        </xdr:cNvPr>
        <xdr:cNvCxnSpPr/>
      </xdr:nvCxnSpPr>
      <xdr:spPr>
        <a:xfrm>
          <a:off x="670560" y="131140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83" name="テキスト ボックス 282">
          <a:extLst>
            <a:ext uri="{FF2B5EF4-FFF2-40B4-BE49-F238E27FC236}">
              <a16:creationId xmlns:a16="http://schemas.microsoft.com/office/drawing/2014/main" id="{61B7CAEC-620B-4E10-895E-53323709467B}"/>
            </a:ext>
          </a:extLst>
        </xdr:cNvPr>
        <xdr:cNvSpPr txBox="1"/>
      </xdr:nvSpPr>
      <xdr:spPr>
        <a:xfrm>
          <a:off x="336081" y="1297560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4" name="直線コネクタ 283">
          <a:extLst>
            <a:ext uri="{FF2B5EF4-FFF2-40B4-BE49-F238E27FC236}">
              <a16:creationId xmlns:a16="http://schemas.microsoft.com/office/drawing/2014/main" id="{FCA6F2ED-5016-4B49-9C17-CD0BEC189258}"/>
            </a:ext>
          </a:extLst>
        </xdr:cNvPr>
        <xdr:cNvCxnSpPr/>
      </xdr:nvCxnSpPr>
      <xdr:spPr>
        <a:xfrm>
          <a:off x="67056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5" name="テキスト ボックス 284">
          <a:extLst>
            <a:ext uri="{FF2B5EF4-FFF2-40B4-BE49-F238E27FC236}">
              <a16:creationId xmlns:a16="http://schemas.microsoft.com/office/drawing/2014/main" id="{88736394-CB48-46E3-8260-6273CC1A2A60}"/>
            </a:ext>
          </a:extLst>
        </xdr:cNvPr>
        <xdr:cNvSpPr txBox="1"/>
      </xdr:nvSpPr>
      <xdr:spPr>
        <a:xfrm>
          <a:off x="336081" y="125298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6" name="【福祉施設】&#10;有形固定資産減価償却率グラフ枠">
          <a:extLst>
            <a:ext uri="{FF2B5EF4-FFF2-40B4-BE49-F238E27FC236}">
              <a16:creationId xmlns:a16="http://schemas.microsoft.com/office/drawing/2014/main" id="{ACE9B304-FE02-4B35-AC60-17A7CBE18C04}"/>
            </a:ext>
          </a:extLst>
        </xdr:cNvPr>
        <xdr:cNvSpPr/>
      </xdr:nvSpPr>
      <xdr:spPr>
        <a:xfrm>
          <a:off x="67056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118111</xdr:rowOff>
    </xdr:from>
    <xdr:to>
      <xdr:col>24</xdr:col>
      <xdr:colOff>62865</xdr:colOff>
      <xdr:row>85</xdr:row>
      <xdr:rowOff>33528</xdr:rowOff>
    </xdr:to>
    <xdr:cxnSp macro="">
      <xdr:nvCxnSpPr>
        <xdr:cNvPr id="287" name="直線コネクタ 286">
          <a:extLst>
            <a:ext uri="{FF2B5EF4-FFF2-40B4-BE49-F238E27FC236}">
              <a16:creationId xmlns:a16="http://schemas.microsoft.com/office/drawing/2014/main" id="{81FB3996-D9A9-42D5-98DA-D8678F22AAB3}"/>
            </a:ext>
          </a:extLst>
        </xdr:cNvPr>
        <xdr:cNvCxnSpPr/>
      </xdr:nvCxnSpPr>
      <xdr:spPr>
        <a:xfrm flipV="1">
          <a:off x="4086225" y="13026391"/>
          <a:ext cx="0" cy="12565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37355</xdr:rowOff>
    </xdr:from>
    <xdr:ext cx="405111" cy="259045"/>
    <xdr:sp macro="" textlink="">
      <xdr:nvSpPr>
        <xdr:cNvPr id="288" name="【福祉施設】&#10;有形固定資産減価償却率最小値テキスト">
          <a:extLst>
            <a:ext uri="{FF2B5EF4-FFF2-40B4-BE49-F238E27FC236}">
              <a16:creationId xmlns:a16="http://schemas.microsoft.com/office/drawing/2014/main" id="{02846003-B84F-4057-AF0D-68AF60A9AD21}"/>
            </a:ext>
          </a:extLst>
        </xdr:cNvPr>
        <xdr:cNvSpPr txBox="1"/>
      </xdr:nvSpPr>
      <xdr:spPr>
        <a:xfrm>
          <a:off x="4124960" y="142867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33528</xdr:rowOff>
    </xdr:from>
    <xdr:to>
      <xdr:col>24</xdr:col>
      <xdr:colOff>152400</xdr:colOff>
      <xdr:row>85</xdr:row>
      <xdr:rowOff>33528</xdr:rowOff>
    </xdr:to>
    <xdr:cxnSp macro="">
      <xdr:nvCxnSpPr>
        <xdr:cNvPr id="289" name="直線コネクタ 288">
          <a:extLst>
            <a:ext uri="{FF2B5EF4-FFF2-40B4-BE49-F238E27FC236}">
              <a16:creationId xmlns:a16="http://schemas.microsoft.com/office/drawing/2014/main" id="{6FEEFD36-F9AC-4ADD-9967-76D7B75B3144}"/>
            </a:ext>
          </a:extLst>
        </xdr:cNvPr>
        <xdr:cNvCxnSpPr/>
      </xdr:nvCxnSpPr>
      <xdr:spPr>
        <a:xfrm>
          <a:off x="4020820" y="1428292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64788</xdr:rowOff>
    </xdr:from>
    <xdr:ext cx="405111" cy="259045"/>
    <xdr:sp macro="" textlink="">
      <xdr:nvSpPr>
        <xdr:cNvPr id="290" name="【福祉施設】&#10;有形固定資産減価償却率最大値テキスト">
          <a:extLst>
            <a:ext uri="{FF2B5EF4-FFF2-40B4-BE49-F238E27FC236}">
              <a16:creationId xmlns:a16="http://schemas.microsoft.com/office/drawing/2014/main" id="{2205B1EB-F418-436A-9129-87113FC44FE8}"/>
            </a:ext>
          </a:extLst>
        </xdr:cNvPr>
        <xdr:cNvSpPr txBox="1"/>
      </xdr:nvSpPr>
      <xdr:spPr>
        <a:xfrm>
          <a:off x="4124960" y="128054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118111</xdr:rowOff>
    </xdr:from>
    <xdr:to>
      <xdr:col>24</xdr:col>
      <xdr:colOff>152400</xdr:colOff>
      <xdr:row>77</xdr:row>
      <xdr:rowOff>118111</xdr:rowOff>
    </xdr:to>
    <xdr:cxnSp macro="">
      <xdr:nvCxnSpPr>
        <xdr:cNvPr id="291" name="直線コネクタ 290">
          <a:extLst>
            <a:ext uri="{FF2B5EF4-FFF2-40B4-BE49-F238E27FC236}">
              <a16:creationId xmlns:a16="http://schemas.microsoft.com/office/drawing/2014/main" id="{2103ADFF-F20D-445B-BC99-27AD0E09CC6C}"/>
            </a:ext>
          </a:extLst>
        </xdr:cNvPr>
        <xdr:cNvCxnSpPr/>
      </xdr:nvCxnSpPr>
      <xdr:spPr>
        <a:xfrm>
          <a:off x="4020820" y="1302639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18305</xdr:rowOff>
    </xdr:from>
    <xdr:ext cx="405111" cy="259045"/>
    <xdr:sp macro="" textlink="">
      <xdr:nvSpPr>
        <xdr:cNvPr id="292" name="【福祉施設】&#10;有形固定資産減価償却率平均値テキスト">
          <a:extLst>
            <a:ext uri="{FF2B5EF4-FFF2-40B4-BE49-F238E27FC236}">
              <a16:creationId xmlns:a16="http://schemas.microsoft.com/office/drawing/2014/main" id="{F61E3FD7-C77E-4406-AA9F-155B04ED851C}"/>
            </a:ext>
          </a:extLst>
        </xdr:cNvPr>
        <xdr:cNvSpPr txBox="1"/>
      </xdr:nvSpPr>
      <xdr:spPr>
        <a:xfrm>
          <a:off x="4124960" y="1342950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39878</xdr:rowOff>
    </xdr:from>
    <xdr:to>
      <xdr:col>24</xdr:col>
      <xdr:colOff>114300</xdr:colOff>
      <xdr:row>80</xdr:row>
      <xdr:rowOff>141478</xdr:rowOff>
    </xdr:to>
    <xdr:sp macro="" textlink="">
      <xdr:nvSpPr>
        <xdr:cNvPr id="293" name="フローチャート: 判断 292">
          <a:extLst>
            <a:ext uri="{FF2B5EF4-FFF2-40B4-BE49-F238E27FC236}">
              <a16:creationId xmlns:a16="http://schemas.microsoft.com/office/drawing/2014/main" id="{A29BB22A-AC8F-49D7-8C81-82CAD64A57B4}"/>
            </a:ext>
          </a:extLst>
        </xdr:cNvPr>
        <xdr:cNvSpPr/>
      </xdr:nvSpPr>
      <xdr:spPr>
        <a:xfrm>
          <a:off x="4036060" y="13451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80</xdr:row>
      <xdr:rowOff>12446</xdr:rowOff>
    </xdr:from>
    <xdr:to>
      <xdr:col>20</xdr:col>
      <xdr:colOff>38100</xdr:colOff>
      <xdr:row>80</xdr:row>
      <xdr:rowOff>114046</xdr:rowOff>
    </xdr:to>
    <xdr:sp macro="" textlink="">
      <xdr:nvSpPr>
        <xdr:cNvPr id="294" name="フローチャート: 判断 293">
          <a:extLst>
            <a:ext uri="{FF2B5EF4-FFF2-40B4-BE49-F238E27FC236}">
              <a16:creationId xmlns:a16="http://schemas.microsoft.com/office/drawing/2014/main" id="{1D58C8E9-116E-4525-9769-137D3CB01CA3}"/>
            </a:ext>
          </a:extLst>
        </xdr:cNvPr>
        <xdr:cNvSpPr/>
      </xdr:nvSpPr>
      <xdr:spPr>
        <a:xfrm>
          <a:off x="3312160" y="13423646"/>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79</xdr:row>
      <xdr:rowOff>147320</xdr:rowOff>
    </xdr:from>
    <xdr:to>
      <xdr:col>15</xdr:col>
      <xdr:colOff>101600</xdr:colOff>
      <xdr:row>80</xdr:row>
      <xdr:rowOff>77470</xdr:rowOff>
    </xdr:to>
    <xdr:sp macro="" textlink="">
      <xdr:nvSpPr>
        <xdr:cNvPr id="295" name="フローチャート: 判断 294">
          <a:extLst>
            <a:ext uri="{FF2B5EF4-FFF2-40B4-BE49-F238E27FC236}">
              <a16:creationId xmlns:a16="http://schemas.microsoft.com/office/drawing/2014/main" id="{807E2CFF-20F4-427E-83B8-CE0299251420}"/>
            </a:ext>
          </a:extLst>
        </xdr:cNvPr>
        <xdr:cNvSpPr/>
      </xdr:nvSpPr>
      <xdr:spPr>
        <a:xfrm>
          <a:off x="2514600" y="133908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79</xdr:row>
      <xdr:rowOff>110744</xdr:rowOff>
    </xdr:from>
    <xdr:to>
      <xdr:col>10</xdr:col>
      <xdr:colOff>165100</xdr:colOff>
      <xdr:row>80</xdr:row>
      <xdr:rowOff>40894</xdr:rowOff>
    </xdr:to>
    <xdr:sp macro="" textlink="">
      <xdr:nvSpPr>
        <xdr:cNvPr id="296" name="フローチャート: 判断 295">
          <a:extLst>
            <a:ext uri="{FF2B5EF4-FFF2-40B4-BE49-F238E27FC236}">
              <a16:creationId xmlns:a16="http://schemas.microsoft.com/office/drawing/2014/main" id="{FF0562CF-BD34-4CE4-9472-AC4C3C112EC3}"/>
            </a:ext>
          </a:extLst>
        </xdr:cNvPr>
        <xdr:cNvSpPr/>
      </xdr:nvSpPr>
      <xdr:spPr>
        <a:xfrm>
          <a:off x="1739900" y="1335430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79</xdr:row>
      <xdr:rowOff>90170</xdr:rowOff>
    </xdr:from>
    <xdr:to>
      <xdr:col>6</xdr:col>
      <xdr:colOff>38100</xdr:colOff>
      <xdr:row>80</xdr:row>
      <xdr:rowOff>20320</xdr:rowOff>
    </xdr:to>
    <xdr:sp macro="" textlink="">
      <xdr:nvSpPr>
        <xdr:cNvPr id="297" name="フローチャート: 判断 296">
          <a:extLst>
            <a:ext uri="{FF2B5EF4-FFF2-40B4-BE49-F238E27FC236}">
              <a16:creationId xmlns:a16="http://schemas.microsoft.com/office/drawing/2014/main" id="{B3EEB864-17C0-4727-8C0A-92280C5EFF11}"/>
            </a:ext>
          </a:extLst>
        </xdr:cNvPr>
        <xdr:cNvSpPr/>
      </xdr:nvSpPr>
      <xdr:spPr>
        <a:xfrm>
          <a:off x="965200" y="1333373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E4CE4200-372F-4501-B5B8-38358BD2C5F7}"/>
            </a:ext>
          </a:extLst>
        </xdr:cNvPr>
        <xdr:cNvSpPr txBox="1"/>
      </xdr:nvSpPr>
      <xdr:spPr>
        <a:xfrm>
          <a:off x="39192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BC0056B2-7AAE-4F12-A36E-56CD731BA5D4}"/>
            </a:ext>
          </a:extLst>
        </xdr:cNvPr>
        <xdr:cNvSpPr txBox="1"/>
      </xdr:nvSpPr>
      <xdr:spPr>
        <a:xfrm>
          <a:off x="3187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78A34540-FD60-4C2D-AD58-BB8CD4B08455}"/>
            </a:ext>
          </a:extLst>
        </xdr:cNvPr>
        <xdr:cNvSpPr txBox="1"/>
      </xdr:nvSpPr>
      <xdr:spPr>
        <a:xfrm>
          <a:off x="2397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4B865DB3-28D9-4F63-BA11-1CF1D558D693}"/>
            </a:ext>
          </a:extLst>
        </xdr:cNvPr>
        <xdr:cNvSpPr txBox="1"/>
      </xdr:nvSpPr>
      <xdr:spPr>
        <a:xfrm>
          <a:off x="16230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8EC8A981-8274-4266-A7BB-AD5026B3ABB7}"/>
            </a:ext>
          </a:extLst>
        </xdr:cNvPr>
        <xdr:cNvSpPr txBox="1"/>
      </xdr:nvSpPr>
      <xdr:spPr>
        <a:xfrm>
          <a:off x="8407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67311</xdr:rowOff>
    </xdr:from>
    <xdr:to>
      <xdr:col>24</xdr:col>
      <xdr:colOff>114300</xdr:colOff>
      <xdr:row>77</xdr:row>
      <xdr:rowOff>168911</xdr:rowOff>
    </xdr:to>
    <xdr:sp macro="" textlink="">
      <xdr:nvSpPr>
        <xdr:cNvPr id="303" name="楕円 302">
          <a:extLst>
            <a:ext uri="{FF2B5EF4-FFF2-40B4-BE49-F238E27FC236}">
              <a16:creationId xmlns:a16="http://schemas.microsoft.com/office/drawing/2014/main" id="{E96754FE-D117-44EE-B18F-BCF6C6D5FE3F}"/>
            </a:ext>
          </a:extLst>
        </xdr:cNvPr>
        <xdr:cNvSpPr/>
      </xdr:nvSpPr>
      <xdr:spPr>
        <a:xfrm>
          <a:off x="4036060" y="12975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77</xdr:row>
      <xdr:rowOff>20338</xdr:rowOff>
    </xdr:from>
    <xdr:ext cx="405111" cy="259045"/>
    <xdr:sp macro="" textlink="">
      <xdr:nvSpPr>
        <xdr:cNvPr id="304" name="【福祉施設】&#10;有形固定資産減価償却率該当値テキスト">
          <a:extLst>
            <a:ext uri="{FF2B5EF4-FFF2-40B4-BE49-F238E27FC236}">
              <a16:creationId xmlns:a16="http://schemas.microsoft.com/office/drawing/2014/main" id="{26C85676-5A29-45D4-A1A2-4CAAEBE0F7EA}"/>
            </a:ext>
          </a:extLst>
        </xdr:cNvPr>
        <xdr:cNvSpPr txBox="1"/>
      </xdr:nvSpPr>
      <xdr:spPr>
        <a:xfrm>
          <a:off x="4124960" y="129286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1015</xdr:rowOff>
    </xdr:from>
    <xdr:to>
      <xdr:col>20</xdr:col>
      <xdr:colOff>38100</xdr:colOff>
      <xdr:row>78</xdr:row>
      <xdr:rowOff>102615</xdr:rowOff>
    </xdr:to>
    <xdr:sp macro="" textlink="">
      <xdr:nvSpPr>
        <xdr:cNvPr id="305" name="楕円 304">
          <a:extLst>
            <a:ext uri="{FF2B5EF4-FFF2-40B4-BE49-F238E27FC236}">
              <a16:creationId xmlns:a16="http://schemas.microsoft.com/office/drawing/2014/main" id="{775C0CFC-6FD4-4D90-94C3-5ECFB6471EFD}"/>
            </a:ext>
          </a:extLst>
        </xdr:cNvPr>
        <xdr:cNvSpPr/>
      </xdr:nvSpPr>
      <xdr:spPr>
        <a:xfrm>
          <a:off x="3312160" y="1307693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77</xdr:row>
      <xdr:rowOff>118111</xdr:rowOff>
    </xdr:from>
    <xdr:to>
      <xdr:col>24</xdr:col>
      <xdr:colOff>63500</xdr:colOff>
      <xdr:row>78</xdr:row>
      <xdr:rowOff>51815</xdr:rowOff>
    </xdr:to>
    <xdr:cxnSp macro="">
      <xdr:nvCxnSpPr>
        <xdr:cNvPr id="306" name="直線コネクタ 305">
          <a:extLst>
            <a:ext uri="{FF2B5EF4-FFF2-40B4-BE49-F238E27FC236}">
              <a16:creationId xmlns:a16="http://schemas.microsoft.com/office/drawing/2014/main" id="{91653C5A-A099-4AD1-A610-721B5BF69FA7}"/>
            </a:ext>
          </a:extLst>
        </xdr:cNvPr>
        <xdr:cNvCxnSpPr/>
      </xdr:nvCxnSpPr>
      <xdr:spPr>
        <a:xfrm flipV="1">
          <a:off x="3355340" y="13026391"/>
          <a:ext cx="731520" cy="101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126746</xdr:rowOff>
    </xdr:from>
    <xdr:to>
      <xdr:col>15</xdr:col>
      <xdr:colOff>101600</xdr:colOff>
      <xdr:row>78</xdr:row>
      <xdr:rowOff>56896</xdr:rowOff>
    </xdr:to>
    <xdr:sp macro="" textlink="">
      <xdr:nvSpPr>
        <xdr:cNvPr id="307" name="楕円 306">
          <a:extLst>
            <a:ext uri="{FF2B5EF4-FFF2-40B4-BE49-F238E27FC236}">
              <a16:creationId xmlns:a16="http://schemas.microsoft.com/office/drawing/2014/main" id="{65B324CB-5CA2-43D8-8979-E8606E3B3D64}"/>
            </a:ext>
          </a:extLst>
        </xdr:cNvPr>
        <xdr:cNvSpPr/>
      </xdr:nvSpPr>
      <xdr:spPr>
        <a:xfrm>
          <a:off x="2514600" y="1303502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6096</xdr:rowOff>
    </xdr:from>
    <xdr:to>
      <xdr:col>19</xdr:col>
      <xdr:colOff>177800</xdr:colOff>
      <xdr:row>78</xdr:row>
      <xdr:rowOff>51815</xdr:rowOff>
    </xdr:to>
    <xdr:cxnSp macro="">
      <xdr:nvCxnSpPr>
        <xdr:cNvPr id="308" name="直線コネクタ 307">
          <a:extLst>
            <a:ext uri="{FF2B5EF4-FFF2-40B4-BE49-F238E27FC236}">
              <a16:creationId xmlns:a16="http://schemas.microsoft.com/office/drawing/2014/main" id="{6D847919-8F08-47F0-9270-D795535BAA16}"/>
            </a:ext>
          </a:extLst>
        </xdr:cNvPr>
        <xdr:cNvCxnSpPr/>
      </xdr:nvCxnSpPr>
      <xdr:spPr>
        <a:xfrm>
          <a:off x="2565400" y="13082016"/>
          <a:ext cx="78994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85598</xdr:rowOff>
    </xdr:from>
    <xdr:to>
      <xdr:col>10</xdr:col>
      <xdr:colOff>165100</xdr:colOff>
      <xdr:row>78</xdr:row>
      <xdr:rowOff>15748</xdr:rowOff>
    </xdr:to>
    <xdr:sp macro="" textlink="">
      <xdr:nvSpPr>
        <xdr:cNvPr id="309" name="楕円 308">
          <a:extLst>
            <a:ext uri="{FF2B5EF4-FFF2-40B4-BE49-F238E27FC236}">
              <a16:creationId xmlns:a16="http://schemas.microsoft.com/office/drawing/2014/main" id="{215DB24E-FEE3-4861-BB9D-3841E4FABAF9}"/>
            </a:ext>
          </a:extLst>
        </xdr:cNvPr>
        <xdr:cNvSpPr/>
      </xdr:nvSpPr>
      <xdr:spPr>
        <a:xfrm>
          <a:off x="1739900" y="1299387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77</xdr:row>
      <xdr:rowOff>136398</xdr:rowOff>
    </xdr:from>
    <xdr:to>
      <xdr:col>15</xdr:col>
      <xdr:colOff>50800</xdr:colOff>
      <xdr:row>78</xdr:row>
      <xdr:rowOff>6096</xdr:rowOff>
    </xdr:to>
    <xdr:cxnSp macro="">
      <xdr:nvCxnSpPr>
        <xdr:cNvPr id="310" name="直線コネクタ 309">
          <a:extLst>
            <a:ext uri="{FF2B5EF4-FFF2-40B4-BE49-F238E27FC236}">
              <a16:creationId xmlns:a16="http://schemas.microsoft.com/office/drawing/2014/main" id="{44D4BF8F-6EC5-4792-B711-B2FBC19B0725}"/>
            </a:ext>
          </a:extLst>
        </xdr:cNvPr>
        <xdr:cNvCxnSpPr/>
      </xdr:nvCxnSpPr>
      <xdr:spPr>
        <a:xfrm>
          <a:off x="1790700" y="13044678"/>
          <a:ext cx="774700" cy="37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77</xdr:row>
      <xdr:rowOff>39878</xdr:rowOff>
    </xdr:from>
    <xdr:to>
      <xdr:col>6</xdr:col>
      <xdr:colOff>38100</xdr:colOff>
      <xdr:row>77</xdr:row>
      <xdr:rowOff>141478</xdr:rowOff>
    </xdr:to>
    <xdr:sp macro="" textlink="">
      <xdr:nvSpPr>
        <xdr:cNvPr id="311" name="楕円 310">
          <a:extLst>
            <a:ext uri="{FF2B5EF4-FFF2-40B4-BE49-F238E27FC236}">
              <a16:creationId xmlns:a16="http://schemas.microsoft.com/office/drawing/2014/main" id="{EA941D00-3354-44EB-9210-8E2A81AAFECF}"/>
            </a:ext>
          </a:extLst>
        </xdr:cNvPr>
        <xdr:cNvSpPr/>
      </xdr:nvSpPr>
      <xdr:spPr>
        <a:xfrm>
          <a:off x="965200" y="12948158"/>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77</xdr:row>
      <xdr:rowOff>90678</xdr:rowOff>
    </xdr:from>
    <xdr:to>
      <xdr:col>10</xdr:col>
      <xdr:colOff>114300</xdr:colOff>
      <xdr:row>77</xdr:row>
      <xdr:rowOff>136398</xdr:rowOff>
    </xdr:to>
    <xdr:cxnSp macro="">
      <xdr:nvCxnSpPr>
        <xdr:cNvPr id="312" name="直線コネクタ 311">
          <a:extLst>
            <a:ext uri="{FF2B5EF4-FFF2-40B4-BE49-F238E27FC236}">
              <a16:creationId xmlns:a16="http://schemas.microsoft.com/office/drawing/2014/main" id="{D22932EE-B4F8-4405-BC20-94B0ADED6905}"/>
            </a:ext>
          </a:extLst>
        </xdr:cNvPr>
        <xdr:cNvCxnSpPr/>
      </xdr:nvCxnSpPr>
      <xdr:spPr>
        <a:xfrm>
          <a:off x="1008380" y="12998958"/>
          <a:ext cx="78232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105173</xdr:rowOff>
    </xdr:from>
    <xdr:ext cx="405111" cy="259045"/>
    <xdr:sp macro="" textlink="">
      <xdr:nvSpPr>
        <xdr:cNvPr id="313" name="n_1aveValue【福祉施設】&#10;有形固定資産減価償却率">
          <a:extLst>
            <a:ext uri="{FF2B5EF4-FFF2-40B4-BE49-F238E27FC236}">
              <a16:creationId xmlns:a16="http://schemas.microsoft.com/office/drawing/2014/main" id="{EFDD2BBB-0840-44BC-879B-E89524545EA6}"/>
            </a:ext>
          </a:extLst>
        </xdr:cNvPr>
        <xdr:cNvSpPr txBox="1"/>
      </xdr:nvSpPr>
      <xdr:spPr>
        <a:xfrm>
          <a:off x="3170564" y="135163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68597</xdr:rowOff>
    </xdr:from>
    <xdr:ext cx="405111" cy="259045"/>
    <xdr:sp macro="" textlink="">
      <xdr:nvSpPr>
        <xdr:cNvPr id="314" name="n_2aveValue【福祉施設】&#10;有形固定資産減価償却率">
          <a:extLst>
            <a:ext uri="{FF2B5EF4-FFF2-40B4-BE49-F238E27FC236}">
              <a16:creationId xmlns:a16="http://schemas.microsoft.com/office/drawing/2014/main" id="{DEEF7CC8-5540-45B6-AA06-B69A41B8ADAB}"/>
            </a:ext>
          </a:extLst>
        </xdr:cNvPr>
        <xdr:cNvSpPr txBox="1"/>
      </xdr:nvSpPr>
      <xdr:spPr>
        <a:xfrm>
          <a:off x="2385704" y="13479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32021</xdr:rowOff>
    </xdr:from>
    <xdr:ext cx="405111" cy="259045"/>
    <xdr:sp macro="" textlink="">
      <xdr:nvSpPr>
        <xdr:cNvPr id="315" name="n_3aveValue【福祉施設】&#10;有形固定資産減価償却率">
          <a:extLst>
            <a:ext uri="{FF2B5EF4-FFF2-40B4-BE49-F238E27FC236}">
              <a16:creationId xmlns:a16="http://schemas.microsoft.com/office/drawing/2014/main" id="{DC617E96-F29C-498D-A62F-BF224C0923F5}"/>
            </a:ext>
          </a:extLst>
        </xdr:cNvPr>
        <xdr:cNvSpPr txBox="1"/>
      </xdr:nvSpPr>
      <xdr:spPr>
        <a:xfrm>
          <a:off x="1611004" y="134432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11447</xdr:rowOff>
    </xdr:from>
    <xdr:ext cx="405111" cy="259045"/>
    <xdr:sp macro="" textlink="">
      <xdr:nvSpPr>
        <xdr:cNvPr id="316" name="n_4aveValue【福祉施設】&#10;有形固定資産減価償却率">
          <a:extLst>
            <a:ext uri="{FF2B5EF4-FFF2-40B4-BE49-F238E27FC236}">
              <a16:creationId xmlns:a16="http://schemas.microsoft.com/office/drawing/2014/main" id="{6CC6308A-855F-45C3-B326-59034804ED99}"/>
            </a:ext>
          </a:extLst>
        </xdr:cNvPr>
        <xdr:cNvSpPr txBox="1"/>
      </xdr:nvSpPr>
      <xdr:spPr>
        <a:xfrm>
          <a:off x="836304" y="13422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76</xdr:row>
      <xdr:rowOff>119142</xdr:rowOff>
    </xdr:from>
    <xdr:ext cx="405111" cy="259045"/>
    <xdr:sp macro="" textlink="">
      <xdr:nvSpPr>
        <xdr:cNvPr id="317" name="n_1mainValue【福祉施設】&#10;有形固定資産減価償却率">
          <a:extLst>
            <a:ext uri="{FF2B5EF4-FFF2-40B4-BE49-F238E27FC236}">
              <a16:creationId xmlns:a16="http://schemas.microsoft.com/office/drawing/2014/main" id="{DFAF6772-C39B-40A7-9A4C-1CCB0C5BD50F}"/>
            </a:ext>
          </a:extLst>
        </xdr:cNvPr>
        <xdr:cNvSpPr txBox="1"/>
      </xdr:nvSpPr>
      <xdr:spPr>
        <a:xfrm>
          <a:off x="3170564" y="12859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76</xdr:row>
      <xdr:rowOff>73423</xdr:rowOff>
    </xdr:from>
    <xdr:ext cx="405111" cy="259045"/>
    <xdr:sp macro="" textlink="">
      <xdr:nvSpPr>
        <xdr:cNvPr id="318" name="n_2mainValue【福祉施設】&#10;有形固定資産減価償却率">
          <a:extLst>
            <a:ext uri="{FF2B5EF4-FFF2-40B4-BE49-F238E27FC236}">
              <a16:creationId xmlns:a16="http://schemas.microsoft.com/office/drawing/2014/main" id="{D8D02586-F10E-4610-89E3-EC0ABF729431}"/>
            </a:ext>
          </a:extLst>
        </xdr:cNvPr>
        <xdr:cNvSpPr txBox="1"/>
      </xdr:nvSpPr>
      <xdr:spPr>
        <a:xfrm>
          <a:off x="2385704" y="128140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76</xdr:row>
      <xdr:rowOff>32275</xdr:rowOff>
    </xdr:from>
    <xdr:ext cx="405111" cy="259045"/>
    <xdr:sp macro="" textlink="">
      <xdr:nvSpPr>
        <xdr:cNvPr id="319" name="n_3mainValue【福祉施設】&#10;有形固定資産減価償却率">
          <a:extLst>
            <a:ext uri="{FF2B5EF4-FFF2-40B4-BE49-F238E27FC236}">
              <a16:creationId xmlns:a16="http://schemas.microsoft.com/office/drawing/2014/main" id="{D185D30A-592E-4AB7-B7E6-FE4EBF11C583}"/>
            </a:ext>
          </a:extLst>
        </xdr:cNvPr>
        <xdr:cNvSpPr txBox="1"/>
      </xdr:nvSpPr>
      <xdr:spPr>
        <a:xfrm>
          <a:off x="1611004" y="127729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75</xdr:row>
      <xdr:rowOff>158005</xdr:rowOff>
    </xdr:from>
    <xdr:ext cx="405111" cy="259045"/>
    <xdr:sp macro="" textlink="">
      <xdr:nvSpPr>
        <xdr:cNvPr id="320" name="n_4mainValue【福祉施設】&#10;有形固定資産減価償却率">
          <a:extLst>
            <a:ext uri="{FF2B5EF4-FFF2-40B4-BE49-F238E27FC236}">
              <a16:creationId xmlns:a16="http://schemas.microsoft.com/office/drawing/2014/main" id="{FD5CE536-6D42-411F-A2E4-96841C719EB6}"/>
            </a:ext>
          </a:extLst>
        </xdr:cNvPr>
        <xdr:cNvSpPr txBox="1"/>
      </xdr:nvSpPr>
      <xdr:spPr>
        <a:xfrm>
          <a:off x="836304" y="127310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1" name="正方形/長方形 320">
          <a:extLst>
            <a:ext uri="{FF2B5EF4-FFF2-40B4-BE49-F238E27FC236}">
              <a16:creationId xmlns:a16="http://schemas.microsoft.com/office/drawing/2014/main" id="{245D9B12-C11E-4587-BE2A-F8A262095EA8}"/>
            </a:ext>
          </a:extLst>
        </xdr:cNvPr>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2" name="正方形/長方形 321">
          <a:extLst>
            <a:ext uri="{FF2B5EF4-FFF2-40B4-BE49-F238E27FC236}">
              <a16:creationId xmlns:a16="http://schemas.microsoft.com/office/drawing/2014/main" id="{7882CC4B-7D8D-49CB-ABF8-480AC4F34930}"/>
            </a:ext>
          </a:extLst>
        </xdr:cNvPr>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3" name="正方形/長方形 322">
          <a:extLst>
            <a:ext uri="{FF2B5EF4-FFF2-40B4-BE49-F238E27FC236}">
              <a16:creationId xmlns:a16="http://schemas.microsoft.com/office/drawing/2014/main" id="{71E63644-3CFC-4F89-AC78-F9AED2F6F9C5}"/>
            </a:ext>
          </a:extLst>
        </xdr:cNvPr>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4" name="正方形/長方形 323">
          <a:extLst>
            <a:ext uri="{FF2B5EF4-FFF2-40B4-BE49-F238E27FC236}">
              <a16:creationId xmlns:a16="http://schemas.microsoft.com/office/drawing/2014/main" id="{62457CA9-0715-4BDE-AACC-B83BC8B94A84}"/>
            </a:ext>
          </a:extLst>
        </xdr:cNvPr>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5" name="正方形/長方形 324">
          <a:extLst>
            <a:ext uri="{FF2B5EF4-FFF2-40B4-BE49-F238E27FC236}">
              <a16:creationId xmlns:a16="http://schemas.microsoft.com/office/drawing/2014/main" id="{47636471-5019-4244-807D-8CD65F786ECC}"/>
            </a:ext>
          </a:extLst>
        </xdr:cNvPr>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6" name="正方形/長方形 325">
          <a:extLst>
            <a:ext uri="{FF2B5EF4-FFF2-40B4-BE49-F238E27FC236}">
              <a16:creationId xmlns:a16="http://schemas.microsoft.com/office/drawing/2014/main" id="{461FC7B9-822F-44BF-8F68-8ABC2C1BDA8B}"/>
            </a:ext>
          </a:extLst>
        </xdr:cNvPr>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7" name="正方形/長方形 326">
          <a:extLst>
            <a:ext uri="{FF2B5EF4-FFF2-40B4-BE49-F238E27FC236}">
              <a16:creationId xmlns:a16="http://schemas.microsoft.com/office/drawing/2014/main" id="{09D490DE-2987-4D7B-8CD3-B068DEAC3835}"/>
            </a:ext>
          </a:extLst>
        </xdr:cNvPr>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8" name="正方形/長方形 327">
          <a:extLst>
            <a:ext uri="{FF2B5EF4-FFF2-40B4-BE49-F238E27FC236}">
              <a16:creationId xmlns:a16="http://schemas.microsoft.com/office/drawing/2014/main" id="{FD11A34D-F2D9-4888-A116-9B724B8D9006}"/>
            </a:ext>
          </a:extLst>
        </xdr:cNvPr>
        <xdr:cNvSpPr/>
      </xdr:nvSpPr>
      <xdr:spPr>
        <a:xfrm>
          <a:off x="582676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9" name="テキスト ボックス 328">
          <a:extLst>
            <a:ext uri="{FF2B5EF4-FFF2-40B4-BE49-F238E27FC236}">
              <a16:creationId xmlns:a16="http://schemas.microsoft.com/office/drawing/2014/main" id="{9FC4EC01-EFA2-4CC6-9627-D7CE88ACD6C7}"/>
            </a:ext>
          </a:extLst>
        </xdr:cNvPr>
        <xdr:cNvSpPr txBox="1"/>
      </xdr:nvSpPr>
      <xdr:spPr>
        <a:xfrm>
          <a:off x="578866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0" name="直線コネクタ 329">
          <a:extLst>
            <a:ext uri="{FF2B5EF4-FFF2-40B4-BE49-F238E27FC236}">
              <a16:creationId xmlns:a16="http://schemas.microsoft.com/office/drawing/2014/main" id="{473D9B4B-EE04-4F67-BAFC-F901730F9EBA}"/>
            </a:ext>
          </a:extLst>
        </xdr:cNvPr>
        <xdr:cNvCxnSpPr/>
      </xdr:nvCxnSpPr>
      <xdr:spPr>
        <a:xfrm>
          <a:off x="5826760" y="149047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31" name="直線コネクタ 330">
          <a:extLst>
            <a:ext uri="{FF2B5EF4-FFF2-40B4-BE49-F238E27FC236}">
              <a16:creationId xmlns:a16="http://schemas.microsoft.com/office/drawing/2014/main" id="{4886F3F5-C660-4CA1-8370-7CC5FCB18940}"/>
            </a:ext>
          </a:extLst>
        </xdr:cNvPr>
        <xdr:cNvCxnSpPr/>
      </xdr:nvCxnSpPr>
      <xdr:spPr>
        <a:xfrm>
          <a:off x="5826760" y="14585769"/>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32" name="テキスト ボックス 331">
          <a:extLst>
            <a:ext uri="{FF2B5EF4-FFF2-40B4-BE49-F238E27FC236}">
              <a16:creationId xmlns:a16="http://schemas.microsoft.com/office/drawing/2014/main" id="{7948786C-1680-44FE-B156-712BCEEF6C99}"/>
            </a:ext>
          </a:extLst>
        </xdr:cNvPr>
        <xdr:cNvSpPr txBox="1"/>
      </xdr:nvSpPr>
      <xdr:spPr>
        <a:xfrm>
          <a:off x="5405301" y="1444354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3" name="直線コネクタ 332">
          <a:extLst>
            <a:ext uri="{FF2B5EF4-FFF2-40B4-BE49-F238E27FC236}">
              <a16:creationId xmlns:a16="http://schemas.microsoft.com/office/drawing/2014/main" id="{F30D5079-A015-49C0-874A-3C3C622FC75F}"/>
            </a:ext>
          </a:extLst>
        </xdr:cNvPr>
        <xdr:cNvCxnSpPr/>
      </xdr:nvCxnSpPr>
      <xdr:spPr>
        <a:xfrm>
          <a:off x="5826760" y="14263007"/>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34" name="テキスト ボックス 333">
          <a:extLst>
            <a:ext uri="{FF2B5EF4-FFF2-40B4-BE49-F238E27FC236}">
              <a16:creationId xmlns:a16="http://schemas.microsoft.com/office/drawing/2014/main" id="{FA2A3488-5EB2-4555-9427-2EB30C28B2FB}"/>
            </a:ext>
          </a:extLst>
        </xdr:cNvPr>
        <xdr:cNvSpPr txBox="1"/>
      </xdr:nvSpPr>
      <xdr:spPr>
        <a:xfrm>
          <a:off x="5405301" y="1412459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5" name="直線コネクタ 334">
          <a:extLst>
            <a:ext uri="{FF2B5EF4-FFF2-40B4-BE49-F238E27FC236}">
              <a16:creationId xmlns:a16="http://schemas.microsoft.com/office/drawing/2014/main" id="{7A0F52DC-62EA-4D63-A6F5-7ED033F56E91}"/>
            </a:ext>
          </a:extLst>
        </xdr:cNvPr>
        <xdr:cNvCxnSpPr/>
      </xdr:nvCxnSpPr>
      <xdr:spPr>
        <a:xfrm>
          <a:off x="5826760" y="13944056"/>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36" name="テキスト ボックス 335">
          <a:extLst>
            <a:ext uri="{FF2B5EF4-FFF2-40B4-BE49-F238E27FC236}">
              <a16:creationId xmlns:a16="http://schemas.microsoft.com/office/drawing/2014/main" id="{04FEA6A0-69E9-4E79-8AB9-F007FB98FE04}"/>
            </a:ext>
          </a:extLst>
        </xdr:cNvPr>
        <xdr:cNvSpPr txBox="1"/>
      </xdr:nvSpPr>
      <xdr:spPr>
        <a:xfrm>
          <a:off x="5405301" y="1380564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37" name="直線コネクタ 336">
          <a:extLst>
            <a:ext uri="{FF2B5EF4-FFF2-40B4-BE49-F238E27FC236}">
              <a16:creationId xmlns:a16="http://schemas.microsoft.com/office/drawing/2014/main" id="{48D42711-43D0-4CEF-BF7A-E8CE3C8C9357}"/>
            </a:ext>
          </a:extLst>
        </xdr:cNvPr>
        <xdr:cNvCxnSpPr/>
      </xdr:nvCxnSpPr>
      <xdr:spPr>
        <a:xfrm>
          <a:off x="5826760" y="13625104"/>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38" name="テキスト ボックス 337">
          <a:extLst>
            <a:ext uri="{FF2B5EF4-FFF2-40B4-BE49-F238E27FC236}">
              <a16:creationId xmlns:a16="http://schemas.microsoft.com/office/drawing/2014/main" id="{BDDC2E81-2FC2-4A6C-82EA-92FF33709C65}"/>
            </a:ext>
          </a:extLst>
        </xdr:cNvPr>
        <xdr:cNvSpPr txBox="1"/>
      </xdr:nvSpPr>
      <xdr:spPr>
        <a:xfrm>
          <a:off x="5405301" y="134866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39" name="直線コネクタ 338">
          <a:extLst>
            <a:ext uri="{FF2B5EF4-FFF2-40B4-BE49-F238E27FC236}">
              <a16:creationId xmlns:a16="http://schemas.microsoft.com/office/drawing/2014/main" id="{3E593104-6C76-4195-B840-B35506DB75EE}"/>
            </a:ext>
          </a:extLst>
        </xdr:cNvPr>
        <xdr:cNvCxnSpPr/>
      </xdr:nvCxnSpPr>
      <xdr:spPr>
        <a:xfrm>
          <a:off x="5826760" y="13306153"/>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40" name="テキスト ボックス 339">
          <a:extLst>
            <a:ext uri="{FF2B5EF4-FFF2-40B4-BE49-F238E27FC236}">
              <a16:creationId xmlns:a16="http://schemas.microsoft.com/office/drawing/2014/main" id="{262D0CE1-B31F-4239-A7FF-91A4A6266EC0}"/>
            </a:ext>
          </a:extLst>
        </xdr:cNvPr>
        <xdr:cNvSpPr txBox="1"/>
      </xdr:nvSpPr>
      <xdr:spPr>
        <a:xfrm>
          <a:off x="5405301" y="1316774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41" name="直線コネクタ 340">
          <a:extLst>
            <a:ext uri="{FF2B5EF4-FFF2-40B4-BE49-F238E27FC236}">
              <a16:creationId xmlns:a16="http://schemas.microsoft.com/office/drawing/2014/main" id="{45318C8C-E79D-449A-9786-5443CD1DDC0C}"/>
            </a:ext>
          </a:extLst>
        </xdr:cNvPr>
        <xdr:cNvCxnSpPr/>
      </xdr:nvCxnSpPr>
      <xdr:spPr>
        <a:xfrm>
          <a:off x="5826760" y="12987201"/>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42" name="テキスト ボックス 341">
          <a:extLst>
            <a:ext uri="{FF2B5EF4-FFF2-40B4-BE49-F238E27FC236}">
              <a16:creationId xmlns:a16="http://schemas.microsoft.com/office/drawing/2014/main" id="{DC80D65F-6F96-440A-958A-B5652B461C6E}"/>
            </a:ext>
          </a:extLst>
        </xdr:cNvPr>
        <xdr:cNvSpPr txBox="1"/>
      </xdr:nvSpPr>
      <xdr:spPr>
        <a:xfrm>
          <a:off x="5405301" y="1284878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3" name="直線コネクタ 342">
          <a:extLst>
            <a:ext uri="{FF2B5EF4-FFF2-40B4-BE49-F238E27FC236}">
              <a16:creationId xmlns:a16="http://schemas.microsoft.com/office/drawing/2014/main" id="{8906E133-A35C-43E7-A825-3C76945FB2E8}"/>
            </a:ext>
          </a:extLst>
        </xdr:cNvPr>
        <xdr:cNvCxnSpPr/>
      </xdr:nvCxnSpPr>
      <xdr:spPr>
        <a:xfrm>
          <a:off x="5826760" y="126682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4" name="テキスト ボックス 343">
          <a:extLst>
            <a:ext uri="{FF2B5EF4-FFF2-40B4-BE49-F238E27FC236}">
              <a16:creationId xmlns:a16="http://schemas.microsoft.com/office/drawing/2014/main" id="{9FF1134F-D953-4A69-BFA4-CA9FE60CF7B0}"/>
            </a:ext>
          </a:extLst>
        </xdr:cNvPr>
        <xdr:cNvSpPr txBox="1"/>
      </xdr:nvSpPr>
      <xdr:spPr>
        <a:xfrm>
          <a:off x="540530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5" name="【福祉施設】&#10;一人当たり面積グラフ枠">
          <a:extLst>
            <a:ext uri="{FF2B5EF4-FFF2-40B4-BE49-F238E27FC236}">
              <a16:creationId xmlns:a16="http://schemas.microsoft.com/office/drawing/2014/main" id="{643B8C58-6643-4022-A41B-A05582A831F3}"/>
            </a:ext>
          </a:extLst>
        </xdr:cNvPr>
        <xdr:cNvSpPr/>
      </xdr:nvSpPr>
      <xdr:spPr>
        <a:xfrm>
          <a:off x="582676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48986</xdr:rowOff>
    </xdr:from>
    <xdr:to>
      <xdr:col>54</xdr:col>
      <xdr:colOff>189865</xdr:colOff>
      <xdr:row>86</xdr:row>
      <xdr:rowOff>81643</xdr:rowOff>
    </xdr:to>
    <xdr:cxnSp macro="">
      <xdr:nvCxnSpPr>
        <xdr:cNvPr id="346" name="直線コネクタ 345">
          <a:extLst>
            <a:ext uri="{FF2B5EF4-FFF2-40B4-BE49-F238E27FC236}">
              <a16:creationId xmlns:a16="http://schemas.microsoft.com/office/drawing/2014/main" id="{460A46C5-827E-4274-9E30-C555E291AF4A}"/>
            </a:ext>
          </a:extLst>
        </xdr:cNvPr>
        <xdr:cNvCxnSpPr/>
      </xdr:nvCxnSpPr>
      <xdr:spPr>
        <a:xfrm flipV="1">
          <a:off x="9219565" y="13124906"/>
          <a:ext cx="0" cy="13737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85470</xdr:rowOff>
    </xdr:from>
    <xdr:ext cx="469744" cy="259045"/>
    <xdr:sp macro="" textlink="">
      <xdr:nvSpPr>
        <xdr:cNvPr id="347" name="【福祉施設】&#10;一人当たり面積最小値テキスト">
          <a:extLst>
            <a:ext uri="{FF2B5EF4-FFF2-40B4-BE49-F238E27FC236}">
              <a16:creationId xmlns:a16="http://schemas.microsoft.com/office/drawing/2014/main" id="{6CBC5A56-2AFD-4719-956A-8656A4018054}"/>
            </a:ext>
          </a:extLst>
        </xdr:cNvPr>
        <xdr:cNvSpPr txBox="1"/>
      </xdr:nvSpPr>
      <xdr:spPr>
        <a:xfrm>
          <a:off x="9258300" y="145025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81643</xdr:rowOff>
    </xdr:from>
    <xdr:to>
      <xdr:col>55</xdr:col>
      <xdr:colOff>88900</xdr:colOff>
      <xdr:row>86</xdr:row>
      <xdr:rowOff>81643</xdr:rowOff>
    </xdr:to>
    <xdr:cxnSp macro="">
      <xdr:nvCxnSpPr>
        <xdr:cNvPr id="348" name="直線コネクタ 347">
          <a:extLst>
            <a:ext uri="{FF2B5EF4-FFF2-40B4-BE49-F238E27FC236}">
              <a16:creationId xmlns:a16="http://schemas.microsoft.com/office/drawing/2014/main" id="{67656016-DC68-4E6A-B268-E32A43003462}"/>
            </a:ext>
          </a:extLst>
        </xdr:cNvPr>
        <xdr:cNvCxnSpPr/>
      </xdr:nvCxnSpPr>
      <xdr:spPr>
        <a:xfrm>
          <a:off x="9154160" y="1449868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167113</xdr:rowOff>
    </xdr:from>
    <xdr:ext cx="469744" cy="259045"/>
    <xdr:sp macro="" textlink="">
      <xdr:nvSpPr>
        <xdr:cNvPr id="349" name="【福祉施設】&#10;一人当たり面積最大値テキスト">
          <a:extLst>
            <a:ext uri="{FF2B5EF4-FFF2-40B4-BE49-F238E27FC236}">
              <a16:creationId xmlns:a16="http://schemas.microsoft.com/office/drawing/2014/main" id="{E60A4458-D9EE-4EB7-8CFF-D4A180702484}"/>
            </a:ext>
          </a:extLst>
        </xdr:cNvPr>
        <xdr:cNvSpPr txBox="1"/>
      </xdr:nvSpPr>
      <xdr:spPr>
        <a:xfrm>
          <a:off x="9258300" y="12907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48986</xdr:rowOff>
    </xdr:from>
    <xdr:to>
      <xdr:col>55</xdr:col>
      <xdr:colOff>88900</xdr:colOff>
      <xdr:row>78</xdr:row>
      <xdr:rowOff>48986</xdr:rowOff>
    </xdr:to>
    <xdr:cxnSp macro="">
      <xdr:nvCxnSpPr>
        <xdr:cNvPr id="350" name="直線コネクタ 349">
          <a:extLst>
            <a:ext uri="{FF2B5EF4-FFF2-40B4-BE49-F238E27FC236}">
              <a16:creationId xmlns:a16="http://schemas.microsoft.com/office/drawing/2014/main" id="{B7BE3778-D9C7-43AF-8EAE-702649F36561}"/>
            </a:ext>
          </a:extLst>
        </xdr:cNvPr>
        <xdr:cNvCxnSpPr/>
      </xdr:nvCxnSpPr>
      <xdr:spPr>
        <a:xfrm>
          <a:off x="9154160" y="1312490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33763</xdr:rowOff>
    </xdr:from>
    <xdr:ext cx="469744" cy="259045"/>
    <xdr:sp macro="" textlink="">
      <xdr:nvSpPr>
        <xdr:cNvPr id="351" name="【福祉施設】&#10;一人当たり面積平均値テキスト">
          <a:extLst>
            <a:ext uri="{FF2B5EF4-FFF2-40B4-BE49-F238E27FC236}">
              <a16:creationId xmlns:a16="http://schemas.microsoft.com/office/drawing/2014/main" id="{EF6484C3-6F17-4F53-B235-24A7A66994B4}"/>
            </a:ext>
          </a:extLst>
        </xdr:cNvPr>
        <xdr:cNvSpPr txBox="1"/>
      </xdr:nvSpPr>
      <xdr:spPr>
        <a:xfrm>
          <a:off x="9258300" y="139478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55336</xdr:rowOff>
    </xdr:from>
    <xdr:to>
      <xdr:col>55</xdr:col>
      <xdr:colOff>50800</xdr:colOff>
      <xdr:row>83</xdr:row>
      <xdr:rowOff>156936</xdr:rowOff>
    </xdr:to>
    <xdr:sp macro="" textlink="">
      <xdr:nvSpPr>
        <xdr:cNvPr id="352" name="フローチャート: 判断 351">
          <a:extLst>
            <a:ext uri="{FF2B5EF4-FFF2-40B4-BE49-F238E27FC236}">
              <a16:creationId xmlns:a16="http://schemas.microsoft.com/office/drawing/2014/main" id="{17306EF8-1835-4A4D-A42E-2692F00BD0FC}"/>
            </a:ext>
          </a:extLst>
        </xdr:cNvPr>
        <xdr:cNvSpPr/>
      </xdr:nvSpPr>
      <xdr:spPr>
        <a:xfrm>
          <a:off x="9192260" y="13969456"/>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66221</xdr:rowOff>
    </xdr:from>
    <xdr:to>
      <xdr:col>50</xdr:col>
      <xdr:colOff>165100</xdr:colOff>
      <xdr:row>83</xdr:row>
      <xdr:rowOff>167821</xdr:rowOff>
    </xdr:to>
    <xdr:sp macro="" textlink="">
      <xdr:nvSpPr>
        <xdr:cNvPr id="353" name="フローチャート: 判断 352">
          <a:extLst>
            <a:ext uri="{FF2B5EF4-FFF2-40B4-BE49-F238E27FC236}">
              <a16:creationId xmlns:a16="http://schemas.microsoft.com/office/drawing/2014/main" id="{B7BFFCE3-B684-4011-A480-B3B6B7F9DA42}"/>
            </a:ext>
          </a:extLst>
        </xdr:cNvPr>
        <xdr:cNvSpPr/>
      </xdr:nvSpPr>
      <xdr:spPr>
        <a:xfrm>
          <a:off x="8445500" y="13980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77107</xdr:rowOff>
    </xdr:from>
    <xdr:to>
      <xdr:col>46</xdr:col>
      <xdr:colOff>38100</xdr:colOff>
      <xdr:row>84</xdr:row>
      <xdr:rowOff>7257</xdr:rowOff>
    </xdr:to>
    <xdr:sp macro="" textlink="">
      <xdr:nvSpPr>
        <xdr:cNvPr id="354" name="フローチャート: 判断 353">
          <a:extLst>
            <a:ext uri="{FF2B5EF4-FFF2-40B4-BE49-F238E27FC236}">
              <a16:creationId xmlns:a16="http://schemas.microsoft.com/office/drawing/2014/main" id="{207940DD-1309-47BF-968C-BE15661C0413}"/>
            </a:ext>
          </a:extLst>
        </xdr:cNvPr>
        <xdr:cNvSpPr/>
      </xdr:nvSpPr>
      <xdr:spPr>
        <a:xfrm>
          <a:off x="7670800" y="13991227"/>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77107</xdr:rowOff>
    </xdr:from>
    <xdr:to>
      <xdr:col>41</xdr:col>
      <xdr:colOff>101600</xdr:colOff>
      <xdr:row>84</xdr:row>
      <xdr:rowOff>7257</xdr:rowOff>
    </xdr:to>
    <xdr:sp macro="" textlink="">
      <xdr:nvSpPr>
        <xdr:cNvPr id="355" name="フローチャート: 判断 354">
          <a:extLst>
            <a:ext uri="{FF2B5EF4-FFF2-40B4-BE49-F238E27FC236}">
              <a16:creationId xmlns:a16="http://schemas.microsoft.com/office/drawing/2014/main" id="{C5DF8C90-9C99-4B05-9276-5826224C6785}"/>
            </a:ext>
          </a:extLst>
        </xdr:cNvPr>
        <xdr:cNvSpPr/>
      </xdr:nvSpPr>
      <xdr:spPr>
        <a:xfrm>
          <a:off x="6873240" y="1399122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87993</xdr:rowOff>
    </xdr:from>
    <xdr:to>
      <xdr:col>36</xdr:col>
      <xdr:colOff>165100</xdr:colOff>
      <xdr:row>84</xdr:row>
      <xdr:rowOff>18143</xdr:rowOff>
    </xdr:to>
    <xdr:sp macro="" textlink="">
      <xdr:nvSpPr>
        <xdr:cNvPr id="356" name="フローチャート: 判断 355">
          <a:extLst>
            <a:ext uri="{FF2B5EF4-FFF2-40B4-BE49-F238E27FC236}">
              <a16:creationId xmlns:a16="http://schemas.microsoft.com/office/drawing/2014/main" id="{BA8B63F1-4970-4C85-BE24-3817189450AE}"/>
            </a:ext>
          </a:extLst>
        </xdr:cNvPr>
        <xdr:cNvSpPr/>
      </xdr:nvSpPr>
      <xdr:spPr>
        <a:xfrm>
          <a:off x="6098540" y="1400211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9983D9DF-01E6-456A-81D6-B0F45A2DC945}"/>
            </a:ext>
          </a:extLst>
        </xdr:cNvPr>
        <xdr:cNvSpPr txBox="1"/>
      </xdr:nvSpPr>
      <xdr:spPr>
        <a:xfrm>
          <a:off x="90525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872F8C84-824D-4495-B6BD-99C72AA64660}"/>
            </a:ext>
          </a:extLst>
        </xdr:cNvPr>
        <xdr:cNvSpPr txBox="1"/>
      </xdr:nvSpPr>
      <xdr:spPr>
        <a:xfrm>
          <a:off x="83286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5AC8222B-57F5-4B8E-9C90-048B1BB6C978}"/>
            </a:ext>
          </a:extLst>
        </xdr:cNvPr>
        <xdr:cNvSpPr txBox="1"/>
      </xdr:nvSpPr>
      <xdr:spPr>
        <a:xfrm>
          <a:off x="75463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2D2FAB29-2098-41E7-B1BA-DF0F1DE1EE0B}"/>
            </a:ext>
          </a:extLst>
        </xdr:cNvPr>
        <xdr:cNvSpPr txBox="1"/>
      </xdr:nvSpPr>
      <xdr:spPr>
        <a:xfrm>
          <a:off x="67564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1" name="テキスト ボックス 360">
          <a:extLst>
            <a:ext uri="{FF2B5EF4-FFF2-40B4-BE49-F238E27FC236}">
              <a16:creationId xmlns:a16="http://schemas.microsoft.com/office/drawing/2014/main" id="{65F9B8A7-C3D1-481F-9487-39FA1C4B0EEA}"/>
            </a:ext>
          </a:extLst>
        </xdr:cNvPr>
        <xdr:cNvSpPr txBox="1"/>
      </xdr:nvSpPr>
      <xdr:spPr>
        <a:xfrm>
          <a:off x="5981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9071</xdr:rowOff>
    </xdr:from>
    <xdr:to>
      <xdr:col>55</xdr:col>
      <xdr:colOff>50800</xdr:colOff>
      <xdr:row>82</xdr:row>
      <xdr:rowOff>110671</xdr:rowOff>
    </xdr:to>
    <xdr:sp macro="" textlink="">
      <xdr:nvSpPr>
        <xdr:cNvPr id="362" name="楕円 361">
          <a:extLst>
            <a:ext uri="{FF2B5EF4-FFF2-40B4-BE49-F238E27FC236}">
              <a16:creationId xmlns:a16="http://schemas.microsoft.com/office/drawing/2014/main" id="{526FA3A6-3304-4FA6-B20F-51D4AA9DBDA1}"/>
            </a:ext>
          </a:extLst>
        </xdr:cNvPr>
        <xdr:cNvSpPr/>
      </xdr:nvSpPr>
      <xdr:spPr>
        <a:xfrm>
          <a:off x="9192260" y="13755551"/>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81</xdr:row>
      <xdr:rowOff>31948</xdr:rowOff>
    </xdr:from>
    <xdr:ext cx="469744" cy="259045"/>
    <xdr:sp macro="" textlink="">
      <xdr:nvSpPr>
        <xdr:cNvPr id="363" name="【福祉施設】&#10;一人当たり面積該当値テキスト">
          <a:extLst>
            <a:ext uri="{FF2B5EF4-FFF2-40B4-BE49-F238E27FC236}">
              <a16:creationId xmlns:a16="http://schemas.microsoft.com/office/drawing/2014/main" id="{3649675B-E8E1-4E3F-A963-A62985567D29}"/>
            </a:ext>
          </a:extLst>
        </xdr:cNvPr>
        <xdr:cNvSpPr txBox="1"/>
      </xdr:nvSpPr>
      <xdr:spPr>
        <a:xfrm>
          <a:off x="9258300" y="13610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11793</xdr:rowOff>
    </xdr:from>
    <xdr:to>
      <xdr:col>50</xdr:col>
      <xdr:colOff>165100</xdr:colOff>
      <xdr:row>83</xdr:row>
      <xdr:rowOff>113393</xdr:rowOff>
    </xdr:to>
    <xdr:sp macro="" textlink="">
      <xdr:nvSpPr>
        <xdr:cNvPr id="364" name="楕円 363">
          <a:extLst>
            <a:ext uri="{FF2B5EF4-FFF2-40B4-BE49-F238E27FC236}">
              <a16:creationId xmlns:a16="http://schemas.microsoft.com/office/drawing/2014/main" id="{6936DB70-A1C2-401C-8B94-5E869D64E7D4}"/>
            </a:ext>
          </a:extLst>
        </xdr:cNvPr>
        <xdr:cNvSpPr/>
      </xdr:nvSpPr>
      <xdr:spPr>
        <a:xfrm>
          <a:off x="8445500" y="13925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82</xdr:row>
      <xdr:rowOff>59871</xdr:rowOff>
    </xdr:from>
    <xdr:to>
      <xdr:col>55</xdr:col>
      <xdr:colOff>0</xdr:colOff>
      <xdr:row>83</xdr:row>
      <xdr:rowOff>62593</xdr:rowOff>
    </xdr:to>
    <xdr:cxnSp macro="">
      <xdr:nvCxnSpPr>
        <xdr:cNvPr id="365" name="直線コネクタ 364">
          <a:extLst>
            <a:ext uri="{FF2B5EF4-FFF2-40B4-BE49-F238E27FC236}">
              <a16:creationId xmlns:a16="http://schemas.microsoft.com/office/drawing/2014/main" id="{A865ECDB-59EC-4C3D-98B0-42BC74A7ACE0}"/>
            </a:ext>
          </a:extLst>
        </xdr:cNvPr>
        <xdr:cNvCxnSpPr/>
      </xdr:nvCxnSpPr>
      <xdr:spPr>
        <a:xfrm flipV="1">
          <a:off x="8496300" y="13806351"/>
          <a:ext cx="723900" cy="170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83</xdr:row>
      <xdr:rowOff>11793</xdr:rowOff>
    </xdr:from>
    <xdr:to>
      <xdr:col>46</xdr:col>
      <xdr:colOff>38100</xdr:colOff>
      <xdr:row>83</xdr:row>
      <xdr:rowOff>113393</xdr:rowOff>
    </xdr:to>
    <xdr:sp macro="" textlink="">
      <xdr:nvSpPr>
        <xdr:cNvPr id="366" name="楕円 365">
          <a:extLst>
            <a:ext uri="{FF2B5EF4-FFF2-40B4-BE49-F238E27FC236}">
              <a16:creationId xmlns:a16="http://schemas.microsoft.com/office/drawing/2014/main" id="{1ABDA84D-83A9-40AD-A49F-0611D2895BE2}"/>
            </a:ext>
          </a:extLst>
        </xdr:cNvPr>
        <xdr:cNvSpPr/>
      </xdr:nvSpPr>
      <xdr:spPr>
        <a:xfrm>
          <a:off x="7670800" y="13925913"/>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83</xdr:row>
      <xdr:rowOff>62593</xdr:rowOff>
    </xdr:from>
    <xdr:to>
      <xdr:col>50</xdr:col>
      <xdr:colOff>114300</xdr:colOff>
      <xdr:row>83</xdr:row>
      <xdr:rowOff>62593</xdr:rowOff>
    </xdr:to>
    <xdr:cxnSp macro="">
      <xdr:nvCxnSpPr>
        <xdr:cNvPr id="367" name="直線コネクタ 366">
          <a:extLst>
            <a:ext uri="{FF2B5EF4-FFF2-40B4-BE49-F238E27FC236}">
              <a16:creationId xmlns:a16="http://schemas.microsoft.com/office/drawing/2014/main" id="{89A3397F-6900-47E0-8382-ED689A2374DB}"/>
            </a:ext>
          </a:extLst>
        </xdr:cNvPr>
        <xdr:cNvCxnSpPr/>
      </xdr:nvCxnSpPr>
      <xdr:spPr>
        <a:xfrm>
          <a:off x="7713980" y="13976713"/>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83</xdr:row>
      <xdr:rowOff>22679</xdr:rowOff>
    </xdr:from>
    <xdr:to>
      <xdr:col>41</xdr:col>
      <xdr:colOff>101600</xdr:colOff>
      <xdr:row>83</xdr:row>
      <xdr:rowOff>124279</xdr:rowOff>
    </xdr:to>
    <xdr:sp macro="" textlink="">
      <xdr:nvSpPr>
        <xdr:cNvPr id="368" name="楕円 367">
          <a:extLst>
            <a:ext uri="{FF2B5EF4-FFF2-40B4-BE49-F238E27FC236}">
              <a16:creationId xmlns:a16="http://schemas.microsoft.com/office/drawing/2014/main" id="{2FED0DD4-060D-4546-B07C-C6C6B73631DA}"/>
            </a:ext>
          </a:extLst>
        </xdr:cNvPr>
        <xdr:cNvSpPr/>
      </xdr:nvSpPr>
      <xdr:spPr>
        <a:xfrm>
          <a:off x="6873240" y="13936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83</xdr:row>
      <xdr:rowOff>62593</xdr:rowOff>
    </xdr:from>
    <xdr:to>
      <xdr:col>45</xdr:col>
      <xdr:colOff>177800</xdr:colOff>
      <xdr:row>83</xdr:row>
      <xdr:rowOff>73479</xdr:rowOff>
    </xdr:to>
    <xdr:cxnSp macro="">
      <xdr:nvCxnSpPr>
        <xdr:cNvPr id="369" name="直線コネクタ 368">
          <a:extLst>
            <a:ext uri="{FF2B5EF4-FFF2-40B4-BE49-F238E27FC236}">
              <a16:creationId xmlns:a16="http://schemas.microsoft.com/office/drawing/2014/main" id="{25A8D3AF-4254-413E-BFF9-D93B45B73DCA}"/>
            </a:ext>
          </a:extLst>
        </xdr:cNvPr>
        <xdr:cNvCxnSpPr/>
      </xdr:nvCxnSpPr>
      <xdr:spPr>
        <a:xfrm flipV="1">
          <a:off x="6924040" y="13976713"/>
          <a:ext cx="78994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83</xdr:row>
      <xdr:rowOff>22679</xdr:rowOff>
    </xdr:from>
    <xdr:to>
      <xdr:col>36</xdr:col>
      <xdr:colOff>165100</xdr:colOff>
      <xdr:row>83</xdr:row>
      <xdr:rowOff>124279</xdr:rowOff>
    </xdr:to>
    <xdr:sp macro="" textlink="">
      <xdr:nvSpPr>
        <xdr:cNvPr id="370" name="楕円 369">
          <a:extLst>
            <a:ext uri="{FF2B5EF4-FFF2-40B4-BE49-F238E27FC236}">
              <a16:creationId xmlns:a16="http://schemas.microsoft.com/office/drawing/2014/main" id="{19AA3B8A-3553-4839-8647-4F71B8CA3504}"/>
            </a:ext>
          </a:extLst>
        </xdr:cNvPr>
        <xdr:cNvSpPr/>
      </xdr:nvSpPr>
      <xdr:spPr>
        <a:xfrm>
          <a:off x="6098540" y="13936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83</xdr:row>
      <xdr:rowOff>73479</xdr:rowOff>
    </xdr:from>
    <xdr:to>
      <xdr:col>41</xdr:col>
      <xdr:colOff>50800</xdr:colOff>
      <xdr:row>83</xdr:row>
      <xdr:rowOff>73479</xdr:rowOff>
    </xdr:to>
    <xdr:cxnSp macro="">
      <xdr:nvCxnSpPr>
        <xdr:cNvPr id="371" name="直線コネクタ 370">
          <a:extLst>
            <a:ext uri="{FF2B5EF4-FFF2-40B4-BE49-F238E27FC236}">
              <a16:creationId xmlns:a16="http://schemas.microsoft.com/office/drawing/2014/main" id="{F2F9A410-8917-4CBF-980B-5A9EC1B3A221}"/>
            </a:ext>
          </a:extLst>
        </xdr:cNvPr>
        <xdr:cNvCxnSpPr/>
      </xdr:nvCxnSpPr>
      <xdr:spPr>
        <a:xfrm>
          <a:off x="6149340" y="13987599"/>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158948</xdr:rowOff>
    </xdr:from>
    <xdr:ext cx="469744" cy="259045"/>
    <xdr:sp macro="" textlink="">
      <xdr:nvSpPr>
        <xdr:cNvPr id="372" name="n_1aveValue【福祉施設】&#10;一人当たり面積">
          <a:extLst>
            <a:ext uri="{FF2B5EF4-FFF2-40B4-BE49-F238E27FC236}">
              <a16:creationId xmlns:a16="http://schemas.microsoft.com/office/drawing/2014/main" id="{49541AF8-8DF5-474F-BAEB-CA9B3DCA8BD6}"/>
            </a:ext>
          </a:extLst>
        </xdr:cNvPr>
        <xdr:cNvSpPr txBox="1"/>
      </xdr:nvSpPr>
      <xdr:spPr>
        <a:xfrm>
          <a:off x="8271587" y="140730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169834</xdr:rowOff>
    </xdr:from>
    <xdr:ext cx="469744" cy="259045"/>
    <xdr:sp macro="" textlink="">
      <xdr:nvSpPr>
        <xdr:cNvPr id="373" name="n_2aveValue【福祉施設】&#10;一人当たり面積">
          <a:extLst>
            <a:ext uri="{FF2B5EF4-FFF2-40B4-BE49-F238E27FC236}">
              <a16:creationId xmlns:a16="http://schemas.microsoft.com/office/drawing/2014/main" id="{203B77FB-26EB-4BCF-95FE-187C76EB30EF}"/>
            </a:ext>
          </a:extLst>
        </xdr:cNvPr>
        <xdr:cNvSpPr txBox="1"/>
      </xdr:nvSpPr>
      <xdr:spPr>
        <a:xfrm>
          <a:off x="7509587" y="140839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169834</xdr:rowOff>
    </xdr:from>
    <xdr:ext cx="469744" cy="259045"/>
    <xdr:sp macro="" textlink="">
      <xdr:nvSpPr>
        <xdr:cNvPr id="374" name="n_3aveValue【福祉施設】&#10;一人当たり面積">
          <a:extLst>
            <a:ext uri="{FF2B5EF4-FFF2-40B4-BE49-F238E27FC236}">
              <a16:creationId xmlns:a16="http://schemas.microsoft.com/office/drawing/2014/main" id="{54D13877-27E9-4FB9-88AB-E1D1135646ED}"/>
            </a:ext>
          </a:extLst>
        </xdr:cNvPr>
        <xdr:cNvSpPr txBox="1"/>
      </xdr:nvSpPr>
      <xdr:spPr>
        <a:xfrm>
          <a:off x="6712027" y="140839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9270</xdr:rowOff>
    </xdr:from>
    <xdr:ext cx="469744" cy="259045"/>
    <xdr:sp macro="" textlink="">
      <xdr:nvSpPr>
        <xdr:cNvPr id="375" name="n_4aveValue【福祉施設】&#10;一人当たり面積">
          <a:extLst>
            <a:ext uri="{FF2B5EF4-FFF2-40B4-BE49-F238E27FC236}">
              <a16:creationId xmlns:a16="http://schemas.microsoft.com/office/drawing/2014/main" id="{3297050B-0535-406A-BE18-24C15E950D4B}"/>
            </a:ext>
          </a:extLst>
        </xdr:cNvPr>
        <xdr:cNvSpPr txBox="1"/>
      </xdr:nvSpPr>
      <xdr:spPr>
        <a:xfrm>
          <a:off x="5937327" y="140910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81</xdr:row>
      <xdr:rowOff>129920</xdr:rowOff>
    </xdr:from>
    <xdr:ext cx="469744" cy="259045"/>
    <xdr:sp macro="" textlink="">
      <xdr:nvSpPr>
        <xdr:cNvPr id="376" name="n_1mainValue【福祉施設】&#10;一人当たり面積">
          <a:extLst>
            <a:ext uri="{FF2B5EF4-FFF2-40B4-BE49-F238E27FC236}">
              <a16:creationId xmlns:a16="http://schemas.microsoft.com/office/drawing/2014/main" id="{23AE00ED-4BD8-4480-99A6-44AED092F50F}"/>
            </a:ext>
          </a:extLst>
        </xdr:cNvPr>
        <xdr:cNvSpPr txBox="1"/>
      </xdr:nvSpPr>
      <xdr:spPr>
        <a:xfrm>
          <a:off x="8271587" y="137087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129920</xdr:rowOff>
    </xdr:from>
    <xdr:ext cx="469744" cy="259045"/>
    <xdr:sp macro="" textlink="">
      <xdr:nvSpPr>
        <xdr:cNvPr id="377" name="n_2mainValue【福祉施設】&#10;一人当たり面積">
          <a:extLst>
            <a:ext uri="{FF2B5EF4-FFF2-40B4-BE49-F238E27FC236}">
              <a16:creationId xmlns:a16="http://schemas.microsoft.com/office/drawing/2014/main" id="{AC82CF31-0680-454E-9710-27A6297DBA0C}"/>
            </a:ext>
          </a:extLst>
        </xdr:cNvPr>
        <xdr:cNvSpPr txBox="1"/>
      </xdr:nvSpPr>
      <xdr:spPr>
        <a:xfrm>
          <a:off x="7509587" y="137087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140806</xdr:rowOff>
    </xdr:from>
    <xdr:ext cx="469744" cy="259045"/>
    <xdr:sp macro="" textlink="">
      <xdr:nvSpPr>
        <xdr:cNvPr id="378" name="n_3mainValue【福祉施設】&#10;一人当たり面積">
          <a:extLst>
            <a:ext uri="{FF2B5EF4-FFF2-40B4-BE49-F238E27FC236}">
              <a16:creationId xmlns:a16="http://schemas.microsoft.com/office/drawing/2014/main" id="{F18979F4-C84B-44CE-A597-A123FB00CDC2}"/>
            </a:ext>
          </a:extLst>
        </xdr:cNvPr>
        <xdr:cNvSpPr txBox="1"/>
      </xdr:nvSpPr>
      <xdr:spPr>
        <a:xfrm>
          <a:off x="6712027" y="137196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81</xdr:row>
      <xdr:rowOff>140806</xdr:rowOff>
    </xdr:from>
    <xdr:ext cx="469744" cy="259045"/>
    <xdr:sp macro="" textlink="">
      <xdr:nvSpPr>
        <xdr:cNvPr id="379" name="n_4mainValue【福祉施設】&#10;一人当たり面積">
          <a:extLst>
            <a:ext uri="{FF2B5EF4-FFF2-40B4-BE49-F238E27FC236}">
              <a16:creationId xmlns:a16="http://schemas.microsoft.com/office/drawing/2014/main" id="{C35468E6-D7F8-4DCA-A389-C42E115AA2C5}"/>
            </a:ext>
          </a:extLst>
        </xdr:cNvPr>
        <xdr:cNvSpPr txBox="1"/>
      </xdr:nvSpPr>
      <xdr:spPr>
        <a:xfrm>
          <a:off x="5937327" y="137196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0" name="正方形/長方形 379">
          <a:extLst>
            <a:ext uri="{FF2B5EF4-FFF2-40B4-BE49-F238E27FC236}">
              <a16:creationId xmlns:a16="http://schemas.microsoft.com/office/drawing/2014/main" id="{A0464441-2B53-47D9-8AB3-105DBB5E3D7E}"/>
            </a:ext>
          </a:extLst>
        </xdr:cNvPr>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1" name="正方形/長方形 380">
          <a:extLst>
            <a:ext uri="{FF2B5EF4-FFF2-40B4-BE49-F238E27FC236}">
              <a16:creationId xmlns:a16="http://schemas.microsoft.com/office/drawing/2014/main" id="{84416B0F-97E3-4FC4-ADDA-1343691BE29B}"/>
            </a:ext>
          </a:extLst>
        </xdr:cNvPr>
        <xdr:cNvSpPr/>
      </xdr:nvSpPr>
      <xdr:spPr>
        <a:xfrm>
          <a:off x="797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2" name="正方形/長方形 381">
          <a:extLst>
            <a:ext uri="{FF2B5EF4-FFF2-40B4-BE49-F238E27FC236}">
              <a16:creationId xmlns:a16="http://schemas.microsoft.com/office/drawing/2014/main" id="{E16FFAE9-B059-46AF-AFA4-8751391DC0A7}"/>
            </a:ext>
          </a:extLst>
        </xdr:cNvPr>
        <xdr:cNvSpPr/>
      </xdr:nvSpPr>
      <xdr:spPr>
        <a:xfrm>
          <a:off x="797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3" name="正方形/長方形 382">
          <a:extLst>
            <a:ext uri="{FF2B5EF4-FFF2-40B4-BE49-F238E27FC236}">
              <a16:creationId xmlns:a16="http://schemas.microsoft.com/office/drawing/2014/main" id="{334326DE-0BD3-457E-9531-8181E0FB7786}"/>
            </a:ext>
          </a:extLst>
        </xdr:cNvPr>
        <xdr:cNvSpPr/>
      </xdr:nvSpPr>
      <xdr:spPr>
        <a:xfrm>
          <a:off x="1676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4" name="正方形/長方形 383">
          <a:extLst>
            <a:ext uri="{FF2B5EF4-FFF2-40B4-BE49-F238E27FC236}">
              <a16:creationId xmlns:a16="http://schemas.microsoft.com/office/drawing/2014/main" id="{25EE83D6-D80F-4BE7-BFD1-E7D89B755B24}"/>
            </a:ext>
          </a:extLst>
        </xdr:cNvPr>
        <xdr:cNvSpPr/>
      </xdr:nvSpPr>
      <xdr:spPr>
        <a:xfrm>
          <a:off x="1676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5" name="正方形/長方形 384">
          <a:extLst>
            <a:ext uri="{FF2B5EF4-FFF2-40B4-BE49-F238E27FC236}">
              <a16:creationId xmlns:a16="http://schemas.microsoft.com/office/drawing/2014/main" id="{2561AF21-AA94-4142-9380-DE5D54A8B62A}"/>
            </a:ext>
          </a:extLst>
        </xdr:cNvPr>
        <xdr:cNvSpPr/>
      </xdr:nvSpPr>
      <xdr:spPr>
        <a:xfrm>
          <a:off x="2682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6" name="正方形/長方形 385">
          <a:extLst>
            <a:ext uri="{FF2B5EF4-FFF2-40B4-BE49-F238E27FC236}">
              <a16:creationId xmlns:a16="http://schemas.microsoft.com/office/drawing/2014/main" id="{32CCE045-B4F8-4148-B349-E9EE72998B5A}"/>
            </a:ext>
          </a:extLst>
        </xdr:cNvPr>
        <xdr:cNvSpPr/>
      </xdr:nvSpPr>
      <xdr:spPr>
        <a:xfrm>
          <a:off x="2682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7" name="正方形/長方形 386">
          <a:extLst>
            <a:ext uri="{FF2B5EF4-FFF2-40B4-BE49-F238E27FC236}">
              <a16:creationId xmlns:a16="http://schemas.microsoft.com/office/drawing/2014/main" id="{1AD5598E-0237-45DF-B8E7-092461F64714}"/>
            </a:ext>
          </a:extLst>
        </xdr:cNvPr>
        <xdr:cNvSpPr/>
      </xdr:nvSpPr>
      <xdr:spPr>
        <a:xfrm>
          <a:off x="67056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8" name="テキスト ボックス 387">
          <a:extLst>
            <a:ext uri="{FF2B5EF4-FFF2-40B4-BE49-F238E27FC236}">
              <a16:creationId xmlns:a16="http://schemas.microsoft.com/office/drawing/2014/main" id="{E7DC5B53-F0F5-498F-9418-E1C21CCD297A}"/>
            </a:ext>
          </a:extLst>
        </xdr:cNvPr>
        <xdr:cNvSpPr txBox="1"/>
      </xdr:nvSpPr>
      <xdr:spPr>
        <a:xfrm>
          <a:off x="65532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9" name="直線コネクタ 388">
          <a:extLst>
            <a:ext uri="{FF2B5EF4-FFF2-40B4-BE49-F238E27FC236}">
              <a16:creationId xmlns:a16="http://schemas.microsoft.com/office/drawing/2014/main" id="{34A2A364-3D06-44C4-896A-55947B8996E4}"/>
            </a:ext>
          </a:extLst>
        </xdr:cNvPr>
        <xdr:cNvCxnSpPr/>
      </xdr:nvCxnSpPr>
      <xdr:spPr>
        <a:xfrm>
          <a:off x="67056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90" name="テキスト ボックス 389">
          <a:extLst>
            <a:ext uri="{FF2B5EF4-FFF2-40B4-BE49-F238E27FC236}">
              <a16:creationId xmlns:a16="http://schemas.microsoft.com/office/drawing/2014/main" id="{92D31E60-70AB-4FB1-BA0D-65E98EC345CD}"/>
            </a:ext>
          </a:extLst>
        </xdr:cNvPr>
        <xdr:cNvSpPr txBox="1"/>
      </xdr:nvSpPr>
      <xdr:spPr>
        <a:xfrm>
          <a:off x="27196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91" name="直線コネクタ 390">
          <a:extLst>
            <a:ext uri="{FF2B5EF4-FFF2-40B4-BE49-F238E27FC236}">
              <a16:creationId xmlns:a16="http://schemas.microsoft.com/office/drawing/2014/main" id="{C2850322-666D-4463-B577-F486D42AD88E}"/>
            </a:ext>
          </a:extLst>
        </xdr:cNvPr>
        <xdr:cNvCxnSpPr/>
      </xdr:nvCxnSpPr>
      <xdr:spPr>
        <a:xfrm>
          <a:off x="670560" y="1830813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92" name="テキスト ボックス 391">
          <a:extLst>
            <a:ext uri="{FF2B5EF4-FFF2-40B4-BE49-F238E27FC236}">
              <a16:creationId xmlns:a16="http://schemas.microsoft.com/office/drawing/2014/main" id="{5038E628-2D7E-467E-8F36-0F8D10E57AEF}"/>
            </a:ext>
          </a:extLst>
        </xdr:cNvPr>
        <xdr:cNvSpPr txBox="1"/>
      </xdr:nvSpPr>
      <xdr:spPr>
        <a:xfrm>
          <a:off x="27196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93" name="直線コネクタ 392">
          <a:extLst>
            <a:ext uri="{FF2B5EF4-FFF2-40B4-BE49-F238E27FC236}">
              <a16:creationId xmlns:a16="http://schemas.microsoft.com/office/drawing/2014/main" id="{1029FC4B-9807-4EB2-8B64-AB55B6EB3D2C}"/>
            </a:ext>
          </a:extLst>
        </xdr:cNvPr>
        <xdr:cNvCxnSpPr/>
      </xdr:nvCxnSpPr>
      <xdr:spPr>
        <a:xfrm>
          <a:off x="670560" y="1798918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4" name="テキスト ボックス 393">
          <a:extLst>
            <a:ext uri="{FF2B5EF4-FFF2-40B4-BE49-F238E27FC236}">
              <a16:creationId xmlns:a16="http://schemas.microsoft.com/office/drawing/2014/main" id="{EE4C484C-40D4-46CE-895F-6726F383A181}"/>
            </a:ext>
          </a:extLst>
        </xdr:cNvPr>
        <xdr:cNvSpPr txBox="1"/>
      </xdr:nvSpPr>
      <xdr:spPr>
        <a:xfrm>
          <a:off x="336081" y="1785077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5" name="直線コネクタ 394">
          <a:extLst>
            <a:ext uri="{FF2B5EF4-FFF2-40B4-BE49-F238E27FC236}">
              <a16:creationId xmlns:a16="http://schemas.microsoft.com/office/drawing/2014/main" id="{39CAC00F-2141-4B3D-AD0F-8BB642719FDC}"/>
            </a:ext>
          </a:extLst>
        </xdr:cNvPr>
        <xdr:cNvCxnSpPr/>
      </xdr:nvCxnSpPr>
      <xdr:spPr>
        <a:xfrm>
          <a:off x="670560" y="1767023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6" name="テキスト ボックス 395">
          <a:extLst>
            <a:ext uri="{FF2B5EF4-FFF2-40B4-BE49-F238E27FC236}">
              <a16:creationId xmlns:a16="http://schemas.microsoft.com/office/drawing/2014/main" id="{4A23F74D-0881-404F-A06A-B0F0F7E36994}"/>
            </a:ext>
          </a:extLst>
        </xdr:cNvPr>
        <xdr:cNvSpPr txBox="1"/>
      </xdr:nvSpPr>
      <xdr:spPr>
        <a:xfrm>
          <a:off x="336081" y="1753182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7" name="直線コネクタ 396">
          <a:extLst>
            <a:ext uri="{FF2B5EF4-FFF2-40B4-BE49-F238E27FC236}">
              <a16:creationId xmlns:a16="http://schemas.microsoft.com/office/drawing/2014/main" id="{18C2F825-2D36-48EC-A53E-F850A4344F73}"/>
            </a:ext>
          </a:extLst>
        </xdr:cNvPr>
        <xdr:cNvCxnSpPr/>
      </xdr:nvCxnSpPr>
      <xdr:spPr>
        <a:xfrm>
          <a:off x="670560" y="1735128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8" name="テキスト ボックス 397">
          <a:extLst>
            <a:ext uri="{FF2B5EF4-FFF2-40B4-BE49-F238E27FC236}">
              <a16:creationId xmlns:a16="http://schemas.microsoft.com/office/drawing/2014/main" id="{6879738D-9CAE-430A-930A-8A9D3DFC5864}"/>
            </a:ext>
          </a:extLst>
        </xdr:cNvPr>
        <xdr:cNvSpPr txBox="1"/>
      </xdr:nvSpPr>
      <xdr:spPr>
        <a:xfrm>
          <a:off x="336081" y="1721287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9" name="直線コネクタ 398">
          <a:extLst>
            <a:ext uri="{FF2B5EF4-FFF2-40B4-BE49-F238E27FC236}">
              <a16:creationId xmlns:a16="http://schemas.microsoft.com/office/drawing/2014/main" id="{415D9AAF-381D-4E46-BCEC-5C0FAE14A9EE}"/>
            </a:ext>
          </a:extLst>
        </xdr:cNvPr>
        <xdr:cNvCxnSpPr/>
      </xdr:nvCxnSpPr>
      <xdr:spPr>
        <a:xfrm>
          <a:off x="670560" y="1703233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400" name="テキスト ボックス 399">
          <a:extLst>
            <a:ext uri="{FF2B5EF4-FFF2-40B4-BE49-F238E27FC236}">
              <a16:creationId xmlns:a16="http://schemas.microsoft.com/office/drawing/2014/main" id="{658CC67D-5E21-46A1-9D22-6761264AC5BB}"/>
            </a:ext>
          </a:extLst>
        </xdr:cNvPr>
        <xdr:cNvSpPr txBox="1"/>
      </xdr:nvSpPr>
      <xdr:spPr>
        <a:xfrm>
          <a:off x="336081" y="16893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401" name="直線コネクタ 400">
          <a:extLst>
            <a:ext uri="{FF2B5EF4-FFF2-40B4-BE49-F238E27FC236}">
              <a16:creationId xmlns:a16="http://schemas.microsoft.com/office/drawing/2014/main" id="{4509D1B6-7B90-45AE-A71D-33737F67C91C}"/>
            </a:ext>
          </a:extLst>
        </xdr:cNvPr>
        <xdr:cNvCxnSpPr/>
      </xdr:nvCxnSpPr>
      <xdr:spPr>
        <a:xfrm>
          <a:off x="670560" y="1671338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402" name="テキスト ボックス 401">
          <a:extLst>
            <a:ext uri="{FF2B5EF4-FFF2-40B4-BE49-F238E27FC236}">
              <a16:creationId xmlns:a16="http://schemas.microsoft.com/office/drawing/2014/main" id="{2F6C8347-111B-4B0F-9B2B-F36CCFB2E81D}"/>
            </a:ext>
          </a:extLst>
        </xdr:cNvPr>
        <xdr:cNvSpPr txBox="1"/>
      </xdr:nvSpPr>
      <xdr:spPr>
        <a:xfrm>
          <a:off x="377341" y="1657496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3" name="直線コネクタ 402">
          <a:extLst>
            <a:ext uri="{FF2B5EF4-FFF2-40B4-BE49-F238E27FC236}">
              <a16:creationId xmlns:a16="http://schemas.microsoft.com/office/drawing/2014/main" id="{C50FCE32-1FA6-4750-9226-7BCDD2981D3F}"/>
            </a:ext>
          </a:extLst>
        </xdr:cNvPr>
        <xdr:cNvCxnSpPr/>
      </xdr:nvCxnSpPr>
      <xdr:spPr>
        <a:xfrm>
          <a:off x="67056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4" name="【市民会館】&#10;有形固定資産減価償却率グラフ枠">
          <a:extLst>
            <a:ext uri="{FF2B5EF4-FFF2-40B4-BE49-F238E27FC236}">
              <a16:creationId xmlns:a16="http://schemas.microsoft.com/office/drawing/2014/main" id="{7B4FF0A6-2BF2-4091-947B-D1C2CD6B89B2}"/>
            </a:ext>
          </a:extLst>
        </xdr:cNvPr>
        <xdr:cNvSpPr/>
      </xdr:nvSpPr>
      <xdr:spPr>
        <a:xfrm>
          <a:off x="67056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101</xdr:row>
      <xdr:rowOff>100693</xdr:rowOff>
    </xdr:from>
    <xdr:to>
      <xdr:col>24</xdr:col>
      <xdr:colOff>62865</xdr:colOff>
      <xdr:row>109</xdr:row>
      <xdr:rowOff>35379</xdr:rowOff>
    </xdr:to>
    <xdr:cxnSp macro="">
      <xdr:nvCxnSpPr>
        <xdr:cNvPr id="405" name="直線コネクタ 404">
          <a:extLst>
            <a:ext uri="{FF2B5EF4-FFF2-40B4-BE49-F238E27FC236}">
              <a16:creationId xmlns:a16="http://schemas.microsoft.com/office/drawing/2014/main" id="{96A24AF1-8D5C-45A5-9D93-8D24F3837CF2}"/>
            </a:ext>
          </a:extLst>
        </xdr:cNvPr>
        <xdr:cNvCxnSpPr/>
      </xdr:nvCxnSpPr>
      <xdr:spPr>
        <a:xfrm flipV="1">
          <a:off x="4086225" y="17032333"/>
          <a:ext cx="0" cy="12758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406" name="【市民会館】&#10;有形固定資産減価償却率最小値テキスト">
          <a:extLst>
            <a:ext uri="{FF2B5EF4-FFF2-40B4-BE49-F238E27FC236}">
              <a16:creationId xmlns:a16="http://schemas.microsoft.com/office/drawing/2014/main" id="{9C3890D9-705E-43FB-A4B1-9B6726F38B08}"/>
            </a:ext>
          </a:extLst>
        </xdr:cNvPr>
        <xdr:cNvSpPr txBox="1"/>
      </xdr:nvSpPr>
      <xdr:spPr>
        <a:xfrm>
          <a:off x="4124960" y="18311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407" name="直線コネクタ 406">
          <a:extLst>
            <a:ext uri="{FF2B5EF4-FFF2-40B4-BE49-F238E27FC236}">
              <a16:creationId xmlns:a16="http://schemas.microsoft.com/office/drawing/2014/main" id="{DB5DC35E-D972-4F7A-AD8C-D766C439185E}"/>
            </a:ext>
          </a:extLst>
        </xdr:cNvPr>
        <xdr:cNvCxnSpPr/>
      </xdr:nvCxnSpPr>
      <xdr:spPr>
        <a:xfrm>
          <a:off x="4020820" y="1830813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100</xdr:row>
      <xdr:rowOff>47370</xdr:rowOff>
    </xdr:from>
    <xdr:ext cx="405111" cy="259045"/>
    <xdr:sp macro="" textlink="">
      <xdr:nvSpPr>
        <xdr:cNvPr id="408" name="【市民会館】&#10;有形固定資産減価償却率最大値テキスト">
          <a:extLst>
            <a:ext uri="{FF2B5EF4-FFF2-40B4-BE49-F238E27FC236}">
              <a16:creationId xmlns:a16="http://schemas.microsoft.com/office/drawing/2014/main" id="{807BDC93-A9D2-4344-A98A-FD2D1D3CE1D1}"/>
            </a:ext>
          </a:extLst>
        </xdr:cNvPr>
        <xdr:cNvSpPr txBox="1"/>
      </xdr:nvSpPr>
      <xdr:spPr>
        <a:xfrm>
          <a:off x="4124960" y="168113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101</xdr:row>
      <xdr:rowOff>100693</xdr:rowOff>
    </xdr:from>
    <xdr:to>
      <xdr:col>24</xdr:col>
      <xdr:colOff>152400</xdr:colOff>
      <xdr:row>101</xdr:row>
      <xdr:rowOff>100693</xdr:rowOff>
    </xdr:to>
    <xdr:cxnSp macro="">
      <xdr:nvCxnSpPr>
        <xdr:cNvPr id="409" name="直線コネクタ 408">
          <a:extLst>
            <a:ext uri="{FF2B5EF4-FFF2-40B4-BE49-F238E27FC236}">
              <a16:creationId xmlns:a16="http://schemas.microsoft.com/office/drawing/2014/main" id="{F6111378-92E3-4D06-9234-8EC5BDB7FC6E}"/>
            </a:ext>
          </a:extLst>
        </xdr:cNvPr>
        <xdr:cNvCxnSpPr/>
      </xdr:nvCxnSpPr>
      <xdr:spPr>
        <a:xfrm>
          <a:off x="4020820" y="1703233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10358</xdr:rowOff>
    </xdr:from>
    <xdr:ext cx="405111" cy="259045"/>
    <xdr:sp macro="" textlink="">
      <xdr:nvSpPr>
        <xdr:cNvPr id="410" name="【市民会館】&#10;有形固定資産減価償却率平均値テキスト">
          <a:extLst>
            <a:ext uri="{FF2B5EF4-FFF2-40B4-BE49-F238E27FC236}">
              <a16:creationId xmlns:a16="http://schemas.microsoft.com/office/drawing/2014/main" id="{212325D7-A01C-4E6C-BE38-AB2C7E41E881}"/>
            </a:ext>
          </a:extLst>
        </xdr:cNvPr>
        <xdr:cNvSpPr txBox="1"/>
      </xdr:nvSpPr>
      <xdr:spPr>
        <a:xfrm>
          <a:off x="4124960" y="1744491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31931</xdr:rowOff>
    </xdr:from>
    <xdr:to>
      <xdr:col>24</xdr:col>
      <xdr:colOff>114300</xdr:colOff>
      <xdr:row>104</xdr:row>
      <xdr:rowOff>133531</xdr:rowOff>
    </xdr:to>
    <xdr:sp macro="" textlink="">
      <xdr:nvSpPr>
        <xdr:cNvPr id="411" name="フローチャート: 判断 410">
          <a:extLst>
            <a:ext uri="{FF2B5EF4-FFF2-40B4-BE49-F238E27FC236}">
              <a16:creationId xmlns:a16="http://schemas.microsoft.com/office/drawing/2014/main" id="{4E74912B-540C-4432-BD94-243F0F38013B}"/>
            </a:ext>
          </a:extLst>
        </xdr:cNvPr>
        <xdr:cNvSpPr/>
      </xdr:nvSpPr>
      <xdr:spPr>
        <a:xfrm>
          <a:off x="4036060" y="17466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41729</xdr:rowOff>
    </xdr:from>
    <xdr:to>
      <xdr:col>20</xdr:col>
      <xdr:colOff>38100</xdr:colOff>
      <xdr:row>104</xdr:row>
      <xdr:rowOff>143329</xdr:rowOff>
    </xdr:to>
    <xdr:sp macro="" textlink="">
      <xdr:nvSpPr>
        <xdr:cNvPr id="412" name="フローチャート: 判断 411">
          <a:extLst>
            <a:ext uri="{FF2B5EF4-FFF2-40B4-BE49-F238E27FC236}">
              <a16:creationId xmlns:a16="http://schemas.microsoft.com/office/drawing/2014/main" id="{1D2B351B-4CD4-431E-BC8F-E301058A2E9E}"/>
            </a:ext>
          </a:extLst>
        </xdr:cNvPr>
        <xdr:cNvSpPr/>
      </xdr:nvSpPr>
      <xdr:spPr>
        <a:xfrm>
          <a:off x="3312160" y="17476289"/>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40095</xdr:rowOff>
    </xdr:from>
    <xdr:to>
      <xdr:col>15</xdr:col>
      <xdr:colOff>101600</xdr:colOff>
      <xdr:row>104</xdr:row>
      <xdr:rowOff>141695</xdr:rowOff>
    </xdr:to>
    <xdr:sp macro="" textlink="">
      <xdr:nvSpPr>
        <xdr:cNvPr id="413" name="フローチャート: 判断 412">
          <a:extLst>
            <a:ext uri="{FF2B5EF4-FFF2-40B4-BE49-F238E27FC236}">
              <a16:creationId xmlns:a16="http://schemas.microsoft.com/office/drawing/2014/main" id="{6A30E190-D55D-4B9E-8166-039B5CBD1F2F}"/>
            </a:ext>
          </a:extLst>
        </xdr:cNvPr>
        <xdr:cNvSpPr/>
      </xdr:nvSpPr>
      <xdr:spPr>
        <a:xfrm>
          <a:off x="2514600" y="17474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18869</xdr:rowOff>
    </xdr:from>
    <xdr:to>
      <xdr:col>10</xdr:col>
      <xdr:colOff>165100</xdr:colOff>
      <xdr:row>104</xdr:row>
      <xdr:rowOff>120469</xdr:rowOff>
    </xdr:to>
    <xdr:sp macro="" textlink="">
      <xdr:nvSpPr>
        <xdr:cNvPr id="414" name="フローチャート: 判断 413">
          <a:extLst>
            <a:ext uri="{FF2B5EF4-FFF2-40B4-BE49-F238E27FC236}">
              <a16:creationId xmlns:a16="http://schemas.microsoft.com/office/drawing/2014/main" id="{CE19C63B-AF9E-4695-B503-FC3F2EE5B917}"/>
            </a:ext>
          </a:extLst>
        </xdr:cNvPr>
        <xdr:cNvSpPr/>
      </xdr:nvSpPr>
      <xdr:spPr>
        <a:xfrm>
          <a:off x="1739900" y="17453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64588</xdr:rowOff>
    </xdr:from>
    <xdr:to>
      <xdr:col>6</xdr:col>
      <xdr:colOff>38100</xdr:colOff>
      <xdr:row>104</xdr:row>
      <xdr:rowOff>166188</xdr:rowOff>
    </xdr:to>
    <xdr:sp macro="" textlink="">
      <xdr:nvSpPr>
        <xdr:cNvPr id="415" name="フローチャート: 判断 414">
          <a:extLst>
            <a:ext uri="{FF2B5EF4-FFF2-40B4-BE49-F238E27FC236}">
              <a16:creationId xmlns:a16="http://schemas.microsoft.com/office/drawing/2014/main" id="{8D5DB067-50EE-445B-91B5-8AF03770805C}"/>
            </a:ext>
          </a:extLst>
        </xdr:cNvPr>
        <xdr:cNvSpPr/>
      </xdr:nvSpPr>
      <xdr:spPr>
        <a:xfrm>
          <a:off x="965200" y="17499148"/>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6" name="テキスト ボックス 415">
          <a:extLst>
            <a:ext uri="{FF2B5EF4-FFF2-40B4-BE49-F238E27FC236}">
              <a16:creationId xmlns:a16="http://schemas.microsoft.com/office/drawing/2014/main" id="{EDEED2EF-C467-495C-B79D-44D26DAD1E1C}"/>
            </a:ext>
          </a:extLst>
        </xdr:cNvPr>
        <xdr:cNvSpPr txBox="1"/>
      </xdr:nvSpPr>
      <xdr:spPr>
        <a:xfrm>
          <a:off x="39192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7" name="テキスト ボックス 416">
          <a:extLst>
            <a:ext uri="{FF2B5EF4-FFF2-40B4-BE49-F238E27FC236}">
              <a16:creationId xmlns:a16="http://schemas.microsoft.com/office/drawing/2014/main" id="{90856A6A-A84D-4324-A161-4178F526061D}"/>
            </a:ext>
          </a:extLst>
        </xdr:cNvPr>
        <xdr:cNvSpPr txBox="1"/>
      </xdr:nvSpPr>
      <xdr:spPr>
        <a:xfrm>
          <a:off x="31877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8" name="テキスト ボックス 417">
          <a:extLst>
            <a:ext uri="{FF2B5EF4-FFF2-40B4-BE49-F238E27FC236}">
              <a16:creationId xmlns:a16="http://schemas.microsoft.com/office/drawing/2014/main" id="{CEB6E012-B187-45F5-85E5-367590C6F05F}"/>
            </a:ext>
          </a:extLst>
        </xdr:cNvPr>
        <xdr:cNvSpPr txBox="1"/>
      </xdr:nvSpPr>
      <xdr:spPr>
        <a:xfrm>
          <a:off x="2397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9" name="テキスト ボックス 418">
          <a:extLst>
            <a:ext uri="{FF2B5EF4-FFF2-40B4-BE49-F238E27FC236}">
              <a16:creationId xmlns:a16="http://schemas.microsoft.com/office/drawing/2014/main" id="{1E311CBC-A6A7-41CC-9A89-FAF0094DCA02}"/>
            </a:ext>
          </a:extLst>
        </xdr:cNvPr>
        <xdr:cNvSpPr txBox="1"/>
      </xdr:nvSpPr>
      <xdr:spPr>
        <a:xfrm>
          <a:off x="16230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20" name="テキスト ボックス 419">
          <a:extLst>
            <a:ext uri="{FF2B5EF4-FFF2-40B4-BE49-F238E27FC236}">
              <a16:creationId xmlns:a16="http://schemas.microsoft.com/office/drawing/2014/main" id="{45371091-5898-4023-AB62-6BE5426F80CC}"/>
            </a:ext>
          </a:extLst>
        </xdr:cNvPr>
        <xdr:cNvSpPr txBox="1"/>
      </xdr:nvSpPr>
      <xdr:spPr>
        <a:xfrm>
          <a:off x="8407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101</xdr:row>
      <xdr:rowOff>110308</xdr:rowOff>
    </xdr:from>
    <xdr:to>
      <xdr:col>24</xdr:col>
      <xdr:colOff>114300</xdr:colOff>
      <xdr:row>102</xdr:row>
      <xdr:rowOff>40458</xdr:rowOff>
    </xdr:to>
    <xdr:sp macro="" textlink="">
      <xdr:nvSpPr>
        <xdr:cNvPr id="421" name="楕円 420">
          <a:extLst>
            <a:ext uri="{FF2B5EF4-FFF2-40B4-BE49-F238E27FC236}">
              <a16:creationId xmlns:a16="http://schemas.microsoft.com/office/drawing/2014/main" id="{B2D3C91C-D9DC-4F1A-9C86-45814DD89D38}"/>
            </a:ext>
          </a:extLst>
        </xdr:cNvPr>
        <xdr:cNvSpPr/>
      </xdr:nvSpPr>
      <xdr:spPr>
        <a:xfrm>
          <a:off x="4036060" y="1704194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101</xdr:row>
      <xdr:rowOff>25235</xdr:rowOff>
    </xdr:from>
    <xdr:ext cx="405111" cy="259045"/>
    <xdr:sp macro="" textlink="">
      <xdr:nvSpPr>
        <xdr:cNvPr id="422" name="【市民会館】&#10;有形固定資産減価償却率該当値テキスト">
          <a:extLst>
            <a:ext uri="{FF2B5EF4-FFF2-40B4-BE49-F238E27FC236}">
              <a16:creationId xmlns:a16="http://schemas.microsoft.com/office/drawing/2014/main" id="{BE1406B8-D09F-44EF-B8A9-3248374B62F9}"/>
            </a:ext>
          </a:extLst>
        </xdr:cNvPr>
        <xdr:cNvSpPr txBox="1"/>
      </xdr:nvSpPr>
      <xdr:spPr>
        <a:xfrm>
          <a:off x="4124960" y="169568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101</xdr:row>
      <xdr:rowOff>74386</xdr:rowOff>
    </xdr:from>
    <xdr:to>
      <xdr:col>20</xdr:col>
      <xdr:colOff>38100</xdr:colOff>
      <xdr:row>102</xdr:row>
      <xdr:rowOff>4536</xdr:rowOff>
    </xdr:to>
    <xdr:sp macro="" textlink="">
      <xdr:nvSpPr>
        <xdr:cNvPr id="423" name="楕円 422">
          <a:extLst>
            <a:ext uri="{FF2B5EF4-FFF2-40B4-BE49-F238E27FC236}">
              <a16:creationId xmlns:a16="http://schemas.microsoft.com/office/drawing/2014/main" id="{3909A4B2-EE62-4BD5-A168-FECFCDBB7511}"/>
            </a:ext>
          </a:extLst>
        </xdr:cNvPr>
        <xdr:cNvSpPr/>
      </xdr:nvSpPr>
      <xdr:spPr>
        <a:xfrm>
          <a:off x="3312160" y="1700602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101</xdr:row>
      <xdr:rowOff>125186</xdr:rowOff>
    </xdr:from>
    <xdr:to>
      <xdr:col>24</xdr:col>
      <xdr:colOff>63500</xdr:colOff>
      <xdr:row>101</xdr:row>
      <xdr:rowOff>161108</xdr:rowOff>
    </xdr:to>
    <xdr:cxnSp macro="">
      <xdr:nvCxnSpPr>
        <xdr:cNvPr id="424" name="直線コネクタ 423">
          <a:extLst>
            <a:ext uri="{FF2B5EF4-FFF2-40B4-BE49-F238E27FC236}">
              <a16:creationId xmlns:a16="http://schemas.microsoft.com/office/drawing/2014/main" id="{BB8F69F8-568C-4810-8C94-34D96D517EA7}"/>
            </a:ext>
          </a:extLst>
        </xdr:cNvPr>
        <xdr:cNvCxnSpPr/>
      </xdr:nvCxnSpPr>
      <xdr:spPr>
        <a:xfrm>
          <a:off x="3355340" y="17056826"/>
          <a:ext cx="73152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101</xdr:row>
      <xdr:rowOff>40095</xdr:rowOff>
    </xdr:from>
    <xdr:to>
      <xdr:col>15</xdr:col>
      <xdr:colOff>101600</xdr:colOff>
      <xdr:row>101</xdr:row>
      <xdr:rowOff>141695</xdr:rowOff>
    </xdr:to>
    <xdr:sp macro="" textlink="">
      <xdr:nvSpPr>
        <xdr:cNvPr id="425" name="楕円 424">
          <a:extLst>
            <a:ext uri="{FF2B5EF4-FFF2-40B4-BE49-F238E27FC236}">
              <a16:creationId xmlns:a16="http://schemas.microsoft.com/office/drawing/2014/main" id="{06189FE1-CCFB-4464-A02F-1F2B055B14CD}"/>
            </a:ext>
          </a:extLst>
        </xdr:cNvPr>
        <xdr:cNvSpPr/>
      </xdr:nvSpPr>
      <xdr:spPr>
        <a:xfrm>
          <a:off x="2514600" y="16971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101</xdr:row>
      <xdr:rowOff>90895</xdr:rowOff>
    </xdr:from>
    <xdr:to>
      <xdr:col>19</xdr:col>
      <xdr:colOff>177800</xdr:colOff>
      <xdr:row>101</xdr:row>
      <xdr:rowOff>125186</xdr:rowOff>
    </xdr:to>
    <xdr:cxnSp macro="">
      <xdr:nvCxnSpPr>
        <xdr:cNvPr id="426" name="直線コネクタ 425">
          <a:extLst>
            <a:ext uri="{FF2B5EF4-FFF2-40B4-BE49-F238E27FC236}">
              <a16:creationId xmlns:a16="http://schemas.microsoft.com/office/drawing/2014/main" id="{15AC4021-5D85-4024-B833-9751EC0C5882}"/>
            </a:ext>
          </a:extLst>
        </xdr:cNvPr>
        <xdr:cNvCxnSpPr/>
      </xdr:nvCxnSpPr>
      <xdr:spPr>
        <a:xfrm>
          <a:off x="2565400" y="17022535"/>
          <a:ext cx="78994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100</xdr:row>
      <xdr:rowOff>85816</xdr:rowOff>
    </xdr:from>
    <xdr:to>
      <xdr:col>10</xdr:col>
      <xdr:colOff>165100</xdr:colOff>
      <xdr:row>101</xdr:row>
      <xdr:rowOff>15966</xdr:rowOff>
    </xdr:to>
    <xdr:sp macro="" textlink="">
      <xdr:nvSpPr>
        <xdr:cNvPr id="427" name="楕円 426">
          <a:extLst>
            <a:ext uri="{FF2B5EF4-FFF2-40B4-BE49-F238E27FC236}">
              <a16:creationId xmlns:a16="http://schemas.microsoft.com/office/drawing/2014/main" id="{BC305D62-B9BD-4CBB-96FF-63BA03E783AB}"/>
            </a:ext>
          </a:extLst>
        </xdr:cNvPr>
        <xdr:cNvSpPr/>
      </xdr:nvSpPr>
      <xdr:spPr>
        <a:xfrm>
          <a:off x="1739900" y="1684981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100</xdr:row>
      <xdr:rowOff>136616</xdr:rowOff>
    </xdr:from>
    <xdr:to>
      <xdr:col>15</xdr:col>
      <xdr:colOff>50800</xdr:colOff>
      <xdr:row>101</xdr:row>
      <xdr:rowOff>90895</xdr:rowOff>
    </xdr:to>
    <xdr:cxnSp macro="">
      <xdr:nvCxnSpPr>
        <xdr:cNvPr id="428" name="直線コネクタ 427">
          <a:extLst>
            <a:ext uri="{FF2B5EF4-FFF2-40B4-BE49-F238E27FC236}">
              <a16:creationId xmlns:a16="http://schemas.microsoft.com/office/drawing/2014/main" id="{F249DC47-E186-43BC-BDE1-07101CC9337D}"/>
            </a:ext>
          </a:extLst>
        </xdr:cNvPr>
        <xdr:cNvCxnSpPr/>
      </xdr:nvCxnSpPr>
      <xdr:spPr>
        <a:xfrm>
          <a:off x="1790700" y="16900616"/>
          <a:ext cx="774700" cy="121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103</xdr:row>
      <xdr:rowOff>138068</xdr:rowOff>
    </xdr:from>
    <xdr:to>
      <xdr:col>6</xdr:col>
      <xdr:colOff>38100</xdr:colOff>
      <xdr:row>104</xdr:row>
      <xdr:rowOff>68218</xdr:rowOff>
    </xdr:to>
    <xdr:sp macro="" textlink="">
      <xdr:nvSpPr>
        <xdr:cNvPr id="429" name="楕円 428">
          <a:extLst>
            <a:ext uri="{FF2B5EF4-FFF2-40B4-BE49-F238E27FC236}">
              <a16:creationId xmlns:a16="http://schemas.microsoft.com/office/drawing/2014/main" id="{B741BDAA-710B-4D3D-9A68-E51F398C10A7}"/>
            </a:ext>
          </a:extLst>
        </xdr:cNvPr>
        <xdr:cNvSpPr/>
      </xdr:nvSpPr>
      <xdr:spPr>
        <a:xfrm>
          <a:off x="965200" y="1740498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100</xdr:row>
      <xdr:rowOff>136616</xdr:rowOff>
    </xdr:from>
    <xdr:to>
      <xdr:col>10</xdr:col>
      <xdr:colOff>114300</xdr:colOff>
      <xdr:row>104</xdr:row>
      <xdr:rowOff>17418</xdr:rowOff>
    </xdr:to>
    <xdr:cxnSp macro="">
      <xdr:nvCxnSpPr>
        <xdr:cNvPr id="430" name="直線コネクタ 429">
          <a:extLst>
            <a:ext uri="{FF2B5EF4-FFF2-40B4-BE49-F238E27FC236}">
              <a16:creationId xmlns:a16="http://schemas.microsoft.com/office/drawing/2014/main" id="{9C897B53-D835-4214-85C4-E718595D6108}"/>
            </a:ext>
          </a:extLst>
        </xdr:cNvPr>
        <xdr:cNvCxnSpPr/>
      </xdr:nvCxnSpPr>
      <xdr:spPr>
        <a:xfrm flipV="1">
          <a:off x="1008380" y="16900616"/>
          <a:ext cx="782320" cy="551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134456</xdr:rowOff>
    </xdr:from>
    <xdr:ext cx="405111" cy="259045"/>
    <xdr:sp macro="" textlink="">
      <xdr:nvSpPr>
        <xdr:cNvPr id="431" name="n_1aveValue【市民会館】&#10;有形固定資産減価償却率">
          <a:extLst>
            <a:ext uri="{FF2B5EF4-FFF2-40B4-BE49-F238E27FC236}">
              <a16:creationId xmlns:a16="http://schemas.microsoft.com/office/drawing/2014/main" id="{FF979D70-61D7-471D-9C3F-30B998EB9F01}"/>
            </a:ext>
          </a:extLst>
        </xdr:cNvPr>
        <xdr:cNvSpPr txBox="1"/>
      </xdr:nvSpPr>
      <xdr:spPr>
        <a:xfrm>
          <a:off x="3170564" y="17569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132822</xdr:rowOff>
    </xdr:from>
    <xdr:ext cx="405111" cy="259045"/>
    <xdr:sp macro="" textlink="">
      <xdr:nvSpPr>
        <xdr:cNvPr id="432" name="n_2aveValue【市民会館】&#10;有形固定資産減価償却率">
          <a:extLst>
            <a:ext uri="{FF2B5EF4-FFF2-40B4-BE49-F238E27FC236}">
              <a16:creationId xmlns:a16="http://schemas.microsoft.com/office/drawing/2014/main" id="{03113C08-42CA-402C-9012-3940172BB9C9}"/>
            </a:ext>
          </a:extLst>
        </xdr:cNvPr>
        <xdr:cNvSpPr txBox="1"/>
      </xdr:nvSpPr>
      <xdr:spPr>
        <a:xfrm>
          <a:off x="2385704" y="17567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111596</xdr:rowOff>
    </xdr:from>
    <xdr:ext cx="405111" cy="259045"/>
    <xdr:sp macro="" textlink="">
      <xdr:nvSpPr>
        <xdr:cNvPr id="433" name="n_3aveValue【市民会館】&#10;有形固定資産減価償却率">
          <a:extLst>
            <a:ext uri="{FF2B5EF4-FFF2-40B4-BE49-F238E27FC236}">
              <a16:creationId xmlns:a16="http://schemas.microsoft.com/office/drawing/2014/main" id="{EA76E1FF-B550-4177-B871-BE66655F46D7}"/>
            </a:ext>
          </a:extLst>
        </xdr:cNvPr>
        <xdr:cNvSpPr txBox="1"/>
      </xdr:nvSpPr>
      <xdr:spPr>
        <a:xfrm>
          <a:off x="1611004" y="175461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157315</xdr:rowOff>
    </xdr:from>
    <xdr:ext cx="405111" cy="259045"/>
    <xdr:sp macro="" textlink="">
      <xdr:nvSpPr>
        <xdr:cNvPr id="434" name="n_4aveValue【市民会館】&#10;有形固定資産減価償却率">
          <a:extLst>
            <a:ext uri="{FF2B5EF4-FFF2-40B4-BE49-F238E27FC236}">
              <a16:creationId xmlns:a16="http://schemas.microsoft.com/office/drawing/2014/main" id="{E30C669A-D892-479C-A777-DB47AE5E6C2A}"/>
            </a:ext>
          </a:extLst>
        </xdr:cNvPr>
        <xdr:cNvSpPr txBox="1"/>
      </xdr:nvSpPr>
      <xdr:spPr>
        <a:xfrm>
          <a:off x="836304" y="175918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100</xdr:row>
      <xdr:rowOff>21063</xdr:rowOff>
    </xdr:from>
    <xdr:ext cx="405111" cy="259045"/>
    <xdr:sp macro="" textlink="">
      <xdr:nvSpPr>
        <xdr:cNvPr id="435" name="n_1mainValue【市民会館】&#10;有形固定資産減価償却率">
          <a:extLst>
            <a:ext uri="{FF2B5EF4-FFF2-40B4-BE49-F238E27FC236}">
              <a16:creationId xmlns:a16="http://schemas.microsoft.com/office/drawing/2014/main" id="{04C432AF-6EC9-4F4E-97CF-46F0529E55C5}"/>
            </a:ext>
          </a:extLst>
        </xdr:cNvPr>
        <xdr:cNvSpPr txBox="1"/>
      </xdr:nvSpPr>
      <xdr:spPr>
        <a:xfrm>
          <a:off x="3170564" y="167850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99</xdr:row>
      <xdr:rowOff>158222</xdr:rowOff>
    </xdr:from>
    <xdr:ext cx="405111" cy="259045"/>
    <xdr:sp macro="" textlink="">
      <xdr:nvSpPr>
        <xdr:cNvPr id="436" name="n_2mainValue【市民会館】&#10;有形固定資産減価償却率">
          <a:extLst>
            <a:ext uri="{FF2B5EF4-FFF2-40B4-BE49-F238E27FC236}">
              <a16:creationId xmlns:a16="http://schemas.microsoft.com/office/drawing/2014/main" id="{0F0B77A4-5C66-4476-A211-DE0C1CA370AB}"/>
            </a:ext>
          </a:extLst>
        </xdr:cNvPr>
        <xdr:cNvSpPr txBox="1"/>
      </xdr:nvSpPr>
      <xdr:spPr>
        <a:xfrm>
          <a:off x="2385704" y="16754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99</xdr:row>
      <xdr:rowOff>32493</xdr:rowOff>
    </xdr:from>
    <xdr:ext cx="405111" cy="259045"/>
    <xdr:sp macro="" textlink="">
      <xdr:nvSpPr>
        <xdr:cNvPr id="437" name="n_3mainValue【市民会館】&#10;有形固定資産減価償却率">
          <a:extLst>
            <a:ext uri="{FF2B5EF4-FFF2-40B4-BE49-F238E27FC236}">
              <a16:creationId xmlns:a16="http://schemas.microsoft.com/office/drawing/2014/main" id="{FF501A05-986F-4E9D-836E-AF6ACB9FC65B}"/>
            </a:ext>
          </a:extLst>
        </xdr:cNvPr>
        <xdr:cNvSpPr txBox="1"/>
      </xdr:nvSpPr>
      <xdr:spPr>
        <a:xfrm>
          <a:off x="1611004" y="166288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84745</xdr:rowOff>
    </xdr:from>
    <xdr:ext cx="405111" cy="259045"/>
    <xdr:sp macro="" textlink="">
      <xdr:nvSpPr>
        <xdr:cNvPr id="438" name="n_4mainValue【市民会館】&#10;有形固定資産減価償却率">
          <a:extLst>
            <a:ext uri="{FF2B5EF4-FFF2-40B4-BE49-F238E27FC236}">
              <a16:creationId xmlns:a16="http://schemas.microsoft.com/office/drawing/2014/main" id="{771DA1F7-E687-44CB-936B-A53D048D3C18}"/>
            </a:ext>
          </a:extLst>
        </xdr:cNvPr>
        <xdr:cNvSpPr txBox="1"/>
      </xdr:nvSpPr>
      <xdr:spPr>
        <a:xfrm>
          <a:off x="836304" y="171840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9" name="正方形/長方形 438">
          <a:extLst>
            <a:ext uri="{FF2B5EF4-FFF2-40B4-BE49-F238E27FC236}">
              <a16:creationId xmlns:a16="http://schemas.microsoft.com/office/drawing/2014/main" id="{F6EBF7B3-CCEC-454A-927A-CF2B5A279C9C}"/>
            </a:ext>
          </a:extLst>
        </xdr:cNvPr>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40" name="正方形/長方形 439">
          <a:extLst>
            <a:ext uri="{FF2B5EF4-FFF2-40B4-BE49-F238E27FC236}">
              <a16:creationId xmlns:a16="http://schemas.microsoft.com/office/drawing/2014/main" id="{671AAE16-0FA5-4882-876D-70EFC3F9692C}"/>
            </a:ext>
          </a:extLst>
        </xdr:cNvPr>
        <xdr:cNvSpPr/>
      </xdr:nvSpPr>
      <xdr:spPr>
        <a:xfrm>
          <a:off x="59309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41" name="正方形/長方形 440">
          <a:extLst>
            <a:ext uri="{FF2B5EF4-FFF2-40B4-BE49-F238E27FC236}">
              <a16:creationId xmlns:a16="http://schemas.microsoft.com/office/drawing/2014/main" id="{6DB03579-DDE9-477E-A937-33CCBD296046}"/>
            </a:ext>
          </a:extLst>
        </xdr:cNvPr>
        <xdr:cNvSpPr/>
      </xdr:nvSpPr>
      <xdr:spPr>
        <a:xfrm>
          <a:off x="59309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2" name="正方形/長方形 441">
          <a:extLst>
            <a:ext uri="{FF2B5EF4-FFF2-40B4-BE49-F238E27FC236}">
              <a16:creationId xmlns:a16="http://schemas.microsoft.com/office/drawing/2014/main" id="{3CD597FC-3004-4CFB-947B-1C30CBB6F6E5}"/>
            </a:ext>
          </a:extLst>
        </xdr:cNvPr>
        <xdr:cNvSpPr/>
      </xdr:nvSpPr>
      <xdr:spPr>
        <a:xfrm>
          <a:off x="68326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3" name="正方形/長方形 442">
          <a:extLst>
            <a:ext uri="{FF2B5EF4-FFF2-40B4-BE49-F238E27FC236}">
              <a16:creationId xmlns:a16="http://schemas.microsoft.com/office/drawing/2014/main" id="{0446C9C0-F199-49E0-99AE-FC31129BDFEE}"/>
            </a:ext>
          </a:extLst>
        </xdr:cNvPr>
        <xdr:cNvSpPr/>
      </xdr:nvSpPr>
      <xdr:spPr>
        <a:xfrm>
          <a:off x="68326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4" name="正方形/長方形 443">
          <a:extLst>
            <a:ext uri="{FF2B5EF4-FFF2-40B4-BE49-F238E27FC236}">
              <a16:creationId xmlns:a16="http://schemas.microsoft.com/office/drawing/2014/main" id="{D5A7D1E0-D27D-4076-963B-293A471462B0}"/>
            </a:ext>
          </a:extLst>
        </xdr:cNvPr>
        <xdr:cNvSpPr/>
      </xdr:nvSpPr>
      <xdr:spPr>
        <a:xfrm>
          <a:off x="7838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5" name="正方形/長方形 444">
          <a:extLst>
            <a:ext uri="{FF2B5EF4-FFF2-40B4-BE49-F238E27FC236}">
              <a16:creationId xmlns:a16="http://schemas.microsoft.com/office/drawing/2014/main" id="{C159B9CD-A50E-445B-A8B9-F26FDACE6280}"/>
            </a:ext>
          </a:extLst>
        </xdr:cNvPr>
        <xdr:cNvSpPr/>
      </xdr:nvSpPr>
      <xdr:spPr>
        <a:xfrm>
          <a:off x="7838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6" name="正方形/長方形 445">
          <a:extLst>
            <a:ext uri="{FF2B5EF4-FFF2-40B4-BE49-F238E27FC236}">
              <a16:creationId xmlns:a16="http://schemas.microsoft.com/office/drawing/2014/main" id="{7C8CF606-231C-4262-A4B5-5AC1DD552744}"/>
            </a:ext>
          </a:extLst>
        </xdr:cNvPr>
        <xdr:cNvSpPr/>
      </xdr:nvSpPr>
      <xdr:spPr>
        <a:xfrm>
          <a:off x="582676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7" name="テキスト ボックス 446">
          <a:extLst>
            <a:ext uri="{FF2B5EF4-FFF2-40B4-BE49-F238E27FC236}">
              <a16:creationId xmlns:a16="http://schemas.microsoft.com/office/drawing/2014/main" id="{01B344E5-2613-4292-8297-02FD5827506C}"/>
            </a:ext>
          </a:extLst>
        </xdr:cNvPr>
        <xdr:cNvSpPr txBox="1"/>
      </xdr:nvSpPr>
      <xdr:spPr>
        <a:xfrm>
          <a:off x="578866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8" name="直線コネクタ 447">
          <a:extLst>
            <a:ext uri="{FF2B5EF4-FFF2-40B4-BE49-F238E27FC236}">
              <a16:creationId xmlns:a16="http://schemas.microsoft.com/office/drawing/2014/main" id="{B567CEFB-EB7D-4D75-AFA0-14CCD7E3530D}"/>
            </a:ext>
          </a:extLst>
        </xdr:cNvPr>
        <xdr:cNvCxnSpPr/>
      </xdr:nvCxnSpPr>
      <xdr:spPr>
        <a:xfrm>
          <a:off x="5826760" y="186270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107</xdr:row>
      <xdr:rowOff>133350</xdr:rowOff>
    </xdr:from>
    <xdr:to>
      <xdr:col>59</xdr:col>
      <xdr:colOff>50800</xdr:colOff>
      <xdr:row>107</xdr:row>
      <xdr:rowOff>133350</xdr:rowOff>
    </xdr:to>
    <xdr:cxnSp macro="">
      <xdr:nvCxnSpPr>
        <xdr:cNvPr id="449" name="直線コネクタ 448">
          <a:extLst>
            <a:ext uri="{FF2B5EF4-FFF2-40B4-BE49-F238E27FC236}">
              <a16:creationId xmlns:a16="http://schemas.microsoft.com/office/drawing/2014/main" id="{D0DAF76C-1B51-4FB7-BBE7-02E69B4DED53}"/>
            </a:ext>
          </a:extLst>
        </xdr:cNvPr>
        <xdr:cNvCxnSpPr/>
      </xdr:nvCxnSpPr>
      <xdr:spPr>
        <a:xfrm>
          <a:off x="5826760" y="180708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106</xdr:row>
      <xdr:rowOff>162577</xdr:rowOff>
    </xdr:from>
    <xdr:ext cx="467179" cy="259045"/>
    <xdr:sp macro="" textlink="">
      <xdr:nvSpPr>
        <xdr:cNvPr id="450" name="テキスト ボックス 449">
          <a:extLst>
            <a:ext uri="{FF2B5EF4-FFF2-40B4-BE49-F238E27FC236}">
              <a16:creationId xmlns:a16="http://schemas.microsoft.com/office/drawing/2014/main" id="{299B9F39-F27E-4F9A-88AB-66359AAA9C24}"/>
            </a:ext>
          </a:extLst>
        </xdr:cNvPr>
        <xdr:cNvSpPr txBox="1"/>
      </xdr:nvSpPr>
      <xdr:spPr>
        <a:xfrm>
          <a:off x="5405301" y="179324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51" name="直線コネクタ 450">
          <a:extLst>
            <a:ext uri="{FF2B5EF4-FFF2-40B4-BE49-F238E27FC236}">
              <a16:creationId xmlns:a16="http://schemas.microsoft.com/office/drawing/2014/main" id="{8BFA20C9-A98D-4EDD-822F-85DC505B8957}"/>
            </a:ext>
          </a:extLst>
        </xdr:cNvPr>
        <xdr:cNvCxnSpPr/>
      </xdr:nvCxnSpPr>
      <xdr:spPr>
        <a:xfrm>
          <a:off x="5826760" y="175107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52" name="テキスト ボックス 451">
          <a:extLst>
            <a:ext uri="{FF2B5EF4-FFF2-40B4-BE49-F238E27FC236}">
              <a16:creationId xmlns:a16="http://schemas.microsoft.com/office/drawing/2014/main" id="{35580615-DC82-4FD2-B76A-3296A944937B}"/>
            </a:ext>
          </a:extLst>
        </xdr:cNvPr>
        <xdr:cNvSpPr txBox="1"/>
      </xdr:nvSpPr>
      <xdr:spPr>
        <a:xfrm>
          <a:off x="5405301" y="173723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19050</xdr:rowOff>
    </xdr:from>
    <xdr:to>
      <xdr:col>59</xdr:col>
      <xdr:colOff>50800</xdr:colOff>
      <xdr:row>101</xdr:row>
      <xdr:rowOff>19050</xdr:rowOff>
    </xdr:to>
    <xdr:cxnSp macro="">
      <xdr:nvCxnSpPr>
        <xdr:cNvPr id="453" name="直線コネクタ 452">
          <a:extLst>
            <a:ext uri="{FF2B5EF4-FFF2-40B4-BE49-F238E27FC236}">
              <a16:creationId xmlns:a16="http://schemas.microsoft.com/office/drawing/2014/main" id="{DF2726F7-087B-4ED8-93F5-869E090FFCA3}"/>
            </a:ext>
          </a:extLst>
        </xdr:cNvPr>
        <xdr:cNvCxnSpPr/>
      </xdr:nvCxnSpPr>
      <xdr:spPr>
        <a:xfrm>
          <a:off x="5826760" y="169506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100</xdr:row>
      <xdr:rowOff>48277</xdr:rowOff>
    </xdr:from>
    <xdr:ext cx="467179" cy="259045"/>
    <xdr:sp macro="" textlink="">
      <xdr:nvSpPr>
        <xdr:cNvPr id="454" name="テキスト ボックス 453">
          <a:extLst>
            <a:ext uri="{FF2B5EF4-FFF2-40B4-BE49-F238E27FC236}">
              <a16:creationId xmlns:a16="http://schemas.microsoft.com/office/drawing/2014/main" id="{CA01C756-3775-4FE8-AB35-7637B4286F83}"/>
            </a:ext>
          </a:extLst>
        </xdr:cNvPr>
        <xdr:cNvSpPr txBox="1"/>
      </xdr:nvSpPr>
      <xdr:spPr>
        <a:xfrm>
          <a:off x="5405301" y="16812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5" name="直線コネクタ 454">
          <a:extLst>
            <a:ext uri="{FF2B5EF4-FFF2-40B4-BE49-F238E27FC236}">
              <a16:creationId xmlns:a16="http://schemas.microsoft.com/office/drawing/2014/main" id="{E2E54F22-1A55-4ACB-9230-048897953A63}"/>
            </a:ext>
          </a:extLst>
        </xdr:cNvPr>
        <xdr:cNvCxnSpPr/>
      </xdr:nvCxnSpPr>
      <xdr:spPr>
        <a:xfrm>
          <a:off x="5826760" y="163944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6" name="テキスト ボックス 455">
          <a:extLst>
            <a:ext uri="{FF2B5EF4-FFF2-40B4-BE49-F238E27FC236}">
              <a16:creationId xmlns:a16="http://schemas.microsoft.com/office/drawing/2014/main" id="{147FDB51-DA83-4C93-9E45-781F2C5672B5}"/>
            </a:ext>
          </a:extLst>
        </xdr:cNvPr>
        <xdr:cNvSpPr txBox="1"/>
      </xdr:nvSpPr>
      <xdr:spPr>
        <a:xfrm>
          <a:off x="540530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7" name="【市民会館】&#10;一人当たり面積グラフ枠">
          <a:extLst>
            <a:ext uri="{FF2B5EF4-FFF2-40B4-BE49-F238E27FC236}">
              <a16:creationId xmlns:a16="http://schemas.microsoft.com/office/drawing/2014/main" id="{72C318C3-0A71-40F8-AE10-7F189D6E5EB2}"/>
            </a:ext>
          </a:extLst>
        </xdr:cNvPr>
        <xdr:cNvSpPr/>
      </xdr:nvSpPr>
      <xdr:spPr>
        <a:xfrm>
          <a:off x="582676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104775</xdr:rowOff>
    </xdr:from>
    <xdr:to>
      <xdr:col>54</xdr:col>
      <xdr:colOff>189865</xdr:colOff>
      <xdr:row>107</xdr:row>
      <xdr:rowOff>104775</xdr:rowOff>
    </xdr:to>
    <xdr:cxnSp macro="">
      <xdr:nvCxnSpPr>
        <xdr:cNvPr id="458" name="直線コネクタ 457">
          <a:extLst>
            <a:ext uri="{FF2B5EF4-FFF2-40B4-BE49-F238E27FC236}">
              <a16:creationId xmlns:a16="http://schemas.microsoft.com/office/drawing/2014/main" id="{642A2B6B-C559-4BE4-86EF-8EFD19434688}"/>
            </a:ext>
          </a:extLst>
        </xdr:cNvPr>
        <xdr:cNvCxnSpPr/>
      </xdr:nvCxnSpPr>
      <xdr:spPr>
        <a:xfrm flipV="1">
          <a:off x="9219565" y="16868775"/>
          <a:ext cx="0" cy="11734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108602</xdr:rowOff>
    </xdr:from>
    <xdr:ext cx="469744" cy="259045"/>
    <xdr:sp macro="" textlink="">
      <xdr:nvSpPr>
        <xdr:cNvPr id="459" name="【市民会館】&#10;一人当たり面積最小値テキスト">
          <a:extLst>
            <a:ext uri="{FF2B5EF4-FFF2-40B4-BE49-F238E27FC236}">
              <a16:creationId xmlns:a16="http://schemas.microsoft.com/office/drawing/2014/main" id="{4A831DCB-FB31-41C1-B7D7-B3F068CA46B5}"/>
            </a:ext>
          </a:extLst>
        </xdr:cNvPr>
        <xdr:cNvSpPr txBox="1"/>
      </xdr:nvSpPr>
      <xdr:spPr>
        <a:xfrm>
          <a:off x="9258300" y="180460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107</xdr:row>
      <xdr:rowOff>104775</xdr:rowOff>
    </xdr:from>
    <xdr:to>
      <xdr:col>55</xdr:col>
      <xdr:colOff>88900</xdr:colOff>
      <xdr:row>107</xdr:row>
      <xdr:rowOff>104775</xdr:rowOff>
    </xdr:to>
    <xdr:cxnSp macro="">
      <xdr:nvCxnSpPr>
        <xdr:cNvPr id="460" name="直線コネクタ 459">
          <a:extLst>
            <a:ext uri="{FF2B5EF4-FFF2-40B4-BE49-F238E27FC236}">
              <a16:creationId xmlns:a16="http://schemas.microsoft.com/office/drawing/2014/main" id="{E899CDDE-3184-493D-8EFF-6C4240871DC5}"/>
            </a:ext>
          </a:extLst>
        </xdr:cNvPr>
        <xdr:cNvCxnSpPr/>
      </xdr:nvCxnSpPr>
      <xdr:spPr>
        <a:xfrm>
          <a:off x="9154160" y="1804225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51452</xdr:rowOff>
    </xdr:from>
    <xdr:ext cx="469744" cy="259045"/>
    <xdr:sp macro="" textlink="">
      <xdr:nvSpPr>
        <xdr:cNvPr id="461" name="【市民会館】&#10;一人当たり面積最大値テキスト">
          <a:extLst>
            <a:ext uri="{FF2B5EF4-FFF2-40B4-BE49-F238E27FC236}">
              <a16:creationId xmlns:a16="http://schemas.microsoft.com/office/drawing/2014/main" id="{B3D87795-95AE-42BF-BFEE-DB5925B83750}"/>
            </a:ext>
          </a:extLst>
        </xdr:cNvPr>
        <xdr:cNvSpPr txBox="1"/>
      </xdr:nvSpPr>
      <xdr:spPr>
        <a:xfrm>
          <a:off x="9258300" y="166478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104775</xdr:rowOff>
    </xdr:from>
    <xdr:to>
      <xdr:col>55</xdr:col>
      <xdr:colOff>88900</xdr:colOff>
      <xdr:row>100</xdr:row>
      <xdr:rowOff>104775</xdr:rowOff>
    </xdr:to>
    <xdr:cxnSp macro="">
      <xdr:nvCxnSpPr>
        <xdr:cNvPr id="462" name="直線コネクタ 461">
          <a:extLst>
            <a:ext uri="{FF2B5EF4-FFF2-40B4-BE49-F238E27FC236}">
              <a16:creationId xmlns:a16="http://schemas.microsoft.com/office/drawing/2014/main" id="{399E9C05-B369-4085-87A2-56C88DF3B017}"/>
            </a:ext>
          </a:extLst>
        </xdr:cNvPr>
        <xdr:cNvCxnSpPr/>
      </xdr:nvCxnSpPr>
      <xdr:spPr>
        <a:xfrm>
          <a:off x="9154160" y="1686877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13988</xdr:rowOff>
    </xdr:from>
    <xdr:ext cx="469744" cy="259045"/>
    <xdr:sp macro="" textlink="">
      <xdr:nvSpPr>
        <xdr:cNvPr id="463" name="【市民会館】&#10;一人当たり面積平均値テキスト">
          <a:extLst>
            <a:ext uri="{FF2B5EF4-FFF2-40B4-BE49-F238E27FC236}">
              <a16:creationId xmlns:a16="http://schemas.microsoft.com/office/drawing/2014/main" id="{EC257829-9F1F-4B6E-BE9D-A31A36B54846}"/>
            </a:ext>
          </a:extLst>
        </xdr:cNvPr>
        <xdr:cNvSpPr txBox="1"/>
      </xdr:nvSpPr>
      <xdr:spPr>
        <a:xfrm>
          <a:off x="9258300" y="1744854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162561</xdr:rowOff>
    </xdr:from>
    <xdr:to>
      <xdr:col>55</xdr:col>
      <xdr:colOff>50800</xdr:colOff>
      <xdr:row>105</xdr:row>
      <xdr:rowOff>92711</xdr:rowOff>
    </xdr:to>
    <xdr:sp macro="" textlink="">
      <xdr:nvSpPr>
        <xdr:cNvPr id="464" name="フローチャート: 判断 463">
          <a:extLst>
            <a:ext uri="{FF2B5EF4-FFF2-40B4-BE49-F238E27FC236}">
              <a16:creationId xmlns:a16="http://schemas.microsoft.com/office/drawing/2014/main" id="{25443AA1-3A20-408F-BCFD-8434F7B28A2A}"/>
            </a:ext>
          </a:extLst>
        </xdr:cNvPr>
        <xdr:cNvSpPr/>
      </xdr:nvSpPr>
      <xdr:spPr>
        <a:xfrm>
          <a:off x="9192260" y="1759712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104</xdr:row>
      <xdr:rowOff>162561</xdr:rowOff>
    </xdr:from>
    <xdr:to>
      <xdr:col>50</xdr:col>
      <xdr:colOff>165100</xdr:colOff>
      <xdr:row>105</xdr:row>
      <xdr:rowOff>92711</xdr:rowOff>
    </xdr:to>
    <xdr:sp macro="" textlink="">
      <xdr:nvSpPr>
        <xdr:cNvPr id="465" name="フローチャート: 判断 464">
          <a:extLst>
            <a:ext uri="{FF2B5EF4-FFF2-40B4-BE49-F238E27FC236}">
              <a16:creationId xmlns:a16="http://schemas.microsoft.com/office/drawing/2014/main" id="{9890ACA1-F30B-417E-9533-AD5ECE261B0A}"/>
            </a:ext>
          </a:extLst>
        </xdr:cNvPr>
        <xdr:cNvSpPr/>
      </xdr:nvSpPr>
      <xdr:spPr>
        <a:xfrm>
          <a:off x="8445500" y="1759712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13970</xdr:rowOff>
    </xdr:from>
    <xdr:to>
      <xdr:col>46</xdr:col>
      <xdr:colOff>38100</xdr:colOff>
      <xdr:row>105</xdr:row>
      <xdr:rowOff>115570</xdr:rowOff>
    </xdr:to>
    <xdr:sp macro="" textlink="">
      <xdr:nvSpPr>
        <xdr:cNvPr id="466" name="フローチャート: 判断 465">
          <a:extLst>
            <a:ext uri="{FF2B5EF4-FFF2-40B4-BE49-F238E27FC236}">
              <a16:creationId xmlns:a16="http://schemas.microsoft.com/office/drawing/2014/main" id="{0CDC55E2-94A4-4D46-A98E-38746909B1F6}"/>
            </a:ext>
          </a:extLst>
        </xdr:cNvPr>
        <xdr:cNvSpPr/>
      </xdr:nvSpPr>
      <xdr:spPr>
        <a:xfrm>
          <a:off x="7670800" y="1761617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13970</xdr:rowOff>
    </xdr:from>
    <xdr:to>
      <xdr:col>41</xdr:col>
      <xdr:colOff>101600</xdr:colOff>
      <xdr:row>105</xdr:row>
      <xdr:rowOff>115570</xdr:rowOff>
    </xdr:to>
    <xdr:sp macro="" textlink="">
      <xdr:nvSpPr>
        <xdr:cNvPr id="467" name="フローチャート: 判断 466">
          <a:extLst>
            <a:ext uri="{FF2B5EF4-FFF2-40B4-BE49-F238E27FC236}">
              <a16:creationId xmlns:a16="http://schemas.microsoft.com/office/drawing/2014/main" id="{0D5E0ED8-1D4E-44A1-B0C9-311FF1EF4FD5}"/>
            </a:ext>
          </a:extLst>
        </xdr:cNvPr>
        <xdr:cNvSpPr/>
      </xdr:nvSpPr>
      <xdr:spPr>
        <a:xfrm>
          <a:off x="6873240" y="17616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19686</xdr:rowOff>
    </xdr:from>
    <xdr:to>
      <xdr:col>36</xdr:col>
      <xdr:colOff>165100</xdr:colOff>
      <xdr:row>105</xdr:row>
      <xdr:rowOff>121286</xdr:rowOff>
    </xdr:to>
    <xdr:sp macro="" textlink="">
      <xdr:nvSpPr>
        <xdr:cNvPr id="468" name="フローチャート: 判断 467">
          <a:extLst>
            <a:ext uri="{FF2B5EF4-FFF2-40B4-BE49-F238E27FC236}">
              <a16:creationId xmlns:a16="http://schemas.microsoft.com/office/drawing/2014/main" id="{EC2C1CF0-E2E4-4D2B-8B88-B3D07DC7E18C}"/>
            </a:ext>
          </a:extLst>
        </xdr:cNvPr>
        <xdr:cNvSpPr/>
      </xdr:nvSpPr>
      <xdr:spPr>
        <a:xfrm>
          <a:off x="6098540" y="17621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9" name="テキスト ボックス 468">
          <a:extLst>
            <a:ext uri="{FF2B5EF4-FFF2-40B4-BE49-F238E27FC236}">
              <a16:creationId xmlns:a16="http://schemas.microsoft.com/office/drawing/2014/main" id="{D9FB8813-C8E1-4785-9934-563DDD174827}"/>
            </a:ext>
          </a:extLst>
        </xdr:cNvPr>
        <xdr:cNvSpPr txBox="1"/>
      </xdr:nvSpPr>
      <xdr:spPr>
        <a:xfrm>
          <a:off x="90525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0" name="テキスト ボックス 469">
          <a:extLst>
            <a:ext uri="{FF2B5EF4-FFF2-40B4-BE49-F238E27FC236}">
              <a16:creationId xmlns:a16="http://schemas.microsoft.com/office/drawing/2014/main" id="{937C1D24-32C4-4AC7-8CCE-881E2E7B9F0E}"/>
            </a:ext>
          </a:extLst>
        </xdr:cNvPr>
        <xdr:cNvSpPr txBox="1"/>
      </xdr:nvSpPr>
      <xdr:spPr>
        <a:xfrm>
          <a:off x="83286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1" name="テキスト ボックス 470">
          <a:extLst>
            <a:ext uri="{FF2B5EF4-FFF2-40B4-BE49-F238E27FC236}">
              <a16:creationId xmlns:a16="http://schemas.microsoft.com/office/drawing/2014/main" id="{6A3F0B56-23E1-4547-8CF2-B57FC78D6FD8}"/>
            </a:ext>
          </a:extLst>
        </xdr:cNvPr>
        <xdr:cNvSpPr txBox="1"/>
      </xdr:nvSpPr>
      <xdr:spPr>
        <a:xfrm>
          <a:off x="75463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2" name="テキスト ボックス 471">
          <a:extLst>
            <a:ext uri="{FF2B5EF4-FFF2-40B4-BE49-F238E27FC236}">
              <a16:creationId xmlns:a16="http://schemas.microsoft.com/office/drawing/2014/main" id="{3DF4B1FC-4E06-4B1D-8690-BAA2F32E164E}"/>
            </a:ext>
          </a:extLst>
        </xdr:cNvPr>
        <xdr:cNvSpPr txBox="1"/>
      </xdr:nvSpPr>
      <xdr:spPr>
        <a:xfrm>
          <a:off x="67564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3" name="テキスト ボックス 472">
          <a:extLst>
            <a:ext uri="{FF2B5EF4-FFF2-40B4-BE49-F238E27FC236}">
              <a16:creationId xmlns:a16="http://schemas.microsoft.com/office/drawing/2014/main" id="{5ED9EE1F-C0E2-4403-B776-18DC881655E6}"/>
            </a:ext>
          </a:extLst>
        </xdr:cNvPr>
        <xdr:cNvSpPr txBox="1"/>
      </xdr:nvSpPr>
      <xdr:spPr>
        <a:xfrm>
          <a:off x="59817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116839</xdr:rowOff>
    </xdr:from>
    <xdr:to>
      <xdr:col>55</xdr:col>
      <xdr:colOff>50800</xdr:colOff>
      <xdr:row>106</xdr:row>
      <xdr:rowOff>46989</xdr:rowOff>
    </xdr:to>
    <xdr:sp macro="" textlink="">
      <xdr:nvSpPr>
        <xdr:cNvPr id="474" name="楕円 473">
          <a:extLst>
            <a:ext uri="{FF2B5EF4-FFF2-40B4-BE49-F238E27FC236}">
              <a16:creationId xmlns:a16="http://schemas.microsoft.com/office/drawing/2014/main" id="{0CA80A86-386A-4B1A-8EE1-417BC90AB144}"/>
            </a:ext>
          </a:extLst>
        </xdr:cNvPr>
        <xdr:cNvSpPr/>
      </xdr:nvSpPr>
      <xdr:spPr>
        <a:xfrm>
          <a:off x="9192260" y="1771903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105</xdr:row>
      <xdr:rowOff>95266</xdr:rowOff>
    </xdr:from>
    <xdr:ext cx="469744" cy="259045"/>
    <xdr:sp macro="" textlink="">
      <xdr:nvSpPr>
        <xdr:cNvPr id="475" name="【市民会館】&#10;一人当たり面積該当値テキスト">
          <a:extLst>
            <a:ext uri="{FF2B5EF4-FFF2-40B4-BE49-F238E27FC236}">
              <a16:creationId xmlns:a16="http://schemas.microsoft.com/office/drawing/2014/main" id="{438FEBF4-2B7B-4BE8-A20A-2B4A0E5EAA1B}"/>
            </a:ext>
          </a:extLst>
        </xdr:cNvPr>
        <xdr:cNvSpPr txBox="1"/>
      </xdr:nvSpPr>
      <xdr:spPr>
        <a:xfrm>
          <a:off x="9258300" y="17697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105</xdr:row>
      <xdr:rowOff>116839</xdr:rowOff>
    </xdr:from>
    <xdr:to>
      <xdr:col>50</xdr:col>
      <xdr:colOff>165100</xdr:colOff>
      <xdr:row>106</xdr:row>
      <xdr:rowOff>46989</xdr:rowOff>
    </xdr:to>
    <xdr:sp macro="" textlink="">
      <xdr:nvSpPr>
        <xdr:cNvPr id="476" name="楕円 475">
          <a:extLst>
            <a:ext uri="{FF2B5EF4-FFF2-40B4-BE49-F238E27FC236}">
              <a16:creationId xmlns:a16="http://schemas.microsoft.com/office/drawing/2014/main" id="{42F13505-87A8-4A09-9AFF-7CD51737B86C}"/>
            </a:ext>
          </a:extLst>
        </xdr:cNvPr>
        <xdr:cNvSpPr/>
      </xdr:nvSpPr>
      <xdr:spPr>
        <a:xfrm>
          <a:off x="8445500" y="1771903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105</xdr:row>
      <xdr:rowOff>167639</xdr:rowOff>
    </xdr:from>
    <xdr:to>
      <xdr:col>55</xdr:col>
      <xdr:colOff>0</xdr:colOff>
      <xdr:row>105</xdr:row>
      <xdr:rowOff>167639</xdr:rowOff>
    </xdr:to>
    <xdr:cxnSp macro="">
      <xdr:nvCxnSpPr>
        <xdr:cNvPr id="477" name="直線コネクタ 476">
          <a:extLst>
            <a:ext uri="{FF2B5EF4-FFF2-40B4-BE49-F238E27FC236}">
              <a16:creationId xmlns:a16="http://schemas.microsoft.com/office/drawing/2014/main" id="{BDBA8C91-9528-4291-B287-3DC8901A6CBA}"/>
            </a:ext>
          </a:extLst>
        </xdr:cNvPr>
        <xdr:cNvCxnSpPr/>
      </xdr:nvCxnSpPr>
      <xdr:spPr>
        <a:xfrm>
          <a:off x="8496300" y="17769839"/>
          <a:ext cx="7239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105</xdr:row>
      <xdr:rowOff>116839</xdr:rowOff>
    </xdr:from>
    <xdr:to>
      <xdr:col>46</xdr:col>
      <xdr:colOff>38100</xdr:colOff>
      <xdr:row>106</xdr:row>
      <xdr:rowOff>46989</xdr:rowOff>
    </xdr:to>
    <xdr:sp macro="" textlink="">
      <xdr:nvSpPr>
        <xdr:cNvPr id="478" name="楕円 477">
          <a:extLst>
            <a:ext uri="{FF2B5EF4-FFF2-40B4-BE49-F238E27FC236}">
              <a16:creationId xmlns:a16="http://schemas.microsoft.com/office/drawing/2014/main" id="{679EE5DF-5644-404F-BC72-58BBE76E33A6}"/>
            </a:ext>
          </a:extLst>
        </xdr:cNvPr>
        <xdr:cNvSpPr/>
      </xdr:nvSpPr>
      <xdr:spPr>
        <a:xfrm>
          <a:off x="7670800" y="1771903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105</xdr:row>
      <xdr:rowOff>167639</xdr:rowOff>
    </xdr:from>
    <xdr:to>
      <xdr:col>50</xdr:col>
      <xdr:colOff>114300</xdr:colOff>
      <xdr:row>105</xdr:row>
      <xdr:rowOff>167639</xdr:rowOff>
    </xdr:to>
    <xdr:cxnSp macro="">
      <xdr:nvCxnSpPr>
        <xdr:cNvPr id="479" name="直線コネクタ 478">
          <a:extLst>
            <a:ext uri="{FF2B5EF4-FFF2-40B4-BE49-F238E27FC236}">
              <a16:creationId xmlns:a16="http://schemas.microsoft.com/office/drawing/2014/main" id="{67743E42-219F-45C2-9B09-A257A38AB31E}"/>
            </a:ext>
          </a:extLst>
        </xdr:cNvPr>
        <xdr:cNvCxnSpPr/>
      </xdr:nvCxnSpPr>
      <xdr:spPr>
        <a:xfrm>
          <a:off x="7713980" y="17769839"/>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105</xdr:row>
      <xdr:rowOff>122555</xdr:rowOff>
    </xdr:from>
    <xdr:to>
      <xdr:col>41</xdr:col>
      <xdr:colOff>101600</xdr:colOff>
      <xdr:row>106</xdr:row>
      <xdr:rowOff>52705</xdr:rowOff>
    </xdr:to>
    <xdr:sp macro="" textlink="">
      <xdr:nvSpPr>
        <xdr:cNvPr id="480" name="楕円 479">
          <a:extLst>
            <a:ext uri="{FF2B5EF4-FFF2-40B4-BE49-F238E27FC236}">
              <a16:creationId xmlns:a16="http://schemas.microsoft.com/office/drawing/2014/main" id="{42FBE474-8800-4DF0-8837-16696D51A1F4}"/>
            </a:ext>
          </a:extLst>
        </xdr:cNvPr>
        <xdr:cNvSpPr/>
      </xdr:nvSpPr>
      <xdr:spPr>
        <a:xfrm>
          <a:off x="6873240" y="1772475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105</xdr:row>
      <xdr:rowOff>167639</xdr:rowOff>
    </xdr:from>
    <xdr:to>
      <xdr:col>45</xdr:col>
      <xdr:colOff>177800</xdr:colOff>
      <xdr:row>106</xdr:row>
      <xdr:rowOff>1905</xdr:rowOff>
    </xdr:to>
    <xdr:cxnSp macro="">
      <xdr:nvCxnSpPr>
        <xdr:cNvPr id="481" name="直線コネクタ 480">
          <a:extLst>
            <a:ext uri="{FF2B5EF4-FFF2-40B4-BE49-F238E27FC236}">
              <a16:creationId xmlns:a16="http://schemas.microsoft.com/office/drawing/2014/main" id="{37391659-1378-434F-8A02-B80FC2E78F32}"/>
            </a:ext>
          </a:extLst>
        </xdr:cNvPr>
        <xdr:cNvCxnSpPr/>
      </xdr:nvCxnSpPr>
      <xdr:spPr>
        <a:xfrm flipV="1">
          <a:off x="6924040" y="17769839"/>
          <a:ext cx="789940" cy="1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106</xdr:row>
      <xdr:rowOff>122555</xdr:rowOff>
    </xdr:from>
    <xdr:to>
      <xdr:col>36</xdr:col>
      <xdr:colOff>165100</xdr:colOff>
      <xdr:row>107</xdr:row>
      <xdr:rowOff>52705</xdr:rowOff>
    </xdr:to>
    <xdr:sp macro="" textlink="">
      <xdr:nvSpPr>
        <xdr:cNvPr id="482" name="楕円 481">
          <a:extLst>
            <a:ext uri="{FF2B5EF4-FFF2-40B4-BE49-F238E27FC236}">
              <a16:creationId xmlns:a16="http://schemas.microsoft.com/office/drawing/2014/main" id="{03016B1A-3E32-4C18-B217-2F15F2037FA1}"/>
            </a:ext>
          </a:extLst>
        </xdr:cNvPr>
        <xdr:cNvSpPr/>
      </xdr:nvSpPr>
      <xdr:spPr>
        <a:xfrm>
          <a:off x="6098540" y="1789239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106</xdr:row>
      <xdr:rowOff>1905</xdr:rowOff>
    </xdr:from>
    <xdr:to>
      <xdr:col>41</xdr:col>
      <xdr:colOff>50800</xdr:colOff>
      <xdr:row>107</xdr:row>
      <xdr:rowOff>1905</xdr:rowOff>
    </xdr:to>
    <xdr:cxnSp macro="">
      <xdr:nvCxnSpPr>
        <xdr:cNvPr id="483" name="直線コネクタ 482">
          <a:extLst>
            <a:ext uri="{FF2B5EF4-FFF2-40B4-BE49-F238E27FC236}">
              <a16:creationId xmlns:a16="http://schemas.microsoft.com/office/drawing/2014/main" id="{979AE3F3-3223-4A91-99DB-678D6854ED67}"/>
            </a:ext>
          </a:extLst>
        </xdr:cNvPr>
        <xdr:cNvCxnSpPr/>
      </xdr:nvCxnSpPr>
      <xdr:spPr>
        <a:xfrm flipV="1">
          <a:off x="6149340" y="17771745"/>
          <a:ext cx="774700" cy="167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103</xdr:row>
      <xdr:rowOff>109238</xdr:rowOff>
    </xdr:from>
    <xdr:ext cx="469744" cy="259045"/>
    <xdr:sp macro="" textlink="">
      <xdr:nvSpPr>
        <xdr:cNvPr id="484" name="n_1aveValue【市民会館】&#10;一人当たり面積">
          <a:extLst>
            <a:ext uri="{FF2B5EF4-FFF2-40B4-BE49-F238E27FC236}">
              <a16:creationId xmlns:a16="http://schemas.microsoft.com/office/drawing/2014/main" id="{8743A069-F68E-4179-A39E-39B72038C004}"/>
            </a:ext>
          </a:extLst>
        </xdr:cNvPr>
        <xdr:cNvSpPr txBox="1"/>
      </xdr:nvSpPr>
      <xdr:spPr>
        <a:xfrm>
          <a:off x="8271587" y="17376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103</xdr:row>
      <xdr:rowOff>132097</xdr:rowOff>
    </xdr:from>
    <xdr:ext cx="469744" cy="259045"/>
    <xdr:sp macro="" textlink="">
      <xdr:nvSpPr>
        <xdr:cNvPr id="485" name="n_2aveValue【市民会館】&#10;一人当たり面積">
          <a:extLst>
            <a:ext uri="{FF2B5EF4-FFF2-40B4-BE49-F238E27FC236}">
              <a16:creationId xmlns:a16="http://schemas.microsoft.com/office/drawing/2014/main" id="{F8F6ADDF-FBB2-473C-A4DC-BB5259936C4E}"/>
            </a:ext>
          </a:extLst>
        </xdr:cNvPr>
        <xdr:cNvSpPr txBox="1"/>
      </xdr:nvSpPr>
      <xdr:spPr>
        <a:xfrm>
          <a:off x="7509587" y="17399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103</xdr:row>
      <xdr:rowOff>132097</xdr:rowOff>
    </xdr:from>
    <xdr:ext cx="469744" cy="259045"/>
    <xdr:sp macro="" textlink="">
      <xdr:nvSpPr>
        <xdr:cNvPr id="486" name="n_3aveValue【市民会館】&#10;一人当たり面積">
          <a:extLst>
            <a:ext uri="{FF2B5EF4-FFF2-40B4-BE49-F238E27FC236}">
              <a16:creationId xmlns:a16="http://schemas.microsoft.com/office/drawing/2014/main" id="{60740EF7-E6C3-4479-83C1-6899246E2C54}"/>
            </a:ext>
          </a:extLst>
        </xdr:cNvPr>
        <xdr:cNvSpPr txBox="1"/>
      </xdr:nvSpPr>
      <xdr:spPr>
        <a:xfrm>
          <a:off x="6712027" y="17399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103</xdr:row>
      <xdr:rowOff>137813</xdr:rowOff>
    </xdr:from>
    <xdr:ext cx="469744" cy="259045"/>
    <xdr:sp macro="" textlink="">
      <xdr:nvSpPr>
        <xdr:cNvPr id="487" name="n_4aveValue【市民会館】&#10;一人当たり面積">
          <a:extLst>
            <a:ext uri="{FF2B5EF4-FFF2-40B4-BE49-F238E27FC236}">
              <a16:creationId xmlns:a16="http://schemas.microsoft.com/office/drawing/2014/main" id="{00D27C17-2D9D-4933-B922-ADE2F16585F4}"/>
            </a:ext>
          </a:extLst>
        </xdr:cNvPr>
        <xdr:cNvSpPr txBox="1"/>
      </xdr:nvSpPr>
      <xdr:spPr>
        <a:xfrm>
          <a:off x="5937327" y="174047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106</xdr:row>
      <xdr:rowOff>38116</xdr:rowOff>
    </xdr:from>
    <xdr:ext cx="469744" cy="259045"/>
    <xdr:sp macro="" textlink="">
      <xdr:nvSpPr>
        <xdr:cNvPr id="488" name="n_1mainValue【市民会館】&#10;一人当たり面積">
          <a:extLst>
            <a:ext uri="{FF2B5EF4-FFF2-40B4-BE49-F238E27FC236}">
              <a16:creationId xmlns:a16="http://schemas.microsoft.com/office/drawing/2014/main" id="{B09F42F1-A7BF-4FDD-B062-19550B419034}"/>
            </a:ext>
          </a:extLst>
        </xdr:cNvPr>
        <xdr:cNvSpPr txBox="1"/>
      </xdr:nvSpPr>
      <xdr:spPr>
        <a:xfrm>
          <a:off x="8271587" y="178079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106</xdr:row>
      <xdr:rowOff>38116</xdr:rowOff>
    </xdr:from>
    <xdr:ext cx="469744" cy="259045"/>
    <xdr:sp macro="" textlink="">
      <xdr:nvSpPr>
        <xdr:cNvPr id="489" name="n_2mainValue【市民会館】&#10;一人当たり面積">
          <a:extLst>
            <a:ext uri="{FF2B5EF4-FFF2-40B4-BE49-F238E27FC236}">
              <a16:creationId xmlns:a16="http://schemas.microsoft.com/office/drawing/2014/main" id="{1F50BD11-1A66-44DC-B9E1-11F9C138608A}"/>
            </a:ext>
          </a:extLst>
        </xdr:cNvPr>
        <xdr:cNvSpPr txBox="1"/>
      </xdr:nvSpPr>
      <xdr:spPr>
        <a:xfrm>
          <a:off x="7509587" y="178079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106</xdr:row>
      <xdr:rowOff>43832</xdr:rowOff>
    </xdr:from>
    <xdr:ext cx="469744" cy="259045"/>
    <xdr:sp macro="" textlink="">
      <xdr:nvSpPr>
        <xdr:cNvPr id="490" name="n_3mainValue【市民会館】&#10;一人当たり面積">
          <a:extLst>
            <a:ext uri="{FF2B5EF4-FFF2-40B4-BE49-F238E27FC236}">
              <a16:creationId xmlns:a16="http://schemas.microsoft.com/office/drawing/2014/main" id="{57698F50-404C-49A4-9647-D1BED156CCAC}"/>
            </a:ext>
          </a:extLst>
        </xdr:cNvPr>
        <xdr:cNvSpPr txBox="1"/>
      </xdr:nvSpPr>
      <xdr:spPr>
        <a:xfrm>
          <a:off x="6712027" y="17813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43832</xdr:rowOff>
    </xdr:from>
    <xdr:ext cx="469744" cy="259045"/>
    <xdr:sp macro="" textlink="">
      <xdr:nvSpPr>
        <xdr:cNvPr id="491" name="n_4mainValue【市民会館】&#10;一人当たり面積">
          <a:extLst>
            <a:ext uri="{FF2B5EF4-FFF2-40B4-BE49-F238E27FC236}">
              <a16:creationId xmlns:a16="http://schemas.microsoft.com/office/drawing/2014/main" id="{331E58E0-BA5A-4D53-A121-CA8284E0CAB7}"/>
            </a:ext>
          </a:extLst>
        </xdr:cNvPr>
        <xdr:cNvSpPr txBox="1"/>
      </xdr:nvSpPr>
      <xdr:spPr>
        <a:xfrm>
          <a:off x="5937327" y="17981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2" name="正方形/長方形 491">
          <a:extLst>
            <a:ext uri="{FF2B5EF4-FFF2-40B4-BE49-F238E27FC236}">
              <a16:creationId xmlns:a16="http://schemas.microsoft.com/office/drawing/2014/main" id="{37FFC0A6-7FA9-4F2D-AD82-FB3F83E14A2C}"/>
            </a:ext>
          </a:extLst>
        </xdr:cNvPr>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3" name="正方形/長方形 492">
          <a:extLst>
            <a:ext uri="{FF2B5EF4-FFF2-40B4-BE49-F238E27FC236}">
              <a16:creationId xmlns:a16="http://schemas.microsoft.com/office/drawing/2014/main" id="{8A696496-5858-4CA4-80EE-BA3E75B80BA4}"/>
            </a:ext>
          </a:extLst>
        </xdr:cNvPr>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4" name="正方形/長方形 493">
          <a:extLst>
            <a:ext uri="{FF2B5EF4-FFF2-40B4-BE49-F238E27FC236}">
              <a16:creationId xmlns:a16="http://schemas.microsoft.com/office/drawing/2014/main" id="{0E407012-C4BC-48D6-8719-A4652B6ADED4}"/>
            </a:ext>
          </a:extLst>
        </xdr:cNvPr>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5" name="正方形/長方形 494">
          <a:extLst>
            <a:ext uri="{FF2B5EF4-FFF2-40B4-BE49-F238E27FC236}">
              <a16:creationId xmlns:a16="http://schemas.microsoft.com/office/drawing/2014/main" id="{F12B9C10-4343-48AA-ABBA-38E9DFFA48A0}"/>
            </a:ext>
          </a:extLst>
        </xdr:cNvPr>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6" name="正方形/長方形 495">
          <a:extLst>
            <a:ext uri="{FF2B5EF4-FFF2-40B4-BE49-F238E27FC236}">
              <a16:creationId xmlns:a16="http://schemas.microsoft.com/office/drawing/2014/main" id="{5EC742C2-0F4A-453D-AFA1-910FF1411D85}"/>
            </a:ext>
          </a:extLst>
        </xdr:cNvPr>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7" name="正方形/長方形 496">
          <a:extLst>
            <a:ext uri="{FF2B5EF4-FFF2-40B4-BE49-F238E27FC236}">
              <a16:creationId xmlns:a16="http://schemas.microsoft.com/office/drawing/2014/main" id="{D2EA6E30-6E99-41F0-87F0-BD2B6304E194}"/>
            </a:ext>
          </a:extLst>
        </xdr:cNvPr>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8" name="正方形/長方形 497">
          <a:extLst>
            <a:ext uri="{FF2B5EF4-FFF2-40B4-BE49-F238E27FC236}">
              <a16:creationId xmlns:a16="http://schemas.microsoft.com/office/drawing/2014/main" id="{8943E125-252C-4DB6-B3D7-61D0BF72702A}"/>
            </a:ext>
          </a:extLst>
        </xdr:cNvPr>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9" name="正方形/長方形 498">
          <a:extLst>
            <a:ext uri="{FF2B5EF4-FFF2-40B4-BE49-F238E27FC236}">
              <a16:creationId xmlns:a16="http://schemas.microsoft.com/office/drawing/2014/main" id="{2F267317-6542-452E-B2D4-CC711A50D166}"/>
            </a:ext>
          </a:extLst>
        </xdr:cNvPr>
        <xdr:cNvSpPr/>
      </xdr:nvSpPr>
      <xdr:spPr>
        <a:xfrm>
          <a:off x="1096010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0" name="テキスト ボックス 499">
          <a:extLst>
            <a:ext uri="{FF2B5EF4-FFF2-40B4-BE49-F238E27FC236}">
              <a16:creationId xmlns:a16="http://schemas.microsoft.com/office/drawing/2014/main" id="{B4F31072-E83E-4BE2-8725-BB6CFDD90324}"/>
            </a:ext>
          </a:extLst>
        </xdr:cNvPr>
        <xdr:cNvSpPr txBox="1"/>
      </xdr:nvSpPr>
      <xdr:spPr>
        <a:xfrm>
          <a:off x="1092200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1" name="直線コネクタ 500">
          <a:extLst>
            <a:ext uri="{FF2B5EF4-FFF2-40B4-BE49-F238E27FC236}">
              <a16:creationId xmlns:a16="http://schemas.microsoft.com/office/drawing/2014/main" id="{B7A46C00-00DD-437A-8FFC-0CCAAED639FA}"/>
            </a:ext>
          </a:extLst>
        </xdr:cNvPr>
        <xdr:cNvCxnSpPr/>
      </xdr:nvCxnSpPr>
      <xdr:spPr>
        <a:xfrm>
          <a:off x="10960100" y="74523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2" name="テキスト ボックス 501">
          <a:extLst>
            <a:ext uri="{FF2B5EF4-FFF2-40B4-BE49-F238E27FC236}">
              <a16:creationId xmlns:a16="http://schemas.microsoft.com/office/drawing/2014/main" id="{E6A03033-53DB-488F-AA29-DCF4A1FDF169}"/>
            </a:ext>
          </a:extLst>
        </xdr:cNvPr>
        <xdr:cNvSpPr txBox="1"/>
      </xdr:nvSpPr>
      <xdr:spPr>
        <a:xfrm>
          <a:off x="1056150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03" name="直線コネクタ 502">
          <a:extLst>
            <a:ext uri="{FF2B5EF4-FFF2-40B4-BE49-F238E27FC236}">
              <a16:creationId xmlns:a16="http://schemas.microsoft.com/office/drawing/2014/main" id="{6C1D42CE-323F-4DD1-BF50-73C4DDDE2AAD}"/>
            </a:ext>
          </a:extLst>
        </xdr:cNvPr>
        <xdr:cNvCxnSpPr/>
      </xdr:nvCxnSpPr>
      <xdr:spPr>
        <a:xfrm>
          <a:off x="10960100" y="70789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504" name="テキスト ボックス 503">
          <a:extLst>
            <a:ext uri="{FF2B5EF4-FFF2-40B4-BE49-F238E27FC236}">
              <a16:creationId xmlns:a16="http://schemas.microsoft.com/office/drawing/2014/main" id="{13A63F16-B755-4F34-A83B-B9A79918F48A}"/>
            </a:ext>
          </a:extLst>
        </xdr:cNvPr>
        <xdr:cNvSpPr txBox="1"/>
      </xdr:nvSpPr>
      <xdr:spPr>
        <a:xfrm>
          <a:off x="1056150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05" name="直線コネクタ 504">
          <a:extLst>
            <a:ext uri="{FF2B5EF4-FFF2-40B4-BE49-F238E27FC236}">
              <a16:creationId xmlns:a16="http://schemas.microsoft.com/office/drawing/2014/main" id="{582BA739-44ED-4EAE-BE49-9BD1F43BC65E}"/>
            </a:ext>
          </a:extLst>
        </xdr:cNvPr>
        <xdr:cNvCxnSpPr/>
      </xdr:nvCxnSpPr>
      <xdr:spPr>
        <a:xfrm>
          <a:off x="10960100" y="67056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06" name="テキスト ボックス 505">
          <a:extLst>
            <a:ext uri="{FF2B5EF4-FFF2-40B4-BE49-F238E27FC236}">
              <a16:creationId xmlns:a16="http://schemas.microsoft.com/office/drawing/2014/main" id="{0C5B316E-6673-47F0-9973-0BF2FD65DD0D}"/>
            </a:ext>
          </a:extLst>
        </xdr:cNvPr>
        <xdr:cNvSpPr txBox="1"/>
      </xdr:nvSpPr>
      <xdr:spPr>
        <a:xfrm>
          <a:off x="10602761" y="65671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07" name="直線コネクタ 506">
          <a:extLst>
            <a:ext uri="{FF2B5EF4-FFF2-40B4-BE49-F238E27FC236}">
              <a16:creationId xmlns:a16="http://schemas.microsoft.com/office/drawing/2014/main" id="{1992669A-16FD-4E66-BE0C-5270C937E365}"/>
            </a:ext>
          </a:extLst>
        </xdr:cNvPr>
        <xdr:cNvCxnSpPr/>
      </xdr:nvCxnSpPr>
      <xdr:spPr>
        <a:xfrm>
          <a:off x="10960100" y="63360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08" name="テキスト ボックス 507">
          <a:extLst>
            <a:ext uri="{FF2B5EF4-FFF2-40B4-BE49-F238E27FC236}">
              <a16:creationId xmlns:a16="http://schemas.microsoft.com/office/drawing/2014/main" id="{80A41A93-75A3-4784-A037-EEEAE1BBFE95}"/>
            </a:ext>
          </a:extLst>
        </xdr:cNvPr>
        <xdr:cNvSpPr txBox="1"/>
      </xdr:nvSpPr>
      <xdr:spPr>
        <a:xfrm>
          <a:off x="10602761" y="61976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09" name="直線コネクタ 508">
          <a:extLst>
            <a:ext uri="{FF2B5EF4-FFF2-40B4-BE49-F238E27FC236}">
              <a16:creationId xmlns:a16="http://schemas.microsoft.com/office/drawing/2014/main" id="{7941E8FF-EDCF-4FD1-9E78-E8BCD245B962}"/>
            </a:ext>
          </a:extLst>
        </xdr:cNvPr>
        <xdr:cNvCxnSpPr/>
      </xdr:nvCxnSpPr>
      <xdr:spPr>
        <a:xfrm>
          <a:off x="10960100" y="59626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10" name="テキスト ボックス 509">
          <a:extLst>
            <a:ext uri="{FF2B5EF4-FFF2-40B4-BE49-F238E27FC236}">
              <a16:creationId xmlns:a16="http://schemas.microsoft.com/office/drawing/2014/main" id="{148B7566-68BB-4EA3-8C3C-17E95CD3684B}"/>
            </a:ext>
          </a:extLst>
        </xdr:cNvPr>
        <xdr:cNvSpPr txBox="1"/>
      </xdr:nvSpPr>
      <xdr:spPr>
        <a:xfrm>
          <a:off x="10602761" y="58242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11" name="直線コネクタ 510">
          <a:extLst>
            <a:ext uri="{FF2B5EF4-FFF2-40B4-BE49-F238E27FC236}">
              <a16:creationId xmlns:a16="http://schemas.microsoft.com/office/drawing/2014/main" id="{0F51F406-B35E-41A0-8598-3B4101EA5311}"/>
            </a:ext>
          </a:extLst>
        </xdr:cNvPr>
        <xdr:cNvCxnSpPr/>
      </xdr:nvCxnSpPr>
      <xdr:spPr>
        <a:xfrm>
          <a:off x="10960100" y="55892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12" name="テキスト ボックス 511">
          <a:extLst>
            <a:ext uri="{FF2B5EF4-FFF2-40B4-BE49-F238E27FC236}">
              <a16:creationId xmlns:a16="http://schemas.microsoft.com/office/drawing/2014/main" id="{D6AD1C99-1C92-4121-80E5-281B408C55BC}"/>
            </a:ext>
          </a:extLst>
        </xdr:cNvPr>
        <xdr:cNvSpPr txBox="1"/>
      </xdr:nvSpPr>
      <xdr:spPr>
        <a:xfrm>
          <a:off x="10602761" y="54508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3" name="直線コネクタ 512">
          <a:extLst>
            <a:ext uri="{FF2B5EF4-FFF2-40B4-BE49-F238E27FC236}">
              <a16:creationId xmlns:a16="http://schemas.microsoft.com/office/drawing/2014/main" id="{E569FF9A-C322-43CF-BE33-4C88CDFA1AB6}"/>
            </a:ext>
          </a:extLst>
        </xdr:cNvPr>
        <xdr:cNvCxnSpPr/>
      </xdr:nvCxnSpPr>
      <xdr:spPr>
        <a:xfrm>
          <a:off x="10960100" y="52158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14" name="テキスト ボックス 513">
          <a:extLst>
            <a:ext uri="{FF2B5EF4-FFF2-40B4-BE49-F238E27FC236}">
              <a16:creationId xmlns:a16="http://schemas.microsoft.com/office/drawing/2014/main" id="{2CFDA4B5-19C6-4D4F-954C-4848C4307E3A}"/>
            </a:ext>
          </a:extLst>
        </xdr:cNvPr>
        <xdr:cNvSpPr txBox="1"/>
      </xdr:nvSpPr>
      <xdr:spPr>
        <a:xfrm>
          <a:off x="10666881" y="50774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5" name="【一般廃棄物処理施設】&#10;有形固定資産減価償却率グラフ枠">
          <a:extLst>
            <a:ext uri="{FF2B5EF4-FFF2-40B4-BE49-F238E27FC236}">
              <a16:creationId xmlns:a16="http://schemas.microsoft.com/office/drawing/2014/main" id="{FEB09600-8FE8-49AD-A235-A6FB0FD47233}"/>
            </a:ext>
          </a:extLst>
        </xdr:cNvPr>
        <xdr:cNvSpPr/>
      </xdr:nvSpPr>
      <xdr:spPr>
        <a:xfrm>
          <a:off x="1096010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9525</xdr:rowOff>
    </xdr:from>
    <xdr:to>
      <xdr:col>85</xdr:col>
      <xdr:colOff>126364</xdr:colOff>
      <xdr:row>41</xdr:row>
      <xdr:rowOff>97155</xdr:rowOff>
    </xdr:to>
    <xdr:cxnSp macro="">
      <xdr:nvCxnSpPr>
        <xdr:cNvPr id="516" name="直線コネクタ 515">
          <a:extLst>
            <a:ext uri="{FF2B5EF4-FFF2-40B4-BE49-F238E27FC236}">
              <a16:creationId xmlns:a16="http://schemas.microsoft.com/office/drawing/2014/main" id="{1895DF21-3A3E-4A24-A308-ECA1D56B14C2}"/>
            </a:ext>
          </a:extLst>
        </xdr:cNvPr>
        <xdr:cNvCxnSpPr/>
      </xdr:nvCxnSpPr>
      <xdr:spPr>
        <a:xfrm flipV="1">
          <a:off x="14375764" y="5541645"/>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100982</xdr:rowOff>
    </xdr:from>
    <xdr:ext cx="405111" cy="259045"/>
    <xdr:sp macro="" textlink="">
      <xdr:nvSpPr>
        <xdr:cNvPr id="517" name="【一般廃棄物処理施設】&#10;有形固定資産減価償却率最小値テキスト">
          <a:extLst>
            <a:ext uri="{FF2B5EF4-FFF2-40B4-BE49-F238E27FC236}">
              <a16:creationId xmlns:a16="http://schemas.microsoft.com/office/drawing/2014/main" id="{6061927E-FE36-4209-81D6-C7898CC3CBEC}"/>
            </a:ext>
          </a:extLst>
        </xdr:cNvPr>
        <xdr:cNvSpPr txBox="1"/>
      </xdr:nvSpPr>
      <xdr:spPr>
        <a:xfrm>
          <a:off x="14414500" y="6974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97155</xdr:rowOff>
    </xdr:from>
    <xdr:to>
      <xdr:col>86</xdr:col>
      <xdr:colOff>25400</xdr:colOff>
      <xdr:row>41</xdr:row>
      <xdr:rowOff>97155</xdr:rowOff>
    </xdr:to>
    <xdr:cxnSp macro="">
      <xdr:nvCxnSpPr>
        <xdr:cNvPr id="518" name="直線コネクタ 517">
          <a:extLst>
            <a:ext uri="{FF2B5EF4-FFF2-40B4-BE49-F238E27FC236}">
              <a16:creationId xmlns:a16="http://schemas.microsoft.com/office/drawing/2014/main" id="{94F10769-DC47-4545-AA37-87821C19E54C}"/>
            </a:ext>
          </a:extLst>
        </xdr:cNvPr>
        <xdr:cNvCxnSpPr/>
      </xdr:nvCxnSpPr>
      <xdr:spPr>
        <a:xfrm>
          <a:off x="14287500" y="697039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127652</xdr:rowOff>
    </xdr:from>
    <xdr:ext cx="405111" cy="259045"/>
    <xdr:sp macro="" textlink="">
      <xdr:nvSpPr>
        <xdr:cNvPr id="519" name="【一般廃棄物処理施設】&#10;有形固定資産減価償却率最大値テキスト">
          <a:extLst>
            <a:ext uri="{FF2B5EF4-FFF2-40B4-BE49-F238E27FC236}">
              <a16:creationId xmlns:a16="http://schemas.microsoft.com/office/drawing/2014/main" id="{1ACC7EF7-E61C-438C-807C-9D74BC5D8EBB}"/>
            </a:ext>
          </a:extLst>
        </xdr:cNvPr>
        <xdr:cNvSpPr txBox="1"/>
      </xdr:nvSpPr>
      <xdr:spPr>
        <a:xfrm>
          <a:off x="14414500" y="5324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9525</xdr:rowOff>
    </xdr:from>
    <xdr:to>
      <xdr:col>86</xdr:col>
      <xdr:colOff>25400</xdr:colOff>
      <xdr:row>33</xdr:row>
      <xdr:rowOff>9525</xdr:rowOff>
    </xdr:to>
    <xdr:cxnSp macro="">
      <xdr:nvCxnSpPr>
        <xdr:cNvPr id="520" name="直線コネクタ 519">
          <a:extLst>
            <a:ext uri="{FF2B5EF4-FFF2-40B4-BE49-F238E27FC236}">
              <a16:creationId xmlns:a16="http://schemas.microsoft.com/office/drawing/2014/main" id="{7BC85139-8366-4FD4-A6B4-637D40916340}"/>
            </a:ext>
          </a:extLst>
        </xdr:cNvPr>
        <xdr:cNvCxnSpPr/>
      </xdr:nvCxnSpPr>
      <xdr:spPr>
        <a:xfrm>
          <a:off x="14287500" y="554164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62882</xdr:rowOff>
    </xdr:from>
    <xdr:ext cx="405111" cy="259045"/>
    <xdr:sp macro="" textlink="">
      <xdr:nvSpPr>
        <xdr:cNvPr id="521" name="【一般廃棄物処理施設】&#10;有形固定資産減価償却率平均値テキスト">
          <a:extLst>
            <a:ext uri="{FF2B5EF4-FFF2-40B4-BE49-F238E27FC236}">
              <a16:creationId xmlns:a16="http://schemas.microsoft.com/office/drawing/2014/main" id="{6D601DE4-C3C0-453D-9DFE-4A003CF9448E}"/>
            </a:ext>
          </a:extLst>
        </xdr:cNvPr>
        <xdr:cNvSpPr txBox="1"/>
      </xdr:nvSpPr>
      <xdr:spPr>
        <a:xfrm>
          <a:off x="14414500" y="626556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84455</xdr:rowOff>
    </xdr:from>
    <xdr:to>
      <xdr:col>85</xdr:col>
      <xdr:colOff>177800</xdr:colOff>
      <xdr:row>38</xdr:row>
      <xdr:rowOff>14605</xdr:rowOff>
    </xdr:to>
    <xdr:sp macro="" textlink="">
      <xdr:nvSpPr>
        <xdr:cNvPr id="522" name="フローチャート: 判断 521">
          <a:extLst>
            <a:ext uri="{FF2B5EF4-FFF2-40B4-BE49-F238E27FC236}">
              <a16:creationId xmlns:a16="http://schemas.microsoft.com/office/drawing/2014/main" id="{0633A33E-86E7-4E1A-985C-F17F1A737230}"/>
            </a:ext>
          </a:extLst>
        </xdr:cNvPr>
        <xdr:cNvSpPr/>
      </xdr:nvSpPr>
      <xdr:spPr>
        <a:xfrm>
          <a:off x="14325600" y="6287135"/>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59690</xdr:rowOff>
    </xdr:from>
    <xdr:to>
      <xdr:col>81</xdr:col>
      <xdr:colOff>101600</xdr:colOff>
      <xdr:row>37</xdr:row>
      <xdr:rowOff>161290</xdr:rowOff>
    </xdr:to>
    <xdr:sp macro="" textlink="">
      <xdr:nvSpPr>
        <xdr:cNvPr id="523" name="フローチャート: 判断 522">
          <a:extLst>
            <a:ext uri="{FF2B5EF4-FFF2-40B4-BE49-F238E27FC236}">
              <a16:creationId xmlns:a16="http://schemas.microsoft.com/office/drawing/2014/main" id="{CB00796A-7E89-45D4-A9D8-3EB02DAFF10B}"/>
            </a:ext>
          </a:extLst>
        </xdr:cNvPr>
        <xdr:cNvSpPr/>
      </xdr:nvSpPr>
      <xdr:spPr>
        <a:xfrm>
          <a:off x="13578840" y="6262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44450</xdr:rowOff>
    </xdr:from>
    <xdr:to>
      <xdr:col>76</xdr:col>
      <xdr:colOff>165100</xdr:colOff>
      <xdr:row>37</xdr:row>
      <xdr:rowOff>146050</xdr:rowOff>
    </xdr:to>
    <xdr:sp macro="" textlink="">
      <xdr:nvSpPr>
        <xdr:cNvPr id="524" name="フローチャート: 判断 523">
          <a:extLst>
            <a:ext uri="{FF2B5EF4-FFF2-40B4-BE49-F238E27FC236}">
              <a16:creationId xmlns:a16="http://schemas.microsoft.com/office/drawing/2014/main" id="{58826FBF-C108-4666-B895-21E77BF3D7F4}"/>
            </a:ext>
          </a:extLst>
        </xdr:cNvPr>
        <xdr:cNvSpPr/>
      </xdr:nvSpPr>
      <xdr:spPr>
        <a:xfrm>
          <a:off x="12804140" y="6247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33020</xdr:rowOff>
    </xdr:from>
    <xdr:to>
      <xdr:col>72</xdr:col>
      <xdr:colOff>38100</xdr:colOff>
      <xdr:row>37</xdr:row>
      <xdr:rowOff>134620</xdr:rowOff>
    </xdr:to>
    <xdr:sp macro="" textlink="">
      <xdr:nvSpPr>
        <xdr:cNvPr id="525" name="フローチャート: 判断 524">
          <a:extLst>
            <a:ext uri="{FF2B5EF4-FFF2-40B4-BE49-F238E27FC236}">
              <a16:creationId xmlns:a16="http://schemas.microsoft.com/office/drawing/2014/main" id="{9994A216-70D3-4143-8838-1122B4CFF597}"/>
            </a:ext>
          </a:extLst>
        </xdr:cNvPr>
        <xdr:cNvSpPr/>
      </xdr:nvSpPr>
      <xdr:spPr>
        <a:xfrm>
          <a:off x="12029440" y="623570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61595</xdr:rowOff>
    </xdr:from>
    <xdr:to>
      <xdr:col>67</xdr:col>
      <xdr:colOff>101600</xdr:colOff>
      <xdr:row>37</xdr:row>
      <xdr:rowOff>163195</xdr:rowOff>
    </xdr:to>
    <xdr:sp macro="" textlink="">
      <xdr:nvSpPr>
        <xdr:cNvPr id="526" name="フローチャート: 判断 525">
          <a:extLst>
            <a:ext uri="{FF2B5EF4-FFF2-40B4-BE49-F238E27FC236}">
              <a16:creationId xmlns:a16="http://schemas.microsoft.com/office/drawing/2014/main" id="{E0D0FF17-5EB2-4FA9-A815-6FF3E296CE8E}"/>
            </a:ext>
          </a:extLst>
        </xdr:cNvPr>
        <xdr:cNvSpPr/>
      </xdr:nvSpPr>
      <xdr:spPr>
        <a:xfrm>
          <a:off x="11231880" y="6264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7" name="テキスト ボックス 526">
          <a:extLst>
            <a:ext uri="{FF2B5EF4-FFF2-40B4-BE49-F238E27FC236}">
              <a16:creationId xmlns:a16="http://schemas.microsoft.com/office/drawing/2014/main" id="{694B5FBA-3453-496F-BF0C-9DDEA1BB24C1}"/>
            </a:ext>
          </a:extLst>
        </xdr:cNvPr>
        <xdr:cNvSpPr txBox="1"/>
      </xdr:nvSpPr>
      <xdr:spPr>
        <a:xfrm>
          <a:off x="14208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8" name="テキスト ボックス 527">
          <a:extLst>
            <a:ext uri="{FF2B5EF4-FFF2-40B4-BE49-F238E27FC236}">
              <a16:creationId xmlns:a16="http://schemas.microsoft.com/office/drawing/2014/main" id="{8BB6A60D-705D-42A2-9B10-42B2A75E8ED7}"/>
            </a:ext>
          </a:extLst>
        </xdr:cNvPr>
        <xdr:cNvSpPr txBox="1"/>
      </xdr:nvSpPr>
      <xdr:spPr>
        <a:xfrm>
          <a:off x="134620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9" name="テキスト ボックス 528">
          <a:extLst>
            <a:ext uri="{FF2B5EF4-FFF2-40B4-BE49-F238E27FC236}">
              <a16:creationId xmlns:a16="http://schemas.microsoft.com/office/drawing/2014/main" id="{54543CFB-BA91-465B-9C31-B6BCF1E4AAF9}"/>
            </a:ext>
          </a:extLst>
        </xdr:cNvPr>
        <xdr:cNvSpPr txBox="1"/>
      </xdr:nvSpPr>
      <xdr:spPr>
        <a:xfrm>
          <a:off x="126873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0" name="テキスト ボックス 529">
          <a:extLst>
            <a:ext uri="{FF2B5EF4-FFF2-40B4-BE49-F238E27FC236}">
              <a16:creationId xmlns:a16="http://schemas.microsoft.com/office/drawing/2014/main" id="{6F994FF4-422C-49C4-B597-DE95B4D6773E}"/>
            </a:ext>
          </a:extLst>
        </xdr:cNvPr>
        <xdr:cNvSpPr txBox="1"/>
      </xdr:nvSpPr>
      <xdr:spPr>
        <a:xfrm>
          <a:off x="119049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1" name="テキスト ボックス 530">
          <a:extLst>
            <a:ext uri="{FF2B5EF4-FFF2-40B4-BE49-F238E27FC236}">
              <a16:creationId xmlns:a16="http://schemas.microsoft.com/office/drawing/2014/main" id="{5E66C627-6231-43F4-98B7-F0A3C4D1DD22}"/>
            </a:ext>
          </a:extLst>
        </xdr:cNvPr>
        <xdr:cNvSpPr txBox="1"/>
      </xdr:nvSpPr>
      <xdr:spPr>
        <a:xfrm>
          <a:off x="111150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63500</xdr:rowOff>
    </xdr:from>
    <xdr:to>
      <xdr:col>85</xdr:col>
      <xdr:colOff>177800</xdr:colOff>
      <xdr:row>36</xdr:row>
      <xdr:rowOff>165100</xdr:rowOff>
    </xdr:to>
    <xdr:sp macro="" textlink="">
      <xdr:nvSpPr>
        <xdr:cNvPr id="532" name="楕円 531">
          <a:extLst>
            <a:ext uri="{FF2B5EF4-FFF2-40B4-BE49-F238E27FC236}">
              <a16:creationId xmlns:a16="http://schemas.microsoft.com/office/drawing/2014/main" id="{DEEABE01-AD36-431A-91BB-FD1B4F030237}"/>
            </a:ext>
          </a:extLst>
        </xdr:cNvPr>
        <xdr:cNvSpPr/>
      </xdr:nvSpPr>
      <xdr:spPr>
        <a:xfrm>
          <a:off x="14325600" y="6098540"/>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86377</xdr:rowOff>
    </xdr:from>
    <xdr:ext cx="405111" cy="259045"/>
    <xdr:sp macro="" textlink="">
      <xdr:nvSpPr>
        <xdr:cNvPr id="533" name="【一般廃棄物処理施設】&#10;有形固定資産減価償却率該当値テキスト">
          <a:extLst>
            <a:ext uri="{FF2B5EF4-FFF2-40B4-BE49-F238E27FC236}">
              <a16:creationId xmlns:a16="http://schemas.microsoft.com/office/drawing/2014/main" id="{1E1F1BC7-0630-4E85-8A67-F498253300CA}"/>
            </a:ext>
          </a:extLst>
        </xdr:cNvPr>
        <xdr:cNvSpPr txBox="1"/>
      </xdr:nvSpPr>
      <xdr:spPr>
        <a:xfrm>
          <a:off x="14414500" y="5953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10160</xdr:rowOff>
    </xdr:from>
    <xdr:to>
      <xdr:col>81</xdr:col>
      <xdr:colOff>101600</xdr:colOff>
      <xdr:row>36</xdr:row>
      <xdr:rowOff>111760</xdr:rowOff>
    </xdr:to>
    <xdr:sp macro="" textlink="">
      <xdr:nvSpPr>
        <xdr:cNvPr id="534" name="楕円 533">
          <a:extLst>
            <a:ext uri="{FF2B5EF4-FFF2-40B4-BE49-F238E27FC236}">
              <a16:creationId xmlns:a16="http://schemas.microsoft.com/office/drawing/2014/main" id="{4EAA8547-731F-49DE-ABFC-80697F86053B}"/>
            </a:ext>
          </a:extLst>
        </xdr:cNvPr>
        <xdr:cNvSpPr/>
      </xdr:nvSpPr>
      <xdr:spPr>
        <a:xfrm>
          <a:off x="13578840" y="604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60960</xdr:rowOff>
    </xdr:from>
    <xdr:to>
      <xdr:col>85</xdr:col>
      <xdr:colOff>127000</xdr:colOff>
      <xdr:row>36</xdr:row>
      <xdr:rowOff>114300</xdr:rowOff>
    </xdr:to>
    <xdr:cxnSp macro="">
      <xdr:nvCxnSpPr>
        <xdr:cNvPr id="535" name="直線コネクタ 534">
          <a:extLst>
            <a:ext uri="{FF2B5EF4-FFF2-40B4-BE49-F238E27FC236}">
              <a16:creationId xmlns:a16="http://schemas.microsoft.com/office/drawing/2014/main" id="{A2189A75-B402-4004-8AE6-EE7058E763A5}"/>
            </a:ext>
          </a:extLst>
        </xdr:cNvPr>
        <xdr:cNvCxnSpPr/>
      </xdr:nvCxnSpPr>
      <xdr:spPr>
        <a:xfrm>
          <a:off x="13629640" y="6096000"/>
          <a:ext cx="74676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130175</xdr:rowOff>
    </xdr:from>
    <xdr:to>
      <xdr:col>76</xdr:col>
      <xdr:colOff>165100</xdr:colOff>
      <xdr:row>36</xdr:row>
      <xdr:rowOff>60325</xdr:rowOff>
    </xdr:to>
    <xdr:sp macro="" textlink="">
      <xdr:nvSpPr>
        <xdr:cNvPr id="536" name="楕円 535">
          <a:extLst>
            <a:ext uri="{FF2B5EF4-FFF2-40B4-BE49-F238E27FC236}">
              <a16:creationId xmlns:a16="http://schemas.microsoft.com/office/drawing/2014/main" id="{10B52313-8F72-47EF-9DB7-933A046C06A1}"/>
            </a:ext>
          </a:extLst>
        </xdr:cNvPr>
        <xdr:cNvSpPr/>
      </xdr:nvSpPr>
      <xdr:spPr>
        <a:xfrm>
          <a:off x="12804140" y="599757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9525</xdr:rowOff>
    </xdr:from>
    <xdr:to>
      <xdr:col>81</xdr:col>
      <xdr:colOff>50800</xdr:colOff>
      <xdr:row>36</xdr:row>
      <xdr:rowOff>60960</xdr:rowOff>
    </xdr:to>
    <xdr:cxnSp macro="">
      <xdr:nvCxnSpPr>
        <xdr:cNvPr id="537" name="直線コネクタ 536">
          <a:extLst>
            <a:ext uri="{FF2B5EF4-FFF2-40B4-BE49-F238E27FC236}">
              <a16:creationId xmlns:a16="http://schemas.microsoft.com/office/drawing/2014/main" id="{F68229C6-D4E3-40BE-8F48-628EBBE28802}"/>
            </a:ext>
          </a:extLst>
        </xdr:cNvPr>
        <xdr:cNvCxnSpPr/>
      </xdr:nvCxnSpPr>
      <xdr:spPr>
        <a:xfrm>
          <a:off x="12854940" y="6044565"/>
          <a:ext cx="7747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86360</xdr:rowOff>
    </xdr:from>
    <xdr:to>
      <xdr:col>72</xdr:col>
      <xdr:colOff>38100</xdr:colOff>
      <xdr:row>36</xdr:row>
      <xdr:rowOff>16510</xdr:rowOff>
    </xdr:to>
    <xdr:sp macro="" textlink="">
      <xdr:nvSpPr>
        <xdr:cNvPr id="538" name="楕円 537">
          <a:extLst>
            <a:ext uri="{FF2B5EF4-FFF2-40B4-BE49-F238E27FC236}">
              <a16:creationId xmlns:a16="http://schemas.microsoft.com/office/drawing/2014/main" id="{5987A8ED-4777-4DB5-B6F6-C628EEAB9FEE}"/>
            </a:ext>
          </a:extLst>
        </xdr:cNvPr>
        <xdr:cNvSpPr/>
      </xdr:nvSpPr>
      <xdr:spPr>
        <a:xfrm>
          <a:off x="12029440" y="595376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35</xdr:row>
      <xdr:rowOff>137160</xdr:rowOff>
    </xdr:from>
    <xdr:to>
      <xdr:col>76</xdr:col>
      <xdr:colOff>114300</xdr:colOff>
      <xdr:row>36</xdr:row>
      <xdr:rowOff>9525</xdr:rowOff>
    </xdr:to>
    <xdr:cxnSp macro="">
      <xdr:nvCxnSpPr>
        <xdr:cNvPr id="539" name="直線コネクタ 538">
          <a:extLst>
            <a:ext uri="{FF2B5EF4-FFF2-40B4-BE49-F238E27FC236}">
              <a16:creationId xmlns:a16="http://schemas.microsoft.com/office/drawing/2014/main" id="{A5AF3ECB-D75B-44B0-9B0C-2CB8AE4A64FE}"/>
            </a:ext>
          </a:extLst>
        </xdr:cNvPr>
        <xdr:cNvCxnSpPr/>
      </xdr:nvCxnSpPr>
      <xdr:spPr>
        <a:xfrm>
          <a:off x="12072620" y="6004560"/>
          <a:ext cx="78232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35</xdr:row>
      <xdr:rowOff>44450</xdr:rowOff>
    </xdr:from>
    <xdr:to>
      <xdr:col>67</xdr:col>
      <xdr:colOff>101600</xdr:colOff>
      <xdr:row>35</xdr:row>
      <xdr:rowOff>146050</xdr:rowOff>
    </xdr:to>
    <xdr:sp macro="" textlink="">
      <xdr:nvSpPr>
        <xdr:cNvPr id="540" name="楕円 539">
          <a:extLst>
            <a:ext uri="{FF2B5EF4-FFF2-40B4-BE49-F238E27FC236}">
              <a16:creationId xmlns:a16="http://schemas.microsoft.com/office/drawing/2014/main" id="{B171A35F-11C9-468B-9070-8B028AF0CE92}"/>
            </a:ext>
          </a:extLst>
        </xdr:cNvPr>
        <xdr:cNvSpPr/>
      </xdr:nvSpPr>
      <xdr:spPr>
        <a:xfrm>
          <a:off x="11231880" y="5911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35</xdr:row>
      <xdr:rowOff>95250</xdr:rowOff>
    </xdr:from>
    <xdr:to>
      <xdr:col>71</xdr:col>
      <xdr:colOff>177800</xdr:colOff>
      <xdr:row>35</xdr:row>
      <xdr:rowOff>137160</xdr:rowOff>
    </xdr:to>
    <xdr:cxnSp macro="">
      <xdr:nvCxnSpPr>
        <xdr:cNvPr id="541" name="直線コネクタ 540">
          <a:extLst>
            <a:ext uri="{FF2B5EF4-FFF2-40B4-BE49-F238E27FC236}">
              <a16:creationId xmlns:a16="http://schemas.microsoft.com/office/drawing/2014/main" id="{0D9AE7A2-1E1E-42E2-913C-7905CD55CCB9}"/>
            </a:ext>
          </a:extLst>
        </xdr:cNvPr>
        <xdr:cNvCxnSpPr/>
      </xdr:nvCxnSpPr>
      <xdr:spPr>
        <a:xfrm>
          <a:off x="11282680" y="5962650"/>
          <a:ext cx="78994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152417</xdr:rowOff>
    </xdr:from>
    <xdr:ext cx="405111" cy="259045"/>
    <xdr:sp macro="" textlink="">
      <xdr:nvSpPr>
        <xdr:cNvPr id="542" name="n_1aveValue【一般廃棄物処理施設】&#10;有形固定資産減価償却率">
          <a:extLst>
            <a:ext uri="{FF2B5EF4-FFF2-40B4-BE49-F238E27FC236}">
              <a16:creationId xmlns:a16="http://schemas.microsoft.com/office/drawing/2014/main" id="{FB220369-A9E0-4841-AA0A-24D444377557}"/>
            </a:ext>
          </a:extLst>
        </xdr:cNvPr>
        <xdr:cNvSpPr txBox="1"/>
      </xdr:nvSpPr>
      <xdr:spPr>
        <a:xfrm>
          <a:off x="13437244" y="6355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137177</xdr:rowOff>
    </xdr:from>
    <xdr:ext cx="405111" cy="259045"/>
    <xdr:sp macro="" textlink="">
      <xdr:nvSpPr>
        <xdr:cNvPr id="543" name="n_2aveValue【一般廃棄物処理施設】&#10;有形固定資産減価償却率">
          <a:extLst>
            <a:ext uri="{FF2B5EF4-FFF2-40B4-BE49-F238E27FC236}">
              <a16:creationId xmlns:a16="http://schemas.microsoft.com/office/drawing/2014/main" id="{FBC11531-9C17-40F1-95B9-B47ADED53DF5}"/>
            </a:ext>
          </a:extLst>
        </xdr:cNvPr>
        <xdr:cNvSpPr txBox="1"/>
      </xdr:nvSpPr>
      <xdr:spPr>
        <a:xfrm>
          <a:off x="12675244" y="6339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125747</xdr:rowOff>
    </xdr:from>
    <xdr:ext cx="405111" cy="259045"/>
    <xdr:sp macro="" textlink="">
      <xdr:nvSpPr>
        <xdr:cNvPr id="544" name="n_3aveValue【一般廃棄物処理施設】&#10;有形固定資産減価償却率">
          <a:extLst>
            <a:ext uri="{FF2B5EF4-FFF2-40B4-BE49-F238E27FC236}">
              <a16:creationId xmlns:a16="http://schemas.microsoft.com/office/drawing/2014/main" id="{2A6B0061-229B-4267-B2A3-96CDA1C3A9D3}"/>
            </a:ext>
          </a:extLst>
        </xdr:cNvPr>
        <xdr:cNvSpPr txBox="1"/>
      </xdr:nvSpPr>
      <xdr:spPr>
        <a:xfrm>
          <a:off x="11900544" y="6328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154322</xdr:rowOff>
    </xdr:from>
    <xdr:ext cx="405111" cy="259045"/>
    <xdr:sp macro="" textlink="">
      <xdr:nvSpPr>
        <xdr:cNvPr id="545" name="n_4aveValue【一般廃棄物処理施設】&#10;有形固定資産減価償却率">
          <a:extLst>
            <a:ext uri="{FF2B5EF4-FFF2-40B4-BE49-F238E27FC236}">
              <a16:creationId xmlns:a16="http://schemas.microsoft.com/office/drawing/2014/main" id="{FB18B5ED-8F0B-422D-AD12-D1C29F508B7A}"/>
            </a:ext>
          </a:extLst>
        </xdr:cNvPr>
        <xdr:cNvSpPr txBox="1"/>
      </xdr:nvSpPr>
      <xdr:spPr>
        <a:xfrm>
          <a:off x="11102984" y="6357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34</xdr:row>
      <xdr:rowOff>128287</xdr:rowOff>
    </xdr:from>
    <xdr:ext cx="405111" cy="259045"/>
    <xdr:sp macro="" textlink="">
      <xdr:nvSpPr>
        <xdr:cNvPr id="546" name="n_1mainValue【一般廃棄物処理施設】&#10;有形固定資産減価償却率">
          <a:extLst>
            <a:ext uri="{FF2B5EF4-FFF2-40B4-BE49-F238E27FC236}">
              <a16:creationId xmlns:a16="http://schemas.microsoft.com/office/drawing/2014/main" id="{B8C5540B-5755-42DC-81E6-D9DA88EF3DEA}"/>
            </a:ext>
          </a:extLst>
        </xdr:cNvPr>
        <xdr:cNvSpPr txBox="1"/>
      </xdr:nvSpPr>
      <xdr:spPr>
        <a:xfrm>
          <a:off x="13437244" y="5828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76852</xdr:rowOff>
    </xdr:from>
    <xdr:ext cx="405111" cy="259045"/>
    <xdr:sp macro="" textlink="">
      <xdr:nvSpPr>
        <xdr:cNvPr id="547" name="n_2mainValue【一般廃棄物処理施設】&#10;有形固定資産減価償却率">
          <a:extLst>
            <a:ext uri="{FF2B5EF4-FFF2-40B4-BE49-F238E27FC236}">
              <a16:creationId xmlns:a16="http://schemas.microsoft.com/office/drawing/2014/main" id="{2E6F8371-BA8E-4615-82FB-54F5457F89AE}"/>
            </a:ext>
          </a:extLst>
        </xdr:cNvPr>
        <xdr:cNvSpPr txBox="1"/>
      </xdr:nvSpPr>
      <xdr:spPr>
        <a:xfrm>
          <a:off x="12675244" y="5776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33037</xdr:rowOff>
    </xdr:from>
    <xdr:ext cx="405111" cy="259045"/>
    <xdr:sp macro="" textlink="">
      <xdr:nvSpPr>
        <xdr:cNvPr id="548" name="n_3mainValue【一般廃棄物処理施設】&#10;有形固定資産減価償却率">
          <a:extLst>
            <a:ext uri="{FF2B5EF4-FFF2-40B4-BE49-F238E27FC236}">
              <a16:creationId xmlns:a16="http://schemas.microsoft.com/office/drawing/2014/main" id="{FF40BCC7-6A6E-4C42-9FB2-B32DBA040B02}"/>
            </a:ext>
          </a:extLst>
        </xdr:cNvPr>
        <xdr:cNvSpPr txBox="1"/>
      </xdr:nvSpPr>
      <xdr:spPr>
        <a:xfrm>
          <a:off x="11900544" y="5732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33</xdr:row>
      <xdr:rowOff>162577</xdr:rowOff>
    </xdr:from>
    <xdr:ext cx="405111" cy="259045"/>
    <xdr:sp macro="" textlink="">
      <xdr:nvSpPr>
        <xdr:cNvPr id="549" name="n_4mainValue【一般廃棄物処理施設】&#10;有形固定資産減価償却率">
          <a:extLst>
            <a:ext uri="{FF2B5EF4-FFF2-40B4-BE49-F238E27FC236}">
              <a16:creationId xmlns:a16="http://schemas.microsoft.com/office/drawing/2014/main" id="{DB337976-C3A5-4E9A-A8C3-631626FCD3A9}"/>
            </a:ext>
          </a:extLst>
        </xdr:cNvPr>
        <xdr:cNvSpPr txBox="1"/>
      </xdr:nvSpPr>
      <xdr:spPr>
        <a:xfrm>
          <a:off x="11102984" y="5694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0" name="正方形/長方形 549">
          <a:extLst>
            <a:ext uri="{FF2B5EF4-FFF2-40B4-BE49-F238E27FC236}">
              <a16:creationId xmlns:a16="http://schemas.microsoft.com/office/drawing/2014/main" id="{A706D718-B852-4059-9B67-E5068E7444CB}"/>
            </a:ext>
          </a:extLst>
        </xdr:cNvPr>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1" name="正方形/長方形 550">
          <a:extLst>
            <a:ext uri="{FF2B5EF4-FFF2-40B4-BE49-F238E27FC236}">
              <a16:creationId xmlns:a16="http://schemas.microsoft.com/office/drawing/2014/main" id="{C34405F6-2790-4AC2-B619-BDA851C98E1C}"/>
            </a:ext>
          </a:extLst>
        </xdr:cNvPr>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2" name="正方形/長方形 551">
          <a:extLst>
            <a:ext uri="{FF2B5EF4-FFF2-40B4-BE49-F238E27FC236}">
              <a16:creationId xmlns:a16="http://schemas.microsoft.com/office/drawing/2014/main" id="{F2D222B6-A4CE-41C0-960C-426606394B9E}"/>
            </a:ext>
          </a:extLst>
        </xdr:cNvPr>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3" name="正方形/長方形 552">
          <a:extLst>
            <a:ext uri="{FF2B5EF4-FFF2-40B4-BE49-F238E27FC236}">
              <a16:creationId xmlns:a16="http://schemas.microsoft.com/office/drawing/2014/main" id="{E631C81F-C806-4EEE-B49F-9BB278419D47}"/>
            </a:ext>
          </a:extLst>
        </xdr:cNvPr>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4" name="正方形/長方形 553">
          <a:extLst>
            <a:ext uri="{FF2B5EF4-FFF2-40B4-BE49-F238E27FC236}">
              <a16:creationId xmlns:a16="http://schemas.microsoft.com/office/drawing/2014/main" id="{56430D7D-FF86-4039-A2B6-2FC02F9153A5}"/>
            </a:ext>
          </a:extLst>
        </xdr:cNvPr>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5" name="正方形/長方形 554">
          <a:extLst>
            <a:ext uri="{FF2B5EF4-FFF2-40B4-BE49-F238E27FC236}">
              <a16:creationId xmlns:a16="http://schemas.microsoft.com/office/drawing/2014/main" id="{15EBB5C5-1619-4EB6-B60A-876DB4B00FDE}"/>
            </a:ext>
          </a:extLst>
        </xdr:cNvPr>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6" name="正方形/長方形 555">
          <a:extLst>
            <a:ext uri="{FF2B5EF4-FFF2-40B4-BE49-F238E27FC236}">
              <a16:creationId xmlns:a16="http://schemas.microsoft.com/office/drawing/2014/main" id="{99576116-08C9-487B-9323-8705D93F1A32}"/>
            </a:ext>
          </a:extLst>
        </xdr:cNvPr>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7" name="正方形/長方形 556">
          <a:extLst>
            <a:ext uri="{FF2B5EF4-FFF2-40B4-BE49-F238E27FC236}">
              <a16:creationId xmlns:a16="http://schemas.microsoft.com/office/drawing/2014/main" id="{1A838D17-D228-41D6-B501-57AB56692A1E}"/>
            </a:ext>
          </a:extLst>
        </xdr:cNvPr>
        <xdr:cNvSpPr/>
      </xdr:nvSpPr>
      <xdr:spPr>
        <a:xfrm>
          <a:off x="1609344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8" name="テキスト ボックス 557">
          <a:extLst>
            <a:ext uri="{FF2B5EF4-FFF2-40B4-BE49-F238E27FC236}">
              <a16:creationId xmlns:a16="http://schemas.microsoft.com/office/drawing/2014/main" id="{A720726F-CA7D-4117-ADCC-6EE5CD2C3080}"/>
            </a:ext>
          </a:extLst>
        </xdr:cNvPr>
        <xdr:cNvSpPr txBox="1"/>
      </xdr:nvSpPr>
      <xdr:spPr>
        <a:xfrm>
          <a:off x="1607820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9" name="直線コネクタ 558">
          <a:extLst>
            <a:ext uri="{FF2B5EF4-FFF2-40B4-BE49-F238E27FC236}">
              <a16:creationId xmlns:a16="http://schemas.microsoft.com/office/drawing/2014/main" id="{C771754E-2239-4EE8-A855-75CE31AF41CE}"/>
            </a:ext>
          </a:extLst>
        </xdr:cNvPr>
        <xdr:cNvCxnSpPr/>
      </xdr:nvCxnSpPr>
      <xdr:spPr>
        <a:xfrm>
          <a:off x="1609344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60" name="直線コネクタ 559">
          <a:extLst>
            <a:ext uri="{FF2B5EF4-FFF2-40B4-BE49-F238E27FC236}">
              <a16:creationId xmlns:a16="http://schemas.microsoft.com/office/drawing/2014/main" id="{E00C7B0E-9966-4CB5-A1D5-59C098BB46AD}"/>
            </a:ext>
          </a:extLst>
        </xdr:cNvPr>
        <xdr:cNvCxnSpPr/>
      </xdr:nvCxnSpPr>
      <xdr:spPr>
        <a:xfrm>
          <a:off x="16093440" y="70789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561" name="テキスト ボックス 560">
          <a:extLst>
            <a:ext uri="{FF2B5EF4-FFF2-40B4-BE49-F238E27FC236}">
              <a16:creationId xmlns:a16="http://schemas.microsoft.com/office/drawing/2014/main" id="{D81B358D-08FD-434B-8B69-21773639B20C}"/>
            </a:ext>
          </a:extLst>
        </xdr:cNvPr>
        <xdr:cNvSpPr txBox="1"/>
      </xdr:nvSpPr>
      <xdr:spPr>
        <a:xfrm>
          <a:off x="15890374" y="694056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62" name="直線コネクタ 561">
          <a:extLst>
            <a:ext uri="{FF2B5EF4-FFF2-40B4-BE49-F238E27FC236}">
              <a16:creationId xmlns:a16="http://schemas.microsoft.com/office/drawing/2014/main" id="{F9BB26A0-75B0-44DC-9DD3-21749823C18C}"/>
            </a:ext>
          </a:extLst>
        </xdr:cNvPr>
        <xdr:cNvCxnSpPr/>
      </xdr:nvCxnSpPr>
      <xdr:spPr>
        <a:xfrm>
          <a:off x="16093440" y="6705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39</xdr:row>
      <xdr:rowOff>29227</xdr:rowOff>
    </xdr:from>
    <xdr:ext cx="531299" cy="259045"/>
    <xdr:sp macro="" textlink="">
      <xdr:nvSpPr>
        <xdr:cNvPr id="563" name="テキスト ボックス 562">
          <a:extLst>
            <a:ext uri="{FF2B5EF4-FFF2-40B4-BE49-F238E27FC236}">
              <a16:creationId xmlns:a16="http://schemas.microsoft.com/office/drawing/2014/main" id="{1450B06A-494C-463D-943A-5F763C58AED6}"/>
            </a:ext>
          </a:extLst>
        </xdr:cNvPr>
        <xdr:cNvSpPr txBox="1"/>
      </xdr:nvSpPr>
      <xdr:spPr>
        <a:xfrm>
          <a:off x="15630721" y="656718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64" name="直線コネクタ 563">
          <a:extLst>
            <a:ext uri="{FF2B5EF4-FFF2-40B4-BE49-F238E27FC236}">
              <a16:creationId xmlns:a16="http://schemas.microsoft.com/office/drawing/2014/main" id="{B59C1E02-DCE3-4DF6-85CC-5DF8B96DB0A4}"/>
            </a:ext>
          </a:extLst>
        </xdr:cNvPr>
        <xdr:cNvCxnSpPr/>
      </xdr:nvCxnSpPr>
      <xdr:spPr>
        <a:xfrm>
          <a:off x="16093440" y="63360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565" name="テキスト ボックス 564">
          <a:extLst>
            <a:ext uri="{FF2B5EF4-FFF2-40B4-BE49-F238E27FC236}">
              <a16:creationId xmlns:a16="http://schemas.microsoft.com/office/drawing/2014/main" id="{C896FAC3-BF85-4519-9AF4-710F5AAE6616}"/>
            </a:ext>
          </a:extLst>
        </xdr:cNvPr>
        <xdr:cNvSpPr txBox="1"/>
      </xdr:nvSpPr>
      <xdr:spPr>
        <a:xfrm>
          <a:off x="15589461" y="619761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66" name="直線コネクタ 565">
          <a:extLst>
            <a:ext uri="{FF2B5EF4-FFF2-40B4-BE49-F238E27FC236}">
              <a16:creationId xmlns:a16="http://schemas.microsoft.com/office/drawing/2014/main" id="{65C7023E-B9B2-4B7D-8D2F-84D07003EC2A}"/>
            </a:ext>
          </a:extLst>
        </xdr:cNvPr>
        <xdr:cNvCxnSpPr/>
      </xdr:nvCxnSpPr>
      <xdr:spPr>
        <a:xfrm>
          <a:off x="16093440" y="59626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567" name="テキスト ボックス 566">
          <a:extLst>
            <a:ext uri="{FF2B5EF4-FFF2-40B4-BE49-F238E27FC236}">
              <a16:creationId xmlns:a16="http://schemas.microsoft.com/office/drawing/2014/main" id="{B48EF820-49C3-4C19-8EA7-3F8EE990334C}"/>
            </a:ext>
          </a:extLst>
        </xdr:cNvPr>
        <xdr:cNvSpPr txBox="1"/>
      </xdr:nvSpPr>
      <xdr:spPr>
        <a:xfrm>
          <a:off x="15589461" y="582423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68" name="直線コネクタ 567">
          <a:extLst>
            <a:ext uri="{FF2B5EF4-FFF2-40B4-BE49-F238E27FC236}">
              <a16:creationId xmlns:a16="http://schemas.microsoft.com/office/drawing/2014/main" id="{9BBE2AE0-A33E-4F6C-9308-4C1978041253}"/>
            </a:ext>
          </a:extLst>
        </xdr:cNvPr>
        <xdr:cNvCxnSpPr/>
      </xdr:nvCxnSpPr>
      <xdr:spPr>
        <a:xfrm>
          <a:off x="16093440" y="55892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569" name="テキスト ボックス 568">
          <a:extLst>
            <a:ext uri="{FF2B5EF4-FFF2-40B4-BE49-F238E27FC236}">
              <a16:creationId xmlns:a16="http://schemas.microsoft.com/office/drawing/2014/main" id="{F424E91C-1308-4196-BB10-D654BA6781BD}"/>
            </a:ext>
          </a:extLst>
        </xdr:cNvPr>
        <xdr:cNvSpPr txBox="1"/>
      </xdr:nvSpPr>
      <xdr:spPr>
        <a:xfrm>
          <a:off x="15589461" y="545085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0" name="直線コネクタ 569">
          <a:extLst>
            <a:ext uri="{FF2B5EF4-FFF2-40B4-BE49-F238E27FC236}">
              <a16:creationId xmlns:a16="http://schemas.microsoft.com/office/drawing/2014/main" id="{C3230600-3007-409A-801B-AB7051E95B05}"/>
            </a:ext>
          </a:extLst>
        </xdr:cNvPr>
        <xdr:cNvCxnSpPr/>
      </xdr:nvCxnSpPr>
      <xdr:spPr>
        <a:xfrm>
          <a:off x="1609344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71" name="テキスト ボックス 570">
          <a:extLst>
            <a:ext uri="{FF2B5EF4-FFF2-40B4-BE49-F238E27FC236}">
              <a16:creationId xmlns:a16="http://schemas.microsoft.com/office/drawing/2014/main" id="{BF887B02-9425-4E43-846E-30138DD53FF2}"/>
            </a:ext>
          </a:extLst>
        </xdr:cNvPr>
        <xdr:cNvSpPr txBox="1"/>
      </xdr:nvSpPr>
      <xdr:spPr>
        <a:xfrm>
          <a:off x="15589461" y="50774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2" name="【一般廃棄物処理施設】&#10;一人当たり有形固定資産（償却資産）額グラフ枠">
          <a:extLst>
            <a:ext uri="{FF2B5EF4-FFF2-40B4-BE49-F238E27FC236}">
              <a16:creationId xmlns:a16="http://schemas.microsoft.com/office/drawing/2014/main" id="{CD897D6C-D89B-4663-B176-76A8DC31131D}"/>
            </a:ext>
          </a:extLst>
        </xdr:cNvPr>
        <xdr:cNvSpPr/>
      </xdr:nvSpPr>
      <xdr:spPr>
        <a:xfrm>
          <a:off x="1609344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66987</xdr:rowOff>
    </xdr:from>
    <xdr:to>
      <xdr:col>116</xdr:col>
      <xdr:colOff>62864</xdr:colOff>
      <xdr:row>42</xdr:row>
      <xdr:rowOff>17419</xdr:rowOff>
    </xdr:to>
    <xdr:cxnSp macro="">
      <xdr:nvCxnSpPr>
        <xdr:cNvPr id="573" name="直線コネクタ 572">
          <a:extLst>
            <a:ext uri="{FF2B5EF4-FFF2-40B4-BE49-F238E27FC236}">
              <a16:creationId xmlns:a16="http://schemas.microsoft.com/office/drawing/2014/main" id="{1A523D56-23F4-45A7-8764-AD267A4326F5}"/>
            </a:ext>
          </a:extLst>
        </xdr:cNvPr>
        <xdr:cNvCxnSpPr/>
      </xdr:nvCxnSpPr>
      <xdr:spPr>
        <a:xfrm flipV="1">
          <a:off x="19509104" y="5599107"/>
          <a:ext cx="0" cy="14591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21246</xdr:rowOff>
    </xdr:from>
    <xdr:ext cx="469744" cy="259045"/>
    <xdr:sp macro="" textlink="">
      <xdr:nvSpPr>
        <xdr:cNvPr id="574" name="【一般廃棄物処理施設】&#10;一人当たり有形固定資産（償却資産）額最小値テキスト">
          <a:extLst>
            <a:ext uri="{FF2B5EF4-FFF2-40B4-BE49-F238E27FC236}">
              <a16:creationId xmlns:a16="http://schemas.microsoft.com/office/drawing/2014/main" id="{A8FFBDDE-2915-4FAA-A089-9089EBE32599}"/>
            </a:ext>
          </a:extLst>
        </xdr:cNvPr>
        <xdr:cNvSpPr txBox="1"/>
      </xdr:nvSpPr>
      <xdr:spPr>
        <a:xfrm>
          <a:off x="19547840" y="70621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17419</xdr:rowOff>
    </xdr:from>
    <xdr:to>
      <xdr:col>116</xdr:col>
      <xdr:colOff>152400</xdr:colOff>
      <xdr:row>42</xdr:row>
      <xdr:rowOff>17419</xdr:rowOff>
    </xdr:to>
    <xdr:cxnSp macro="">
      <xdr:nvCxnSpPr>
        <xdr:cNvPr id="575" name="直線コネクタ 574">
          <a:extLst>
            <a:ext uri="{FF2B5EF4-FFF2-40B4-BE49-F238E27FC236}">
              <a16:creationId xmlns:a16="http://schemas.microsoft.com/office/drawing/2014/main" id="{0BB3FA02-BD28-4403-9FAD-9F3D5DF1F809}"/>
            </a:ext>
          </a:extLst>
        </xdr:cNvPr>
        <xdr:cNvCxnSpPr/>
      </xdr:nvCxnSpPr>
      <xdr:spPr>
        <a:xfrm>
          <a:off x="19443700" y="705829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13664</xdr:rowOff>
    </xdr:from>
    <xdr:ext cx="599010" cy="259045"/>
    <xdr:sp macro="" textlink="">
      <xdr:nvSpPr>
        <xdr:cNvPr id="576" name="【一般廃棄物処理施設】&#10;一人当たり有形固定資産（償却資産）額最大値テキスト">
          <a:extLst>
            <a:ext uri="{FF2B5EF4-FFF2-40B4-BE49-F238E27FC236}">
              <a16:creationId xmlns:a16="http://schemas.microsoft.com/office/drawing/2014/main" id="{63870507-D79A-4AEF-9CC5-6765F47013D1}"/>
            </a:ext>
          </a:extLst>
        </xdr:cNvPr>
        <xdr:cNvSpPr txBox="1"/>
      </xdr:nvSpPr>
      <xdr:spPr>
        <a:xfrm>
          <a:off x="19547840" y="53781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198,709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66987</xdr:rowOff>
    </xdr:from>
    <xdr:to>
      <xdr:col>116</xdr:col>
      <xdr:colOff>152400</xdr:colOff>
      <xdr:row>33</xdr:row>
      <xdr:rowOff>66987</xdr:rowOff>
    </xdr:to>
    <xdr:cxnSp macro="">
      <xdr:nvCxnSpPr>
        <xdr:cNvPr id="577" name="直線コネクタ 576">
          <a:extLst>
            <a:ext uri="{FF2B5EF4-FFF2-40B4-BE49-F238E27FC236}">
              <a16:creationId xmlns:a16="http://schemas.microsoft.com/office/drawing/2014/main" id="{054C9693-F439-4A38-A6BC-BBD650D4D42A}"/>
            </a:ext>
          </a:extLst>
        </xdr:cNvPr>
        <xdr:cNvCxnSpPr/>
      </xdr:nvCxnSpPr>
      <xdr:spPr>
        <a:xfrm>
          <a:off x="19443700" y="559910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123380</xdr:rowOff>
    </xdr:from>
    <xdr:ext cx="534377" cy="259045"/>
    <xdr:sp macro="" textlink="">
      <xdr:nvSpPr>
        <xdr:cNvPr id="578" name="【一般廃棄物処理施設】&#10;一人当たり有形固定資産（償却資産）額平均値テキスト">
          <a:extLst>
            <a:ext uri="{FF2B5EF4-FFF2-40B4-BE49-F238E27FC236}">
              <a16:creationId xmlns:a16="http://schemas.microsoft.com/office/drawing/2014/main" id="{0BD8725B-29B2-4AC5-8B73-C768576885FA}"/>
            </a:ext>
          </a:extLst>
        </xdr:cNvPr>
        <xdr:cNvSpPr txBox="1"/>
      </xdr:nvSpPr>
      <xdr:spPr>
        <a:xfrm>
          <a:off x="19547840" y="63260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100502</xdr:rowOff>
    </xdr:from>
    <xdr:to>
      <xdr:col>116</xdr:col>
      <xdr:colOff>114300</xdr:colOff>
      <xdr:row>39</xdr:row>
      <xdr:rowOff>30652</xdr:rowOff>
    </xdr:to>
    <xdr:sp macro="" textlink="">
      <xdr:nvSpPr>
        <xdr:cNvPr id="579" name="フローチャート: 判断 578">
          <a:extLst>
            <a:ext uri="{FF2B5EF4-FFF2-40B4-BE49-F238E27FC236}">
              <a16:creationId xmlns:a16="http://schemas.microsoft.com/office/drawing/2014/main" id="{B8359F74-9073-437C-A8E4-DB4F013BD9EF}"/>
            </a:ext>
          </a:extLst>
        </xdr:cNvPr>
        <xdr:cNvSpPr/>
      </xdr:nvSpPr>
      <xdr:spPr>
        <a:xfrm>
          <a:off x="19458940" y="647082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110683</xdr:rowOff>
    </xdr:from>
    <xdr:to>
      <xdr:col>112</xdr:col>
      <xdr:colOff>38100</xdr:colOff>
      <xdr:row>39</xdr:row>
      <xdr:rowOff>40833</xdr:rowOff>
    </xdr:to>
    <xdr:sp macro="" textlink="">
      <xdr:nvSpPr>
        <xdr:cNvPr id="580" name="フローチャート: 判断 579">
          <a:extLst>
            <a:ext uri="{FF2B5EF4-FFF2-40B4-BE49-F238E27FC236}">
              <a16:creationId xmlns:a16="http://schemas.microsoft.com/office/drawing/2014/main" id="{C3A2A4BB-E0BC-4169-B70C-42BC06BC4918}"/>
            </a:ext>
          </a:extLst>
        </xdr:cNvPr>
        <xdr:cNvSpPr/>
      </xdr:nvSpPr>
      <xdr:spPr>
        <a:xfrm>
          <a:off x="18735040" y="648100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129596</xdr:rowOff>
    </xdr:from>
    <xdr:to>
      <xdr:col>107</xdr:col>
      <xdr:colOff>101600</xdr:colOff>
      <xdr:row>39</xdr:row>
      <xdr:rowOff>59746</xdr:rowOff>
    </xdr:to>
    <xdr:sp macro="" textlink="">
      <xdr:nvSpPr>
        <xdr:cNvPr id="581" name="フローチャート: 判断 580">
          <a:extLst>
            <a:ext uri="{FF2B5EF4-FFF2-40B4-BE49-F238E27FC236}">
              <a16:creationId xmlns:a16="http://schemas.microsoft.com/office/drawing/2014/main" id="{D59A40CD-71A3-4DC4-A20A-185D453E760A}"/>
            </a:ext>
          </a:extLst>
        </xdr:cNvPr>
        <xdr:cNvSpPr/>
      </xdr:nvSpPr>
      <xdr:spPr>
        <a:xfrm>
          <a:off x="17937480" y="649991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143190</xdr:rowOff>
    </xdr:from>
    <xdr:to>
      <xdr:col>102</xdr:col>
      <xdr:colOff>165100</xdr:colOff>
      <xdr:row>39</xdr:row>
      <xdr:rowOff>73340</xdr:rowOff>
    </xdr:to>
    <xdr:sp macro="" textlink="">
      <xdr:nvSpPr>
        <xdr:cNvPr id="582" name="フローチャート: 判断 581">
          <a:extLst>
            <a:ext uri="{FF2B5EF4-FFF2-40B4-BE49-F238E27FC236}">
              <a16:creationId xmlns:a16="http://schemas.microsoft.com/office/drawing/2014/main" id="{102AEBD8-6928-4BE9-B494-518AD367EA3F}"/>
            </a:ext>
          </a:extLst>
        </xdr:cNvPr>
        <xdr:cNvSpPr/>
      </xdr:nvSpPr>
      <xdr:spPr>
        <a:xfrm>
          <a:off x="17162780" y="65135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168671</xdr:rowOff>
    </xdr:from>
    <xdr:to>
      <xdr:col>98</xdr:col>
      <xdr:colOff>38100</xdr:colOff>
      <xdr:row>39</xdr:row>
      <xdr:rowOff>98821</xdr:rowOff>
    </xdr:to>
    <xdr:sp macro="" textlink="">
      <xdr:nvSpPr>
        <xdr:cNvPr id="583" name="フローチャート: 判断 582">
          <a:extLst>
            <a:ext uri="{FF2B5EF4-FFF2-40B4-BE49-F238E27FC236}">
              <a16:creationId xmlns:a16="http://schemas.microsoft.com/office/drawing/2014/main" id="{7EEB5991-4160-4FE7-AA73-044F0050ABAE}"/>
            </a:ext>
          </a:extLst>
        </xdr:cNvPr>
        <xdr:cNvSpPr/>
      </xdr:nvSpPr>
      <xdr:spPr>
        <a:xfrm>
          <a:off x="16388080" y="653899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4" name="テキスト ボックス 583">
          <a:extLst>
            <a:ext uri="{FF2B5EF4-FFF2-40B4-BE49-F238E27FC236}">
              <a16:creationId xmlns:a16="http://schemas.microsoft.com/office/drawing/2014/main" id="{A6526FB5-F5B1-446A-9CB6-1FBA1D3F44D1}"/>
            </a:ext>
          </a:extLst>
        </xdr:cNvPr>
        <xdr:cNvSpPr txBox="1"/>
      </xdr:nvSpPr>
      <xdr:spPr>
        <a:xfrm>
          <a:off x="193421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5" name="テキスト ボックス 584">
          <a:extLst>
            <a:ext uri="{FF2B5EF4-FFF2-40B4-BE49-F238E27FC236}">
              <a16:creationId xmlns:a16="http://schemas.microsoft.com/office/drawing/2014/main" id="{748171E5-964C-447A-92D6-F0390960EB20}"/>
            </a:ext>
          </a:extLst>
        </xdr:cNvPr>
        <xdr:cNvSpPr txBox="1"/>
      </xdr:nvSpPr>
      <xdr:spPr>
        <a:xfrm>
          <a:off x="186105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6" name="テキスト ボックス 585">
          <a:extLst>
            <a:ext uri="{FF2B5EF4-FFF2-40B4-BE49-F238E27FC236}">
              <a16:creationId xmlns:a16="http://schemas.microsoft.com/office/drawing/2014/main" id="{97E687BE-6A0E-48B4-9838-F4EA4F5FFCE9}"/>
            </a:ext>
          </a:extLst>
        </xdr:cNvPr>
        <xdr:cNvSpPr txBox="1"/>
      </xdr:nvSpPr>
      <xdr:spPr>
        <a:xfrm>
          <a:off x="178206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7" name="テキスト ボックス 586">
          <a:extLst>
            <a:ext uri="{FF2B5EF4-FFF2-40B4-BE49-F238E27FC236}">
              <a16:creationId xmlns:a16="http://schemas.microsoft.com/office/drawing/2014/main" id="{44D588C0-1792-48DA-AF32-80E906A586D1}"/>
            </a:ext>
          </a:extLst>
        </xdr:cNvPr>
        <xdr:cNvSpPr txBox="1"/>
      </xdr:nvSpPr>
      <xdr:spPr>
        <a:xfrm>
          <a:off x="170459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8" name="テキスト ボックス 587">
          <a:extLst>
            <a:ext uri="{FF2B5EF4-FFF2-40B4-BE49-F238E27FC236}">
              <a16:creationId xmlns:a16="http://schemas.microsoft.com/office/drawing/2014/main" id="{F119135B-A706-46CB-B103-C8629B96D4D7}"/>
            </a:ext>
          </a:extLst>
        </xdr:cNvPr>
        <xdr:cNvSpPr txBox="1"/>
      </xdr:nvSpPr>
      <xdr:spPr>
        <a:xfrm>
          <a:off x="162636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114760</xdr:rowOff>
    </xdr:from>
    <xdr:to>
      <xdr:col>116</xdr:col>
      <xdr:colOff>114300</xdr:colOff>
      <xdr:row>41</xdr:row>
      <xdr:rowOff>44910</xdr:rowOff>
    </xdr:to>
    <xdr:sp macro="" textlink="">
      <xdr:nvSpPr>
        <xdr:cNvPr id="589" name="楕円 588">
          <a:extLst>
            <a:ext uri="{FF2B5EF4-FFF2-40B4-BE49-F238E27FC236}">
              <a16:creationId xmlns:a16="http://schemas.microsoft.com/office/drawing/2014/main" id="{340B3C84-BD09-4554-9003-319BF1972DC9}"/>
            </a:ext>
          </a:extLst>
        </xdr:cNvPr>
        <xdr:cNvSpPr/>
      </xdr:nvSpPr>
      <xdr:spPr>
        <a:xfrm>
          <a:off x="19458940" y="68203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93187</xdr:rowOff>
    </xdr:from>
    <xdr:ext cx="534377" cy="259045"/>
    <xdr:sp macro="" textlink="">
      <xdr:nvSpPr>
        <xdr:cNvPr id="590" name="【一般廃棄物処理施設】&#10;一人当たり有形固定資産（償却資産）額該当値テキスト">
          <a:extLst>
            <a:ext uri="{FF2B5EF4-FFF2-40B4-BE49-F238E27FC236}">
              <a16:creationId xmlns:a16="http://schemas.microsoft.com/office/drawing/2014/main" id="{A20E8300-0136-45F8-A55E-96DF33DEC9B9}"/>
            </a:ext>
          </a:extLst>
        </xdr:cNvPr>
        <xdr:cNvSpPr txBox="1"/>
      </xdr:nvSpPr>
      <xdr:spPr>
        <a:xfrm>
          <a:off x="19547840" y="6798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118128</xdr:rowOff>
    </xdr:from>
    <xdr:to>
      <xdr:col>112</xdr:col>
      <xdr:colOff>38100</xdr:colOff>
      <xdr:row>41</xdr:row>
      <xdr:rowOff>48278</xdr:rowOff>
    </xdr:to>
    <xdr:sp macro="" textlink="">
      <xdr:nvSpPr>
        <xdr:cNvPr id="591" name="楕円 590">
          <a:extLst>
            <a:ext uri="{FF2B5EF4-FFF2-40B4-BE49-F238E27FC236}">
              <a16:creationId xmlns:a16="http://schemas.microsoft.com/office/drawing/2014/main" id="{9328F26C-245F-4D19-8425-DE29161CCDE6}"/>
            </a:ext>
          </a:extLst>
        </xdr:cNvPr>
        <xdr:cNvSpPr/>
      </xdr:nvSpPr>
      <xdr:spPr>
        <a:xfrm>
          <a:off x="18735040" y="682372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165560</xdr:rowOff>
    </xdr:from>
    <xdr:to>
      <xdr:col>116</xdr:col>
      <xdr:colOff>63500</xdr:colOff>
      <xdr:row>40</xdr:row>
      <xdr:rowOff>168928</xdr:rowOff>
    </xdr:to>
    <xdr:cxnSp macro="">
      <xdr:nvCxnSpPr>
        <xdr:cNvPr id="592" name="直線コネクタ 591">
          <a:extLst>
            <a:ext uri="{FF2B5EF4-FFF2-40B4-BE49-F238E27FC236}">
              <a16:creationId xmlns:a16="http://schemas.microsoft.com/office/drawing/2014/main" id="{E527AA54-9A7D-455C-B0A5-FB019F18E22D}"/>
            </a:ext>
          </a:extLst>
        </xdr:cNvPr>
        <xdr:cNvCxnSpPr/>
      </xdr:nvCxnSpPr>
      <xdr:spPr>
        <a:xfrm flipV="1">
          <a:off x="18778220" y="6871160"/>
          <a:ext cx="731520" cy="3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124018</xdr:rowOff>
    </xdr:from>
    <xdr:to>
      <xdr:col>107</xdr:col>
      <xdr:colOff>101600</xdr:colOff>
      <xdr:row>41</xdr:row>
      <xdr:rowOff>54168</xdr:rowOff>
    </xdr:to>
    <xdr:sp macro="" textlink="">
      <xdr:nvSpPr>
        <xdr:cNvPr id="593" name="楕円 592">
          <a:extLst>
            <a:ext uri="{FF2B5EF4-FFF2-40B4-BE49-F238E27FC236}">
              <a16:creationId xmlns:a16="http://schemas.microsoft.com/office/drawing/2014/main" id="{59560D67-4A2F-49E6-B5D8-96193EA914D6}"/>
            </a:ext>
          </a:extLst>
        </xdr:cNvPr>
        <xdr:cNvSpPr/>
      </xdr:nvSpPr>
      <xdr:spPr>
        <a:xfrm>
          <a:off x="17937480" y="682961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168928</xdr:rowOff>
    </xdr:from>
    <xdr:to>
      <xdr:col>111</xdr:col>
      <xdr:colOff>177800</xdr:colOff>
      <xdr:row>41</xdr:row>
      <xdr:rowOff>3368</xdr:rowOff>
    </xdr:to>
    <xdr:cxnSp macro="">
      <xdr:nvCxnSpPr>
        <xdr:cNvPr id="594" name="直線コネクタ 593">
          <a:extLst>
            <a:ext uri="{FF2B5EF4-FFF2-40B4-BE49-F238E27FC236}">
              <a16:creationId xmlns:a16="http://schemas.microsoft.com/office/drawing/2014/main" id="{5147B2C3-DF1C-4838-9E0A-64EFE2657DC9}"/>
            </a:ext>
          </a:extLst>
        </xdr:cNvPr>
        <xdr:cNvCxnSpPr/>
      </xdr:nvCxnSpPr>
      <xdr:spPr>
        <a:xfrm flipV="1">
          <a:off x="17988280" y="6874528"/>
          <a:ext cx="789940" cy="2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141743</xdr:rowOff>
    </xdr:from>
    <xdr:to>
      <xdr:col>102</xdr:col>
      <xdr:colOff>165100</xdr:colOff>
      <xdr:row>41</xdr:row>
      <xdr:rowOff>71893</xdr:rowOff>
    </xdr:to>
    <xdr:sp macro="" textlink="">
      <xdr:nvSpPr>
        <xdr:cNvPr id="595" name="楕円 594">
          <a:extLst>
            <a:ext uri="{FF2B5EF4-FFF2-40B4-BE49-F238E27FC236}">
              <a16:creationId xmlns:a16="http://schemas.microsoft.com/office/drawing/2014/main" id="{7CDAFBB3-3FB5-440F-BB15-A648E47BF5A3}"/>
            </a:ext>
          </a:extLst>
        </xdr:cNvPr>
        <xdr:cNvSpPr/>
      </xdr:nvSpPr>
      <xdr:spPr>
        <a:xfrm>
          <a:off x="17162780" y="684734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3368</xdr:rowOff>
    </xdr:from>
    <xdr:to>
      <xdr:col>107</xdr:col>
      <xdr:colOff>50800</xdr:colOff>
      <xdr:row>41</xdr:row>
      <xdr:rowOff>21093</xdr:rowOff>
    </xdr:to>
    <xdr:cxnSp macro="">
      <xdr:nvCxnSpPr>
        <xdr:cNvPr id="596" name="直線コネクタ 595">
          <a:extLst>
            <a:ext uri="{FF2B5EF4-FFF2-40B4-BE49-F238E27FC236}">
              <a16:creationId xmlns:a16="http://schemas.microsoft.com/office/drawing/2014/main" id="{6227415E-B6B8-4E1B-899F-B2EEF1C83013}"/>
            </a:ext>
          </a:extLst>
        </xdr:cNvPr>
        <xdr:cNvCxnSpPr/>
      </xdr:nvCxnSpPr>
      <xdr:spPr>
        <a:xfrm flipV="1">
          <a:off x="17213580" y="6876608"/>
          <a:ext cx="774700" cy="17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145423</xdr:rowOff>
    </xdr:from>
    <xdr:to>
      <xdr:col>98</xdr:col>
      <xdr:colOff>38100</xdr:colOff>
      <xdr:row>41</xdr:row>
      <xdr:rowOff>75573</xdr:rowOff>
    </xdr:to>
    <xdr:sp macro="" textlink="">
      <xdr:nvSpPr>
        <xdr:cNvPr id="597" name="楕円 596">
          <a:extLst>
            <a:ext uri="{FF2B5EF4-FFF2-40B4-BE49-F238E27FC236}">
              <a16:creationId xmlns:a16="http://schemas.microsoft.com/office/drawing/2014/main" id="{3CDB6266-DA9D-4746-A5D2-E8F6D089E309}"/>
            </a:ext>
          </a:extLst>
        </xdr:cNvPr>
        <xdr:cNvSpPr/>
      </xdr:nvSpPr>
      <xdr:spPr>
        <a:xfrm>
          <a:off x="16388080" y="685102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21093</xdr:rowOff>
    </xdr:from>
    <xdr:to>
      <xdr:col>102</xdr:col>
      <xdr:colOff>114300</xdr:colOff>
      <xdr:row>41</xdr:row>
      <xdr:rowOff>24773</xdr:rowOff>
    </xdr:to>
    <xdr:cxnSp macro="">
      <xdr:nvCxnSpPr>
        <xdr:cNvPr id="598" name="直線コネクタ 597">
          <a:extLst>
            <a:ext uri="{FF2B5EF4-FFF2-40B4-BE49-F238E27FC236}">
              <a16:creationId xmlns:a16="http://schemas.microsoft.com/office/drawing/2014/main" id="{71E71A14-B98B-45B3-ABEA-9138F9F20969}"/>
            </a:ext>
          </a:extLst>
        </xdr:cNvPr>
        <xdr:cNvCxnSpPr/>
      </xdr:nvCxnSpPr>
      <xdr:spPr>
        <a:xfrm flipV="1">
          <a:off x="16431260" y="6894333"/>
          <a:ext cx="782320" cy="3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37</xdr:row>
      <xdr:rowOff>57360</xdr:rowOff>
    </xdr:from>
    <xdr:ext cx="534377" cy="259045"/>
    <xdr:sp macro="" textlink="">
      <xdr:nvSpPr>
        <xdr:cNvPr id="599" name="n_1aveValue【一般廃棄物処理施設】&#10;一人当たり有形固定資産（償却資産）額">
          <a:extLst>
            <a:ext uri="{FF2B5EF4-FFF2-40B4-BE49-F238E27FC236}">
              <a16:creationId xmlns:a16="http://schemas.microsoft.com/office/drawing/2014/main" id="{6986825F-4029-43C0-82B4-9A3595D8BB87}"/>
            </a:ext>
          </a:extLst>
        </xdr:cNvPr>
        <xdr:cNvSpPr txBox="1"/>
      </xdr:nvSpPr>
      <xdr:spPr>
        <a:xfrm>
          <a:off x="18528811" y="6260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37</xdr:row>
      <xdr:rowOff>76273</xdr:rowOff>
    </xdr:from>
    <xdr:ext cx="534377" cy="259045"/>
    <xdr:sp macro="" textlink="">
      <xdr:nvSpPr>
        <xdr:cNvPr id="600" name="n_2aveValue【一般廃棄物処理施設】&#10;一人当たり有形固定資産（償却資産）額">
          <a:extLst>
            <a:ext uri="{FF2B5EF4-FFF2-40B4-BE49-F238E27FC236}">
              <a16:creationId xmlns:a16="http://schemas.microsoft.com/office/drawing/2014/main" id="{5E8B1DB4-F591-4DF0-93CA-DB05ACBE477D}"/>
            </a:ext>
          </a:extLst>
        </xdr:cNvPr>
        <xdr:cNvSpPr txBox="1"/>
      </xdr:nvSpPr>
      <xdr:spPr>
        <a:xfrm>
          <a:off x="17766811" y="6278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37</xdr:row>
      <xdr:rowOff>89867</xdr:rowOff>
    </xdr:from>
    <xdr:ext cx="534377" cy="259045"/>
    <xdr:sp macro="" textlink="">
      <xdr:nvSpPr>
        <xdr:cNvPr id="601" name="n_3aveValue【一般廃棄物処理施設】&#10;一人当たり有形固定資産（償却資産）額">
          <a:extLst>
            <a:ext uri="{FF2B5EF4-FFF2-40B4-BE49-F238E27FC236}">
              <a16:creationId xmlns:a16="http://schemas.microsoft.com/office/drawing/2014/main" id="{8435205A-C83A-4B9D-AEFA-64B6414DC6A1}"/>
            </a:ext>
          </a:extLst>
        </xdr:cNvPr>
        <xdr:cNvSpPr txBox="1"/>
      </xdr:nvSpPr>
      <xdr:spPr>
        <a:xfrm>
          <a:off x="16969251" y="6292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37</xdr:row>
      <xdr:rowOff>115348</xdr:rowOff>
    </xdr:from>
    <xdr:ext cx="534377" cy="259045"/>
    <xdr:sp macro="" textlink="">
      <xdr:nvSpPr>
        <xdr:cNvPr id="602" name="n_4aveValue【一般廃棄物処理施設】&#10;一人当たり有形固定資産（償却資産）額">
          <a:extLst>
            <a:ext uri="{FF2B5EF4-FFF2-40B4-BE49-F238E27FC236}">
              <a16:creationId xmlns:a16="http://schemas.microsoft.com/office/drawing/2014/main" id="{572508E5-A7BB-48F1-8061-721C2D01CA27}"/>
            </a:ext>
          </a:extLst>
        </xdr:cNvPr>
        <xdr:cNvSpPr txBox="1"/>
      </xdr:nvSpPr>
      <xdr:spPr>
        <a:xfrm>
          <a:off x="16194551" y="6318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41</xdr:row>
      <xdr:rowOff>39405</xdr:rowOff>
    </xdr:from>
    <xdr:ext cx="534377" cy="259045"/>
    <xdr:sp macro="" textlink="">
      <xdr:nvSpPr>
        <xdr:cNvPr id="603" name="n_1mainValue【一般廃棄物処理施設】&#10;一人当たり有形固定資産（償却資産）額">
          <a:extLst>
            <a:ext uri="{FF2B5EF4-FFF2-40B4-BE49-F238E27FC236}">
              <a16:creationId xmlns:a16="http://schemas.microsoft.com/office/drawing/2014/main" id="{35C3F083-9631-4F4B-A4AB-1B52BF42DF41}"/>
            </a:ext>
          </a:extLst>
        </xdr:cNvPr>
        <xdr:cNvSpPr txBox="1"/>
      </xdr:nvSpPr>
      <xdr:spPr>
        <a:xfrm>
          <a:off x="18528811" y="6912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41</xdr:row>
      <xdr:rowOff>45295</xdr:rowOff>
    </xdr:from>
    <xdr:ext cx="534377" cy="259045"/>
    <xdr:sp macro="" textlink="">
      <xdr:nvSpPr>
        <xdr:cNvPr id="604" name="n_2mainValue【一般廃棄物処理施設】&#10;一人当たり有形固定資産（償却資産）額">
          <a:extLst>
            <a:ext uri="{FF2B5EF4-FFF2-40B4-BE49-F238E27FC236}">
              <a16:creationId xmlns:a16="http://schemas.microsoft.com/office/drawing/2014/main" id="{67596C39-EBC0-4827-951B-73EFF8B54D19}"/>
            </a:ext>
          </a:extLst>
        </xdr:cNvPr>
        <xdr:cNvSpPr txBox="1"/>
      </xdr:nvSpPr>
      <xdr:spPr>
        <a:xfrm>
          <a:off x="17766811" y="6918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41</xdr:row>
      <xdr:rowOff>63020</xdr:rowOff>
    </xdr:from>
    <xdr:ext cx="534377" cy="259045"/>
    <xdr:sp macro="" textlink="">
      <xdr:nvSpPr>
        <xdr:cNvPr id="605" name="n_3mainValue【一般廃棄物処理施設】&#10;一人当たり有形固定資産（償却資産）額">
          <a:extLst>
            <a:ext uri="{FF2B5EF4-FFF2-40B4-BE49-F238E27FC236}">
              <a16:creationId xmlns:a16="http://schemas.microsoft.com/office/drawing/2014/main" id="{5DE4FB9C-36BD-4A64-A44B-75BB1A4B7686}"/>
            </a:ext>
          </a:extLst>
        </xdr:cNvPr>
        <xdr:cNvSpPr txBox="1"/>
      </xdr:nvSpPr>
      <xdr:spPr>
        <a:xfrm>
          <a:off x="16969251" y="6936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41</xdr:row>
      <xdr:rowOff>66700</xdr:rowOff>
    </xdr:from>
    <xdr:ext cx="534377" cy="259045"/>
    <xdr:sp macro="" textlink="">
      <xdr:nvSpPr>
        <xdr:cNvPr id="606" name="n_4mainValue【一般廃棄物処理施設】&#10;一人当たり有形固定資産（償却資産）額">
          <a:extLst>
            <a:ext uri="{FF2B5EF4-FFF2-40B4-BE49-F238E27FC236}">
              <a16:creationId xmlns:a16="http://schemas.microsoft.com/office/drawing/2014/main" id="{935FDF46-F511-4274-B864-E83385D5E9CD}"/>
            </a:ext>
          </a:extLst>
        </xdr:cNvPr>
        <xdr:cNvSpPr txBox="1"/>
      </xdr:nvSpPr>
      <xdr:spPr>
        <a:xfrm>
          <a:off x="16194551" y="6939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7" name="正方形/長方形 606">
          <a:extLst>
            <a:ext uri="{FF2B5EF4-FFF2-40B4-BE49-F238E27FC236}">
              <a16:creationId xmlns:a16="http://schemas.microsoft.com/office/drawing/2014/main" id="{C225739E-853E-45F7-B14B-A149712EA1F2}"/>
            </a:ext>
          </a:extLst>
        </xdr:cNvPr>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8" name="正方形/長方形 607">
          <a:extLst>
            <a:ext uri="{FF2B5EF4-FFF2-40B4-BE49-F238E27FC236}">
              <a16:creationId xmlns:a16="http://schemas.microsoft.com/office/drawing/2014/main" id="{C3D606D8-5DAE-4F2A-99CB-9512F47419AA}"/>
            </a:ext>
          </a:extLst>
        </xdr:cNvPr>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9" name="正方形/長方形 608">
          <a:extLst>
            <a:ext uri="{FF2B5EF4-FFF2-40B4-BE49-F238E27FC236}">
              <a16:creationId xmlns:a16="http://schemas.microsoft.com/office/drawing/2014/main" id="{BFB4FDC3-55C2-463F-A8F5-7FCA7F36AB95}"/>
            </a:ext>
          </a:extLst>
        </xdr:cNvPr>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0" name="正方形/長方形 609">
          <a:extLst>
            <a:ext uri="{FF2B5EF4-FFF2-40B4-BE49-F238E27FC236}">
              <a16:creationId xmlns:a16="http://schemas.microsoft.com/office/drawing/2014/main" id="{DEFEFFC4-69B4-4C95-A26F-C10252F059F9}"/>
            </a:ext>
          </a:extLst>
        </xdr:cNvPr>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1" name="正方形/長方形 610">
          <a:extLst>
            <a:ext uri="{FF2B5EF4-FFF2-40B4-BE49-F238E27FC236}">
              <a16:creationId xmlns:a16="http://schemas.microsoft.com/office/drawing/2014/main" id="{0047EBA0-F0E7-4306-90BA-6935C6CA7F25}"/>
            </a:ext>
          </a:extLst>
        </xdr:cNvPr>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2" name="正方形/長方形 611">
          <a:extLst>
            <a:ext uri="{FF2B5EF4-FFF2-40B4-BE49-F238E27FC236}">
              <a16:creationId xmlns:a16="http://schemas.microsoft.com/office/drawing/2014/main" id="{8DE33227-CB47-426C-8B10-B4207B6ABE00}"/>
            </a:ext>
          </a:extLst>
        </xdr:cNvPr>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3" name="正方形/長方形 612">
          <a:extLst>
            <a:ext uri="{FF2B5EF4-FFF2-40B4-BE49-F238E27FC236}">
              <a16:creationId xmlns:a16="http://schemas.microsoft.com/office/drawing/2014/main" id="{8CCA4A7C-90AE-4286-B719-F68CD5DC9FD3}"/>
            </a:ext>
          </a:extLst>
        </xdr:cNvPr>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4" name="正方形/長方形 613">
          <a:extLst>
            <a:ext uri="{FF2B5EF4-FFF2-40B4-BE49-F238E27FC236}">
              <a16:creationId xmlns:a16="http://schemas.microsoft.com/office/drawing/2014/main" id="{28E70CEA-8E21-4083-8D36-06CF76A14345}"/>
            </a:ext>
          </a:extLst>
        </xdr:cNvPr>
        <xdr:cNvSpPr/>
      </xdr:nvSpPr>
      <xdr:spPr>
        <a:xfrm>
          <a:off x="1096010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5" name="テキスト ボックス 614">
          <a:extLst>
            <a:ext uri="{FF2B5EF4-FFF2-40B4-BE49-F238E27FC236}">
              <a16:creationId xmlns:a16="http://schemas.microsoft.com/office/drawing/2014/main" id="{27E73D7C-5D44-4114-BDB9-6D8B3F2DB508}"/>
            </a:ext>
          </a:extLst>
        </xdr:cNvPr>
        <xdr:cNvSpPr txBox="1"/>
      </xdr:nvSpPr>
      <xdr:spPr>
        <a:xfrm>
          <a:off x="1092200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6" name="直線コネクタ 615">
          <a:extLst>
            <a:ext uri="{FF2B5EF4-FFF2-40B4-BE49-F238E27FC236}">
              <a16:creationId xmlns:a16="http://schemas.microsoft.com/office/drawing/2014/main" id="{1AB5ECB8-4FFA-4991-9A36-A2B3AC218CD4}"/>
            </a:ext>
          </a:extLst>
        </xdr:cNvPr>
        <xdr:cNvCxnSpPr/>
      </xdr:nvCxnSpPr>
      <xdr:spPr>
        <a:xfrm>
          <a:off x="10960100" y="111785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7" name="テキスト ボックス 616">
          <a:extLst>
            <a:ext uri="{FF2B5EF4-FFF2-40B4-BE49-F238E27FC236}">
              <a16:creationId xmlns:a16="http://schemas.microsoft.com/office/drawing/2014/main" id="{3C9B13E7-56C7-4AA9-A095-4A5DAF141C05}"/>
            </a:ext>
          </a:extLst>
        </xdr:cNvPr>
        <xdr:cNvSpPr txBox="1"/>
      </xdr:nvSpPr>
      <xdr:spPr>
        <a:xfrm>
          <a:off x="1056150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618" name="直線コネクタ 617">
          <a:extLst>
            <a:ext uri="{FF2B5EF4-FFF2-40B4-BE49-F238E27FC236}">
              <a16:creationId xmlns:a16="http://schemas.microsoft.com/office/drawing/2014/main" id="{D874B174-8C53-42F0-AD43-10C69F3FD3D2}"/>
            </a:ext>
          </a:extLst>
        </xdr:cNvPr>
        <xdr:cNvCxnSpPr/>
      </xdr:nvCxnSpPr>
      <xdr:spPr>
        <a:xfrm>
          <a:off x="10960100" y="108051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619" name="テキスト ボックス 618">
          <a:extLst>
            <a:ext uri="{FF2B5EF4-FFF2-40B4-BE49-F238E27FC236}">
              <a16:creationId xmlns:a16="http://schemas.microsoft.com/office/drawing/2014/main" id="{4D2231BC-998B-4901-8011-B97D64C8741C}"/>
            </a:ext>
          </a:extLst>
        </xdr:cNvPr>
        <xdr:cNvSpPr txBox="1"/>
      </xdr:nvSpPr>
      <xdr:spPr>
        <a:xfrm>
          <a:off x="10602761" y="106667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620" name="直線コネクタ 619">
          <a:extLst>
            <a:ext uri="{FF2B5EF4-FFF2-40B4-BE49-F238E27FC236}">
              <a16:creationId xmlns:a16="http://schemas.microsoft.com/office/drawing/2014/main" id="{68BE0757-1CE8-4240-B1C2-206E0D6ED120}"/>
            </a:ext>
          </a:extLst>
        </xdr:cNvPr>
        <xdr:cNvCxnSpPr/>
      </xdr:nvCxnSpPr>
      <xdr:spPr>
        <a:xfrm>
          <a:off x="10960100" y="104317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621" name="テキスト ボックス 620">
          <a:extLst>
            <a:ext uri="{FF2B5EF4-FFF2-40B4-BE49-F238E27FC236}">
              <a16:creationId xmlns:a16="http://schemas.microsoft.com/office/drawing/2014/main" id="{0FF5003E-06BD-4C68-BDED-8AC922F294E2}"/>
            </a:ext>
          </a:extLst>
        </xdr:cNvPr>
        <xdr:cNvSpPr txBox="1"/>
      </xdr:nvSpPr>
      <xdr:spPr>
        <a:xfrm>
          <a:off x="10602761" y="102933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22" name="直線コネクタ 621">
          <a:extLst>
            <a:ext uri="{FF2B5EF4-FFF2-40B4-BE49-F238E27FC236}">
              <a16:creationId xmlns:a16="http://schemas.microsoft.com/office/drawing/2014/main" id="{124CAAC5-59E4-46A4-BED5-76FAEA5CA260}"/>
            </a:ext>
          </a:extLst>
        </xdr:cNvPr>
        <xdr:cNvCxnSpPr/>
      </xdr:nvCxnSpPr>
      <xdr:spPr>
        <a:xfrm>
          <a:off x="10960100" y="100584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23" name="テキスト ボックス 622">
          <a:extLst>
            <a:ext uri="{FF2B5EF4-FFF2-40B4-BE49-F238E27FC236}">
              <a16:creationId xmlns:a16="http://schemas.microsoft.com/office/drawing/2014/main" id="{E38F9B16-74F5-4E8B-8CFB-6B73C7E25348}"/>
            </a:ext>
          </a:extLst>
        </xdr:cNvPr>
        <xdr:cNvSpPr txBox="1"/>
      </xdr:nvSpPr>
      <xdr:spPr>
        <a:xfrm>
          <a:off x="10602761" y="99199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624" name="直線コネクタ 623">
          <a:extLst>
            <a:ext uri="{FF2B5EF4-FFF2-40B4-BE49-F238E27FC236}">
              <a16:creationId xmlns:a16="http://schemas.microsoft.com/office/drawing/2014/main" id="{909059AE-E268-44FD-93E3-3C0BA1B47ABE}"/>
            </a:ext>
          </a:extLst>
        </xdr:cNvPr>
        <xdr:cNvCxnSpPr/>
      </xdr:nvCxnSpPr>
      <xdr:spPr>
        <a:xfrm>
          <a:off x="10960100" y="96888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625" name="テキスト ボックス 624">
          <a:extLst>
            <a:ext uri="{FF2B5EF4-FFF2-40B4-BE49-F238E27FC236}">
              <a16:creationId xmlns:a16="http://schemas.microsoft.com/office/drawing/2014/main" id="{33D692AD-F4C2-4669-978A-0EF6EBC7B64B}"/>
            </a:ext>
          </a:extLst>
        </xdr:cNvPr>
        <xdr:cNvSpPr txBox="1"/>
      </xdr:nvSpPr>
      <xdr:spPr>
        <a:xfrm>
          <a:off x="10602761" y="95504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626" name="直線コネクタ 625">
          <a:extLst>
            <a:ext uri="{FF2B5EF4-FFF2-40B4-BE49-F238E27FC236}">
              <a16:creationId xmlns:a16="http://schemas.microsoft.com/office/drawing/2014/main" id="{CDAAFAD6-42F7-4B91-BA71-9F69B4D5DFFD}"/>
            </a:ext>
          </a:extLst>
        </xdr:cNvPr>
        <xdr:cNvCxnSpPr/>
      </xdr:nvCxnSpPr>
      <xdr:spPr>
        <a:xfrm>
          <a:off x="10960100" y="93154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124477</xdr:rowOff>
    </xdr:from>
    <xdr:ext cx="338939" cy="259045"/>
    <xdr:sp macro="" textlink="">
      <xdr:nvSpPr>
        <xdr:cNvPr id="627" name="テキスト ボックス 626">
          <a:extLst>
            <a:ext uri="{FF2B5EF4-FFF2-40B4-BE49-F238E27FC236}">
              <a16:creationId xmlns:a16="http://schemas.microsoft.com/office/drawing/2014/main" id="{F3E86D49-3286-4B66-B678-EFFBE6D6C10F}"/>
            </a:ext>
          </a:extLst>
        </xdr:cNvPr>
        <xdr:cNvSpPr txBox="1"/>
      </xdr:nvSpPr>
      <xdr:spPr>
        <a:xfrm>
          <a:off x="10666881" y="917703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8" name="直線コネクタ 627">
          <a:extLst>
            <a:ext uri="{FF2B5EF4-FFF2-40B4-BE49-F238E27FC236}">
              <a16:creationId xmlns:a16="http://schemas.microsoft.com/office/drawing/2014/main" id="{C1B79CC0-3117-470B-A74C-D1F7F184C1E3}"/>
            </a:ext>
          </a:extLst>
        </xdr:cNvPr>
        <xdr:cNvCxnSpPr/>
      </xdr:nvCxnSpPr>
      <xdr:spPr>
        <a:xfrm>
          <a:off x="10960100" y="89420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629" name="【保健センター・保健所】&#10;有形固定資産減価償却率グラフ枠">
          <a:extLst>
            <a:ext uri="{FF2B5EF4-FFF2-40B4-BE49-F238E27FC236}">
              <a16:creationId xmlns:a16="http://schemas.microsoft.com/office/drawing/2014/main" id="{711BB0ED-CB42-4227-B35D-5A9D0F0ADFEA}"/>
            </a:ext>
          </a:extLst>
        </xdr:cNvPr>
        <xdr:cNvSpPr/>
      </xdr:nvSpPr>
      <xdr:spPr>
        <a:xfrm>
          <a:off x="1096010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100965</xdr:rowOff>
    </xdr:from>
    <xdr:to>
      <xdr:col>85</xdr:col>
      <xdr:colOff>126364</xdr:colOff>
      <xdr:row>63</xdr:row>
      <xdr:rowOff>57150</xdr:rowOff>
    </xdr:to>
    <xdr:cxnSp macro="">
      <xdr:nvCxnSpPr>
        <xdr:cNvPr id="630" name="直線コネクタ 629">
          <a:extLst>
            <a:ext uri="{FF2B5EF4-FFF2-40B4-BE49-F238E27FC236}">
              <a16:creationId xmlns:a16="http://schemas.microsoft.com/office/drawing/2014/main" id="{E8CFA11F-3B61-45C2-8DF5-C114118B8DA3}"/>
            </a:ext>
          </a:extLst>
        </xdr:cNvPr>
        <xdr:cNvCxnSpPr/>
      </xdr:nvCxnSpPr>
      <xdr:spPr>
        <a:xfrm flipV="1">
          <a:off x="14375764" y="9488805"/>
          <a:ext cx="0" cy="11296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60977</xdr:rowOff>
    </xdr:from>
    <xdr:ext cx="405111" cy="259045"/>
    <xdr:sp macro="" textlink="">
      <xdr:nvSpPr>
        <xdr:cNvPr id="631" name="【保健センター・保健所】&#10;有形固定資産減価償却率最小値テキスト">
          <a:extLst>
            <a:ext uri="{FF2B5EF4-FFF2-40B4-BE49-F238E27FC236}">
              <a16:creationId xmlns:a16="http://schemas.microsoft.com/office/drawing/2014/main" id="{4EFF956C-C9E1-46CB-AC60-BE96EBA6515A}"/>
            </a:ext>
          </a:extLst>
        </xdr:cNvPr>
        <xdr:cNvSpPr txBox="1"/>
      </xdr:nvSpPr>
      <xdr:spPr>
        <a:xfrm>
          <a:off x="14414500" y="10622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57150</xdr:rowOff>
    </xdr:from>
    <xdr:to>
      <xdr:col>86</xdr:col>
      <xdr:colOff>25400</xdr:colOff>
      <xdr:row>63</xdr:row>
      <xdr:rowOff>57150</xdr:rowOff>
    </xdr:to>
    <xdr:cxnSp macro="">
      <xdr:nvCxnSpPr>
        <xdr:cNvPr id="632" name="直線コネクタ 631">
          <a:extLst>
            <a:ext uri="{FF2B5EF4-FFF2-40B4-BE49-F238E27FC236}">
              <a16:creationId xmlns:a16="http://schemas.microsoft.com/office/drawing/2014/main" id="{7C0047B2-2A2A-4212-BBC2-EA74D3549697}"/>
            </a:ext>
          </a:extLst>
        </xdr:cNvPr>
        <xdr:cNvCxnSpPr/>
      </xdr:nvCxnSpPr>
      <xdr:spPr>
        <a:xfrm>
          <a:off x="14287500" y="1061847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47642</xdr:rowOff>
    </xdr:from>
    <xdr:ext cx="340478" cy="259045"/>
    <xdr:sp macro="" textlink="">
      <xdr:nvSpPr>
        <xdr:cNvPr id="633" name="【保健センター・保健所】&#10;有形固定資産減価償却率最大値テキスト">
          <a:extLst>
            <a:ext uri="{FF2B5EF4-FFF2-40B4-BE49-F238E27FC236}">
              <a16:creationId xmlns:a16="http://schemas.microsoft.com/office/drawing/2014/main" id="{3F0C6891-BBE3-42F3-87ED-48ABBCAA15CB}"/>
            </a:ext>
          </a:extLst>
        </xdr:cNvPr>
        <xdr:cNvSpPr txBox="1"/>
      </xdr:nvSpPr>
      <xdr:spPr>
        <a:xfrm>
          <a:off x="14414500" y="926784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100965</xdr:rowOff>
    </xdr:from>
    <xdr:to>
      <xdr:col>86</xdr:col>
      <xdr:colOff>25400</xdr:colOff>
      <xdr:row>56</xdr:row>
      <xdr:rowOff>100965</xdr:rowOff>
    </xdr:to>
    <xdr:cxnSp macro="">
      <xdr:nvCxnSpPr>
        <xdr:cNvPr id="634" name="直線コネクタ 633">
          <a:extLst>
            <a:ext uri="{FF2B5EF4-FFF2-40B4-BE49-F238E27FC236}">
              <a16:creationId xmlns:a16="http://schemas.microsoft.com/office/drawing/2014/main" id="{9723A047-DC5F-42D0-8BF2-B64263240E23}"/>
            </a:ext>
          </a:extLst>
        </xdr:cNvPr>
        <xdr:cNvCxnSpPr/>
      </xdr:nvCxnSpPr>
      <xdr:spPr>
        <a:xfrm>
          <a:off x="14287500" y="948880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55897</xdr:rowOff>
    </xdr:from>
    <xdr:ext cx="405111" cy="259045"/>
    <xdr:sp macro="" textlink="">
      <xdr:nvSpPr>
        <xdr:cNvPr id="635" name="【保健センター・保健所】&#10;有形固定資産減価償却率平均値テキスト">
          <a:extLst>
            <a:ext uri="{FF2B5EF4-FFF2-40B4-BE49-F238E27FC236}">
              <a16:creationId xmlns:a16="http://schemas.microsoft.com/office/drawing/2014/main" id="{AFE613E5-8863-47C7-AC48-AE72210C9B9A}"/>
            </a:ext>
          </a:extLst>
        </xdr:cNvPr>
        <xdr:cNvSpPr txBox="1"/>
      </xdr:nvSpPr>
      <xdr:spPr>
        <a:xfrm>
          <a:off x="14414500" y="99466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33020</xdr:rowOff>
    </xdr:from>
    <xdr:to>
      <xdr:col>85</xdr:col>
      <xdr:colOff>177800</xdr:colOff>
      <xdr:row>60</xdr:row>
      <xdr:rowOff>134620</xdr:rowOff>
    </xdr:to>
    <xdr:sp macro="" textlink="">
      <xdr:nvSpPr>
        <xdr:cNvPr id="636" name="フローチャート: 判断 635">
          <a:extLst>
            <a:ext uri="{FF2B5EF4-FFF2-40B4-BE49-F238E27FC236}">
              <a16:creationId xmlns:a16="http://schemas.microsoft.com/office/drawing/2014/main" id="{4C0608FB-4CF6-4775-9638-B37DFB393EB3}"/>
            </a:ext>
          </a:extLst>
        </xdr:cNvPr>
        <xdr:cNvSpPr/>
      </xdr:nvSpPr>
      <xdr:spPr>
        <a:xfrm>
          <a:off x="14325600" y="10091420"/>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29210</xdr:rowOff>
    </xdr:from>
    <xdr:to>
      <xdr:col>81</xdr:col>
      <xdr:colOff>101600</xdr:colOff>
      <xdr:row>60</xdr:row>
      <xdr:rowOff>130810</xdr:rowOff>
    </xdr:to>
    <xdr:sp macro="" textlink="">
      <xdr:nvSpPr>
        <xdr:cNvPr id="637" name="フローチャート: 判断 636">
          <a:extLst>
            <a:ext uri="{FF2B5EF4-FFF2-40B4-BE49-F238E27FC236}">
              <a16:creationId xmlns:a16="http://schemas.microsoft.com/office/drawing/2014/main" id="{80893817-BD2B-4A67-AB43-6A63CD440959}"/>
            </a:ext>
          </a:extLst>
        </xdr:cNvPr>
        <xdr:cNvSpPr/>
      </xdr:nvSpPr>
      <xdr:spPr>
        <a:xfrm>
          <a:off x="13578840" y="10087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139700</xdr:rowOff>
    </xdr:from>
    <xdr:to>
      <xdr:col>76</xdr:col>
      <xdr:colOff>165100</xdr:colOff>
      <xdr:row>60</xdr:row>
      <xdr:rowOff>69850</xdr:rowOff>
    </xdr:to>
    <xdr:sp macro="" textlink="">
      <xdr:nvSpPr>
        <xdr:cNvPr id="638" name="フローチャート: 判断 637">
          <a:extLst>
            <a:ext uri="{FF2B5EF4-FFF2-40B4-BE49-F238E27FC236}">
              <a16:creationId xmlns:a16="http://schemas.microsoft.com/office/drawing/2014/main" id="{E7AFA09F-FF43-4DBF-86E5-9BC4F2A3EAF4}"/>
            </a:ext>
          </a:extLst>
        </xdr:cNvPr>
        <xdr:cNvSpPr/>
      </xdr:nvSpPr>
      <xdr:spPr>
        <a:xfrm>
          <a:off x="12804140" y="100304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139700</xdr:rowOff>
    </xdr:from>
    <xdr:to>
      <xdr:col>72</xdr:col>
      <xdr:colOff>38100</xdr:colOff>
      <xdr:row>60</xdr:row>
      <xdr:rowOff>69850</xdr:rowOff>
    </xdr:to>
    <xdr:sp macro="" textlink="">
      <xdr:nvSpPr>
        <xdr:cNvPr id="639" name="フローチャート: 判断 638">
          <a:extLst>
            <a:ext uri="{FF2B5EF4-FFF2-40B4-BE49-F238E27FC236}">
              <a16:creationId xmlns:a16="http://schemas.microsoft.com/office/drawing/2014/main" id="{CF2BC668-D647-466A-A428-E73C70D3A1E8}"/>
            </a:ext>
          </a:extLst>
        </xdr:cNvPr>
        <xdr:cNvSpPr/>
      </xdr:nvSpPr>
      <xdr:spPr>
        <a:xfrm>
          <a:off x="12029440" y="1003046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97790</xdr:rowOff>
    </xdr:from>
    <xdr:to>
      <xdr:col>67</xdr:col>
      <xdr:colOff>101600</xdr:colOff>
      <xdr:row>60</xdr:row>
      <xdr:rowOff>27940</xdr:rowOff>
    </xdr:to>
    <xdr:sp macro="" textlink="">
      <xdr:nvSpPr>
        <xdr:cNvPr id="640" name="フローチャート: 判断 639">
          <a:extLst>
            <a:ext uri="{FF2B5EF4-FFF2-40B4-BE49-F238E27FC236}">
              <a16:creationId xmlns:a16="http://schemas.microsoft.com/office/drawing/2014/main" id="{5D41186B-6120-4840-AA00-6A8D60E1A3BD}"/>
            </a:ext>
          </a:extLst>
        </xdr:cNvPr>
        <xdr:cNvSpPr/>
      </xdr:nvSpPr>
      <xdr:spPr>
        <a:xfrm>
          <a:off x="11231880" y="99885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1" name="テキスト ボックス 640">
          <a:extLst>
            <a:ext uri="{FF2B5EF4-FFF2-40B4-BE49-F238E27FC236}">
              <a16:creationId xmlns:a16="http://schemas.microsoft.com/office/drawing/2014/main" id="{983A7A4D-9063-487B-9B01-A27B410463B6}"/>
            </a:ext>
          </a:extLst>
        </xdr:cNvPr>
        <xdr:cNvSpPr txBox="1"/>
      </xdr:nvSpPr>
      <xdr:spPr>
        <a:xfrm>
          <a:off x="14208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2" name="テキスト ボックス 641">
          <a:extLst>
            <a:ext uri="{FF2B5EF4-FFF2-40B4-BE49-F238E27FC236}">
              <a16:creationId xmlns:a16="http://schemas.microsoft.com/office/drawing/2014/main" id="{9320A3B7-5AD7-47C5-B822-0D5667CC42E4}"/>
            </a:ext>
          </a:extLst>
        </xdr:cNvPr>
        <xdr:cNvSpPr txBox="1"/>
      </xdr:nvSpPr>
      <xdr:spPr>
        <a:xfrm>
          <a:off x="134620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3" name="テキスト ボックス 642">
          <a:extLst>
            <a:ext uri="{FF2B5EF4-FFF2-40B4-BE49-F238E27FC236}">
              <a16:creationId xmlns:a16="http://schemas.microsoft.com/office/drawing/2014/main" id="{C0A8E973-08D8-4602-95B9-479732C40FD2}"/>
            </a:ext>
          </a:extLst>
        </xdr:cNvPr>
        <xdr:cNvSpPr txBox="1"/>
      </xdr:nvSpPr>
      <xdr:spPr>
        <a:xfrm>
          <a:off x="126873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4" name="テキスト ボックス 643">
          <a:extLst>
            <a:ext uri="{FF2B5EF4-FFF2-40B4-BE49-F238E27FC236}">
              <a16:creationId xmlns:a16="http://schemas.microsoft.com/office/drawing/2014/main" id="{333F6460-6A62-43CA-9C2C-B5DB2B305CF2}"/>
            </a:ext>
          </a:extLst>
        </xdr:cNvPr>
        <xdr:cNvSpPr txBox="1"/>
      </xdr:nvSpPr>
      <xdr:spPr>
        <a:xfrm>
          <a:off x="119049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5" name="テキスト ボックス 644">
          <a:extLst>
            <a:ext uri="{FF2B5EF4-FFF2-40B4-BE49-F238E27FC236}">
              <a16:creationId xmlns:a16="http://schemas.microsoft.com/office/drawing/2014/main" id="{564EBBE7-39E9-40C0-9206-8E03B9C5A8CD}"/>
            </a:ext>
          </a:extLst>
        </xdr:cNvPr>
        <xdr:cNvSpPr txBox="1"/>
      </xdr:nvSpPr>
      <xdr:spPr>
        <a:xfrm>
          <a:off x="111150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145415</xdr:rowOff>
    </xdr:from>
    <xdr:to>
      <xdr:col>85</xdr:col>
      <xdr:colOff>177800</xdr:colOff>
      <xdr:row>62</xdr:row>
      <xdr:rowOff>75565</xdr:rowOff>
    </xdr:to>
    <xdr:sp macro="" textlink="">
      <xdr:nvSpPr>
        <xdr:cNvPr id="646" name="楕円 645">
          <a:extLst>
            <a:ext uri="{FF2B5EF4-FFF2-40B4-BE49-F238E27FC236}">
              <a16:creationId xmlns:a16="http://schemas.microsoft.com/office/drawing/2014/main" id="{855A3AE7-FDB3-4CCF-87BE-EC3AF26C16F8}"/>
            </a:ext>
          </a:extLst>
        </xdr:cNvPr>
        <xdr:cNvSpPr/>
      </xdr:nvSpPr>
      <xdr:spPr>
        <a:xfrm>
          <a:off x="14325600" y="10371455"/>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123842</xdr:rowOff>
    </xdr:from>
    <xdr:ext cx="405111" cy="259045"/>
    <xdr:sp macro="" textlink="">
      <xdr:nvSpPr>
        <xdr:cNvPr id="647" name="【保健センター・保健所】&#10;有形固定資産減価償却率該当値テキスト">
          <a:extLst>
            <a:ext uri="{FF2B5EF4-FFF2-40B4-BE49-F238E27FC236}">
              <a16:creationId xmlns:a16="http://schemas.microsoft.com/office/drawing/2014/main" id="{85F3FE36-22E8-4A36-9BA2-B39F4AE8E596}"/>
            </a:ext>
          </a:extLst>
        </xdr:cNvPr>
        <xdr:cNvSpPr txBox="1"/>
      </xdr:nvSpPr>
      <xdr:spPr>
        <a:xfrm>
          <a:off x="14414500" y="10349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101600</xdr:rowOff>
    </xdr:from>
    <xdr:to>
      <xdr:col>81</xdr:col>
      <xdr:colOff>101600</xdr:colOff>
      <xdr:row>62</xdr:row>
      <xdr:rowOff>31750</xdr:rowOff>
    </xdr:to>
    <xdr:sp macro="" textlink="">
      <xdr:nvSpPr>
        <xdr:cNvPr id="648" name="楕円 647">
          <a:extLst>
            <a:ext uri="{FF2B5EF4-FFF2-40B4-BE49-F238E27FC236}">
              <a16:creationId xmlns:a16="http://schemas.microsoft.com/office/drawing/2014/main" id="{46D404AE-2789-4843-93FA-9CBE6F6E06BE}"/>
            </a:ext>
          </a:extLst>
        </xdr:cNvPr>
        <xdr:cNvSpPr/>
      </xdr:nvSpPr>
      <xdr:spPr>
        <a:xfrm>
          <a:off x="13578840" y="1032764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152400</xdr:rowOff>
    </xdr:from>
    <xdr:to>
      <xdr:col>85</xdr:col>
      <xdr:colOff>127000</xdr:colOff>
      <xdr:row>62</xdr:row>
      <xdr:rowOff>24765</xdr:rowOff>
    </xdr:to>
    <xdr:cxnSp macro="">
      <xdr:nvCxnSpPr>
        <xdr:cNvPr id="649" name="直線コネクタ 648">
          <a:extLst>
            <a:ext uri="{FF2B5EF4-FFF2-40B4-BE49-F238E27FC236}">
              <a16:creationId xmlns:a16="http://schemas.microsoft.com/office/drawing/2014/main" id="{72388FC2-31FA-498D-A21D-E51FD61560FE}"/>
            </a:ext>
          </a:extLst>
        </xdr:cNvPr>
        <xdr:cNvCxnSpPr/>
      </xdr:nvCxnSpPr>
      <xdr:spPr>
        <a:xfrm>
          <a:off x="13629640" y="10378440"/>
          <a:ext cx="74676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57785</xdr:rowOff>
    </xdr:from>
    <xdr:to>
      <xdr:col>76</xdr:col>
      <xdr:colOff>165100</xdr:colOff>
      <xdr:row>61</xdr:row>
      <xdr:rowOff>159385</xdr:rowOff>
    </xdr:to>
    <xdr:sp macro="" textlink="">
      <xdr:nvSpPr>
        <xdr:cNvPr id="650" name="楕円 649">
          <a:extLst>
            <a:ext uri="{FF2B5EF4-FFF2-40B4-BE49-F238E27FC236}">
              <a16:creationId xmlns:a16="http://schemas.microsoft.com/office/drawing/2014/main" id="{D1448FF0-1540-44D7-B067-C137028F99F8}"/>
            </a:ext>
          </a:extLst>
        </xdr:cNvPr>
        <xdr:cNvSpPr/>
      </xdr:nvSpPr>
      <xdr:spPr>
        <a:xfrm>
          <a:off x="12804140" y="10283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108585</xdr:rowOff>
    </xdr:from>
    <xdr:to>
      <xdr:col>81</xdr:col>
      <xdr:colOff>50800</xdr:colOff>
      <xdr:row>61</xdr:row>
      <xdr:rowOff>152400</xdr:rowOff>
    </xdr:to>
    <xdr:cxnSp macro="">
      <xdr:nvCxnSpPr>
        <xdr:cNvPr id="651" name="直線コネクタ 650">
          <a:extLst>
            <a:ext uri="{FF2B5EF4-FFF2-40B4-BE49-F238E27FC236}">
              <a16:creationId xmlns:a16="http://schemas.microsoft.com/office/drawing/2014/main" id="{1023A48C-09BA-45EF-A24D-A33D6DFC3B8A}"/>
            </a:ext>
          </a:extLst>
        </xdr:cNvPr>
        <xdr:cNvCxnSpPr/>
      </xdr:nvCxnSpPr>
      <xdr:spPr>
        <a:xfrm>
          <a:off x="12854940" y="10334625"/>
          <a:ext cx="7747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55880</xdr:rowOff>
    </xdr:from>
    <xdr:to>
      <xdr:col>72</xdr:col>
      <xdr:colOff>38100</xdr:colOff>
      <xdr:row>61</xdr:row>
      <xdr:rowOff>157480</xdr:rowOff>
    </xdr:to>
    <xdr:sp macro="" textlink="">
      <xdr:nvSpPr>
        <xdr:cNvPr id="652" name="楕円 651">
          <a:extLst>
            <a:ext uri="{FF2B5EF4-FFF2-40B4-BE49-F238E27FC236}">
              <a16:creationId xmlns:a16="http://schemas.microsoft.com/office/drawing/2014/main" id="{35B462DA-3E3C-4985-950A-DC1E6F8F5BFA}"/>
            </a:ext>
          </a:extLst>
        </xdr:cNvPr>
        <xdr:cNvSpPr/>
      </xdr:nvSpPr>
      <xdr:spPr>
        <a:xfrm>
          <a:off x="12029440" y="1028192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106680</xdr:rowOff>
    </xdr:from>
    <xdr:to>
      <xdr:col>76</xdr:col>
      <xdr:colOff>114300</xdr:colOff>
      <xdr:row>61</xdr:row>
      <xdr:rowOff>108585</xdr:rowOff>
    </xdr:to>
    <xdr:cxnSp macro="">
      <xdr:nvCxnSpPr>
        <xdr:cNvPr id="653" name="直線コネクタ 652">
          <a:extLst>
            <a:ext uri="{FF2B5EF4-FFF2-40B4-BE49-F238E27FC236}">
              <a16:creationId xmlns:a16="http://schemas.microsoft.com/office/drawing/2014/main" id="{F7CDF13D-9B4D-4F36-A4DC-88E9143548E6}"/>
            </a:ext>
          </a:extLst>
        </xdr:cNvPr>
        <xdr:cNvCxnSpPr/>
      </xdr:nvCxnSpPr>
      <xdr:spPr>
        <a:xfrm>
          <a:off x="12072620" y="10332720"/>
          <a:ext cx="78232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61</xdr:row>
      <xdr:rowOff>12065</xdr:rowOff>
    </xdr:from>
    <xdr:to>
      <xdr:col>67</xdr:col>
      <xdr:colOff>101600</xdr:colOff>
      <xdr:row>61</xdr:row>
      <xdr:rowOff>113665</xdr:rowOff>
    </xdr:to>
    <xdr:sp macro="" textlink="">
      <xdr:nvSpPr>
        <xdr:cNvPr id="654" name="楕円 653">
          <a:extLst>
            <a:ext uri="{FF2B5EF4-FFF2-40B4-BE49-F238E27FC236}">
              <a16:creationId xmlns:a16="http://schemas.microsoft.com/office/drawing/2014/main" id="{E265E03C-41CD-4DFD-92E6-59F3A33BE55C}"/>
            </a:ext>
          </a:extLst>
        </xdr:cNvPr>
        <xdr:cNvSpPr/>
      </xdr:nvSpPr>
      <xdr:spPr>
        <a:xfrm>
          <a:off x="11231880" y="10238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62865</xdr:rowOff>
    </xdr:from>
    <xdr:to>
      <xdr:col>71</xdr:col>
      <xdr:colOff>177800</xdr:colOff>
      <xdr:row>61</xdr:row>
      <xdr:rowOff>106680</xdr:rowOff>
    </xdr:to>
    <xdr:cxnSp macro="">
      <xdr:nvCxnSpPr>
        <xdr:cNvPr id="655" name="直線コネクタ 654">
          <a:extLst>
            <a:ext uri="{FF2B5EF4-FFF2-40B4-BE49-F238E27FC236}">
              <a16:creationId xmlns:a16="http://schemas.microsoft.com/office/drawing/2014/main" id="{DD7A104C-B004-4031-93F8-D672F7125FD1}"/>
            </a:ext>
          </a:extLst>
        </xdr:cNvPr>
        <xdr:cNvCxnSpPr/>
      </xdr:nvCxnSpPr>
      <xdr:spPr>
        <a:xfrm>
          <a:off x="11282680" y="10288905"/>
          <a:ext cx="78994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147337</xdr:rowOff>
    </xdr:from>
    <xdr:ext cx="405111" cy="259045"/>
    <xdr:sp macro="" textlink="">
      <xdr:nvSpPr>
        <xdr:cNvPr id="656" name="n_1aveValue【保健センター・保健所】&#10;有形固定資産減価償却率">
          <a:extLst>
            <a:ext uri="{FF2B5EF4-FFF2-40B4-BE49-F238E27FC236}">
              <a16:creationId xmlns:a16="http://schemas.microsoft.com/office/drawing/2014/main" id="{FC7A87D7-E7C5-499B-8920-808DF2BC1323}"/>
            </a:ext>
          </a:extLst>
        </xdr:cNvPr>
        <xdr:cNvSpPr txBox="1"/>
      </xdr:nvSpPr>
      <xdr:spPr>
        <a:xfrm>
          <a:off x="13437244" y="9870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86377</xdr:rowOff>
    </xdr:from>
    <xdr:ext cx="405111" cy="259045"/>
    <xdr:sp macro="" textlink="">
      <xdr:nvSpPr>
        <xdr:cNvPr id="657" name="n_2aveValue【保健センター・保健所】&#10;有形固定資産減価償却率">
          <a:extLst>
            <a:ext uri="{FF2B5EF4-FFF2-40B4-BE49-F238E27FC236}">
              <a16:creationId xmlns:a16="http://schemas.microsoft.com/office/drawing/2014/main" id="{2A661643-B9C1-49F9-BDF5-9F1780C765A1}"/>
            </a:ext>
          </a:extLst>
        </xdr:cNvPr>
        <xdr:cNvSpPr txBox="1"/>
      </xdr:nvSpPr>
      <xdr:spPr>
        <a:xfrm>
          <a:off x="12675244" y="9809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86377</xdr:rowOff>
    </xdr:from>
    <xdr:ext cx="405111" cy="259045"/>
    <xdr:sp macro="" textlink="">
      <xdr:nvSpPr>
        <xdr:cNvPr id="658" name="n_3aveValue【保健センター・保健所】&#10;有形固定資産減価償却率">
          <a:extLst>
            <a:ext uri="{FF2B5EF4-FFF2-40B4-BE49-F238E27FC236}">
              <a16:creationId xmlns:a16="http://schemas.microsoft.com/office/drawing/2014/main" id="{6FA95DF5-AC32-4DE2-8CCA-1A97C0F305BA}"/>
            </a:ext>
          </a:extLst>
        </xdr:cNvPr>
        <xdr:cNvSpPr txBox="1"/>
      </xdr:nvSpPr>
      <xdr:spPr>
        <a:xfrm>
          <a:off x="11900544" y="9809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44467</xdr:rowOff>
    </xdr:from>
    <xdr:ext cx="405111" cy="259045"/>
    <xdr:sp macro="" textlink="">
      <xdr:nvSpPr>
        <xdr:cNvPr id="659" name="n_4aveValue【保健センター・保健所】&#10;有形固定資産減価償却率">
          <a:extLst>
            <a:ext uri="{FF2B5EF4-FFF2-40B4-BE49-F238E27FC236}">
              <a16:creationId xmlns:a16="http://schemas.microsoft.com/office/drawing/2014/main" id="{46CFAE0A-0B09-4589-91B0-BE657482921B}"/>
            </a:ext>
          </a:extLst>
        </xdr:cNvPr>
        <xdr:cNvSpPr txBox="1"/>
      </xdr:nvSpPr>
      <xdr:spPr>
        <a:xfrm>
          <a:off x="11102984" y="9767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62</xdr:row>
      <xdr:rowOff>22877</xdr:rowOff>
    </xdr:from>
    <xdr:ext cx="405111" cy="259045"/>
    <xdr:sp macro="" textlink="">
      <xdr:nvSpPr>
        <xdr:cNvPr id="660" name="n_1mainValue【保健センター・保健所】&#10;有形固定資産減価償却率">
          <a:extLst>
            <a:ext uri="{FF2B5EF4-FFF2-40B4-BE49-F238E27FC236}">
              <a16:creationId xmlns:a16="http://schemas.microsoft.com/office/drawing/2014/main" id="{33CC3303-C0CA-4008-A9F6-55773D38AB08}"/>
            </a:ext>
          </a:extLst>
        </xdr:cNvPr>
        <xdr:cNvSpPr txBox="1"/>
      </xdr:nvSpPr>
      <xdr:spPr>
        <a:xfrm>
          <a:off x="13437244" y="10416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150512</xdr:rowOff>
    </xdr:from>
    <xdr:ext cx="405111" cy="259045"/>
    <xdr:sp macro="" textlink="">
      <xdr:nvSpPr>
        <xdr:cNvPr id="661" name="n_2mainValue【保健センター・保健所】&#10;有形固定資産減価償却率">
          <a:extLst>
            <a:ext uri="{FF2B5EF4-FFF2-40B4-BE49-F238E27FC236}">
              <a16:creationId xmlns:a16="http://schemas.microsoft.com/office/drawing/2014/main" id="{AD0891E0-B8CE-47F0-9DFA-2C5F6986CF5B}"/>
            </a:ext>
          </a:extLst>
        </xdr:cNvPr>
        <xdr:cNvSpPr txBox="1"/>
      </xdr:nvSpPr>
      <xdr:spPr>
        <a:xfrm>
          <a:off x="12675244" y="10376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148607</xdr:rowOff>
    </xdr:from>
    <xdr:ext cx="405111" cy="259045"/>
    <xdr:sp macro="" textlink="">
      <xdr:nvSpPr>
        <xdr:cNvPr id="662" name="n_3mainValue【保健センター・保健所】&#10;有形固定資産減価償却率">
          <a:extLst>
            <a:ext uri="{FF2B5EF4-FFF2-40B4-BE49-F238E27FC236}">
              <a16:creationId xmlns:a16="http://schemas.microsoft.com/office/drawing/2014/main" id="{861D31B8-52D9-4C02-A404-59095D3805F1}"/>
            </a:ext>
          </a:extLst>
        </xdr:cNvPr>
        <xdr:cNvSpPr txBox="1"/>
      </xdr:nvSpPr>
      <xdr:spPr>
        <a:xfrm>
          <a:off x="11900544" y="10374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104792</xdr:rowOff>
    </xdr:from>
    <xdr:ext cx="405111" cy="259045"/>
    <xdr:sp macro="" textlink="">
      <xdr:nvSpPr>
        <xdr:cNvPr id="663" name="n_4mainValue【保健センター・保健所】&#10;有形固定資産減価償却率">
          <a:extLst>
            <a:ext uri="{FF2B5EF4-FFF2-40B4-BE49-F238E27FC236}">
              <a16:creationId xmlns:a16="http://schemas.microsoft.com/office/drawing/2014/main" id="{E1AD4B03-A4F5-4DBF-8AC8-B3AA18766600}"/>
            </a:ext>
          </a:extLst>
        </xdr:cNvPr>
        <xdr:cNvSpPr txBox="1"/>
      </xdr:nvSpPr>
      <xdr:spPr>
        <a:xfrm>
          <a:off x="11102984" y="10330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4" name="正方形/長方形 663">
          <a:extLst>
            <a:ext uri="{FF2B5EF4-FFF2-40B4-BE49-F238E27FC236}">
              <a16:creationId xmlns:a16="http://schemas.microsoft.com/office/drawing/2014/main" id="{3E19E06E-6CBE-4FFF-9022-BA0B67FF25CF}"/>
            </a:ext>
          </a:extLst>
        </xdr:cNvPr>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5" name="正方形/長方形 664">
          <a:extLst>
            <a:ext uri="{FF2B5EF4-FFF2-40B4-BE49-F238E27FC236}">
              <a16:creationId xmlns:a16="http://schemas.microsoft.com/office/drawing/2014/main" id="{317B0B66-57EC-44A8-96DD-BA21B7364663}"/>
            </a:ext>
          </a:extLst>
        </xdr:cNvPr>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6" name="正方形/長方形 665">
          <a:extLst>
            <a:ext uri="{FF2B5EF4-FFF2-40B4-BE49-F238E27FC236}">
              <a16:creationId xmlns:a16="http://schemas.microsoft.com/office/drawing/2014/main" id="{8A89DC50-ADC4-4A0D-8961-974BF444DF34}"/>
            </a:ext>
          </a:extLst>
        </xdr:cNvPr>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7" name="正方形/長方形 666">
          <a:extLst>
            <a:ext uri="{FF2B5EF4-FFF2-40B4-BE49-F238E27FC236}">
              <a16:creationId xmlns:a16="http://schemas.microsoft.com/office/drawing/2014/main" id="{31B9DD78-C0AF-4928-A3C5-6CBCBA5ECCEB}"/>
            </a:ext>
          </a:extLst>
        </xdr:cNvPr>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8" name="正方形/長方形 667">
          <a:extLst>
            <a:ext uri="{FF2B5EF4-FFF2-40B4-BE49-F238E27FC236}">
              <a16:creationId xmlns:a16="http://schemas.microsoft.com/office/drawing/2014/main" id="{5AC770D9-3397-4EC5-99FE-B38D5F7D07D3}"/>
            </a:ext>
          </a:extLst>
        </xdr:cNvPr>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69" name="正方形/長方形 668">
          <a:extLst>
            <a:ext uri="{FF2B5EF4-FFF2-40B4-BE49-F238E27FC236}">
              <a16:creationId xmlns:a16="http://schemas.microsoft.com/office/drawing/2014/main" id="{F29329A9-656D-4BAE-AFE5-2E30FCBCE0B0}"/>
            </a:ext>
          </a:extLst>
        </xdr:cNvPr>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0" name="正方形/長方形 669">
          <a:extLst>
            <a:ext uri="{FF2B5EF4-FFF2-40B4-BE49-F238E27FC236}">
              <a16:creationId xmlns:a16="http://schemas.microsoft.com/office/drawing/2014/main" id="{864D8A4F-C0A5-4A7C-8B55-4F45F82943EC}"/>
            </a:ext>
          </a:extLst>
        </xdr:cNvPr>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1" name="正方形/長方形 670">
          <a:extLst>
            <a:ext uri="{FF2B5EF4-FFF2-40B4-BE49-F238E27FC236}">
              <a16:creationId xmlns:a16="http://schemas.microsoft.com/office/drawing/2014/main" id="{F25B8C6C-659D-4F72-AC64-AB22A09AFC52}"/>
            </a:ext>
          </a:extLst>
        </xdr:cNvPr>
        <xdr:cNvSpPr/>
      </xdr:nvSpPr>
      <xdr:spPr>
        <a:xfrm>
          <a:off x="1609344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2" name="テキスト ボックス 671">
          <a:extLst>
            <a:ext uri="{FF2B5EF4-FFF2-40B4-BE49-F238E27FC236}">
              <a16:creationId xmlns:a16="http://schemas.microsoft.com/office/drawing/2014/main" id="{EA945190-39F0-4AA3-AD2C-552E1E6BE234}"/>
            </a:ext>
          </a:extLst>
        </xdr:cNvPr>
        <xdr:cNvSpPr txBox="1"/>
      </xdr:nvSpPr>
      <xdr:spPr>
        <a:xfrm>
          <a:off x="1607820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3" name="直線コネクタ 672">
          <a:extLst>
            <a:ext uri="{FF2B5EF4-FFF2-40B4-BE49-F238E27FC236}">
              <a16:creationId xmlns:a16="http://schemas.microsoft.com/office/drawing/2014/main" id="{A4FC2539-5FAA-4F8B-9D8F-85C414E642A8}"/>
            </a:ext>
          </a:extLst>
        </xdr:cNvPr>
        <xdr:cNvCxnSpPr/>
      </xdr:nvCxnSpPr>
      <xdr:spPr>
        <a:xfrm>
          <a:off x="1609344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674" name="直線コネクタ 673">
          <a:extLst>
            <a:ext uri="{FF2B5EF4-FFF2-40B4-BE49-F238E27FC236}">
              <a16:creationId xmlns:a16="http://schemas.microsoft.com/office/drawing/2014/main" id="{F784BCA7-7127-4C4F-A790-78FDE0CE77C4}"/>
            </a:ext>
          </a:extLst>
        </xdr:cNvPr>
        <xdr:cNvCxnSpPr/>
      </xdr:nvCxnSpPr>
      <xdr:spPr>
        <a:xfrm>
          <a:off x="16093440" y="10728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675" name="テキスト ボックス 674">
          <a:extLst>
            <a:ext uri="{FF2B5EF4-FFF2-40B4-BE49-F238E27FC236}">
              <a16:creationId xmlns:a16="http://schemas.microsoft.com/office/drawing/2014/main" id="{E366B064-B5AC-459C-AD2C-6A9EE7015644}"/>
            </a:ext>
          </a:extLst>
        </xdr:cNvPr>
        <xdr:cNvSpPr txBox="1"/>
      </xdr:nvSpPr>
      <xdr:spPr>
        <a:xfrm>
          <a:off x="15694841" y="10590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676" name="直線コネクタ 675">
          <a:extLst>
            <a:ext uri="{FF2B5EF4-FFF2-40B4-BE49-F238E27FC236}">
              <a16:creationId xmlns:a16="http://schemas.microsoft.com/office/drawing/2014/main" id="{8AA9BBBE-321D-4FCE-93DD-99755B0DF8CA}"/>
            </a:ext>
          </a:extLst>
        </xdr:cNvPr>
        <xdr:cNvCxnSpPr/>
      </xdr:nvCxnSpPr>
      <xdr:spPr>
        <a:xfrm>
          <a:off x="16093440" y="102831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677" name="テキスト ボックス 676">
          <a:extLst>
            <a:ext uri="{FF2B5EF4-FFF2-40B4-BE49-F238E27FC236}">
              <a16:creationId xmlns:a16="http://schemas.microsoft.com/office/drawing/2014/main" id="{050B4530-B44D-4EB1-ACEC-829807E3FD7B}"/>
            </a:ext>
          </a:extLst>
        </xdr:cNvPr>
        <xdr:cNvSpPr txBox="1"/>
      </xdr:nvSpPr>
      <xdr:spPr>
        <a:xfrm>
          <a:off x="1569484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678" name="直線コネクタ 677">
          <a:extLst>
            <a:ext uri="{FF2B5EF4-FFF2-40B4-BE49-F238E27FC236}">
              <a16:creationId xmlns:a16="http://schemas.microsoft.com/office/drawing/2014/main" id="{A27B0771-0CE8-41ED-8623-8CBBBB00A5A7}"/>
            </a:ext>
          </a:extLst>
        </xdr:cNvPr>
        <xdr:cNvCxnSpPr/>
      </xdr:nvCxnSpPr>
      <xdr:spPr>
        <a:xfrm>
          <a:off x="16093440" y="98374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679" name="テキスト ボックス 678">
          <a:extLst>
            <a:ext uri="{FF2B5EF4-FFF2-40B4-BE49-F238E27FC236}">
              <a16:creationId xmlns:a16="http://schemas.microsoft.com/office/drawing/2014/main" id="{6021F6CE-4BD5-46BA-96A1-91C6E8164AA5}"/>
            </a:ext>
          </a:extLst>
        </xdr:cNvPr>
        <xdr:cNvSpPr txBox="1"/>
      </xdr:nvSpPr>
      <xdr:spPr>
        <a:xfrm>
          <a:off x="15694841" y="96990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680" name="直線コネクタ 679">
          <a:extLst>
            <a:ext uri="{FF2B5EF4-FFF2-40B4-BE49-F238E27FC236}">
              <a16:creationId xmlns:a16="http://schemas.microsoft.com/office/drawing/2014/main" id="{7D599635-AB18-4B61-B582-E74C21910C75}"/>
            </a:ext>
          </a:extLst>
        </xdr:cNvPr>
        <xdr:cNvCxnSpPr/>
      </xdr:nvCxnSpPr>
      <xdr:spPr>
        <a:xfrm>
          <a:off x="16093440" y="93878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681" name="テキスト ボックス 680">
          <a:extLst>
            <a:ext uri="{FF2B5EF4-FFF2-40B4-BE49-F238E27FC236}">
              <a16:creationId xmlns:a16="http://schemas.microsoft.com/office/drawing/2014/main" id="{977D4E79-669F-457A-BDDA-B1DEBABA3DE1}"/>
            </a:ext>
          </a:extLst>
        </xdr:cNvPr>
        <xdr:cNvSpPr txBox="1"/>
      </xdr:nvSpPr>
      <xdr:spPr>
        <a:xfrm>
          <a:off x="15694841" y="92494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2" name="直線コネクタ 681">
          <a:extLst>
            <a:ext uri="{FF2B5EF4-FFF2-40B4-BE49-F238E27FC236}">
              <a16:creationId xmlns:a16="http://schemas.microsoft.com/office/drawing/2014/main" id="{440D8600-859F-41BC-981A-464AF7B8D2C0}"/>
            </a:ext>
          </a:extLst>
        </xdr:cNvPr>
        <xdr:cNvCxnSpPr/>
      </xdr:nvCxnSpPr>
      <xdr:spPr>
        <a:xfrm>
          <a:off x="1609344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3" name="テキスト ボックス 682">
          <a:extLst>
            <a:ext uri="{FF2B5EF4-FFF2-40B4-BE49-F238E27FC236}">
              <a16:creationId xmlns:a16="http://schemas.microsoft.com/office/drawing/2014/main" id="{6BD41723-F033-44EB-B420-01A4AD95EE8A}"/>
            </a:ext>
          </a:extLst>
        </xdr:cNvPr>
        <xdr:cNvSpPr txBox="1"/>
      </xdr:nvSpPr>
      <xdr:spPr>
        <a:xfrm>
          <a:off x="1569484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4" name="【保健センター・保健所】&#10;一人当たり面積グラフ枠">
          <a:extLst>
            <a:ext uri="{FF2B5EF4-FFF2-40B4-BE49-F238E27FC236}">
              <a16:creationId xmlns:a16="http://schemas.microsoft.com/office/drawing/2014/main" id="{A9421DA0-8327-4754-B474-71147AD5483D}"/>
            </a:ext>
          </a:extLst>
        </xdr:cNvPr>
        <xdr:cNvSpPr/>
      </xdr:nvSpPr>
      <xdr:spPr>
        <a:xfrm>
          <a:off x="1609344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70866</xdr:rowOff>
    </xdr:from>
    <xdr:to>
      <xdr:col>116</xdr:col>
      <xdr:colOff>62864</xdr:colOff>
      <xdr:row>63</xdr:row>
      <xdr:rowOff>153162</xdr:rowOff>
    </xdr:to>
    <xdr:cxnSp macro="">
      <xdr:nvCxnSpPr>
        <xdr:cNvPr id="685" name="直線コネクタ 684">
          <a:extLst>
            <a:ext uri="{FF2B5EF4-FFF2-40B4-BE49-F238E27FC236}">
              <a16:creationId xmlns:a16="http://schemas.microsoft.com/office/drawing/2014/main" id="{3C8A1891-BEB0-4767-908C-6B51826345A8}"/>
            </a:ext>
          </a:extLst>
        </xdr:cNvPr>
        <xdr:cNvCxnSpPr/>
      </xdr:nvCxnSpPr>
      <xdr:spPr>
        <a:xfrm flipV="1">
          <a:off x="19509104" y="9291066"/>
          <a:ext cx="0" cy="14234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156989</xdr:rowOff>
    </xdr:from>
    <xdr:ext cx="469744" cy="259045"/>
    <xdr:sp macro="" textlink="">
      <xdr:nvSpPr>
        <xdr:cNvPr id="686" name="【保健センター・保健所】&#10;一人当たり面積最小値テキスト">
          <a:extLst>
            <a:ext uri="{FF2B5EF4-FFF2-40B4-BE49-F238E27FC236}">
              <a16:creationId xmlns:a16="http://schemas.microsoft.com/office/drawing/2014/main" id="{F054C93B-59E8-4FDC-B813-C11775247CDD}"/>
            </a:ext>
          </a:extLst>
        </xdr:cNvPr>
        <xdr:cNvSpPr txBox="1"/>
      </xdr:nvSpPr>
      <xdr:spPr>
        <a:xfrm>
          <a:off x="19547840" y="10718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153162</xdr:rowOff>
    </xdr:from>
    <xdr:to>
      <xdr:col>116</xdr:col>
      <xdr:colOff>152400</xdr:colOff>
      <xdr:row>63</xdr:row>
      <xdr:rowOff>153162</xdr:rowOff>
    </xdr:to>
    <xdr:cxnSp macro="">
      <xdr:nvCxnSpPr>
        <xdr:cNvPr id="687" name="直線コネクタ 686">
          <a:extLst>
            <a:ext uri="{FF2B5EF4-FFF2-40B4-BE49-F238E27FC236}">
              <a16:creationId xmlns:a16="http://schemas.microsoft.com/office/drawing/2014/main" id="{F23DBBC0-1492-4831-AFC0-50053A1E7257}"/>
            </a:ext>
          </a:extLst>
        </xdr:cNvPr>
        <xdr:cNvCxnSpPr/>
      </xdr:nvCxnSpPr>
      <xdr:spPr>
        <a:xfrm>
          <a:off x="19443700" y="1071448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17543</xdr:rowOff>
    </xdr:from>
    <xdr:ext cx="469744" cy="259045"/>
    <xdr:sp macro="" textlink="">
      <xdr:nvSpPr>
        <xdr:cNvPr id="688" name="【保健センター・保健所】&#10;一人当たり面積最大値テキスト">
          <a:extLst>
            <a:ext uri="{FF2B5EF4-FFF2-40B4-BE49-F238E27FC236}">
              <a16:creationId xmlns:a16="http://schemas.microsoft.com/office/drawing/2014/main" id="{55352D84-E620-4AE9-91F9-8BB666B33172}"/>
            </a:ext>
          </a:extLst>
        </xdr:cNvPr>
        <xdr:cNvSpPr txBox="1"/>
      </xdr:nvSpPr>
      <xdr:spPr>
        <a:xfrm>
          <a:off x="19547840" y="90701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70866</xdr:rowOff>
    </xdr:from>
    <xdr:to>
      <xdr:col>116</xdr:col>
      <xdr:colOff>152400</xdr:colOff>
      <xdr:row>55</xdr:row>
      <xdr:rowOff>70866</xdr:rowOff>
    </xdr:to>
    <xdr:cxnSp macro="">
      <xdr:nvCxnSpPr>
        <xdr:cNvPr id="689" name="直線コネクタ 688">
          <a:extLst>
            <a:ext uri="{FF2B5EF4-FFF2-40B4-BE49-F238E27FC236}">
              <a16:creationId xmlns:a16="http://schemas.microsoft.com/office/drawing/2014/main" id="{65B9BA60-F38B-451C-BFA2-0D4877F4095B}"/>
            </a:ext>
          </a:extLst>
        </xdr:cNvPr>
        <xdr:cNvCxnSpPr/>
      </xdr:nvCxnSpPr>
      <xdr:spPr>
        <a:xfrm>
          <a:off x="19443700" y="929106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68089</xdr:rowOff>
    </xdr:from>
    <xdr:ext cx="469744" cy="259045"/>
    <xdr:sp macro="" textlink="">
      <xdr:nvSpPr>
        <xdr:cNvPr id="690" name="【保健センター・保健所】&#10;一人当たり面積平均値テキスト">
          <a:extLst>
            <a:ext uri="{FF2B5EF4-FFF2-40B4-BE49-F238E27FC236}">
              <a16:creationId xmlns:a16="http://schemas.microsoft.com/office/drawing/2014/main" id="{52C55F6A-8F87-45FE-833A-C30BC10CA897}"/>
            </a:ext>
          </a:extLst>
        </xdr:cNvPr>
        <xdr:cNvSpPr txBox="1"/>
      </xdr:nvSpPr>
      <xdr:spPr>
        <a:xfrm>
          <a:off x="19547840" y="1029412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45212</xdr:rowOff>
    </xdr:from>
    <xdr:to>
      <xdr:col>116</xdr:col>
      <xdr:colOff>114300</xdr:colOff>
      <xdr:row>62</xdr:row>
      <xdr:rowOff>146812</xdr:rowOff>
    </xdr:to>
    <xdr:sp macro="" textlink="">
      <xdr:nvSpPr>
        <xdr:cNvPr id="691" name="フローチャート: 判断 690">
          <a:extLst>
            <a:ext uri="{FF2B5EF4-FFF2-40B4-BE49-F238E27FC236}">
              <a16:creationId xmlns:a16="http://schemas.microsoft.com/office/drawing/2014/main" id="{DA81F3AF-2EB1-4F71-880A-AB04D0BA97DC}"/>
            </a:ext>
          </a:extLst>
        </xdr:cNvPr>
        <xdr:cNvSpPr/>
      </xdr:nvSpPr>
      <xdr:spPr>
        <a:xfrm>
          <a:off x="19458940" y="10438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54356</xdr:rowOff>
    </xdr:from>
    <xdr:to>
      <xdr:col>112</xdr:col>
      <xdr:colOff>38100</xdr:colOff>
      <xdr:row>62</xdr:row>
      <xdr:rowOff>155956</xdr:rowOff>
    </xdr:to>
    <xdr:sp macro="" textlink="">
      <xdr:nvSpPr>
        <xdr:cNvPr id="692" name="フローチャート: 判断 691">
          <a:extLst>
            <a:ext uri="{FF2B5EF4-FFF2-40B4-BE49-F238E27FC236}">
              <a16:creationId xmlns:a16="http://schemas.microsoft.com/office/drawing/2014/main" id="{D0528943-AE26-484C-B753-F00478DE1207}"/>
            </a:ext>
          </a:extLst>
        </xdr:cNvPr>
        <xdr:cNvSpPr/>
      </xdr:nvSpPr>
      <xdr:spPr>
        <a:xfrm>
          <a:off x="18735040" y="10448036"/>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54356</xdr:rowOff>
    </xdr:from>
    <xdr:to>
      <xdr:col>107</xdr:col>
      <xdr:colOff>101600</xdr:colOff>
      <xdr:row>62</xdr:row>
      <xdr:rowOff>155956</xdr:rowOff>
    </xdr:to>
    <xdr:sp macro="" textlink="">
      <xdr:nvSpPr>
        <xdr:cNvPr id="693" name="フローチャート: 判断 692">
          <a:extLst>
            <a:ext uri="{FF2B5EF4-FFF2-40B4-BE49-F238E27FC236}">
              <a16:creationId xmlns:a16="http://schemas.microsoft.com/office/drawing/2014/main" id="{F26C7566-2DBA-45D0-8609-34C3D02E4809}"/>
            </a:ext>
          </a:extLst>
        </xdr:cNvPr>
        <xdr:cNvSpPr/>
      </xdr:nvSpPr>
      <xdr:spPr>
        <a:xfrm>
          <a:off x="17937480" y="10448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63500</xdr:rowOff>
    </xdr:from>
    <xdr:to>
      <xdr:col>102</xdr:col>
      <xdr:colOff>165100</xdr:colOff>
      <xdr:row>62</xdr:row>
      <xdr:rowOff>165100</xdr:rowOff>
    </xdr:to>
    <xdr:sp macro="" textlink="">
      <xdr:nvSpPr>
        <xdr:cNvPr id="694" name="フローチャート: 判断 693">
          <a:extLst>
            <a:ext uri="{FF2B5EF4-FFF2-40B4-BE49-F238E27FC236}">
              <a16:creationId xmlns:a16="http://schemas.microsoft.com/office/drawing/2014/main" id="{DAAA62C2-8ECD-42A5-AE1A-8F8DEA18EFE1}"/>
            </a:ext>
          </a:extLst>
        </xdr:cNvPr>
        <xdr:cNvSpPr/>
      </xdr:nvSpPr>
      <xdr:spPr>
        <a:xfrm>
          <a:off x="17162780" y="10457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54356</xdr:rowOff>
    </xdr:from>
    <xdr:to>
      <xdr:col>98</xdr:col>
      <xdr:colOff>38100</xdr:colOff>
      <xdr:row>62</xdr:row>
      <xdr:rowOff>155956</xdr:rowOff>
    </xdr:to>
    <xdr:sp macro="" textlink="">
      <xdr:nvSpPr>
        <xdr:cNvPr id="695" name="フローチャート: 判断 694">
          <a:extLst>
            <a:ext uri="{FF2B5EF4-FFF2-40B4-BE49-F238E27FC236}">
              <a16:creationId xmlns:a16="http://schemas.microsoft.com/office/drawing/2014/main" id="{093B8DB1-AB48-45AB-90F4-998C4AA52D4A}"/>
            </a:ext>
          </a:extLst>
        </xdr:cNvPr>
        <xdr:cNvSpPr/>
      </xdr:nvSpPr>
      <xdr:spPr>
        <a:xfrm>
          <a:off x="16388080" y="10448036"/>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96" name="テキスト ボックス 695">
          <a:extLst>
            <a:ext uri="{FF2B5EF4-FFF2-40B4-BE49-F238E27FC236}">
              <a16:creationId xmlns:a16="http://schemas.microsoft.com/office/drawing/2014/main" id="{72C4B6FE-C970-4BF1-A395-A714AE922512}"/>
            </a:ext>
          </a:extLst>
        </xdr:cNvPr>
        <xdr:cNvSpPr txBox="1"/>
      </xdr:nvSpPr>
      <xdr:spPr>
        <a:xfrm>
          <a:off x="193421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97" name="テキスト ボックス 696">
          <a:extLst>
            <a:ext uri="{FF2B5EF4-FFF2-40B4-BE49-F238E27FC236}">
              <a16:creationId xmlns:a16="http://schemas.microsoft.com/office/drawing/2014/main" id="{137ABE93-EFF5-4CE1-9ACF-14D8006EA614}"/>
            </a:ext>
          </a:extLst>
        </xdr:cNvPr>
        <xdr:cNvSpPr txBox="1"/>
      </xdr:nvSpPr>
      <xdr:spPr>
        <a:xfrm>
          <a:off x="186105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98" name="テキスト ボックス 697">
          <a:extLst>
            <a:ext uri="{FF2B5EF4-FFF2-40B4-BE49-F238E27FC236}">
              <a16:creationId xmlns:a16="http://schemas.microsoft.com/office/drawing/2014/main" id="{19914AF4-B59B-4A3C-BA37-4804543CD3D1}"/>
            </a:ext>
          </a:extLst>
        </xdr:cNvPr>
        <xdr:cNvSpPr txBox="1"/>
      </xdr:nvSpPr>
      <xdr:spPr>
        <a:xfrm>
          <a:off x="178206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99" name="テキスト ボックス 698">
          <a:extLst>
            <a:ext uri="{FF2B5EF4-FFF2-40B4-BE49-F238E27FC236}">
              <a16:creationId xmlns:a16="http://schemas.microsoft.com/office/drawing/2014/main" id="{ACC9B113-F2EA-45F3-81C4-785A29E5CEC8}"/>
            </a:ext>
          </a:extLst>
        </xdr:cNvPr>
        <xdr:cNvSpPr txBox="1"/>
      </xdr:nvSpPr>
      <xdr:spPr>
        <a:xfrm>
          <a:off x="170459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0" name="テキスト ボックス 699">
          <a:extLst>
            <a:ext uri="{FF2B5EF4-FFF2-40B4-BE49-F238E27FC236}">
              <a16:creationId xmlns:a16="http://schemas.microsoft.com/office/drawing/2014/main" id="{6591600D-51A5-4458-B334-47DA5056CC5B}"/>
            </a:ext>
          </a:extLst>
        </xdr:cNvPr>
        <xdr:cNvSpPr txBox="1"/>
      </xdr:nvSpPr>
      <xdr:spPr>
        <a:xfrm>
          <a:off x="162636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38354</xdr:rowOff>
    </xdr:from>
    <xdr:to>
      <xdr:col>116</xdr:col>
      <xdr:colOff>114300</xdr:colOff>
      <xdr:row>63</xdr:row>
      <xdr:rowOff>139954</xdr:rowOff>
    </xdr:to>
    <xdr:sp macro="" textlink="">
      <xdr:nvSpPr>
        <xdr:cNvPr id="701" name="楕円 700">
          <a:extLst>
            <a:ext uri="{FF2B5EF4-FFF2-40B4-BE49-F238E27FC236}">
              <a16:creationId xmlns:a16="http://schemas.microsoft.com/office/drawing/2014/main" id="{15ADFCEB-6D49-4D9C-BB4B-0F0D159263FA}"/>
            </a:ext>
          </a:extLst>
        </xdr:cNvPr>
        <xdr:cNvSpPr/>
      </xdr:nvSpPr>
      <xdr:spPr>
        <a:xfrm>
          <a:off x="19458940" y="10599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124731</xdr:rowOff>
    </xdr:from>
    <xdr:ext cx="469744" cy="259045"/>
    <xdr:sp macro="" textlink="">
      <xdr:nvSpPr>
        <xdr:cNvPr id="702" name="【保健センター・保健所】&#10;一人当たり面積該当値テキスト">
          <a:extLst>
            <a:ext uri="{FF2B5EF4-FFF2-40B4-BE49-F238E27FC236}">
              <a16:creationId xmlns:a16="http://schemas.microsoft.com/office/drawing/2014/main" id="{4208B512-4F8D-4771-B358-30E59BA591D4}"/>
            </a:ext>
          </a:extLst>
        </xdr:cNvPr>
        <xdr:cNvSpPr txBox="1"/>
      </xdr:nvSpPr>
      <xdr:spPr>
        <a:xfrm>
          <a:off x="19547840" y="105184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38354</xdr:rowOff>
    </xdr:from>
    <xdr:to>
      <xdr:col>112</xdr:col>
      <xdr:colOff>38100</xdr:colOff>
      <xdr:row>63</xdr:row>
      <xdr:rowOff>139954</xdr:rowOff>
    </xdr:to>
    <xdr:sp macro="" textlink="">
      <xdr:nvSpPr>
        <xdr:cNvPr id="703" name="楕円 702">
          <a:extLst>
            <a:ext uri="{FF2B5EF4-FFF2-40B4-BE49-F238E27FC236}">
              <a16:creationId xmlns:a16="http://schemas.microsoft.com/office/drawing/2014/main" id="{75D8349C-D9F0-42B1-9486-BA18A211BE64}"/>
            </a:ext>
          </a:extLst>
        </xdr:cNvPr>
        <xdr:cNvSpPr/>
      </xdr:nvSpPr>
      <xdr:spPr>
        <a:xfrm>
          <a:off x="18735040" y="10599674"/>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89154</xdr:rowOff>
    </xdr:from>
    <xdr:to>
      <xdr:col>116</xdr:col>
      <xdr:colOff>63500</xdr:colOff>
      <xdr:row>63</xdr:row>
      <xdr:rowOff>89154</xdr:rowOff>
    </xdr:to>
    <xdr:cxnSp macro="">
      <xdr:nvCxnSpPr>
        <xdr:cNvPr id="704" name="直線コネクタ 703">
          <a:extLst>
            <a:ext uri="{FF2B5EF4-FFF2-40B4-BE49-F238E27FC236}">
              <a16:creationId xmlns:a16="http://schemas.microsoft.com/office/drawing/2014/main" id="{472CC6D2-F8CD-45C0-9FE6-3E977A501ECB}"/>
            </a:ext>
          </a:extLst>
        </xdr:cNvPr>
        <xdr:cNvCxnSpPr/>
      </xdr:nvCxnSpPr>
      <xdr:spPr>
        <a:xfrm>
          <a:off x="18778220" y="10650474"/>
          <a:ext cx="7315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38354</xdr:rowOff>
    </xdr:from>
    <xdr:to>
      <xdr:col>107</xdr:col>
      <xdr:colOff>101600</xdr:colOff>
      <xdr:row>63</xdr:row>
      <xdr:rowOff>139954</xdr:rowOff>
    </xdr:to>
    <xdr:sp macro="" textlink="">
      <xdr:nvSpPr>
        <xdr:cNvPr id="705" name="楕円 704">
          <a:extLst>
            <a:ext uri="{FF2B5EF4-FFF2-40B4-BE49-F238E27FC236}">
              <a16:creationId xmlns:a16="http://schemas.microsoft.com/office/drawing/2014/main" id="{20BA9F2B-2CF0-49D3-A217-06CD101BE847}"/>
            </a:ext>
          </a:extLst>
        </xdr:cNvPr>
        <xdr:cNvSpPr/>
      </xdr:nvSpPr>
      <xdr:spPr>
        <a:xfrm>
          <a:off x="17937480" y="10599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89154</xdr:rowOff>
    </xdr:from>
    <xdr:to>
      <xdr:col>111</xdr:col>
      <xdr:colOff>177800</xdr:colOff>
      <xdr:row>63</xdr:row>
      <xdr:rowOff>89154</xdr:rowOff>
    </xdr:to>
    <xdr:cxnSp macro="">
      <xdr:nvCxnSpPr>
        <xdr:cNvPr id="706" name="直線コネクタ 705">
          <a:extLst>
            <a:ext uri="{FF2B5EF4-FFF2-40B4-BE49-F238E27FC236}">
              <a16:creationId xmlns:a16="http://schemas.microsoft.com/office/drawing/2014/main" id="{B0191AD0-0913-473E-A2E8-D0B3848E7842}"/>
            </a:ext>
          </a:extLst>
        </xdr:cNvPr>
        <xdr:cNvCxnSpPr/>
      </xdr:nvCxnSpPr>
      <xdr:spPr>
        <a:xfrm>
          <a:off x="17988280" y="10650474"/>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38354</xdr:rowOff>
    </xdr:from>
    <xdr:to>
      <xdr:col>102</xdr:col>
      <xdr:colOff>165100</xdr:colOff>
      <xdr:row>63</xdr:row>
      <xdr:rowOff>139954</xdr:rowOff>
    </xdr:to>
    <xdr:sp macro="" textlink="">
      <xdr:nvSpPr>
        <xdr:cNvPr id="707" name="楕円 706">
          <a:extLst>
            <a:ext uri="{FF2B5EF4-FFF2-40B4-BE49-F238E27FC236}">
              <a16:creationId xmlns:a16="http://schemas.microsoft.com/office/drawing/2014/main" id="{2E64F195-B53A-4062-81F4-F363B8967860}"/>
            </a:ext>
          </a:extLst>
        </xdr:cNvPr>
        <xdr:cNvSpPr/>
      </xdr:nvSpPr>
      <xdr:spPr>
        <a:xfrm>
          <a:off x="17162780" y="10599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89154</xdr:rowOff>
    </xdr:from>
    <xdr:to>
      <xdr:col>107</xdr:col>
      <xdr:colOff>50800</xdr:colOff>
      <xdr:row>63</xdr:row>
      <xdr:rowOff>89154</xdr:rowOff>
    </xdr:to>
    <xdr:cxnSp macro="">
      <xdr:nvCxnSpPr>
        <xdr:cNvPr id="708" name="直線コネクタ 707">
          <a:extLst>
            <a:ext uri="{FF2B5EF4-FFF2-40B4-BE49-F238E27FC236}">
              <a16:creationId xmlns:a16="http://schemas.microsoft.com/office/drawing/2014/main" id="{275E9E37-2A18-4CDF-B3AF-F61ED8071ABF}"/>
            </a:ext>
          </a:extLst>
        </xdr:cNvPr>
        <xdr:cNvCxnSpPr/>
      </xdr:nvCxnSpPr>
      <xdr:spPr>
        <a:xfrm>
          <a:off x="17213580" y="10650474"/>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38354</xdr:rowOff>
    </xdr:from>
    <xdr:to>
      <xdr:col>98</xdr:col>
      <xdr:colOff>38100</xdr:colOff>
      <xdr:row>63</xdr:row>
      <xdr:rowOff>139954</xdr:rowOff>
    </xdr:to>
    <xdr:sp macro="" textlink="">
      <xdr:nvSpPr>
        <xdr:cNvPr id="709" name="楕円 708">
          <a:extLst>
            <a:ext uri="{FF2B5EF4-FFF2-40B4-BE49-F238E27FC236}">
              <a16:creationId xmlns:a16="http://schemas.microsoft.com/office/drawing/2014/main" id="{A832E025-B806-40DE-8739-464D4954BB77}"/>
            </a:ext>
          </a:extLst>
        </xdr:cNvPr>
        <xdr:cNvSpPr/>
      </xdr:nvSpPr>
      <xdr:spPr>
        <a:xfrm>
          <a:off x="16388080" y="10599674"/>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89154</xdr:rowOff>
    </xdr:from>
    <xdr:to>
      <xdr:col>102</xdr:col>
      <xdr:colOff>114300</xdr:colOff>
      <xdr:row>63</xdr:row>
      <xdr:rowOff>89154</xdr:rowOff>
    </xdr:to>
    <xdr:cxnSp macro="">
      <xdr:nvCxnSpPr>
        <xdr:cNvPr id="710" name="直線コネクタ 709">
          <a:extLst>
            <a:ext uri="{FF2B5EF4-FFF2-40B4-BE49-F238E27FC236}">
              <a16:creationId xmlns:a16="http://schemas.microsoft.com/office/drawing/2014/main" id="{6D5CAB9F-DCA2-4E62-A174-55EA0C633339}"/>
            </a:ext>
          </a:extLst>
        </xdr:cNvPr>
        <xdr:cNvCxnSpPr/>
      </xdr:nvCxnSpPr>
      <xdr:spPr>
        <a:xfrm>
          <a:off x="16431260" y="10650474"/>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1033</xdr:rowOff>
    </xdr:from>
    <xdr:ext cx="469744" cy="259045"/>
    <xdr:sp macro="" textlink="">
      <xdr:nvSpPr>
        <xdr:cNvPr id="711" name="n_1aveValue【保健センター・保健所】&#10;一人当たり面積">
          <a:extLst>
            <a:ext uri="{FF2B5EF4-FFF2-40B4-BE49-F238E27FC236}">
              <a16:creationId xmlns:a16="http://schemas.microsoft.com/office/drawing/2014/main" id="{E9EAB216-1A66-43A2-87AB-63B29254BA3F}"/>
            </a:ext>
          </a:extLst>
        </xdr:cNvPr>
        <xdr:cNvSpPr txBox="1"/>
      </xdr:nvSpPr>
      <xdr:spPr>
        <a:xfrm>
          <a:off x="18561127" y="102270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1033</xdr:rowOff>
    </xdr:from>
    <xdr:ext cx="469744" cy="259045"/>
    <xdr:sp macro="" textlink="">
      <xdr:nvSpPr>
        <xdr:cNvPr id="712" name="n_2aveValue【保健センター・保健所】&#10;一人当たり面積">
          <a:extLst>
            <a:ext uri="{FF2B5EF4-FFF2-40B4-BE49-F238E27FC236}">
              <a16:creationId xmlns:a16="http://schemas.microsoft.com/office/drawing/2014/main" id="{9101494E-C969-4365-ACB3-D74FF109B50F}"/>
            </a:ext>
          </a:extLst>
        </xdr:cNvPr>
        <xdr:cNvSpPr txBox="1"/>
      </xdr:nvSpPr>
      <xdr:spPr>
        <a:xfrm>
          <a:off x="17776267" y="102270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10177</xdr:rowOff>
    </xdr:from>
    <xdr:ext cx="469744" cy="259045"/>
    <xdr:sp macro="" textlink="">
      <xdr:nvSpPr>
        <xdr:cNvPr id="713" name="n_3aveValue【保健センター・保健所】&#10;一人当たり面積">
          <a:extLst>
            <a:ext uri="{FF2B5EF4-FFF2-40B4-BE49-F238E27FC236}">
              <a16:creationId xmlns:a16="http://schemas.microsoft.com/office/drawing/2014/main" id="{B887AAF6-1604-4A95-BB42-ADF3A31B6D53}"/>
            </a:ext>
          </a:extLst>
        </xdr:cNvPr>
        <xdr:cNvSpPr txBox="1"/>
      </xdr:nvSpPr>
      <xdr:spPr>
        <a:xfrm>
          <a:off x="17001567" y="10236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1033</xdr:rowOff>
    </xdr:from>
    <xdr:ext cx="469744" cy="259045"/>
    <xdr:sp macro="" textlink="">
      <xdr:nvSpPr>
        <xdr:cNvPr id="714" name="n_4aveValue【保健センター・保健所】&#10;一人当たり面積">
          <a:extLst>
            <a:ext uri="{FF2B5EF4-FFF2-40B4-BE49-F238E27FC236}">
              <a16:creationId xmlns:a16="http://schemas.microsoft.com/office/drawing/2014/main" id="{701A6222-763F-42E0-9992-5ACE6F147F37}"/>
            </a:ext>
          </a:extLst>
        </xdr:cNvPr>
        <xdr:cNvSpPr txBox="1"/>
      </xdr:nvSpPr>
      <xdr:spPr>
        <a:xfrm>
          <a:off x="16226867" y="102270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131081</xdr:rowOff>
    </xdr:from>
    <xdr:ext cx="469744" cy="259045"/>
    <xdr:sp macro="" textlink="">
      <xdr:nvSpPr>
        <xdr:cNvPr id="715" name="n_1mainValue【保健センター・保健所】&#10;一人当たり面積">
          <a:extLst>
            <a:ext uri="{FF2B5EF4-FFF2-40B4-BE49-F238E27FC236}">
              <a16:creationId xmlns:a16="http://schemas.microsoft.com/office/drawing/2014/main" id="{51D53D7F-758A-4E82-9582-CB7C0F68532F}"/>
            </a:ext>
          </a:extLst>
        </xdr:cNvPr>
        <xdr:cNvSpPr txBox="1"/>
      </xdr:nvSpPr>
      <xdr:spPr>
        <a:xfrm>
          <a:off x="18561127" y="106924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131081</xdr:rowOff>
    </xdr:from>
    <xdr:ext cx="469744" cy="259045"/>
    <xdr:sp macro="" textlink="">
      <xdr:nvSpPr>
        <xdr:cNvPr id="716" name="n_2mainValue【保健センター・保健所】&#10;一人当たり面積">
          <a:extLst>
            <a:ext uri="{FF2B5EF4-FFF2-40B4-BE49-F238E27FC236}">
              <a16:creationId xmlns:a16="http://schemas.microsoft.com/office/drawing/2014/main" id="{A2A9FDA1-4970-4ACD-B8B9-B704CA4FC31B}"/>
            </a:ext>
          </a:extLst>
        </xdr:cNvPr>
        <xdr:cNvSpPr txBox="1"/>
      </xdr:nvSpPr>
      <xdr:spPr>
        <a:xfrm>
          <a:off x="17776267" y="106924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131081</xdr:rowOff>
    </xdr:from>
    <xdr:ext cx="469744" cy="259045"/>
    <xdr:sp macro="" textlink="">
      <xdr:nvSpPr>
        <xdr:cNvPr id="717" name="n_3mainValue【保健センター・保健所】&#10;一人当たり面積">
          <a:extLst>
            <a:ext uri="{FF2B5EF4-FFF2-40B4-BE49-F238E27FC236}">
              <a16:creationId xmlns:a16="http://schemas.microsoft.com/office/drawing/2014/main" id="{A6D8CC93-05D7-4ECD-8ED0-C2F8A8948297}"/>
            </a:ext>
          </a:extLst>
        </xdr:cNvPr>
        <xdr:cNvSpPr txBox="1"/>
      </xdr:nvSpPr>
      <xdr:spPr>
        <a:xfrm>
          <a:off x="17001567" y="106924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131081</xdr:rowOff>
    </xdr:from>
    <xdr:ext cx="469744" cy="259045"/>
    <xdr:sp macro="" textlink="">
      <xdr:nvSpPr>
        <xdr:cNvPr id="718" name="n_4mainValue【保健センター・保健所】&#10;一人当たり面積">
          <a:extLst>
            <a:ext uri="{FF2B5EF4-FFF2-40B4-BE49-F238E27FC236}">
              <a16:creationId xmlns:a16="http://schemas.microsoft.com/office/drawing/2014/main" id="{372A54DE-B386-4F7D-A8CB-A32128E90EF1}"/>
            </a:ext>
          </a:extLst>
        </xdr:cNvPr>
        <xdr:cNvSpPr txBox="1"/>
      </xdr:nvSpPr>
      <xdr:spPr>
        <a:xfrm>
          <a:off x="16226867" y="106924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19" name="正方形/長方形 718">
          <a:extLst>
            <a:ext uri="{FF2B5EF4-FFF2-40B4-BE49-F238E27FC236}">
              <a16:creationId xmlns:a16="http://schemas.microsoft.com/office/drawing/2014/main" id="{9C632AA1-1406-45E3-80FE-94B30F49A8A5}"/>
            </a:ext>
          </a:extLst>
        </xdr:cNvPr>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0" name="正方形/長方形 719">
          <a:extLst>
            <a:ext uri="{FF2B5EF4-FFF2-40B4-BE49-F238E27FC236}">
              <a16:creationId xmlns:a16="http://schemas.microsoft.com/office/drawing/2014/main" id="{47BB771D-8FC5-4EC8-B362-C081973BB701}"/>
            </a:ext>
          </a:extLst>
        </xdr:cNvPr>
        <xdr:cNvSpPr/>
      </xdr:nvSpPr>
      <xdr:spPr>
        <a:xfrm>
          <a:off x="11064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1" name="正方形/長方形 720">
          <a:extLst>
            <a:ext uri="{FF2B5EF4-FFF2-40B4-BE49-F238E27FC236}">
              <a16:creationId xmlns:a16="http://schemas.microsoft.com/office/drawing/2014/main" id="{148ED2A5-34F9-4A62-BEC9-774C77BB5E3B}"/>
            </a:ext>
          </a:extLst>
        </xdr:cNvPr>
        <xdr:cNvSpPr/>
      </xdr:nvSpPr>
      <xdr:spPr>
        <a:xfrm>
          <a:off x="11064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2" name="正方形/長方形 721">
          <a:extLst>
            <a:ext uri="{FF2B5EF4-FFF2-40B4-BE49-F238E27FC236}">
              <a16:creationId xmlns:a16="http://schemas.microsoft.com/office/drawing/2014/main" id="{4698C060-9F36-4DEF-A296-56D5A0A160A8}"/>
            </a:ext>
          </a:extLst>
        </xdr:cNvPr>
        <xdr:cNvSpPr/>
      </xdr:nvSpPr>
      <xdr:spPr>
        <a:xfrm>
          <a:off x="119659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3" name="正方形/長方形 722">
          <a:extLst>
            <a:ext uri="{FF2B5EF4-FFF2-40B4-BE49-F238E27FC236}">
              <a16:creationId xmlns:a16="http://schemas.microsoft.com/office/drawing/2014/main" id="{89F84286-B58D-4267-8D46-D7E45BFFD8A0}"/>
            </a:ext>
          </a:extLst>
        </xdr:cNvPr>
        <xdr:cNvSpPr/>
      </xdr:nvSpPr>
      <xdr:spPr>
        <a:xfrm>
          <a:off x="119659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4" name="正方形/長方形 723">
          <a:extLst>
            <a:ext uri="{FF2B5EF4-FFF2-40B4-BE49-F238E27FC236}">
              <a16:creationId xmlns:a16="http://schemas.microsoft.com/office/drawing/2014/main" id="{17E9690B-2978-48EF-8D49-D1F557EAA8EC}"/>
            </a:ext>
          </a:extLst>
        </xdr:cNvPr>
        <xdr:cNvSpPr/>
      </xdr:nvSpPr>
      <xdr:spPr>
        <a:xfrm>
          <a:off x="129717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25" name="正方形/長方形 724">
          <a:extLst>
            <a:ext uri="{FF2B5EF4-FFF2-40B4-BE49-F238E27FC236}">
              <a16:creationId xmlns:a16="http://schemas.microsoft.com/office/drawing/2014/main" id="{B217816B-BAE9-49D5-89BA-AEEC1BCE2F90}"/>
            </a:ext>
          </a:extLst>
        </xdr:cNvPr>
        <xdr:cNvSpPr/>
      </xdr:nvSpPr>
      <xdr:spPr>
        <a:xfrm>
          <a:off x="129717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6" name="正方形/長方形 725">
          <a:extLst>
            <a:ext uri="{FF2B5EF4-FFF2-40B4-BE49-F238E27FC236}">
              <a16:creationId xmlns:a16="http://schemas.microsoft.com/office/drawing/2014/main" id="{0AA0039C-E9F2-4A31-BC72-1F4383E2B86F}"/>
            </a:ext>
          </a:extLst>
        </xdr:cNvPr>
        <xdr:cNvSpPr/>
      </xdr:nvSpPr>
      <xdr:spPr>
        <a:xfrm>
          <a:off x="1096010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27" name="テキスト ボックス 726">
          <a:extLst>
            <a:ext uri="{FF2B5EF4-FFF2-40B4-BE49-F238E27FC236}">
              <a16:creationId xmlns:a16="http://schemas.microsoft.com/office/drawing/2014/main" id="{624A93F8-0CF7-4936-828C-9D2C1B41ADBC}"/>
            </a:ext>
          </a:extLst>
        </xdr:cNvPr>
        <xdr:cNvSpPr txBox="1"/>
      </xdr:nvSpPr>
      <xdr:spPr>
        <a:xfrm>
          <a:off x="1092200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28" name="直線コネクタ 727">
          <a:extLst>
            <a:ext uri="{FF2B5EF4-FFF2-40B4-BE49-F238E27FC236}">
              <a16:creationId xmlns:a16="http://schemas.microsoft.com/office/drawing/2014/main" id="{6273FAB5-DC62-4647-B10C-17366A738573}"/>
            </a:ext>
          </a:extLst>
        </xdr:cNvPr>
        <xdr:cNvCxnSpPr/>
      </xdr:nvCxnSpPr>
      <xdr:spPr>
        <a:xfrm>
          <a:off x="10960100" y="149047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29" name="テキスト ボックス 728">
          <a:extLst>
            <a:ext uri="{FF2B5EF4-FFF2-40B4-BE49-F238E27FC236}">
              <a16:creationId xmlns:a16="http://schemas.microsoft.com/office/drawing/2014/main" id="{011CE4EE-9F3A-438D-9BD9-F7634F15BCAA}"/>
            </a:ext>
          </a:extLst>
        </xdr:cNvPr>
        <xdr:cNvSpPr txBox="1"/>
      </xdr:nvSpPr>
      <xdr:spPr>
        <a:xfrm>
          <a:off x="1056150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38100</xdr:rowOff>
    </xdr:from>
    <xdr:to>
      <xdr:col>89</xdr:col>
      <xdr:colOff>177800</xdr:colOff>
      <xdr:row>86</xdr:row>
      <xdr:rowOff>38100</xdr:rowOff>
    </xdr:to>
    <xdr:cxnSp macro="">
      <xdr:nvCxnSpPr>
        <xdr:cNvPr id="730" name="直線コネクタ 729">
          <a:extLst>
            <a:ext uri="{FF2B5EF4-FFF2-40B4-BE49-F238E27FC236}">
              <a16:creationId xmlns:a16="http://schemas.microsoft.com/office/drawing/2014/main" id="{F300214A-CEA8-44BB-8CAF-A2D4B6DE54FC}"/>
            </a:ext>
          </a:extLst>
        </xdr:cNvPr>
        <xdr:cNvCxnSpPr/>
      </xdr:nvCxnSpPr>
      <xdr:spPr>
        <a:xfrm>
          <a:off x="10960100" y="144551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67327</xdr:rowOff>
    </xdr:from>
    <xdr:ext cx="467179" cy="259045"/>
    <xdr:sp macro="" textlink="">
      <xdr:nvSpPr>
        <xdr:cNvPr id="731" name="テキスト ボックス 730">
          <a:extLst>
            <a:ext uri="{FF2B5EF4-FFF2-40B4-BE49-F238E27FC236}">
              <a16:creationId xmlns:a16="http://schemas.microsoft.com/office/drawing/2014/main" id="{07DFF1DB-4C32-427C-8BE0-3FE25BCB4C02}"/>
            </a:ext>
          </a:extLst>
        </xdr:cNvPr>
        <xdr:cNvSpPr txBox="1"/>
      </xdr:nvSpPr>
      <xdr:spPr>
        <a:xfrm>
          <a:off x="10561501" y="14316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95250</xdr:rowOff>
    </xdr:from>
    <xdr:to>
      <xdr:col>89</xdr:col>
      <xdr:colOff>177800</xdr:colOff>
      <xdr:row>83</xdr:row>
      <xdr:rowOff>95250</xdr:rowOff>
    </xdr:to>
    <xdr:cxnSp macro="">
      <xdr:nvCxnSpPr>
        <xdr:cNvPr id="732" name="直線コネクタ 731">
          <a:extLst>
            <a:ext uri="{FF2B5EF4-FFF2-40B4-BE49-F238E27FC236}">
              <a16:creationId xmlns:a16="http://schemas.microsoft.com/office/drawing/2014/main" id="{ACB53BB3-7B23-411A-966C-79479F9EB8E7}"/>
            </a:ext>
          </a:extLst>
        </xdr:cNvPr>
        <xdr:cNvCxnSpPr/>
      </xdr:nvCxnSpPr>
      <xdr:spPr>
        <a:xfrm>
          <a:off x="10960100" y="140093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124477</xdr:rowOff>
    </xdr:from>
    <xdr:ext cx="403059" cy="259045"/>
    <xdr:sp macro="" textlink="">
      <xdr:nvSpPr>
        <xdr:cNvPr id="733" name="テキスト ボックス 732">
          <a:extLst>
            <a:ext uri="{FF2B5EF4-FFF2-40B4-BE49-F238E27FC236}">
              <a16:creationId xmlns:a16="http://schemas.microsoft.com/office/drawing/2014/main" id="{C249BA86-75B1-431B-A6F9-D3B67AB18C24}"/>
            </a:ext>
          </a:extLst>
        </xdr:cNvPr>
        <xdr:cNvSpPr txBox="1"/>
      </xdr:nvSpPr>
      <xdr:spPr>
        <a:xfrm>
          <a:off x="10602761" y="138709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152400</xdr:rowOff>
    </xdr:from>
    <xdr:to>
      <xdr:col>89</xdr:col>
      <xdr:colOff>177800</xdr:colOff>
      <xdr:row>80</xdr:row>
      <xdr:rowOff>152400</xdr:rowOff>
    </xdr:to>
    <xdr:cxnSp macro="">
      <xdr:nvCxnSpPr>
        <xdr:cNvPr id="734" name="直線コネクタ 733">
          <a:extLst>
            <a:ext uri="{FF2B5EF4-FFF2-40B4-BE49-F238E27FC236}">
              <a16:creationId xmlns:a16="http://schemas.microsoft.com/office/drawing/2014/main" id="{A31BAB30-B5CA-431A-8C2E-F419CDE35929}"/>
            </a:ext>
          </a:extLst>
        </xdr:cNvPr>
        <xdr:cNvCxnSpPr/>
      </xdr:nvCxnSpPr>
      <xdr:spPr>
        <a:xfrm>
          <a:off x="10960100" y="135636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10177</xdr:rowOff>
    </xdr:from>
    <xdr:ext cx="403059" cy="259045"/>
    <xdr:sp macro="" textlink="">
      <xdr:nvSpPr>
        <xdr:cNvPr id="735" name="テキスト ボックス 734">
          <a:extLst>
            <a:ext uri="{FF2B5EF4-FFF2-40B4-BE49-F238E27FC236}">
              <a16:creationId xmlns:a16="http://schemas.microsoft.com/office/drawing/2014/main" id="{A3A94B09-7A02-4578-9F28-B87B0D63C822}"/>
            </a:ext>
          </a:extLst>
        </xdr:cNvPr>
        <xdr:cNvSpPr txBox="1"/>
      </xdr:nvSpPr>
      <xdr:spPr>
        <a:xfrm>
          <a:off x="10602761" y="13421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38100</xdr:rowOff>
    </xdr:from>
    <xdr:to>
      <xdr:col>89</xdr:col>
      <xdr:colOff>177800</xdr:colOff>
      <xdr:row>78</xdr:row>
      <xdr:rowOff>38100</xdr:rowOff>
    </xdr:to>
    <xdr:cxnSp macro="">
      <xdr:nvCxnSpPr>
        <xdr:cNvPr id="736" name="直線コネクタ 735">
          <a:extLst>
            <a:ext uri="{FF2B5EF4-FFF2-40B4-BE49-F238E27FC236}">
              <a16:creationId xmlns:a16="http://schemas.microsoft.com/office/drawing/2014/main" id="{C7246150-6DD2-4A7E-B73E-C21AF781AA54}"/>
            </a:ext>
          </a:extLst>
        </xdr:cNvPr>
        <xdr:cNvCxnSpPr/>
      </xdr:nvCxnSpPr>
      <xdr:spPr>
        <a:xfrm>
          <a:off x="10960100" y="131140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77</xdr:row>
      <xdr:rowOff>67327</xdr:rowOff>
    </xdr:from>
    <xdr:ext cx="403059" cy="259045"/>
    <xdr:sp macro="" textlink="">
      <xdr:nvSpPr>
        <xdr:cNvPr id="737" name="テキスト ボックス 736">
          <a:extLst>
            <a:ext uri="{FF2B5EF4-FFF2-40B4-BE49-F238E27FC236}">
              <a16:creationId xmlns:a16="http://schemas.microsoft.com/office/drawing/2014/main" id="{14F16E5F-8EAB-4823-9584-D64E0D8897EC}"/>
            </a:ext>
          </a:extLst>
        </xdr:cNvPr>
        <xdr:cNvSpPr txBox="1"/>
      </xdr:nvSpPr>
      <xdr:spPr>
        <a:xfrm>
          <a:off x="10602761" y="1297560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38" name="直線コネクタ 737">
          <a:extLst>
            <a:ext uri="{FF2B5EF4-FFF2-40B4-BE49-F238E27FC236}">
              <a16:creationId xmlns:a16="http://schemas.microsoft.com/office/drawing/2014/main" id="{AD354855-3E1C-44B1-8D5D-1B403DC015FA}"/>
            </a:ext>
          </a:extLst>
        </xdr:cNvPr>
        <xdr:cNvCxnSpPr/>
      </xdr:nvCxnSpPr>
      <xdr:spPr>
        <a:xfrm>
          <a:off x="10960100" y="126682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74</xdr:row>
      <xdr:rowOff>124477</xdr:rowOff>
    </xdr:from>
    <xdr:ext cx="403059" cy="259045"/>
    <xdr:sp macro="" textlink="">
      <xdr:nvSpPr>
        <xdr:cNvPr id="739" name="テキスト ボックス 738">
          <a:extLst>
            <a:ext uri="{FF2B5EF4-FFF2-40B4-BE49-F238E27FC236}">
              <a16:creationId xmlns:a16="http://schemas.microsoft.com/office/drawing/2014/main" id="{BC13DC09-5C3B-4AF3-A2FF-DE497327652E}"/>
            </a:ext>
          </a:extLst>
        </xdr:cNvPr>
        <xdr:cNvSpPr txBox="1"/>
      </xdr:nvSpPr>
      <xdr:spPr>
        <a:xfrm>
          <a:off x="10602761" y="125298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40" name="【消防施設】&#10;有形固定資産減価償却率グラフ枠">
          <a:extLst>
            <a:ext uri="{FF2B5EF4-FFF2-40B4-BE49-F238E27FC236}">
              <a16:creationId xmlns:a16="http://schemas.microsoft.com/office/drawing/2014/main" id="{DA3B4B12-BF21-4AE3-B12C-09BCDF9B48B7}"/>
            </a:ext>
          </a:extLst>
        </xdr:cNvPr>
        <xdr:cNvSpPr/>
      </xdr:nvSpPr>
      <xdr:spPr>
        <a:xfrm>
          <a:off x="1096010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97537</xdr:rowOff>
    </xdr:from>
    <xdr:to>
      <xdr:col>85</xdr:col>
      <xdr:colOff>126364</xdr:colOff>
      <xdr:row>84</xdr:row>
      <xdr:rowOff>154687</xdr:rowOff>
    </xdr:to>
    <xdr:cxnSp macro="">
      <xdr:nvCxnSpPr>
        <xdr:cNvPr id="741" name="直線コネクタ 740">
          <a:extLst>
            <a:ext uri="{FF2B5EF4-FFF2-40B4-BE49-F238E27FC236}">
              <a16:creationId xmlns:a16="http://schemas.microsoft.com/office/drawing/2014/main" id="{3D0925F0-98F7-42A8-BBBC-B308962CDF96}"/>
            </a:ext>
          </a:extLst>
        </xdr:cNvPr>
        <xdr:cNvCxnSpPr/>
      </xdr:nvCxnSpPr>
      <xdr:spPr>
        <a:xfrm flipV="1">
          <a:off x="14375764" y="13005817"/>
          <a:ext cx="0" cy="12306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84</xdr:row>
      <xdr:rowOff>158514</xdr:rowOff>
    </xdr:from>
    <xdr:ext cx="405111" cy="259045"/>
    <xdr:sp macro="" textlink="">
      <xdr:nvSpPr>
        <xdr:cNvPr id="742" name="【消防施設】&#10;有形固定資産減価償却率最小値テキスト">
          <a:extLst>
            <a:ext uri="{FF2B5EF4-FFF2-40B4-BE49-F238E27FC236}">
              <a16:creationId xmlns:a16="http://schemas.microsoft.com/office/drawing/2014/main" id="{BA97D380-CFE8-44CF-8FA5-2254BD886C01}"/>
            </a:ext>
          </a:extLst>
        </xdr:cNvPr>
        <xdr:cNvSpPr txBox="1"/>
      </xdr:nvSpPr>
      <xdr:spPr>
        <a:xfrm>
          <a:off x="14414500" y="142402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84</xdr:row>
      <xdr:rowOff>154687</xdr:rowOff>
    </xdr:from>
    <xdr:to>
      <xdr:col>86</xdr:col>
      <xdr:colOff>25400</xdr:colOff>
      <xdr:row>84</xdr:row>
      <xdr:rowOff>154687</xdr:rowOff>
    </xdr:to>
    <xdr:cxnSp macro="">
      <xdr:nvCxnSpPr>
        <xdr:cNvPr id="743" name="直線コネクタ 742">
          <a:extLst>
            <a:ext uri="{FF2B5EF4-FFF2-40B4-BE49-F238E27FC236}">
              <a16:creationId xmlns:a16="http://schemas.microsoft.com/office/drawing/2014/main" id="{CEDFC4E2-3CC0-4380-A919-34015322C1A0}"/>
            </a:ext>
          </a:extLst>
        </xdr:cNvPr>
        <xdr:cNvCxnSpPr/>
      </xdr:nvCxnSpPr>
      <xdr:spPr>
        <a:xfrm>
          <a:off x="14287500" y="1423644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44214</xdr:rowOff>
    </xdr:from>
    <xdr:ext cx="405111" cy="259045"/>
    <xdr:sp macro="" textlink="">
      <xdr:nvSpPr>
        <xdr:cNvPr id="744" name="【消防施設】&#10;有形固定資産減価償却率最大値テキスト">
          <a:extLst>
            <a:ext uri="{FF2B5EF4-FFF2-40B4-BE49-F238E27FC236}">
              <a16:creationId xmlns:a16="http://schemas.microsoft.com/office/drawing/2014/main" id="{3615A787-3DAA-40F3-AFFD-269F7FB4336E}"/>
            </a:ext>
          </a:extLst>
        </xdr:cNvPr>
        <xdr:cNvSpPr txBox="1"/>
      </xdr:nvSpPr>
      <xdr:spPr>
        <a:xfrm>
          <a:off x="14414500" y="127848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97537</xdr:rowOff>
    </xdr:from>
    <xdr:to>
      <xdr:col>86</xdr:col>
      <xdr:colOff>25400</xdr:colOff>
      <xdr:row>77</xdr:row>
      <xdr:rowOff>97537</xdr:rowOff>
    </xdr:to>
    <xdr:cxnSp macro="">
      <xdr:nvCxnSpPr>
        <xdr:cNvPr id="745" name="直線コネクタ 744">
          <a:extLst>
            <a:ext uri="{FF2B5EF4-FFF2-40B4-BE49-F238E27FC236}">
              <a16:creationId xmlns:a16="http://schemas.microsoft.com/office/drawing/2014/main" id="{881671A8-8AA5-483D-A755-06BF0FCB6BCB}"/>
            </a:ext>
          </a:extLst>
        </xdr:cNvPr>
        <xdr:cNvCxnSpPr/>
      </xdr:nvCxnSpPr>
      <xdr:spPr>
        <a:xfrm>
          <a:off x="14287500" y="1300581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38879</xdr:rowOff>
    </xdr:from>
    <xdr:ext cx="405111" cy="259045"/>
    <xdr:sp macro="" textlink="">
      <xdr:nvSpPr>
        <xdr:cNvPr id="746" name="【消防施設】&#10;有形固定資産減価償却率平均値テキスト">
          <a:extLst>
            <a:ext uri="{FF2B5EF4-FFF2-40B4-BE49-F238E27FC236}">
              <a16:creationId xmlns:a16="http://schemas.microsoft.com/office/drawing/2014/main" id="{C4B58EA1-BD51-4940-B47D-7EE237DDBB9F}"/>
            </a:ext>
          </a:extLst>
        </xdr:cNvPr>
        <xdr:cNvSpPr txBox="1"/>
      </xdr:nvSpPr>
      <xdr:spPr>
        <a:xfrm>
          <a:off x="14414500" y="1345007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60452</xdr:rowOff>
    </xdr:from>
    <xdr:to>
      <xdr:col>85</xdr:col>
      <xdr:colOff>177800</xdr:colOff>
      <xdr:row>80</xdr:row>
      <xdr:rowOff>162052</xdr:rowOff>
    </xdr:to>
    <xdr:sp macro="" textlink="">
      <xdr:nvSpPr>
        <xdr:cNvPr id="747" name="フローチャート: 判断 746">
          <a:extLst>
            <a:ext uri="{FF2B5EF4-FFF2-40B4-BE49-F238E27FC236}">
              <a16:creationId xmlns:a16="http://schemas.microsoft.com/office/drawing/2014/main" id="{B6756F34-D3D9-4510-8EED-F349C837DBA2}"/>
            </a:ext>
          </a:extLst>
        </xdr:cNvPr>
        <xdr:cNvSpPr/>
      </xdr:nvSpPr>
      <xdr:spPr>
        <a:xfrm>
          <a:off x="14325600" y="13471652"/>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80</xdr:row>
      <xdr:rowOff>44450</xdr:rowOff>
    </xdr:from>
    <xdr:to>
      <xdr:col>81</xdr:col>
      <xdr:colOff>101600</xdr:colOff>
      <xdr:row>80</xdr:row>
      <xdr:rowOff>146050</xdr:rowOff>
    </xdr:to>
    <xdr:sp macro="" textlink="">
      <xdr:nvSpPr>
        <xdr:cNvPr id="748" name="フローチャート: 判断 747">
          <a:extLst>
            <a:ext uri="{FF2B5EF4-FFF2-40B4-BE49-F238E27FC236}">
              <a16:creationId xmlns:a16="http://schemas.microsoft.com/office/drawing/2014/main" id="{719E6973-D17E-4071-9FBC-A5409ECF1B67}"/>
            </a:ext>
          </a:extLst>
        </xdr:cNvPr>
        <xdr:cNvSpPr/>
      </xdr:nvSpPr>
      <xdr:spPr>
        <a:xfrm>
          <a:off x="13578840" y="13455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80</xdr:row>
      <xdr:rowOff>17018</xdr:rowOff>
    </xdr:from>
    <xdr:to>
      <xdr:col>76</xdr:col>
      <xdr:colOff>165100</xdr:colOff>
      <xdr:row>80</xdr:row>
      <xdr:rowOff>118618</xdr:rowOff>
    </xdr:to>
    <xdr:sp macro="" textlink="">
      <xdr:nvSpPr>
        <xdr:cNvPr id="749" name="フローチャート: 判断 748">
          <a:extLst>
            <a:ext uri="{FF2B5EF4-FFF2-40B4-BE49-F238E27FC236}">
              <a16:creationId xmlns:a16="http://schemas.microsoft.com/office/drawing/2014/main" id="{5381DAF9-6EF0-4420-93E5-270DD053B4FF}"/>
            </a:ext>
          </a:extLst>
        </xdr:cNvPr>
        <xdr:cNvSpPr/>
      </xdr:nvSpPr>
      <xdr:spPr>
        <a:xfrm>
          <a:off x="12804140" y="13428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79</xdr:row>
      <xdr:rowOff>163322</xdr:rowOff>
    </xdr:from>
    <xdr:to>
      <xdr:col>72</xdr:col>
      <xdr:colOff>38100</xdr:colOff>
      <xdr:row>80</xdr:row>
      <xdr:rowOff>93472</xdr:rowOff>
    </xdr:to>
    <xdr:sp macro="" textlink="">
      <xdr:nvSpPr>
        <xdr:cNvPr id="750" name="フローチャート: 判断 749">
          <a:extLst>
            <a:ext uri="{FF2B5EF4-FFF2-40B4-BE49-F238E27FC236}">
              <a16:creationId xmlns:a16="http://schemas.microsoft.com/office/drawing/2014/main" id="{A10A5B25-EA68-4AF3-A6F1-EC7DD3C03EE8}"/>
            </a:ext>
          </a:extLst>
        </xdr:cNvPr>
        <xdr:cNvSpPr/>
      </xdr:nvSpPr>
      <xdr:spPr>
        <a:xfrm>
          <a:off x="12029440" y="1340688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79</xdr:row>
      <xdr:rowOff>138176</xdr:rowOff>
    </xdr:from>
    <xdr:to>
      <xdr:col>67</xdr:col>
      <xdr:colOff>101600</xdr:colOff>
      <xdr:row>80</xdr:row>
      <xdr:rowOff>68326</xdr:rowOff>
    </xdr:to>
    <xdr:sp macro="" textlink="">
      <xdr:nvSpPr>
        <xdr:cNvPr id="751" name="フローチャート: 判断 750">
          <a:extLst>
            <a:ext uri="{FF2B5EF4-FFF2-40B4-BE49-F238E27FC236}">
              <a16:creationId xmlns:a16="http://schemas.microsoft.com/office/drawing/2014/main" id="{155CDADD-1DCC-434A-8DC4-CA143A82462A}"/>
            </a:ext>
          </a:extLst>
        </xdr:cNvPr>
        <xdr:cNvSpPr/>
      </xdr:nvSpPr>
      <xdr:spPr>
        <a:xfrm>
          <a:off x="11231880" y="1338173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52" name="テキスト ボックス 751">
          <a:extLst>
            <a:ext uri="{FF2B5EF4-FFF2-40B4-BE49-F238E27FC236}">
              <a16:creationId xmlns:a16="http://schemas.microsoft.com/office/drawing/2014/main" id="{85AE1B63-1D76-47DD-AF93-078F09D9C16C}"/>
            </a:ext>
          </a:extLst>
        </xdr:cNvPr>
        <xdr:cNvSpPr txBox="1"/>
      </xdr:nvSpPr>
      <xdr:spPr>
        <a:xfrm>
          <a:off x="14208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53" name="テキスト ボックス 752">
          <a:extLst>
            <a:ext uri="{FF2B5EF4-FFF2-40B4-BE49-F238E27FC236}">
              <a16:creationId xmlns:a16="http://schemas.microsoft.com/office/drawing/2014/main" id="{7156720D-377E-4B42-ADD5-C5B97435B0D1}"/>
            </a:ext>
          </a:extLst>
        </xdr:cNvPr>
        <xdr:cNvSpPr txBox="1"/>
      </xdr:nvSpPr>
      <xdr:spPr>
        <a:xfrm>
          <a:off x="134620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54" name="テキスト ボックス 753">
          <a:extLst>
            <a:ext uri="{FF2B5EF4-FFF2-40B4-BE49-F238E27FC236}">
              <a16:creationId xmlns:a16="http://schemas.microsoft.com/office/drawing/2014/main" id="{7FF4C55C-45AB-4FB0-A551-CDDBD74764EC}"/>
            </a:ext>
          </a:extLst>
        </xdr:cNvPr>
        <xdr:cNvSpPr txBox="1"/>
      </xdr:nvSpPr>
      <xdr:spPr>
        <a:xfrm>
          <a:off x="126873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55" name="テキスト ボックス 754">
          <a:extLst>
            <a:ext uri="{FF2B5EF4-FFF2-40B4-BE49-F238E27FC236}">
              <a16:creationId xmlns:a16="http://schemas.microsoft.com/office/drawing/2014/main" id="{BCB6C1B5-B976-41DE-AF3E-58AB5AB5DFAC}"/>
            </a:ext>
          </a:extLst>
        </xdr:cNvPr>
        <xdr:cNvSpPr txBox="1"/>
      </xdr:nvSpPr>
      <xdr:spPr>
        <a:xfrm>
          <a:off x="119049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56" name="テキスト ボックス 755">
          <a:extLst>
            <a:ext uri="{FF2B5EF4-FFF2-40B4-BE49-F238E27FC236}">
              <a16:creationId xmlns:a16="http://schemas.microsoft.com/office/drawing/2014/main" id="{F5A5CCA4-7DC6-482F-BBDB-7B22290B85CA}"/>
            </a:ext>
          </a:extLst>
        </xdr:cNvPr>
        <xdr:cNvSpPr txBox="1"/>
      </xdr:nvSpPr>
      <xdr:spPr>
        <a:xfrm>
          <a:off x="111150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74168</xdr:rowOff>
    </xdr:from>
    <xdr:to>
      <xdr:col>85</xdr:col>
      <xdr:colOff>177800</xdr:colOff>
      <xdr:row>78</xdr:row>
      <xdr:rowOff>4318</xdr:rowOff>
    </xdr:to>
    <xdr:sp macro="" textlink="">
      <xdr:nvSpPr>
        <xdr:cNvPr id="757" name="楕円 756">
          <a:extLst>
            <a:ext uri="{FF2B5EF4-FFF2-40B4-BE49-F238E27FC236}">
              <a16:creationId xmlns:a16="http://schemas.microsoft.com/office/drawing/2014/main" id="{CDC5F8C4-A809-4602-8A2A-03F760E5F972}"/>
            </a:ext>
          </a:extLst>
        </xdr:cNvPr>
        <xdr:cNvSpPr/>
      </xdr:nvSpPr>
      <xdr:spPr>
        <a:xfrm>
          <a:off x="14325600" y="12982448"/>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76</xdr:row>
      <xdr:rowOff>171213</xdr:rowOff>
    </xdr:from>
    <xdr:ext cx="405111" cy="259045"/>
    <xdr:sp macro="" textlink="">
      <xdr:nvSpPr>
        <xdr:cNvPr id="758" name="【消防施設】&#10;有形固定資産減価償却率該当値テキスト">
          <a:extLst>
            <a:ext uri="{FF2B5EF4-FFF2-40B4-BE49-F238E27FC236}">
              <a16:creationId xmlns:a16="http://schemas.microsoft.com/office/drawing/2014/main" id="{093F276A-29C4-4174-9AC5-2A5907A5E61A}"/>
            </a:ext>
          </a:extLst>
        </xdr:cNvPr>
        <xdr:cNvSpPr txBox="1"/>
      </xdr:nvSpPr>
      <xdr:spPr>
        <a:xfrm>
          <a:off x="14414500" y="129118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14732</xdr:rowOff>
    </xdr:from>
    <xdr:to>
      <xdr:col>81</xdr:col>
      <xdr:colOff>101600</xdr:colOff>
      <xdr:row>78</xdr:row>
      <xdr:rowOff>116332</xdr:rowOff>
    </xdr:to>
    <xdr:sp macro="" textlink="">
      <xdr:nvSpPr>
        <xdr:cNvPr id="759" name="楕円 758">
          <a:extLst>
            <a:ext uri="{FF2B5EF4-FFF2-40B4-BE49-F238E27FC236}">
              <a16:creationId xmlns:a16="http://schemas.microsoft.com/office/drawing/2014/main" id="{5046EC5B-B496-4DF3-9F94-7BEC52AA7BEB}"/>
            </a:ext>
          </a:extLst>
        </xdr:cNvPr>
        <xdr:cNvSpPr/>
      </xdr:nvSpPr>
      <xdr:spPr>
        <a:xfrm>
          <a:off x="13578840" y="13090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77</xdr:row>
      <xdr:rowOff>124968</xdr:rowOff>
    </xdr:from>
    <xdr:to>
      <xdr:col>85</xdr:col>
      <xdr:colOff>127000</xdr:colOff>
      <xdr:row>78</xdr:row>
      <xdr:rowOff>65532</xdr:rowOff>
    </xdr:to>
    <xdr:cxnSp macro="">
      <xdr:nvCxnSpPr>
        <xdr:cNvPr id="760" name="直線コネクタ 759">
          <a:extLst>
            <a:ext uri="{FF2B5EF4-FFF2-40B4-BE49-F238E27FC236}">
              <a16:creationId xmlns:a16="http://schemas.microsoft.com/office/drawing/2014/main" id="{12B2E53E-5ADC-4830-B000-698D51FB88C5}"/>
            </a:ext>
          </a:extLst>
        </xdr:cNvPr>
        <xdr:cNvCxnSpPr/>
      </xdr:nvCxnSpPr>
      <xdr:spPr>
        <a:xfrm flipV="1">
          <a:off x="13629640" y="13033248"/>
          <a:ext cx="746760" cy="108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133604</xdr:rowOff>
    </xdr:from>
    <xdr:to>
      <xdr:col>76</xdr:col>
      <xdr:colOff>165100</xdr:colOff>
      <xdr:row>78</xdr:row>
      <xdr:rowOff>63754</xdr:rowOff>
    </xdr:to>
    <xdr:sp macro="" textlink="">
      <xdr:nvSpPr>
        <xdr:cNvPr id="761" name="楕円 760">
          <a:extLst>
            <a:ext uri="{FF2B5EF4-FFF2-40B4-BE49-F238E27FC236}">
              <a16:creationId xmlns:a16="http://schemas.microsoft.com/office/drawing/2014/main" id="{62427C3B-31AA-4EFC-B94A-27F1018BD59E}"/>
            </a:ext>
          </a:extLst>
        </xdr:cNvPr>
        <xdr:cNvSpPr/>
      </xdr:nvSpPr>
      <xdr:spPr>
        <a:xfrm>
          <a:off x="12804140" y="1304188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12954</xdr:rowOff>
    </xdr:from>
    <xdr:to>
      <xdr:col>81</xdr:col>
      <xdr:colOff>50800</xdr:colOff>
      <xdr:row>78</xdr:row>
      <xdr:rowOff>65532</xdr:rowOff>
    </xdr:to>
    <xdr:cxnSp macro="">
      <xdr:nvCxnSpPr>
        <xdr:cNvPr id="762" name="直線コネクタ 761">
          <a:extLst>
            <a:ext uri="{FF2B5EF4-FFF2-40B4-BE49-F238E27FC236}">
              <a16:creationId xmlns:a16="http://schemas.microsoft.com/office/drawing/2014/main" id="{CE52B38E-F55E-48ED-88D0-57CE7CE84F6E}"/>
            </a:ext>
          </a:extLst>
        </xdr:cNvPr>
        <xdr:cNvCxnSpPr/>
      </xdr:nvCxnSpPr>
      <xdr:spPr>
        <a:xfrm>
          <a:off x="12854940" y="13088874"/>
          <a:ext cx="774700" cy="52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83313</xdr:rowOff>
    </xdr:from>
    <xdr:to>
      <xdr:col>72</xdr:col>
      <xdr:colOff>38100</xdr:colOff>
      <xdr:row>78</xdr:row>
      <xdr:rowOff>13463</xdr:rowOff>
    </xdr:to>
    <xdr:sp macro="" textlink="">
      <xdr:nvSpPr>
        <xdr:cNvPr id="763" name="楕円 762">
          <a:extLst>
            <a:ext uri="{FF2B5EF4-FFF2-40B4-BE49-F238E27FC236}">
              <a16:creationId xmlns:a16="http://schemas.microsoft.com/office/drawing/2014/main" id="{F24F18CA-5C90-4EE7-8420-D9F23A7FB9A2}"/>
            </a:ext>
          </a:extLst>
        </xdr:cNvPr>
        <xdr:cNvSpPr/>
      </xdr:nvSpPr>
      <xdr:spPr>
        <a:xfrm>
          <a:off x="12029440" y="1299159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77</xdr:row>
      <xdr:rowOff>134113</xdr:rowOff>
    </xdr:from>
    <xdr:to>
      <xdr:col>76</xdr:col>
      <xdr:colOff>114300</xdr:colOff>
      <xdr:row>78</xdr:row>
      <xdr:rowOff>12954</xdr:rowOff>
    </xdr:to>
    <xdr:cxnSp macro="">
      <xdr:nvCxnSpPr>
        <xdr:cNvPr id="764" name="直線コネクタ 763">
          <a:extLst>
            <a:ext uri="{FF2B5EF4-FFF2-40B4-BE49-F238E27FC236}">
              <a16:creationId xmlns:a16="http://schemas.microsoft.com/office/drawing/2014/main" id="{30536CBF-39CB-4B16-AC33-994EFB446BC3}"/>
            </a:ext>
          </a:extLst>
        </xdr:cNvPr>
        <xdr:cNvCxnSpPr/>
      </xdr:nvCxnSpPr>
      <xdr:spPr>
        <a:xfrm>
          <a:off x="12072620" y="13042393"/>
          <a:ext cx="782320" cy="46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77</xdr:row>
      <xdr:rowOff>33020</xdr:rowOff>
    </xdr:from>
    <xdr:to>
      <xdr:col>67</xdr:col>
      <xdr:colOff>101600</xdr:colOff>
      <xdr:row>77</xdr:row>
      <xdr:rowOff>134620</xdr:rowOff>
    </xdr:to>
    <xdr:sp macro="" textlink="">
      <xdr:nvSpPr>
        <xdr:cNvPr id="765" name="楕円 764">
          <a:extLst>
            <a:ext uri="{FF2B5EF4-FFF2-40B4-BE49-F238E27FC236}">
              <a16:creationId xmlns:a16="http://schemas.microsoft.com/office/drawing/2014/main" id="{149B18A7-454F-4226-BAB2-D621D07DAEB9}"/>
            </a:ext>
          </a:extLst>
        </xdr:cNvPr>
        <xdr:cNvSpPr/>
      </xdr:nvSpPr>
      <xdr:spPr>
        <a:xfrm>
          <a:off x="11231880" y="1294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77</xdr:row>
      <xdr:rowOff>83820</xdr:rowOff>
    </xdr:from>
    <xdr:to>
      <xdr:col>71</xdr:col>
      <xdr:colOff>177800</xdr:colOff>
      <xdr:row>77</xdr:row>
      <xdr:rowOff>134113</xdr:rowOff>
    </xdr:to>
    <xdr:cxnSp macro="">
      <xdr:nvCxnSpPr>
        <xdr:cNvPr id="766" name="直線コネクタ 765">
          <a:extLst>
            <a:ext uri="{FF2B5EF4-FFF2-40B4-BE49-F238E27FC236}">
              <a16:creationId xmlns:a16="http://schemas.microsoft.com/office/drawing/2014/main" id="{D22D18FD-6261-4FDC-B21C-8E3D9534247F}"/>
            </a:ext>
          </a:extLst>
        </xdr:cNvPr>
        <xdr:cNvCxnSpPr/>
      </xdr:nvCxnSpPr>
      <xdr:spPr>
        <a:xfrm>
          <a:off x="11282680" y="12992100"/>
          <a:ext cx="789940" cy="50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137177</xdr:rowOff>
    </xdr:from>
    <xdr:ext cx="405111" cy="259045"/>
    <xdr:sp macro="" textlink="">
      <xdr:nvSpPr>
        <xdr:cNvPr id="767" name="n_1aveValue【消防施設】&#10;有形固定資産減価償却率">
          <a:extLst>
            <a:ext uri="{FF2B5EF4-FFF2-40B4-BE49-F238E27FC236}">
              <a16:creationId xmlns:a16="http://schemas.microsoft.com/office/drawing/2014/main" id="{A81A2DBF-A8FA-484F-89D7-D904CDF898DC}"/>
            </a:ext>
          </a:extLst>
        </xdr:cNvPr>
        <xdr:cNvSpPr txBox="1"/>
      </xdr:nvSpPr>
      <xdr:spPr>
        <a:xfrm>
          <a:off x="13437244" y="13548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109745</xdr:rowOff>
    </xdr:from>
    <xdr:ext cx="405111" cy="259045"/>
    <xdr:sp macro="" textlink="">
      <xdr:nvSpPr>
        <xdr:cNvPr id="768" name="n_2aveValue【消防施設】&#10;有形固定資産減価償却率">
          <a:extLst>
            <a:ext uri="{FF2B5EF4-FFF2-40B4-BE49-F238E27FC236}">
              <a16:creationId xmlns:a16="http://schemas.microsoft.com/office/drawing/2014/main" id="{863AC192-35CF-4CBD-91C1-7D9149D5DC37}"/>
            </a:ext>
          </a:extLst>
        </xdr:cNvPr>
        <xdr:cNvSpPr txBox="1"/>
      </xdr:nvSpPr>
      <xdr:spPr>
        <a:xfrm>
          <a:off x="12675244" y="135209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84599</xdr:rowOff>
    </xdr:from>
    <xdr:ext cx="405111" cy="259045"/>
    <xdr:sp macro="" textlink="">
      <xdr:nvSpPr>
        <xdr:cNvPr id="769" name="n_3aveValue【消防施設】&#10;有形固定資産減価償却率">
          <a:extLst>
            <a:ext uri="{FF2B5EF4-FFF2-40B4-BE49-F238E27FC236}">
              <a16:creationId xmlns:a16="http://schemas.microsoft.com/office/drawing/2014/main" id="{3CCA0AE3-47DC-43ED-8200-CFECA200D88F}"/>
            </a:ext>
          </a:extLst>
        </xdr:cNvPr>
        <xdr:cNvSpPr txBox="1"/>
      </xdr:nvSpPr>
      <xdr:spPr>
        <a:xfrm>
          <a:off x="11900544" y="134957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59453</xdr:rowOff>
    </xdr:from>
    <xdr:ext cx="405111" cy="259045"/>
    <xdr:sp macro="" textlink="">
      <xdr:nvSpPr>
        <xdr:cNvPr id="770" name="n_4aveValue【消防施設】&#10;有形固定資産減価償却率">
          <a:extLst>
            <a:ext uri="{FF2B5EF4-FFF2-40B4-BE49-F238E27FC236}">
              <a16:creationId xmlns:a16="http://schemas.microsoft.com/office/drawing/2014/main" id="{4C628285-E21D-4CC9-814D-0B842278B082}"/>
            </a:ext>
          </a:extLst>
        </xdr:cNvPr>
        <xdr:cNvSpPr txBox="1"/>
      </xdr:nvSpPr>
      <xdr:spPr>
        <a:xfrm>
          <a:off x="11102984" y="134706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76</xdr:row>
      <xdr:rowOff>132859</xdr:rowOff>
    </xdr:from>
    <xdr:ext cx="405111" cy="259045"/>
    <xdr:sp macro="" textlink="">
      <xdr:nvSpPr>
        <xdr:cNvPr id="771" name="n_1mainValue【消防施設】&#10;有形固定資産減価償却率">
          <a:extLst>
            <a:ext uri="{FF2B5EF4-FFF2-40B4-BE49-F238E27FC236}">
              <a16:creationId xmlns:a16="http://schemas.microsoft.com/office/drawing/2014/main" id="{2D76DA09-B0AC-4D59-8BE1-ADF295AACDBC}"/>
            </a:ext>
          </a:extLst>
        </xdr:cNvPr>
        <xdr:cNvSpPr txBox="1"/>
      </xdr:nvSpPr>
      <xdr:spPr>
        <a:xfrm>
          <a:off x="13437244" y="128734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76</xdr:row>
      <xdr:rowOff>80281</xdr:rowOff>
    </xdr:from>
    <xdr:ext cx="405111" cy="259045"/>
    <xdr:sp macro="" textlink="">
      <xdr:nvSpPr>
        <xdr:cNvPr id="772" name="n_2mainValue【消防施設】&#10;有形固定資産減価償却率">
          <a:extLst>
            <a:ext uri="{FF2B5EF4-FFF2-40B4-BE49-F238E27FC236}">
              <a16:creationId xmlns:a16="http://schemas.microsoft.com/office/drawing/2014/main" id="{01645447-D2F2-4196-9781-94C8A5D6796B}"/>
            </a:ext>
          </a:extLst>
        </xdr:cNvPr>
        <xdr:cNvSpPr txBox="1"/>
      </xdr:nvSpPr>
      <xdr:spPr>
        <a:xfrm>
          <a:off x="12675244" y="128209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76</xdr:row>
      <xdr:rowOff>29990</xdr:rowOff>
    </xdr:from>
    <xdr:ext cx="405111" cy="259045"/>
    <xdr:sp macro="" textlink="">
      <xdr:nvSpPr>
        <xdr:cNvPr id="773" name="n_3mainValue【消防施設】&#10;有形固定資産減価償却率">
          <a:extLst>
            <a:ext uri="{FF2B5EF4-FFF2-40B4-BE49-F238E27FC236}">
              <a16:creationId xmlns:a16="http://schemas.microsoft.com/office/drawing/2014/main" id="{F4A93514-7D77-46E3-A411-C11B4D70A2D6}"/>
            </a:ext>
          </a:extLst>
        </xdr:cNvPr>
        <xdr:cNvSpPr txBox="1"/>
      </xdr:nvSpPr>
      <xdr:spPr>
        <a:xfrm>
          <a:off x="11900544" y="127706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75</xdr:row>
      <xdr:rowOff>151147</xdr:rowOff>
    </xdr:from>
    <xdr:ext cx="405111" cy="259045"/>
    <xdr:sp macro="" textlink="">
      <xdr:nvSpPr>
        <xdr:cNvPr id="774" name="n_4mainValue【消防施設】&#10;有形固定資産減価償却率">
          <a:extLst>
            <a:ext uri="{FF2B5EF4-FFF2-40B4-BE49-F238E27FC236}">
              <a16:creationId xmlns:a16="http://schemas.microsoft.com/office/drawing/2014/main" id="{F1E065DA-B8C5-46B6-A357-93E4E30EE6F5}"/>
            </a:ext>
          </a:extLst>
        </xdr:cNvPr>
        <xdr:cNvSpPr txBox="1"/>
      </xdr:nvSpPr>
      <xdr:spPr>
        <a:xfrm>
          <a:off x="11102984" y="12724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75" name="正方形/長方形 774">
          <a:extLst>
            <a:ext uri="{FF2B5EF4-FFF2-40B4-BE49-F238E27FC236}">
              <a16:creationId xmlns:a16="http://schemas.microsoft.com/office/drawing/2014/main" id="{4BBB3FCF-1FA2-4FA6-A37E-8EC1A469A80D}"/>
            </a:ext>
          </a:extLst>
        </xdr:cNvPr>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76" name="正方形/長方形 775">
          <a:extLst>
            <a:ext uri="{FF2B5EF4-FFF2-40B4-BE49-F238E27FC236}">
              <a16:creationId xmlns:a16="http://schemas.microsoft.com/office/drawing/2014/main" id="{2626D37F-CF9D-4C2C-A586-8670500794B2}"/>
            </a:ext>
          </a:extLst>
        </xdr:cNvPr>
        <xdr:cNvSpPr/>
      </xdr:nvSpPr>
      <xdr:spPr>
        <a:xfrm>
          <a:off x="16220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77" name="正方形/長方形 776">
          <a:extLst>
            <a:ext uri="{FF2B5EF4-FFF2-40B4-BE49-F238E27FC236}">
              <a16:creationId xmlns:a16="http://schemas.microsoft.com/office/drawing/2014/main" id="{0385E0E1-986D-4680-9468-FB9F1B4CCBAF}"/>
            </a:ext>
          </a:extLst>
        </xdr:cNvPr>
        <xdr:cNvSpPr/>
      </xdr:nvSpPr>
      <xdr:spPr>
        <a:xfrm>
          <a:off x="16220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78" name="正方形/長方形 777">
          <a:extLst>
            <a:ext uri="{FF2B5EF4-FFF2-40B4-BE49-F238E27FC236}">
              <a16:creationId xmlns:a16="http://schemas.microsoft.com/office/drawing/2014/main" id="{DC683905-5BAB-4730-8992-89E61281B867}"/>
            </a:ext>
          </a:extLst>
        </xdr:cNvPr>
        <xdr:cNvSpPr/>
      </xdr:nvSpPr>
      <xdr:spPr>
        <a:xfrm>
          <a:off x="17099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79" name="正方形/長方形 778">
          <a:extLst>
            <a:ext uri="{FF2B5EF4-FFF2-40B4-BE49-F238E27FC236}">
              <a16:creationId xmlns:a16="http://schemas.microsoft.com/office/drawing/2014/main" id="{1E13359F-0671-4C6A-A35E-78C95A5D4025}"/>
            </a:ext>
          </a:extLst>
        </xdr:cNvPr>
        <xdr:cNvSpPr/>
      </xdr:nvSpPr>
      <xdr:spPr>
        <a:xfrm>
          <a:off x="17099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0" name="正方形/長方形 779">
          <a:extLst>
            <a:ext uri="{FF2B5EF4-FFF2-40B4-BE49-F238E27FC236}">
              <a16:creationId xmlns:a16="http://schemas.microsoft.com/office/drawing/2014/main" id="{8FF69B53-2FD4-4DA4-B9AF-496095A2E823}"/>
            </a:ext>
          </a:extLst>
        </xdr:cNvPr>
        <xdr:cNvSpPr/>
      </xdr:nvSpPr>
      <xdr:spPr>
        <a:xfrm>
          <a:off x="181051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81" name="正方形/長方形 780">
          <a:extLst>
            <a:ext uri="{FF2B5EF4-FFF2-40B4-BE49-F238E27FC236}">
              <a16:creationId xmlns:a16="http://schemas.microsoft.com/office/drawing/2014/main" id="{F2AD231C-3FB3-49C3-8639-833CAA01806A}"/>
            </a:ext>
          </a:extLst>
        </xdr:cNvPr>
        <xdr:cNvSpPr/>
      </xdr:nvSpPr>
      <xdr:spPr>
        <a:xfrm>
          <a:off x="181051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82" name="正方形/長方形 781">
          <a:extLst>
            <a:ext uri="{FF2B5EF4-FFF2-40B4-BE49-F238E27FC236}">
              <a16:creationId xmlns:a16="http://schemas.microsoft.com/office/drawing/2014/main" id="{6147484C-3159-4E08-BC7F-4612AF636DBA}"/>
            </a:ext>
          </a:extLst>
        </xdr:cNvPr>
        <xdr:cNvSpPr/>
      </xdr:nvSpPr>
      <xdr:spPr>
        <a:xfrm>
          <a:off x="1609344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83" name="テキスト ボックス 782">
          <a:extLst>
            <a:ext uri="{FF2B5EF4-FFF2-40B4-BE49-F238E27FC236}">
              <a16:creationId xmlns:a16="http://schemas.microsoft.com/office/drawing/2014/main" id="{DF1CCBCF-2F82-46B6-9524-6B6A59AEFAAA}"/>
            </a:ext>
          </a:extLst>
        </xdr:cNvPr>
        <xdr:cNvSpPr txBox="1"/>
      </xdr:nvSpPr>
      <xdr:spPr>
        <a:xfrm>
          <a:off x="1607820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84" name="直線コネクタ 783">
          <a:extLst>
            <a:ext uri="{FF2B5EF4-FFF2-40B4-BE49-F238E27FC236}">
              <a16:creationId xmlns:a16="http://schemas.microsoft.com/office/drawing/2014/main" id="{E636AEEE-E426-4EC0-AC36-1063A444C6A4}"/>
            </a:ext>
          </a:extLst>
        </xdr:cNvPr>
        <xdr:cNvCxnSpPr/>
      </xdr:nvCxnSpPr>
      <xdr:spPr>
        <a:xfrm>
          <a:off x="1609344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785" name="直線コネクタ 784">
          <a:extLst>
            <a:ext uri="{FF2B5EF4-FFF2-40B4-BE49-F238E27FC236}">
              <a16:creationId xmlns:a16="http://schemas.microsoft.com/office/drawing/2014/main" id="{DA85FAAA-9AA6-41A1-836A-CAA1F0816BF3}"/>
            </a:ext>
          </a:extLst>
        </xdr:cNvPr>
        <xdr:cNvCxnSpPr/>
      </xdr:nvCxnSpPr>
      <xdr:spPr>
        <a:xfrm>
          <a:off x="16093440" y="145313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786" name="テキスト ボックス 785">
          <a:extLst>
            <a:ext uri="{FF2B5EF4-FFF2-40B4-BE49-F238E27FC236}">
              <a16:creationId xmlns:a16="http://schemas.microsoft.com/office/drawing/2014/main" id="{4D56D54F-3CA3-45F9-890C-6DD4D1CEE1E0}"/>
            </a:ext>
          </a:extLst>
        </xdr:cNvPr>
        <xdr:cNvSpPr txBox="1"/>
      </xdr:nvSpPr>
      <xdr:spPr>
        <a:xfrm>
          <a:off x="1569484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87" name="直線コネクタ 786">
          <a:extLst>
            <a:ext uri="{FF2B5EF4-FFF2-40B4-BE49-F238E27FC236}">
              <a16:creationId xmlns:a16="http://schemas.microsoft.com/office/drawing/2014/main" id="{A3CA635B-196C-4A9C-B640-6ABEBB5C5482}"/>
            </a:ext>
          </a:extLst>
        </xdr:cNvPr>
        <xdr:cNvCxnSpPr/>
      </xdr:nvCxnSpPr>
      <xdr:spPr>
        <a:xfrm>
          <a:off x="16093440" y="14157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788" name="テキスト ボックス 787">
          <a:extLst>
            <a:ext uri="{FF2B5EF4-FFF2-40B4-BE49-F238E27FC236}">
              <a16:creationId xmlns:a16="http://schemas.microsoft.com/office/drawing/2014/main" id="{4D973383-812C-4115-BA82-1A6A1EB23466}"/>
            </a:ext>
          </a:extLst>
        </xdr:cNvPr>
        <xdr:cNvSpPr txBox="1"/>
      </xdr:nvSpPr>
      <xdr:spPr>
        <a:xfrm>
          <a:off x="15694841" y="14019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89" name="直線コネクタ 788">
          <a:extLst>
            <a:ext uri="{FF2B5EF4-FFF2-40B4-BE49-F238E27FC236}">
              <a16:creationId xmlns:a16="http://schemas.microsoft.com/office/drawing/2014/main" id="{21B51F26-8702-4AEC-9000-143F47C82768}"/>
            </a:ext>
          </a:extLst>
        </xdr:cNvPr>
        <xdr:cNvCxnSpPr/>
      </xdr:nvCxnSpPr>
      <xdr:spPr>
        <a:xfrm>
          <a:off x="16093440" y="137845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90" name="テキスト ボックス 789">
          <a:extLst>
            <a:ext uri="{FF2B5EF4-FFF2-40B4-BE49-F238E27FC236}">
              <a16:creationId xmlns:a16="http://schemas.microsoft.com/office/drawing/2014/main" id="{504E1A88-DAB8-43E9-B995-351325A49F74}"/>
            </a:ext>
          </a:extLst>
        </xdr:cNvPr>
        <xdr:cNvSpPr txBox="1"/>
      </xdr:nvSpPr>
      <xdr:spPr>
        <a:xfrm>
          <a:off x="15694841" y="136461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91" name="直線コネクタ 790">
          <a:extLst>
            <a:ext uri="{FF2B5EF4-FFF2-40B4-BE49-F238E27FC236}">
              <a16:creationId xmlns:a16="http://schemas.microsoft.com/office/drawing/2014/main" id="{0B32DCED-36D5-45DE-B4DE-3C45829B9675}"/>
            </a:ext>
          </a:extLst>
        </xdr:cNvPr>
        <xdr:cNvCxnSpPr/>
      </xdr:nvCxnSpPr>
      <xdr:spPr>
        <a:xfrm>
          <a:off x="16093440" y="13411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792" name="テキスト ボックス 791">
          <a:extLst>
            <a:ext uri="{FF2B5EF4-FFF2-40B4-BE49-F238E27FC236}">
              <a16:creationId xmlns:a16="http://schemas.microsoft.com/office/drawing/2014/main" id="{03002A0D-7BEB-46F5-8888-3A507E725F7B}"/>
            </a:ext>
          </a:extLst>
        </xdr:cNvPr>
        <xdr:cNvSpPr txBox="1"/>
      </xdr:nvSpPr>
      <xdr:spPr>
        <a:xfrm>
          <a:off x="15694841" y="13272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93" name="直線コネクタ 792">
          <a:extLst>
            <a:ext uri="{FF2B5EF4-FFF2-40B4-BE49-F238E27FC236}">
              <a16:creationId xmlns:a16="http://schemas.microsoft.com/office/drawing/2014/main" id="{025B66AD-23AC-45C4-BB65-3AB0898E82CB}"/>
            </a:ext>
          </a:extLst>
        </xdr:cNvPr>
        <xdr:cNvCxnSpPr/>
      </xdr:nvCxnSpPr>
      <xdr:spPr>
        <a:xfrm>
          <a:off x="16093440" y="130416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794" name="テキスト ボックス 793">
          <a:extLst>
            <a:ext uri="{FF2B5EF4-FFF2-40B4-BE49-F238E27FC236}">
              <a16:creationId xmlns:a16="http://schemas.microsoft.com/office/drawing/2014/main" id="{C9B098BE-E0D1-43CB-9AFE-2409D8EB1D2C}"/>
            </a:ext>
          </a:extLst>
        </xdr:cNvPr>
        <xdr:cNvSpPr txBox="1"/>
      </xdr:nvSpPr>
      <xdr:spPr>
        <a:xfrm>
          <a:off x="15694841" y="129032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95" name="直線コネクタ 794">
          <a:extLst>
            <a:ext uri="{FF2B5EF4-FFF2-40B4-BE49-F238E27FC236}">
              <a16:creationId xmlns:a16="http://schemas.microsoft.com/office/drawing/2014/main" id="{7DA5F102-2E21-4D78-BE4B-A5F74BB45685}"/>
            </a:ext>
          </a:extLst>
        </xdr:cNvPr>
        <xdr:cNvCxnSpPr/>
      </xdr:nvCxnSpPr>
      <xdr:spPr>
        <a:xfrm>
          <a:off x="1609344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96" name="テキスト ボックス 795">
          <a:extLst>
            <a:ext uri="{FF2B5EF4-FFF2-40B4-BE49-F238E27FC236}">
              <a16:creationId xmlns:a16="http://schemas.microsoft.com/office/drawing/2014/main" id="{D7CDAEE1-1633-4175-827F-725F184F1596}"/>
            </a:ext>
          </a:extLst>
        </xdr:cNvPr>
        <xdr:cNvSpPr txBox="1"/>
      </xdr:nvSpPr>
      <xdr:spPr>
        <a:xfrm>
          <a:off x="1569484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97" name="【消防施設】&#10;一人当たり面積グラフ枠">
          <a:extLst>
            <a:ext uri="{FF2B5EF4-FFF2-40B4-BE49-F238E27FC236}">
              <a16:creationId xmlns:a16="http://schemas.microsoft.com/office/drawing/2014/main" id="{E0515A96-B8A3-4C7F-A709-A9CBB4981094}"/>
            </a:ext>
          </a:extLst>
        </xdr:cNvPr>
        <xdr:cNvSpPr/>
      </xdr:nvSpPr>
      <xdr:spPr>
        <a:xfrm>
          <a:off x="1609344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82550</xdr:rowOff>
    </xdr:from>
    <xdr:to>
      <xdr:col>116</xdr:col>
      <xdr:colOff>62864</xdr:colOff>
      <xdr:row>86</xdr:row>
      <xdr:rowOff>0</xdr:rowOff>
    </xdr:to>
    <xdr:cxnSp macro="">
      <xdr:nvCxnSpPr>
        <xdr:cNvPr id="798" name="直線コネクタ 797">
          <a:extLst>
            <a:ext uri="{FF2B5EF4-FFF2-40B4-BE49-F238E27FC236}">
              <a16:creationId xmlns:a16="http://schemas.microsoft.com/office/drawing/2014/main" id="{AAC4CF45-E4B1-4946-ADAD-16C78CE2C92E}"/>
            </a:ext>
          </a:extLst>
        </xdr:cNvPr>
        <xdr:cNvCxnSpPr/>
      </xdr:nvCxnSpPr>
      <xdr:spPr>
        <a:xfrm flipV="1">
          <a:off x="19509104" y="12990830"/>
          <a:ext cx="0" cy="14262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3827</xdr:rowOff>
    </xdr:from>
    <xdr:ext cx="469744" cy="259045"/>
    <xdr:sp macro="" textlink="">
      <xdr:nvSpPr>
        <xdr:cNvPr id="799" name="【消防施設】&#10;一人当たり面積最小値テキスト">
          <a:extLst>
            <a:ext uri="{FF2B5EF4-FFF2-40B4-BE49-F238E27FC236}">
              <a16:creationId xmlns:a16="http://schemas.microsoft.com/office/drawing/2014/main" id="{E98C62F9-3B6F-42F2-B279-D99D9D586A84}"/>
            </a:ext>
          </a:extLst>
        </xdr:cNvPr>
        <xdr:cNvSpPr txBox="1"/>
      </xdr:nvSpPr>
      <xdr:spPr>
        <a:xfrm>
          <a:off x="19547840" y="14420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0</xdr:rowOff>
    </xdr:from>
    <xdr:to>
      <xdr:col>116</xdr:col>
      <xdr:colOff>152400</xdr:colOff>
      <xdr:row>86</xdr:row>
      <xdr:rowOff>0</xdr:rowOff>
    </xdr:to>
    <xdr:cxnSp macro="">
      <xdr:nvCxnSpPr>
        <xdr:cNvPr id="800" name="直線コネクタ 799">
          <a:extLst>
            <a:ext uri="{FF2B5EF4-FFF2-40B4-BE49-F238E27FC236}">
              <a16:creationId xmlns:a16="http://schemas.microsoft.com/office/drawing/2014/main" id="{AE3C808F-B9D3-4C28-BE7D-D69796C4240B}"/>
            </a:ext>
          </a:extLst>
        </xdr:cNvPr>
        <xdr:cNvCxnSpPr/>
      </xdr:nvCxnSpPr>
      <xdr:spPr>
        <a:xfrm>
          <a:off x="19443700" y="144170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29227</xdr:rowOff>
    </xdr:from>
    <xdr:ext cx="469744" cy="259045"/>
    <xdr:sp macro="" textlink="">
      <xdr:nvSpPr>
        <xdr:cNvPr id="801" name="【消防施設】&#10;一人当たり面積最大値テキスト">
          <a:extLst>
            <a:ext uri="{FF2B5EF4-FFF2-40B4-BE49-F238E27FC236}">
              <a16:creationId xmlns:a16="http://schemas.microsoft.com/office/drawing/2014/main" id="{FC42A37C-7F11-416C-898D-8A1C5CBB9879}"/>
            </a:ext>
          </a:extLst>
        </xdr:cNvPr>
        <xdr:cNvSpPr txBox="1"/>
      </xdr:nvSpPr>
      <xdr:spPr>
        <a:xfrm>
          <a:off x="19547840" y="12769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82550</xdr:rowOff>
    </xdr:from>
    <xdr:to>
      <xdr:col>116</xdr:col>
      <xdr:colOff>152400</xdr:colOff>
      <xdr:row>77</xdr:row>
      <xdr:rowOff>82550</xdr:rowOff>
    </xdr:to>
    <xdr:cxnSp macro="">
      <xdr:nvCxnSpPr>
        <xdr:cNvPr id="802" name="直線コネクタ 801">
          <a:extLst>
            <a:ext uri="{FF2B5EF4-FFF2-40B4-BE49-F238E27FC236}">
              <a16:creationId xmlns:a16="http://schemas.microsoft.com/office/drawing/2014/main" id="{B060B13A-FAB4-4E53-8233-0E395054AC15}"/>
            </a:ext>
          </a:extLst>
        </xdr:cNvPr>
        <xdr:cNvCxnSpPr/>
      </xdr:nvCxnSpPr>
      <xdr:spPr>
        <a:xfrm>
          <a:off x="19443700" y="1299083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81</xdr:row>
      <xdr:rowOff>149877</xdr:rowOff>
    </xdr:from>
    <xdr:ext cx="469744" cy="259045"/>
    <xdr:sp macro="" textlink="">
      <xdr:nvSpPr>
        <xdr:cNvPr id="803" name="【消防施設】&#10;一人当たり面積平均値テキスト">
          <a:extLst>
            <a:ext uri="{FF2B5EF4-FFF2-40B4-BE49-F238E27FC236}">
              <a16:creationId xmlns:a16="http://schemas.microsoft.com/office/drawing/2014/main" id="{CF7B083C-E5AA-4D71-A440-54C4495A7B99}"/>
            </a:ext>
          </a:extLst>
        </xdr:cNvPr>
        <xdr:cNvSpPr txBox="1"/>
      </xdr:nvSpPr>
      <xdr:spPr>
        <a:xfrm>
          <a:off x="19547840" y="137287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127000</xdr:rowOff>
    </xdr:from>
    <xdr:to>
      <xdr:col>116</xdr:col>
      <xdr:colOff>114300</xdr:colOff>
      <xdr:row>83</xdr:row>
      <xdr:rowOff>57150</xdr:rowOff>
    </xdr:to>
    <xdr:sp macro="" textlink="">
      <xdr:nvSpPr>
        <xdr:cNvPr id="804" name="フローチャート: 判断 803">
          <a:extLst>
            <a:ext uri="{FF2B5EF4-FFF2-40B4-BE49-F238E27FC236}">
              <a16:creationId xmlns:a16="http://schemas.microsoft.com/office/drawing/2014/main" id="{30590DCD-E3C3-4EC5-B763-E7D57AB0FA0E}"/>
            </a:ext>
          </a:extLst>
        </xdr:cNvPr>
        <xdr:cNvSpPr/>
      </xdr:nvSpPr>
      <xdr:spPr>
        <a:xfrm>
          <a:off x="19458940" y="138734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82</xdr:row>
      <xdr:rowOff>127000</xdr:rowOff>
    </xdr:from>
    <xdr:to>
      <xdr:col>112</xdr:col>
      <xdr:colOff>38100</xdr:colOff>
      <xdr:row>83</xdr:row>
      <xdr:rowOff>57150</xdr:rowOff>
    </xdr:to>
    <xdr:sp macro="" textlink="">
      <xdr:nvSpPr>
        <xdr:cNvPr id="805" name="フローチャート: 判断 804">
          <a:extLst>
            <a:ext uri="{FF2B5EF4-FFF2-40B4-BE49-F238E27FC236}">
              <a16:creationId xmlns:a16="http://schemas.microsoft.com/office/drawing/2014/main" id="{6100D052-CF9C-46A5-A0FA-4B3A02B1299E}"/>
            </a:ext>
          </a:extLst>
        </xdr:cNvPr>
        <xdr:cNvSpPr/>
      </xdr:nvSpPr>
      <xdr:spPr>
        <a:xfrm>
          <a:off x="18735040" y="1387348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82</xdr:row>
      <xdr:rowOff>127000</xdr:rowOff>
    </xdr:from>
    <xdr:to>
      <xdr:col>107</xdr:col>
      <xdr:colOff>101600</xdr:colOff>
      <xdr:row>83</xdr:row>
      <xdr:rowOff>57150</xdr:rowOff>
    </xdr:to>
    <xdr:sp macro="" textlink="">
      <xdr:nvSpPr>
        <xdr:cNvPr id="806" name="フローチャート: 判断 805">
          <a:extLst>
            <a:ext uri="{FF2B5EF4-FFF2-40B4-BE49-F238E27FC236}">
              <a16:creationId xmlns:a16="http://schemas.microsoft.com/office/drawing/2014/main" id="{D83DA263-D170-4BA1-93F1-E6055253E036}"/>
            </a:ext>
          </a:extLst>
        </xdr:cNvPr>
        <xdr:cNvSpPr/>
      </xdr:nvSpPr>
      <xdr:spPr>
        <a:xfrm>
          <a:off x="17937480" y="138734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82</xdr:row>
      <xdr:rowOff>127000</xdr:rowOff>
    </xdr:from>
    <xdr:to>
      <xdr:col>102</xdr:col>
      <xdr:colOff>165100</xdr:colOff>
      <xdr:row>83</xdr:row>
      <xdr:rowOff>57150</xdr:rowOff>
    </xdr:to>
    <xdr:sp macro="" textlink="">
      <xdr:nvSpPr>
        <xdr:cNvPr id="807" name="フローチャート: 判断 806">
          <a:extLst>
            <a:ext uri="{FF2B5EF4-FFF2-40B4-BE49-F238E27FC236}">
              <a16:creationId xmlns:a16="http://schemas.microsoft.com/office/drawing/2014/main" id="{A9DB4D3A-C40D-4525-BF8B-A79716712FA9}"/>
            </a:ext>
          </a:extLst>
        </xdr:cNvPr>
        <xdr:cNvSpPr/>
      </xdr:nvSpPr>
      <xdr:spPr>
        <a:xfrm>
          <a:off x="17162780" y="138734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82</xdr:row>
      <xdr:rowOff>139700</xdr:rowOff>
    </xdr:from>
    <xdr:to>
      <xdr:col>98</xdr:col>
      <xdr:colOff>38100</xdr:colOff>
      <xdr:row>83</xdr:row>
      <xdr:rowOff>69850</xdr:rowOff>
    </xdr:to>
    <xdr:sp macro="" textlink="">
      <xdr:nvSpPr>
        <xdr:cNvPr id="808" name="フローチャート: 判断 807">
          <a:extLst>
            <a:ext uri="{FF2B5EF4-FFF2-40B4-BE49-F238E27FC236}">
              <a16:creationId xmlns:a16="http://schemas.microsoft.com/office/drawing/2014/main" id="{C916E613-F4AC-4080-A4CA-FC59F0328877}"/>
            </a:ext>
          </a:extLst>
        </xdr:cNvPr>
        <xdr:cNvSpPr/>
      </xdr:nvSpPr>
      <xdr:spPr>
        <a:xfrm>
          <a:off x="16388080" y="1388618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09" name="テキスト ボックス 808">
          <a:extLst>
            <a:ext uri="{FF2B5EF4-FFF2-40B4-BE49-F238E27FC236}">
              <a16:creationId xmlns:a16="http://schemas.microsoft.com/office/drawing/2014/main" id="{C691F342-5D59-4300-9C28-542E4ABC6877}"/>
            </a:ext>
          </a:extLst>
        </xdr:cNvPr>
        <xdr:cNvSpPr txBox="1"/>
      </xdr:nvSpPr>
      <xdr:spPr>
        <a:xfrm>
          <a:off x="193421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0" name="テキスト ボックス 809">
          <a:extLst>
            <a:ext uri="{FF2B5EF4-FFF2-40B4-BE49-F238E27FC236}">
              <a16:creationId xmlns:a16="http://schemas.microsoft.com/office/drawing/2014/main" id="{AD6BB7FD-AA45-4035-A499-6FA727AE299C}"/>
            </a:ext>
          </a:extLst>
        </xdr:cNvPr>
        <xdr:cNvSpPr txBox="1"/>
      </xdr:nvSpPr>
      <xdr:spPr>
        <a:xfrm>
          <a:off x="186105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1" name="テキスト ボックス 810">
          <a:extLst>
            <a:ext uri="{FF2B5EF4-FFF2-40B4-BE49-F238E27FC236}">
              <a16:creationId xmlns:a16="http://schemas.microsoft.com/office/drawing/2014/main" id="{29EC1FE7-B364-4276-BC87-B5D9262C67E9}"/>
            </a:ext>
          </a:extLst>
        </xdr:cNvPr>
        <xdr:cNvSpPr txBox="1"/>
      </xdr:nvSpPr>
      <xdr:spPr>
        <a:xfrm>
          <a:off x="178206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12" name="テキスト ボックス 811">
          <a:extLst>
            <a:ext uri="{FF2B5EF4-FFF2-40B4-BE49-F238E27FC236}">
              <a16:creationId xmlns:a16="http://schemas.microsoft.com/office/drawing/2014/main" id="{7A6D241B-DFFF-4224-891C-5943B01C6861}"/>
            </a:ext>
          </a:extLst>
        </xdr:cNvPr>
        <xdr:cNvSpPr txBox="1"/>
      </xdr:nvSpPr>
      <xdr:spPr>
        <a:xfrm>
          <a:off x="170459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13" name="テキスト ボックス 812">
          <a:extLst>
            <a:ext uri="{FF2B5EF4-FFF2-40B4-BE49-F238E27FC236}">
              <a16:creationId xmlns:a16="http://schemas.microsoft.com/office/drawing/2014/main" id="{4375D96B-8AC8-4320-A844-312C24E6E0C4}"/>
            </a:ext>
          </a:extLst>
        </xdr:cNvPr>
        <xdr:cNvSpPr txBox="1"/>
      </xdr:nvSpPr>
      <xdr:spPr>
        <a:xfrm>
          <a:off x="162636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6350</xdr:rowOff>
    </xdr:from>
    <xdr:to>
      <xdr:col>116</xdr:col>
      <xdr:colOff>114300</xdr:colOff>
      <xdr:row>83</xdr:row>
      <xdr:rowOff>107950</xdr:rowOff>
    </xdr:to>
    <xdr:sp macro="" textlink="">
      <xdr:nvSpPr>
        <xdr:cNvPr id="814" name="楕円 813">
          <a:extLst>
            <a:ext uri="{FF2B5EF4-FFF2-40B4-BE49-F238E27FC236}">
              <a16:creationId xmlns:a16="http://schemas.microsoft.com/office/drawing/2014/main" id="{1E79B584-8C61-4556-8127-76483B44C213}"/>
            </a:ext>
          </a:extLst>
        </xdr:cNvPr>
        <xdr:cNvSpPr/>
      </xdr:nvSpPr>
      <xdr:spPr>
        <a:xfrm>
          <a:off x="19458940" y="13920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82</xdr:row>
      <xdr:rowOff>156227</xdr:rowOff>
    </xdr:from>
    <xdr:ext cx="469744" cy="259045"/>
    <xdr:sp macro="" textlink="">
      <xdr:nvSpPr>
        <xdr:cNvPr id="815" name="【消防施設】&#10;一人当たり面積該当値テキスト">
          <a:extLst>
            <a:ext uri="{FF2B5EF4-FFF2-40B4-BE49-F238E27FC236}">
              <a16:creationId xmlns:a16="http://schemas.microsoft.com/office/drawing/2014/main" id="{FEA5A046-6B74-4C9D-B44D-504FAA88F61C}"/>
            </a:ext>
          </a:extLst>
        </xdr:cNvPr>
        <xdr:cNvSpPr txBox="1"/>
      </xdr:nvSpPr>
      <xdr:spPr>
        <a:xfrm>
          <a:off x="19547840" y="13902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83</xdr:row>
      <xdr:rowOff>6350</xdr:rowOff>
    </xdr:from>
    <xdr:to>
      <xdr:col>112</xdr:col>
      <xdr:colOff>38100</xdr:colOff>
      <xdr:row>83</xdr:row>
      <xdr:rowOff>107950</xdr:rowOff>
    </xdr:to>
    <xdr:sp macro="" textlink="">
      <xdr:nvSpPr>
        <xdr:cNvPr id="816" name="楕円 815">
          <a:extLst>
            <a:ext uri="{FF2B5EF4-FFF2-40B4-BE49-F238E27FC236}">
              <a16:creationId xmlns:a16="http://schemas.microsoft.com/office/drawing/2014/main" id="{FAF0D4EC-524B-4A19-A1D1-CCA65A36D9B4}"/>
            </a:ext>
          </a:extLst>
        </xdr:cNvPr>
        <xdr:cNvSpPr/>
      </xdr:nvSpPr>
      <xdr:spPr>
        <a:xfrm>
          <a:off x="18735040" y="1392047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83</xdr:row>
      <xdr:rowOff>57150</xdr:rowOff>
    </xdr:from>
    <xdr:to>
      <xdr:col>116</xdr:col>
      <xdr:colOff>63500</xdr:colOff>
      <xdr:row>83</xdr:row>
      <xdr:rowOff>57150</xdr:rowOff>
    </xdr:to>
    <xdr:cxnSp macro="">
      <xdr:nvCxnSpPr>
        <xdr:cNvPr id="817" name="直線コネクタ 816">
          <a:extLst>
            <a:ext uri="{FF2B5EF4-FFF2-40B4-BE49-F238E27FC236}">
              <a16:creationId xmlns:a16="http://schemas.microsoft.com/office/drawing/2014/main" id="{FAEFBCBC-6188-41F8-873A-19AB9C87FD47}"/>
            </a:ext>
          </a:extLst>
        </xdr:cNvPr>
        <xdr:cNvCxnSpPr/>
      </xdr:nvCxnSpPr>
      <xdr:spPr>
        <a:xfrm>
          <a:off x="18778220" y="13971270"/>
          <a:ext cx="7315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83</xdr:row>
      <xdr:rowOff>6350</xdr:rowOff>
    </xdr:from>
    <xdr:to>
      <xdr:col>107</xdr:col>
      <xdr:colOff>101600</xdr:colOff>
      <xdr:row>83</xdr:row>
      <xdr:rowOff>107950</xdr:rowOff>
    </xdr:to>
    <xdr:sp macro="" textlink="">
      <xdr:nvSpPr>
        <xdr:cNvPr id="818" name="楕円 817">
          <a:extLst>
            <a:ext uri="{FF2B5EF4-FFF2-40B4-BE49-F238E27FC236}">
              <a16:creationId xmlns:a16="http://schemas.microsoft.com/office/drawing/2014/main" id="{804F369C-45A5-4ED3-8559-19FDDE329A23}"/>
            </a:ext>
          </a:extLst>
        </xdr:cNvPr>
        <xdr:cNvSpPr/>
      </xdr:nvSpPr>
      <xdr:spPr>
        <a:xfrm>
          <a:off x="17937480" y="13920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83</xdr:row>
      <xdr:rowOff>57150</xdr:rowOff>
    </xdr:from>
    <xdr:to>
      <xdr:col>111</xdr:col>
      <xdr:colOff>177800</xdr:colOff>
      <xdr:row>83</xdr:row>
      <xdr:rowOff>57150</xdr:rowOff>
    </xdr:to>
    <xdr:cxnSp macro="">
      <xdr:nvCxnSpPr>
        <xdr:cNvPr id="819" name="直線コネクタ 818">
          <a:extLst>
            <a:ext uri="{FF2B5EF4-FFF2-40B4-BE49-F238E27FC236}">
              <a16:creationId xmlns:a16="http://schemas.microsoft.com/office/drawing/2014/main" id="{89992081-7867-4630-AEC0-6CFA3C473A5E}"/>
            </a:ext>
          </a:extLst>
        </xdr:cNvPr>
        <xdr:cNvCxnSpPr/>
      </xdr:nvCxnSpPr>
      <xdr:spPr>
        <a:xfrm>
          <a:off x="17988280" y="13971270"/>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83</xdr:row>
      <xdr:rowOff>19050</xdr:rowOff>
    </xdr:from>
    <xdr:to>
      <xdr:col>102</xdr:col>
      <xdr:colOff>165100</xdr:colOff>
      <xdr:row>83</xdr:row>
      <xdr:rowOff>120650</xdr:rowOff>
    </xdr:to>
    <xdr:sp macro="" textlink="">
      <xdr:nvSpPr>
        <xdr:cNvPr id="820" name="楕円 819">
          <a:extLst>
            <a:ext uri="{FF2B5EF4-FFF2-40B4-BE49-F238E27FC236}">
              <a16:creationId xmlns:a16="http://schemas.microsoft.com/office/drawing/2014/main" id="{EC54AFAB-9D0E-4114-B3AB-9F2697C51C6D}"/>
            </a:ext>
          </a:extLst>
        </xdr:cNvPr>
        <xdr:cNvSpPr/>
      </xdr:nvSpPr>
      <xdr:spPr>
        <a:xfrm>
          <a:off x="17162780" y="13933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83</xdr:row>
      <xdr:rowOff>57150</xdr:rowOff>
    </xdr:from>
    <xdr:to>
      <xdr:col>107</xdr:col>
      <xdr:colOff>50800</xdr:colOff>
      <xdr:row>83</xdr:row>
      <xdr:rowOff>69850</xdr:rowOff>
    </xdr:to>
    <xdr:cxnSp macro="">
      <xdr:nvCxnSpPr>
        <xdr:cNvPr id="821" name="直線コネクタ 820">
          <a:extLst>
            <a:ext uri="{FF2B5EF4-FFF2-40B4-BE49-F238E27FC236}">
              <a16:creationId xmlns:a16="http://schemas.microsoft.com/office/drawing/2014/main" id="{DACD5E18-C3FE-4383-8091-D8A19024A8FD}"/>
            </a:ext>
          </a:extLst>
        </xdr:cNvPr>
        <xdr:cNvCxnSpPr/>
      </xdr:nvCxnSpPr>
      <xdr:spPr>
        <a:xfrm flipV="1">
          <a:off x="17213580" y="13971270"/>
          <a:ext cx="7747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83</xdr:row>
      <xdr:rowOff>19050</xdr:rowOff>
    </xdr:from>
    <xdr:to>
      <xdr:col>98</xdr:col>
      <xdr:colOff>38100</xdr:colOff>
      <xdr:row>83</xdr:row>
      <xdr:rowOff>120650</xdr:rowOff>
    </xdr:to>
    <xdr:sp macro="" textlink="">
      <xdr:nvSpPr>
        <xdr:cNvPr id="822" name="楕円 821">
          <a:extLst>
            <a:ext uri="{FF2B5EF4-FFF2-40B4-BE49-F238E27FC236}">
              <a16:creationId xmlns:a16="http://schemas.microsoft.com/office/drawing/2014/main" id="{64A0BD8F-6BAC-45FB-A099-9E29EB51AD32}"/>
            </a:ext>
          </a:extLst>
        </xdr:cNvPr>
        <xdr:cNvSpPr/>
      </xdr:nvSpPr>
      <xdr:spPr>
        <a:xfrm>
          <a:off x="16388080" y="1393317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83</xdr:row>
      <xdr:rowOff>69850</xdr:rowOff>
    </xdr:from>
    <xdr:to>
      <xdr:col>102</xdr:col>
      <xdr:colOff>114300</xdr:colOff>
      <xdr:row>83</xdr:row>
      <xdr:rowOff>69850</xdr:rowOff>
    </xdr:to>
    <xdr:cxnSp macro="">
      <xdr:nvCxnSpPr>
        <xdr:cNvPr id="823" name="直線コネクタ 822">
          <a:extLst>
            <a:ext uri="{FF2B5EF4-FFF2-40B4-BE49-F238E27FC236}">
              <a16:creationId xmlns:a16="http://schemas.microsoft.com/office/drawing/2014/main" id="{EBFDE615-775C-45F3-8CA6-3EC2E56F0BD0}"/>
            </a:ext>
          </a:extLst>
        </xdr:cNvPr>
        <xdr:cNvCxnSpPr/>
      </xdr:nvCxnSpPr>
      <xdr:spPr>
        <a:xfrm>
          <a:off x="16431260" y="13983970"/>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81</xdr:row>
      <xdr:rowOff>73677</xdr:rowOff>
    </xdr:from>
    <xdr:ext cx="469744" cy="259045"/>
    <xdr:sp macro="" textlink="">
      <xdr:nvSpPr>
        <xdr:cNvPr id="824" name="n_1aveValue【消防施設】&#10;一人当たり面積">
          <a:extLst>
            <a:ext uri="{FF2B5EF4-FFF2-40B4-BE49-F238E27FC236}">
              <a16:creationId xmlns:a16="http://schemas.microsoft.com/office/drawing/2014/main" id="{28806508-F9DF-4EF5-897B-ADDD5FF404DD}"/>
            </a:ext>
          </a:extLst>
        </xdr:cNvPr>
        <xdr:cNvSpPr txBox="1"/>
      </xdr:nvSpPr>
      <xdr:spPr>
        <a:xfrm>
          <a:off x="18561127" y="13652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73677</xdr:rowOff>
    </xdr:from>
    <xdr:ext cx="469744" cy="259045"/>
    <xdr:sp macro="" textlink="">
      <xdr:nvSpPr>
        <xdr:cNvPr id="825" name="n_2aveValue【消防施設】&#10;一人当たり面積">
          <a:extLst>
            <a:ext uri="{FF2B5EF4-FFF2-40B4-BE49-F238E27FC236}">
              <a16:creationId xmlns:a16="http://schemas.microsoft.com/office/drawing/2014/main" id="{650C507C-A05C-45E6-B054-689FF44263F8}"/>
            </a:ext>
          </a:extLst>
        </xdr:cNvPr>
        <xdr:cNvSpPr txBox="1"/>
      </xdr:nvSpPr>
      <xdr:spPr>
        <a:xfrm>
          <a:off x="17776267" y="13652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81</xdr:row>
      <xdr:rowOff>73677</xdr:rowOff>
    </xdr:from>
    <xdr:ext cx="469744" cy="259045"/>
    <xdr:sp macro="" textlink="">
      <xdr:nvSpPr>
        <xdr:cNvPr id="826" name="n_3aveValue【消防施設】&#10;一人当たり面積">
          <a:extLst>
            <a:ext uri="{FF2B5EF4-FFF2-40B4-BE49-F238E27FC236}">
              <a16:creationId xmlns:a16="http://schemas.microsoft.com/office/drawing/2014/main" id="{AD260BCE-6041-4229-9833-F34D53227384}"/>
            </a:ext>
          </a:extLst>
        </xdr:cNvPr>
        <xdr:cNvSpPr txBox="1"/>
      </xdr:nvSpPr>
      <xdr:spPr>
        <a:xfrm>
          <a:off x="17001567" y="13652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81</xdr:row>
      <xdr:rowOff>86377</xdr:rowOff>
    </xdr:from>
    <xdr:ext cx="469744" cy="259045"/>
    <xdr:sp macro="" textlink="">
      <xdr:nvSpPr>
        <xdr:cNvPr id="827" name="n_4aveValue【消防施設】&#10;一人当たり面積">
          <a:extLst>
            <a:ext uri="{FF2B5EF4-FFF2-40B4-BE49-F238E27FC236}">
              <a16:creationId xmlns:a16="http://schemas.microsoft.com/office/drawing/2014/main" id="{3EC519F8-7D35-45B7-8846-39934119770C}"/>
            </a:ext>
          </a:extLst>
        </xdr:cNvPr>
        <xdr:cNvSpPr txBox="1"/>
      </xdr:nvSpPr>
      <xdr:spPr>
        <a:xfrm>
          <a:off x="16226867" y="13665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83</xdr:row>
      <xdr:rowOff>99077</xdr:rowOff>
    </xdr:from>
    <xdr:ext cx="469744" cy="259045"/>
    <xdr:sp macro="" textlink="">
      <xdr:nvSpPr>
        <xdr:cNvPr id="828" name="n_1mainValue【消防施設】&#10;一人当たり面積">
          <a:extLst>
            <a:ext uri="{FF2B5EF4-FFF2-40B4-BE49-F238E27FC236}">
              <a16:creationId xmlns:a16="http://schemas.microsoft.com/office/drawing/2014/main" id="{1F6F8903-AD1B-48A0-B993-D7F6B7F880D7}"/>
            </a:ext>
          </a:extLst>
        </xdr:cNvPr>
        <xdr:cNvSpPr txBox="1"/>
      </xdr:nvSpPr>
      <xdr:spPr>
        <a:xfrm>
          <a:off x="18561127" y="14013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99077</xdr:rowOff>
    </xdr:from>
    <xdr:ext cx="469744" cy="259045"/>
    <xdr:sp macro="" textlink="">
      <xdr:nvSpPr>
        <xdr:cNvPr id="829" name="n_2mainValue【消防施設】&#10;一人当たり面積">
          <a:extLst>
            <a:ext uri="{FF2B5EF4-FFF2-40B4-BE49-F238E27FC236}">
              <a16:creationId xmlns:a16="http://schemas.microsoft.com/office/drawing/2014/main" id="{C8800185-1F5C-422C-904D-FE0D6790B24C}"/>
            </a:ext>
          </a:extLst>
        </xdr:cNvPr>
        <xdr:cNvSpPr txBox="1"/>
      </xdr:nvSpPr>
      <xdr:spPr>
        <a:xfrm>
          <a:off x="17776267" y="14013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111777</xdr:rowOff>
    </xdr:from>
    <xdr:ext cx="469744" cy="259045"/>
    <xdr:sp macro="" textlink="">
      <xdr:nvSpPr>
        <xdr:cNvPr id="830" name="n_3mainValue【消防施設】&#10;一人当たり面積">
          <a:extLst>
            <a:ext uri="{FF2B5EF4-FFF2-40B4-BE49-F238E27FC236}">
              <a16:creationId xmlns:a16="http://schemas.microsoft.com/office/drawing/2014/main" id="{A41A42D1-5773-493A-A7C7-15C7A2C13BF7}"/>
            </a:ext>
          </a:extLst>
        </xdr:cNvPr>
        <xdr:cNvSpPr txBox="1"/>
      </xdr:nvSpPr>
      <xdr:spPr>
        <a:xfrm>
          <a:off x="17001567" y="14025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111777</xdr:rowOff>
    </xdr:from>
    <xdr:ext cx="469744" cy="259045"/>
    <xdr:sp macro="" textlink="">
      <xdr:nvSpPr>
        <xdr:cNvPr id="831" name="n_4mainValue【消防施設】&#10;一人当たり面積">
          <a:extLst>
            <a:ext uri="{FF2B5EF4-FFF2-40B4-BE49-F238E27FC236}">
              <a16:creationId xmlns:a16="http://schemas.microsoft.com/office/drawing/2014/main" id="{9907A5D1-CFA5-4080-A624-711A9875D524}"/>
            </a:ext>
          </a:extLst>
        </xdr:cNvPr>
        <xdr:cNvSpPr txBox="1"/>
      </xdr:nvSpPr>
      <xdr:spPr>
        <a:xfrm>
          <a:off x="16226867" y="14025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2" name="正方形/長方形 831">
          <a:extLst>
            <a:ext uri="{FF2B5EF4-FFF2-40B4-BE49-F238E27FC236}">
              <a16:creationId xmlns:a16="http://schemas.microsoft.com/office/drawing/2014/main" id="{0ACE4D48-DE68-4124-A2F7-3819E29E9D6E}"/>
            </a:ext>
          </a:extLst>
        </xdr:cNvPr>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33" name="正方形/長方形 832">
          <a:extLst>
            <a:ext uri="{FF2B5EF4-FFF2-40B4-BE49-F238E27FC236}">
              <a16:creationId xmlns:a16="http://schemas.microsoft.com/office/drawing/2014/main" id="{9153E32C-9E95-49C0-94E8-16C7FE2EF654}"/>
            </a:ext>
          </a:extLst>
        </xdr:cNvPr>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34" name="正方形/長方形 833">
          <a:extLst>
            <a:ext uri="{FF2B5EF4-FFF2-40B4-BE49-F238E27FC236}">
              <a16:creationId xmlns:a16="http://schemas.microsoft.com/office/drawing/2014/main" id="{25CBE599-DDBB-47FA-A9F6-32012384001D}"/>
            </a:ext>
          </a:extLst>
        </xdr:cNvPr>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35" name="正方形/長方形 834">
          <a:extLst>
            <a:ext uri="{FF2B5EF4-FFF2-40B4-BE49-F238E27FC236}">
              <a16:creationId xmlns:a16="http://schemas.microsoft.com/office/drawing/2014/main" id="{24F38D3A-EAAB-49A9-98F6-15611BC94E73}"/>
            </a:ext>
          </a:extLst>
        </xdr:cNvPr>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36" name="正方形/長方形 835">
          <a:extLst>
            <a:ext uri="{FF2B5EF4-FFF2-40B4-BE49-F238E27FC236}">
              <a16:creationId xmlns:a16="http://schemas.microsoft.com/office/drawing/2014/main" id="{E578FDC5-C66A-404E-B050-33DD50070BEF}"/>
            </a:ext>
          </a:extLst>
        </xdr:cNvPr>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37" name="正方形/長方形 836">
          <a:extLst>
            <a:ext uri="{FF2B5EF4-FFF2-40B4-BE49-F238E27FC236}">
              <a16:creationId xmlns:a16="http://schemas.microsoft.com/office/drawing/2014/main" id="{663F5B8C-AD5F-45C9-B0C5-12CFDC14BA5E}"/>
            </a:ext>
          </a:extLst>
        </xdr:cNvPr>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38" name="正方形/長方形 837">
          <a:extLst>
            <a:ext uri="{FF2B5EF4-FFF2-40B4-BE49-F238E27FC236}">
              <a16:creationId xmlns:a16="http://schemas.microsoft.com/office/drawing/2014/main" id="{74E46F91-03DF-40C8-B0B4-C0AFB997B8A0}"/>
            </a:ext>
          </a:extLst>
        </xdr:cNvPr>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39" name="正方形/長方形 838">
          <a:extLst>
            <a:ext uri="{FF2B5EF4-FFF2-40B4-BE49-F238E27FC236}">
              <a16:creationId xmlns:a16="http://schemas.microsoft.com/office/drawing/2014/main" id="{9B274280-445B-4B93-9844-490409F22D29}"/>
            </a:ext>
          </a:extLst>
        </xdr:cNvPr>
        <xdr:cNvSpPr/>
      </xdr:nvSpPr>
      <xdr:spPr>
        <a:xfrm>
          <a:off x="1096010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0" name="テキスト ボックス 839">
          <a:extLst>
            <a:ext uri="{FF2B5EF4-FFF2-40B4-BE49-F238E27FC236}">
              <a16:creationId xmlns:a16="http://schemas.microsoft.com/office/drawing/2014/main" id="{B6948A85-FD5A-4856-966F-6253B26B5D99}"/>
            </a:ext>
          </a:extLst>
        </xdr:cNvPr>
        <xdr:cNvSpPr txBox="1"/>
      </xdr:nvSpPr>
      <xdr:spPr>
        <a:xfrm>
          <a:off x="1092200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1" name="直線コネクタ 840">
          <a:extLst>
            <a:ext uri="{FF2B5EF4-FFF2-40B4-BE49-F238E27FC236}">
              <a16:creationId xmlns:a16="http://schemas.microsoft.com/office/drawing/2014/main" id="{ACD5A499-B6B6-4D32-BD0A-9AD9C0B67438}"/>
            </a:ext>
          </a:extLst>
        </xdr:cNvPr>
        <xdr:cNvCxnSpPr/>
      </xdr:nvCxnSpPr>
      <xdr:spPr>
        <a:xfrm>
          <a:off x="10960100" y="186270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42" name="テキスト ボックス 841">
          <a:extLst>
            <a:ext uri="{FF2B5EF4-FFF2-40B4-BE49-F238E27FC236}">
              <a16:creationId xmlns:a16="http://schemas.microsoft.com/office/drawing/2014/main" id="{B45375FD-97A6-442A-871C-649B15BF1D65}"/>
            </a:ext>
          </a:extLst>
        </xdr:cNvPr>
        <xdr:cNvSpPr txBox="1"/>
      </xdr:nvSpPr>
      <xdr:spPr>
        <a:xfrm>
          <a:off x="1056150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843" name="直線コネクタ 842">
          <a:extLst>
            <a:ext uri="{FF2B5EF4-FFF2-40B4-BE49-F238E27FC236}">
              <a16:creationId xmlns:a16="http://schemas.microsoft.com/office/drawing/2014/main" id="{D910D13B-EA85-413C-8E6C-C3E565A680A2}"/>
            </a:ext>
          </a:extLst>
        </xdr:cNvPr>
        <xdr:cNvCxnSpPr/>
      </xdr:nvCxnSpPr>
      <xdr:spPr>
        <a:xfrm>
          <a:off x="10960100" y="182575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844" name="テキスト ボックス 843">
          <a:extLst>
            <a:ext uri="{FF2B5EF4-FFF2-40B4-BE49-F238E27FC236}">
              <a16:creationId xmlns:a16="http://schemas.microsoft.com/office/drawing/2014/main" id="{F14E91F5-C4D6-479F-8FAB-563DCBC64DEF}"/>
            </a:ext>
          </a:extLst>
        </xdr:cNvPr>
        <xdr:cNvSpPr txBox="1"/>
      </xdr:nvSpPr>
      <xdr:spPr>
        <a:xfrm>
          <a:off x="10561501" y="18115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845" name="直線コネクタ 844">
          <a:extLst>
            <a:ext uri="{FF2B5EF4-FFF2-40B4-BE49-F238E27FC236}">
              <a16:creationId xmlns:a16="http://schemas.microsoft.com/office/drawing/2014/main" id="{52BC1156-6AFA-4242-80CD-9ECB722729AB}"/>
            </a:ext>
          </a:extLst>
        </xdr:cNvPr>
        <xdr:cNvCxnSpPr/>
      </xdr:nvCxnSpPr>
      <xdr:spPr>
        <a:xfrm>
          <a:off x="10960100" y="178841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846" name="テキスト ボックス 845">
          <a:extLst>
            <a:ext uri="{FF2B5EF4-FFF2-40B4-BE49-F238E27FC236}">
              <a16:creationId xmlns:a16="http://schemas.microsoft.com/office/drawing/2014/main" id="{F7A76889-B07F-4988-B1B8-73888C8FA080}"/>
            </a:ext>
          </a:extLst>
        </xdr:cNvPr>
        <xdr:cNvSpPr txBox="1"/>
      </xdr:nvSpPr>
      <xdr:spPr>
        <a:xfrm>
          <a:off x="10602761" y="17745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847" name="直線コネクタ 846">
          <a:extLst>
            <a:ext uri="{FF2B5EF4-FFF2-40B4-BE49-F238E27FC236}">
              <a16:creationId xmlns:a16="http://schemas.microsoft.com/office/drawing/2014/main" id="{A552437F-1B23-4AB8-98C8-863844F4A767}"/>
            </a:ext>
          </a:extLst>
        </xdr:cNvPr>
        <xdr:cNvCxnSpPr/>
      </xdr:nvCxnSpPr>
      <xdr:spPr>
        <a:xfrm>
          <a:off x="10960100" y="175107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848" name="テキスト ボックス 847">
          <a:extLst>
            <a:ext uri="{FF2B5EF4-FFF2-40B4-BE49-F238E27FC236}">
              <a16:creationId xmlns:a16="http://schemas.microsoft.com/office/drawing/2014/main" id="{F51E1E52-0F90-48A2-8645-D79CE99817B4}"/>
            </a:ext>
          </a:extLst>
        </xdr:cNvPr>
        <xdr:cNvSpPr txBox="1"/>
      </xdr:nvSpPr>
      <xdr:spPr>
        <a:xfrm>
          <a:off x="10602761" y="173723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849" name="直線コネクタ 848">
          <a:extLst>
            <a:ext uri="{FF2B5EF4-FFF2-40B4-BE49-F238E27FC236}">
              <a16:creationId xmlns:a16="http://schemas.microsoft.com/office/drawing/2014/main" id="{6C2DA934-1CFE-4735-A1A3-D114D68596D2}"/>
            </a:ext>
          </a:extLst>
        </xdr:cNvPr>
        <xdr:cNvCxnSpPr/>
      </xdr:nvCxnSpPr>
      <xdr:spPr>
        <a:xfrm>
          <a:off x="10960100" y="171373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850" name="テキスト ボックス 849">
          <a:extLst>
            <a:ext uri="{FF2B5EF4-FFF2-40B4-BE49-F238E27FC236}">
              <a16:creationId xmlns:a16="http://schemas.microsoft.com/office/drawing/2014/main" id="{9EAD449F-B01A-4C95-80FA-4EDA06290D50}"/>
            </a:ext>
          </a:extLst>
        </xdr:cNvPr>
        <xdr:cNvSpPr txBox="1"/>
      </xdr:nvSpPr>
      <xdr:spPr>
        <a:xfrm>
          <a:off x="10602761" y="169989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851" name="直線コネクタ 850">
          <a:extLst>
            <a:ext uri="{FF2B5EF4-FFF2-40B4-BE49-F238E27FC236}">
              <a16:creationId xmlns:a16="http://schemas.microsoft.com/office/drawing/2014/main" id="{064C7296-A8BF-46E9-8422-2D8A0873F6A8}"/>
            </a:ext>
          </a:extLst>
        </xdr:cNvPr>
        <xdr:cNvCxnSpPr/>
      </xdr:nvCxnSpPr>
      <xdr:spPr>
        <a:xfrm>
          <a:off x="10960100" y="167640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852" name="テキスト ボックス 851">
          <a:extLst>
            <a:ext uri="{FF2B5EF4-FFF2-40B4-BE49-F238E27FC236}">
              <a16:creationId xmlns:a16="http://schemas.microsoft.com/office/drawing/2014/main" id="{8CEF6538-E980-4B92-B1BF-3FFCB74E2E77}"/>
            </a:ext>
          </a:extLst>
        </xdr:cNvPr>
        <xdr:cNvSpPr txBox="1"/>
      </xdr:nvSpPr>
      <xdr:spPr>
        <a:xfrm>
          <a:off x="10602761" y="166255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53" name="直線コネクタ 852">
          <a:extLst>
            <a:ext uri="{FF2B5EF4-FFF2-40B4-BE49-F238E27FC236}">
              <a16:creationId xmlns:a16="http://schemas.microsoft.com/office/drawing/2014/main" id="{9A581454-67AB-4B83-A2CF-DA051DFD253B}"/>
            </a:ext>
          </a:extLst>
        </xdr:cNvPr>
        <xdr:cNvCxnSpPr/>
      </xdr:nvCxnSpPr>
      <xdr:spPr>
        <a:xfrm>
          <a:off x="10960100" y="163944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854" name="テキスト ボックス 853">
          <a:extLst>
            <a:ext uri="{FF2B5EF4-FFF2-40B4-BE49-F238E27FC236}">
              <a16:creationId xmlns:a16="http://schemas.microsoft.com/office/drawing/2014/main" id="{5AA619BC-46F5-4ED3-8ACA-D80AE66FA943}"/>
            </a:ext>
          </a:extLst>
        </xdr:cNvPr>
        <xdr:cNvSpPr txBox="1"/>
      </xdr:nvSpPr>
      <xdr:spPr>
        <a:xfrm>
          <a:off x="10666881" y="1625601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855" name="【庁舎】&#10;有形固定資産減価償却率グラフ枠">
          <a:extLst>
            <a:ext uri="{FF2B5EF4-FFF2-40B4-BE49-F238E27FC236}">
              <a16:creationId xmlns:a16="http://schemas.microsoft.com/office/drawing/2014/main" id="{6F970B24-17E5-436D-A1DB-46784A0C56C8}"/>
            </a:ext>
          </a:extLst>
        </xdr:cNvPr>
        <xdr:cNvSpPr/>
      </xdr:nvSpPr>
      <xdr:spPr>
        <a:xfrm>
          <a:off x="1096010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108586</xdr:rowOff>
    </xdr:from>
    <xdr:to>
      <xdr:col>85</xdr:col>
      <xdr:colOff>126364</xdr:colOff>
      <xdr:row>107</xdr:row>
      <xdr:rowOff>74295</xdr:rowOff>
    </xdr:to>
    <xdr:cxnSp macro="">
      <xdr:nvCxnSpPr>
        <xdr:cNvPr id="856" name="直線コネクタ 855">
          <a:extLst>
            <a:ext uri="{FF2B5EF4-FFF2-40B4-BE49-F238E27FC236}">
              <a16:creationId xmlns:a16="http://schemas.microsoft.com/office/drawing/2014/main" id="{52DDF1EA-561C-4679-A233-9239B9DB1763}"/>
            </a:ext>
          </a:extLst>
        </xdr:cNvPr>
        <xdr:cNvCxnSpPr/>
      </xdr:nvCxnSpPr>
      <xdr:spPr>
        <a:xfrm flipV="1">
          <a:off x="14375764" y="16704946"/>
          <a:ext cx="0" cy="13068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78122</xdr:rowOff>
    </xdr:from>
    <xdr:ext cx="405111" cy="259045"/>
    <xdr:sp macro="" textlink="">
      <xdr:nvSpPr>
        <xdr:cNvPr id="857" name="【庁舎】&#10;有形固定資産減価償却率最小値テキスト">
          <a:extLst>
            <a:ext uri="{FF2B5EF4-FFF2-40B4-BE49-F238E27FC236}">
              <a16:creationId xmlns:a16="http://schemas.microsoft.com/office/drawing/2014/main" id="{0FAEE3A4-8AED-4F6A-A7EA-6257A6F951E5}"/>
            </a:ext>
          </a:extLst>
        </xdr:cNvPr>
        <xdr:cNvSpPr txBox="1"/>
      </xdr:nvSpPr>
      <xdr:spPr>
        <a:xfrm>
          <a:off x="14414500" y="18015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74295</xdr:rowOff>
    </xdr:from>
    <xdr:to>
      <xdr:col>86</xdr:col>
      <xdr:colOff>25400</xdr:colOff>
      <xdr:row>107</xdr:row>
      <xdr:rowOff>74295</xdr:rowOff>
    </xdr:to>
    <xdr:cxnSp macro="">
      <xdr:nvCxnSpPr>
        <xdr:cNvPr id="858" name="直線コネクタ 857">
          <a:extLst>
            <a:ext uri="{FF2B5EF4-FFF2-40B4-BE49-F238E27FC236}">
              <a16:creationId xmlns:a16="http://schemas.microsoft.com/office/drawing/2014/main" id="{D453B347-C61F-409F-9772-CDFA17C5D3BB}"/>
            </a:ext>
          </a:extLst>
        </xdr:cNvPr>
        <xdr:cNvCxnSpPr/>
      </xdr:nvCxnSpPr>
      <xdr:spPr>
        <a:xfrm>
          <a:off x="14287500" y="1801177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55263</xdr:rowOff>
    </xdr:from>
    <xdr:ext cx="405111" cy="259045"/>
    <xdr:sp macro="" textlink="">
      <xdr:nvSpPr>
        <xdr:cNvPr id="859" name="【庁舎】&#10;有形固定資産減価償却率最大値テキスト">
          <a:extLst>
            <a:ext uri="{FF2B5EF4-FFF2-40B4-BE49-F238E27FC236}">
              <a16:creationId xmlns:a16="http://schemas.microsoft.com/office/drawing/2014/main" id="{FD3A5ECB-285D-48D8-8E59-E0252B7EF678}"/>
            </a:ext>
          </a:extLst>
        </xdr:cNvPr>
        <xdr:cNvSpPr txBox="1"/>
      </xdr:nvSpPr>
      <xdr:spPr>
        <a:xfrm>
          <a:off x="14414500" y="164839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108586</xdr:rowOff>
    </xdr:from>
    <xdr:to>
      <xdr:col>86</xdr:col>
      <xdr:colOff>25400</xdr:colOff>
      <xdr:row>99</xdr:row>
      <xdr:rowOff>108586</xdr:rowOff>
    </xdr:to>
    <xdr:cxnSp macro="">
      <xdr:nvCxnSpPr>
        <xdr:cNvPr id="860" name="直線コネクタ 859">
          <a:extLst>
            <a:ext uri="{FF2B5EF4-FFF2-40B4-BE49-F238E27FC236}">
              <a16:creationId xmlns:a16="http://schemas.microsoft.com/office/drawing/2014/main" id="{5FA89A27-E2DF-4737-A97D-AC77BD3AEFE3}"/>
            </a:ext>
          </a:extLst>
        </xdr:cNvPr>
        <xdr:cNvCxnSpPr/>
      </xdr:nvCxnSpPr>
      <xdr:spPr>
        <a:xfrm>
          <a:off x="14287500" y="1670494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87647</xdr:rowOff>
    </xdr:from>
    <xdr:ext cx="405111" cy="259045"/>
    <xdr:sp macro="" textlink="">
      <xdr:nvSpPr>
        <xdr:cNvPr id="861" name="【庁舎】&#10;有形固定資産減価償却率平均値テキスト">
          <a:extLst>
            <a:ext uri="{FF2B5EF4-FFF2-40B4-BE49-F238E27FC236}">
              <a16:creationId xmlns:a16="http://schemas.microsoft.com/office/drawing/2014/main" id="{F815C6A2-5136-412D-AA4C-577E87881402}"/>
            </a:ext>
          </a:extLst>
        </xdr:cNvPr>
        <xdr:cNvSpPr txBox="1"/>
      </xdr:nvSpPr>
      <xdr:spPr>
        <a:xfrm>
          <a:off x="14414500" y="173545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109220</xdr:rowOff>
    </xdr:from>
    <xdr:to>
      <xdr:col>85</xdr:col>
      <xdr:colOff>177800</xdr:colOff>
      <xdr:row>104</xdr:row>
      <xdr:rowOff>39370</xdr:rowOff>
    </xdr:to>
    <xdr:sp macro="" textlink="">
      <xdr:nvSpPr>
        <xdr:cNvPr id="862" name="フローチャート: 判断 861">
          <a:extLst>
            <a:ext uri="{FF2B5EF4-FFF2-40B4-BE49-F238E27FC236}">
              <a16:creationId xmlns:a16="http://schemas.microsoft.com/office/drawing/2014/main" id="{5F139A2A-9841-4509-85A1-64D03AE283F8}"/>
            </a:ext>
          </a:extLst>
        </xdr:cNvPr>
        <xdr:cNvSpPr/>
      </xdr:nvSpPr>
      <xdr:spPr>
        <a:xfrm>
          <a:off x="14325600" y="17376140"/>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78739</xdr:rowOff>
    </xdr:from>
    <xdr:to>
      <xdr:col>81</xdr:col>
      <xdr:colOff>101600</xdr:colOff>
      <xdr:row>104</xdr:row>
      <xdr:rowOff>8889</xdr:rowOff>
    </xdr:to>
    <xdr:sp macro="" textlink="">
      <xdr:nvSpPr>
        <xdr:cNvPr id="863" name="フローチャート: 判断 862">
          <a:extLst>
            <a:ext uri="{FF2B5EF4-FFF2-40B4-BE49-F238E27FC236}">
              <a16:creationId xmlns:a16="http://schemas.microsoft.com/office/drawing/2014/main" id="{1E8E2011-B474-40AC-A361-5EEAB3340284}"/>
            </a:ext>
          </a:extLst>
        </xdr:cNvPr>
        <xdr:cNvSpPr/>
      </xdr:nvSpPr>
      <xdr:spPr>
        <a:xfrm>
          <a:off x="13578840" y="1734565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48261</xdr:rowOff>
    </xdr:from>
    <xdr:to>
      <xdr:col>76</xdr:col>
      <xdr:colOff>165100</xdr:colOff>
      <xdr:row>103</xdr:row>
      <xdr:rowOff>149861</xdr:rowOff>
    </xdr:to>
    <xdr:sp macro="" textlink="">
      <xdr:nvSpPr>
        <xdr:cNvPr id="864" name="フローチャート: 判断 863">
          <a:extLst>
            <a:ext uri="{FF2B5EF4-FFF2-40B4-BE49-F238E27FC236}">
              <a16:creationId xmlns:a16="http://schemas.microsoft.com/office/drawing/2014/main" id="{16E4014C-D5A4-4B29-A71A-DC5357E07EAC}"/>
            </a:ext>
          </a:extLst>
        </xdr:cNvPr>
        <xdr:cNvSpPr/>
      </xdr:nvSpPr>
      <xdr:spPr>
        <a:xfrm>
          <a:off x="12804140" y="17315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61595</xdr:rowOff>
    </xdr:from>
    <xdr:to>
      <xdr:col>72</xdr:col>
      <xdr:colOff>38100</xdr:colOff>
      <xdr:row>103</xdr:row>
      <xdr:rowOff>163195</xdr:rowOff>
    </xdr:to>
    <xdr:sp macro="" textlink="">
      <xdr:nvSpPr>
        <xdr:cNvPr id="865" name="フローチャート: 判断 864">
          <a:extLst>
            <a:ext uri="{FF2B5EF4-FFF2-40B4-BE49-F238E27FC236}">
              <a16:creationId xmlns:a16="http://schemas.microsoft.com/office/drawing/2014/main" id="{AB411FF9-D61C-4518-9F26-4E0DD9D03535}"/>
            </a:ext>
          </a:extLst>
        </xdr:cNvPr>
        <xdr:cNvSpPr/>
      </xdr:nvSpPr>
      <xdr:spPr>
        <a:xfrm>
          <a:off x="12029440" y="1732851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92075</xdr:rowOff>
    </xdr:from>
    <xdr:to>
      <xdr:col>67</xdr:col>
      <xdr:colOff>101600</xdr:colOff>
      <xdr:row>104</xdr:row>
      <xdr:rowOff>22225</xdr:rowOff>
    </xdr:to>
    <xdr:sp macro="" textlink="">
      <xdr:nvSpPr>
        <xdr:cNvPr id="866" name="フローチャート: 判断 865">
          <a:extLst>
            <a:ext uri="{FF2B5EF4-FFF2-40B4-BE49-F238E27FC236}">
              <a16:creationId xmlns:a16="http://schemas.microsoft.com/office/drawing/2014/main" id="{721F342B-1992-4881-925A-4009531A36B2}"/>
            </a:ext>
          </a:extLst>
        </xdr:cNvPr>
        <xdr:cNvSpPr/>
      </xdr:nvSpPr>
      <xdr:spPr>
        <a:xfrm>
          <a:off x="11231880" y="1735899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67" name="テキスト ボックス 866">
          <a:extLst>
            <a:ext uri="{FF2B5EF4-FFF2-40B4-BE49-F238E27FC236}">
              <a16:creationId xmlns:a16="http://schemas.microsoft.com/office/drawing/2014/main" id="{F00FBA12-F4A6-4A84-A197-B8677AE37875}"/>
            </a:ext>
          </a:extLst>
        </xdr:cNvPr>
        <xdr:cNvSpPr txBox="1"/>
      </xdr:nvSpPr>
      <xdr:spPr>
        <a:xfrm>
          <a:off x="14208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68" name="テキスト ボックス 867">
          <a:extLst>
            <a:ext uri="{FF2B5EF4-FFF2-40B4-BE49-F238E27FC236}">
              <a16:creationId xmlns:a16="http://schemas.microsoft.com/office/drawing/2014/main" id="{FBFD3194-46BF-482D-B453-7A7A61010754}"/>
            </a:ext>
          </a:extLst>
        </xdr:cNvPr>
        <xdr:cNvSpPr txBox="1"/>
      </xdr:nvSpPr>
      <xdr:spPr>
        <a:xfrm>
          <a:off x="134620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69" name="テキスト ボックス 868">
          <a:extLst>
            <a:ext uri="{FF2B5EF4-FFF2-40B4-BE49-F238E27FC236}">
              <a16:creationId xmlns:a16="http://schemas.microsoft.com/office/drawing/2014/main" id="{A509D5BF-E9E6-4F13-B252-1E12ACFD1F7A}"/>
            </a:ext>
          </a:extLst>
        </xdr:cNvPr>
        <xdr:cNvSpPr txBox="1"/>
      </xdr:nvSpPr>
      <xdr:spPr>
        <a:xfrm>
          <a:off x="126873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0" name="テキスト ボックス 869">
          <a:extLst>
            <a:ext uri="{FF2B5EF4-FFF2-40B4-BE49-F238E27FC236}">
              <a16:creationId xmlns:a16="http://schemas.microsoft.com/office/drawing/2014/main" id="{F78FCCF6-9AF2-4004-A983-5AFD5BF7512B}"/>
            </a:ext>
          </a:extLst>
        </xdr:cNvPr>
        <xdr:cNvSpPr txBox="1"/>
      </xdr:nvSpPr>
      <xdr:spPr>
        <a:xfrm>
          <a:off x="119049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71" name="テキスト ボックス 870">
          <a:extLst>
            <a:ext uri="{FF2B5EF4-FFF2-40B4-BE49-F238E27FC236}">
              <a16:creationId xmlns:a16="http://schemas.microsoft.com/office/drawing/2014/main" id="{DF55AC85-DDA3-44FD-AB25-92FB65D91F41}"/>
            </a:ext>
          </a:extLst>
        </xdr:cNvPr>
        <xdr:cNvSpPr txBox="1"/>
      </xdr:nvSpPr>
      <xdr:spPr>
        <a:xfrm>
          <a:off x="111150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93980</xdr:rowOff>
    </xdr:from>
    <xdr:to>
      <xdr:col>85</xdr:col>
      <xdr:colOff>177800</xdr:colOff>
      <xdr:row>104</xdr:row>
      <xdr:rowOff>24130</xdr:rowOff>
    </xdr:to>
    <xdr:sp macro="" textlink="">
      <xdr:nvSpPr>
        <xdr:cNvPr id="872" name="楕円 871">
          <a:extLst>
            <a:ext uri="{FF2B5EF4-FFF2-40B4-BE49-F238E27FC236}">
              <a16:creationId xmlns:a16="http://schemas.microsoft.com/office/drawing/2014/main" id="{2C833845-FDCF-4802-AA02-B18BB3078B4F}"/>
            </a:ext>
          </a:extLst>
        </xdr:cNvPr>
        <xdr:cNvSpPr/>
      </xdr:nvSpPr>
      <xdr:spPr>
        <a:xfrm>
          <a:off x="14325600" y="17360900"/>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102</xdr:row>
      <xdr:rowOff>116857</xdr:rowOff>
    </xdr:from>
    <xdr:ext cx="405111" cy="259045"/>
    <xdr:sp macro="" textlink="">
      <xdr:nvSpPr>
        <xdr:cNvPr id="873" name="【庁舎】&#10;有形固定資産減価償却率該当値テキスト">
          <a:extLst>
            <a:ext uri="{FF2B5EF4-FFF2-40B4-BE49-F238E27FC236}">
              <a16:creationId xmlns:a16="http://schemas.microsoft.com/office/drawing/2014/main" id="{71037688-4773-41B8-AED8-8E948827B86D}"/>
            </a:ext>
          </a:extLst>
        </xdr:cNvPr>
        <xdr:cNvSpPr txBox="1"/>
      </xdr:nvSpPr>
      <xdr:spPr>
        <a:xfrm>
          <a:off x="14414500" y="17216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52070</xdr:rowOff>
    </xdr:from>
    <xdr:to>
      <xdr:col>81</xdr:col>
      <xdr:colOff>101600</xdr:colOff>
      <xdr:row>103</xdr:row>
      <xdr:rowOff>153670</xdr:rowOff>
    </xdr:to>
    <xdr:sp macro="" textlink="">
      <xdr:nvSpPr>
        <xdr:cNvPr id="874" name="楕円 873">
          <a:extLst>
            <a:ext uri="{FF2B5EF4-FFF2-40B4-BE49-F238E27FC236}">
              <a16:creationId xmlns:a16="http://schemas.microsoft.com/office/drawing/2014/main" id="{944331D8-7C58-4407-9934-66B6F3ED3713}"/>
            </a:ext>
          </a:extLst>
        </xdr:cNvPr>
        <xdr:cNvSpPr/>
      </xdr:nvSpPr>
      <xdr:spPr>
        <a:xfrm>
          <a:off x="13578840" y="17318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102870</xdr:rowOff>
    </xdr:from>
    <xdr:to>
      <xdr:col>85</xdr:col>
      <xdr:colOff>127000</xdr:colOff>
      <xdr:row>103</xdr:row>
      <xdr:rowOff>144780</xdr:rowOff>
    </xdr:to>
    <xdr:cxnSp macro="">
      <xdr:nvCxnSpPr>
        <xdr:cNvPr id="875" name="直線コネクタ 874">
          <a:extLst>
            <a:ext uri="{FF2B5EF4-FFF2-40B4-BE49-F238E27FC236}">
              <a16:creationId xmlns:a16="http://schemas.microsoft.com/office/drawing/2014/main" id="{5E08A41D-6AE4-413A-8380-0C26D8A5F200}"/>
            </a:ext>
          </a:extLst>
        </xdr:cNvPr>
        <xdr:cNvCxnSpPr/>
      </xdr:nvCxnSpPr>
      <xdr:spPr>
        <a:xfrm>
          <a:off x="13629640" y="17369790"/>
          <a:ext cx="74676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4445</xdr:rowOff>
    </xdr:from>
    <xdr:to>
      <xdr:col>76</xdr:col>
      <xdr:colOff>165100</xdr:colOff>
      <xdr:row>103</xdr:row>
      <xdr:rowOff>106045</xdr:rowOff>
    </xdr:to>
    <xdr:sp macro="" textlink="">
      <xdr:nvSpPr>
        <xdr:cNvPr id="876" name="楕円 875">
          <a:extLst>
            <a:ext uri="{FF2B5EF4-FFF2-40B4-BE49-F238E27FC236}">
              <a16:creationId xmlns:a16="http://schemas.microsoft.com/office/drawing/2014/main" id="{3FD30C8D-2AA2-4AC2-80C0-8B6639564484}"/>
            </a:ext>
          </a:extLst>
        </xdr:cNvPr>
        <xdr:cNvSpPr/>
      </xdr:nvSpPr>
      <xdr:spPr>
        <a:xfrm>
          <a:off x="12804140" y="17271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55245</xdr:rowOff>
    </xdr:from>
    <xdr:to>
      <xdr:col>81</xdr:col>
      <xdr:colOff>50800</xdr:colOff>
      <xdr:row>103</xdr:row>
      <xdr:rowOff>102870</xdr:rowOff>
    </xdr:to>
    <xdr:cxnSp macro="">
      <xdr:nvCxnSpPr>
        <xdr:cNvPr id="877" name="直線コネクタ 876">
          <a:extLst>
            <a:ext uri="{FF2B5EF4-FFF2-40B4-BE49-F238E27FC236}">
              <a16:creationId xmlns:a16="http://schemas.microsoft.com/office/drawing/2014/main" id="{469892DC-5E7F-4E96-9C9D-E97B4324C679}"/>
            </a:ext>
          </a:extLst>
        </xdr:cNvPr>
        <xdr:cNvCxnSpPr/>
      </xdr:nvCxnSpPr>
      <xdr:spPr>
        <a:xfrm>
          <a:off x="12854940" y="17322165"/>
          <a:ext cx="7747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102</xdr:row>
      <xdr:rowOff>168275</xdr:rowOff>
    </xdr:from>
    <xdr:to>
      <xdr:col>72</xdr:col>
      <xdr:colOff>38100</xdr:colOff>
      <xdr:row>103</xdr:row>
      <xdr:rowOff>98425</xdr:rowOff>
    </xdr:to>
    <xdr:sp macro="" textlink="">
      <xdr:nvSpPr>
        <xdr:cNvPr id="878" name="楕円 877">
          <a:extLst>
            <a:ext uri="{FF2B5EF4-FFF2-40B4-BE49-F238E27FC236}">
              <a16:creationId xmlns:a16="http://schemas.microsoft.com/office/drawing/2014/main" id="{FD7C2E15-6336-4FCA-949E-094325D1C1D3}"/>
            </a:ext>
          </a:extLst>
        </xdr:cNvPr>
        <xdr:cNvSpPr/>
      </xdr:nvSpPr>
      <xdr:spPr>
        <a:xfrm>
          <a:off x="12029440" y="1726755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103</xdr:row>
      <xdr:rowOff>47625</xdr:rowOff>
    </xdr:from>
    <xdr:to>
      <xdr:col>76</xdr:col>
      <xdr:colOff>114300</xdr:colOff>
      <xdr:row>103</xdr:row>
      <xdr:rowOff>55245</xdr:rowOff>
    </xdr:to>
    <xdr:cxnSp macro="">
      <xdr:nvCxnSpPr>
        <xdr:cNvPr id="879" name="直線コネクタ 878">
          <a:extLst>
            <a:ext uri="{FF2B5EF4-FFF2-40B4-BE49-F238E27FC236}">
              <a16:creationId xmlns:a16="http://schemas.microsoft.com/office/drawing/2014/main" id="{6EA07EDF-B7BA-4207-95BC-0CBFC6C75D8D}"/>
            </a:ext>
          </a:extLst>
        </xdr:cNvPr>
        <xdr:cNvCxnSpPr/>
      </xdr:nvCxnSpPr>
      <xdr:spPr>
        <a:xfrm>
          <a:off x="12072620" y="17314545"/>
          <a:ext cx="78232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102</xdr:row>
      <xdr:rowOff>156845</xdr:rowOff>
    </xdr:from>
    <xdr:to>
      <xdr:col>67</xdr:col>
      <xdr:colOff>101600</xdr:colOff>
      <xdr:row>103</xdr:row>
      <xdr:rowOff>86995</xdr:rowOff>
    </xdr:to>
    <xdr:sp macro="" textlink="">
      <xdr:nvSpPr>
        <xdr:cNvPr id="880" name="楕円 879">
          <a:extLst>
            <a:ext uri="{FF2B5EF4-FFF2-40B4-BE49-F238E27FC236}">
              <a16:creationId xmlns:a16="http://schemas.microsoft.com/office/drawing/2014/main" id="{2D64E6BD-89B9-4F02-A8AC-401FAAB89A4D}"/>
            </a:ext>
          </a:extLst>
        </xdr:cNvPr>
        <xdr:cNvSpPr/>
      </xdr:nvSpPr>
      <xdr:spPr>
        <a:xfrm>
          <a:off x="11231880" y="1725612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103</xdr:row>
      <xdr:rowOff>36195</xdr:rowOff>
    </xdr:from>
    <xdr:to>
      <xdr:col>71</xdr:col>
      <xdr:colOff>177800</xdr:colOff>
      <xdr:row>103</xdr:row>
      <xdr:rowOff>47625</xdr:rowOff>
    </xdr:to>
    <xdr:cxnSp macro="">
      <xdr:nvCxnSpPr>
        <xdr:cNvPr id="881" name="直線コネクタ 880">
          <a:extLst>
            <a:ext uri="{FF2B5EF4-FFF2-40B4-BE49-F238E27FC236}">
              <a16:creationId xmlns:a16="http://schemas.microsoft.com/office/drawing/2014/main" id="{B8189D91-E6EF-4D60-A860-C50195903C34}"/>
            </a:ext>
          </a:extLst>
        </xdr:cNvPr>
        <xdr:cNvCxnSpPr/>
      </xdr:nvCxnSpPr>
      <xdr:spPr>
        <a:xfrm>
          <a:off x="11282680" y="17303115"/>
          <a:ext cx="78994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16</xdr:rowOff>
    </xdr:from>
    <xdr:ext cx="405111" cy="259045"/>
    <xdr:sp macro="" textlink="">
      <xdr:nvSpPr>
        <xdr:cNvPr id="882" name="n_1aveValue【庁舎】&#10;有形固定資産減価償却率">
          <a:extLst>
            <a:ext uri="{FF2B5EF4-FFF2-40B4-BE49-F238E27FC236}">
              <a16:creationId xmlns:a16="http://schemas.microsoft.com/office/drawing/2014/main" id="{57075443-2C43-4ABA-8D2B-26C087261E01}"/>
            </a:ext>
          </a:extLst>
        </xdr:cNvPr>
        <xdr:cNvSpPr txBox="1"/>
      </xdr:nvSpPr>
      <xdr:spPr>
        <a:xfrm>
          <a:off x="13437244" y="174345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140988</xdr:rowOff>
    </xdr:from>
    <xdr:ext cx="405111" cy="259045"/>
    <xdr:sp macro="" textlink="">
      <xdr:nvSpPr>
        <xdr:cNvPr id="883" name="n_2aveValue【庁舎】&#10;有形固定資産減価償却率">
          <a:extLst>
            <a:ext uri="{FF2B5EF4-FFF2-40B4-BE49-F238E27FC236}">
              <a16:creationId xmlns:a16="http://schemas.microsoft.com/office/drawing/2014/main" id="{FC761C87-CFE9-4E0B-811C-E851D3F2A07A}"/>
            </a:ext>
          </a:extLst>
        </xdr:cNvPr>
        <xdr:cNvSpPr txBox="1"/>
      </xdr:nvSpPr>
      <xdr:spPr>
        <a:xfrm>
          <a:off x="12675244" y="174079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154322</xdr:rowOff>
    </xdr:from>
    <xdr:ext cx="405111" cy="259045"/>
    <xdr:sp macro="" textlink="">
      <xdr:nvSpPr>
        <xdr:cNvPr id="884" name="n_3aveValue【庁舎】&#10;有形固定資産減価償却率">
          <a:extLst>
            <a:ext uri="{FF2B5EF4-FFF2-40B4-BE49-F238E27FC236}">
              <a16:creationId xmlns:a16="http://schemas.microsoft.com/office/drawing/2014/main" id="{E3BB274F-0BDD-4F4C-B717-43C17EF8A8BA}"/>
            </a:ext>
          </a:extLst>
        </xdr:cNvPr>
        <xdr:cNvSpPr txBox="1"/>
      </xdr:nvSpPr>
      <xdr:spPr>
        <a:xfrm>
          <a:off x="11900544" y="17421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13352</xdr:rowOff>
    </xdr:from>
    <xdr:ext cx="405111" cy="259045"/>
    <xdr:sp macro="" textlink="">
      <xdr:nvSpPr>
        <xdr:cNvPr id="885" name="n_4aveValue【庁舎】&#10;有形固定資産減価償却率">
          <a:extLst>
            <a:ext uri="{FF2B5EF4-FFF2-40B4-BE49-F238E27FC236}">
              <a16:creationId xmlns:a16="http://schemas.microsoft.com/office/drawing/2014/main" id="{22D62453-6527-4301-8077-A141DEC834BB}"/>
            </a:ext>
          </a:extLst>
        </xdr:cNvPr>
        <xdr:cNvSpPr txBox="1"/>
      </xdr:nvSpPr>
      <xdr:spPr>
        <a:xfrm>
          <a:off x="11102984" y="174479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101</xdr:row>
      <xdr:rowOff>170197</xdr:rowOff>
    </xdr:from>
    <xdr:ext cx="405111" cy="259045"/>
    <xdr:sp macro="" textlink="">
      <xdr:nvSpPr>
        <xdr:cNvPr id="886" name="n_1mainValue【庁舎】&#10;有形固定資産減価償却率">
          <a:extLst>
            <a:ext uri="{FF2B5EF4-FFF2-40B4-BE49-F238E27FC236}">
              <a16:creationId xmlns:a16="http://schemas.microsoft.com/office/drawing/2014/main" id="{AEEA4F11-B7BB-498D-81F5-0F1AF321681F}"/>
            </a:ext>
          </a:extLst>
        </xdr:cNvPr>
        <xdr:cNvSpPr txBox="1"/>
      </xdr:nvSpPr>
      <xdr:spPr>
        <a:xfrm>
          <a:off x="13437244" y="17101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122572</xdr:rowOff>
    </xdr:from>
    <xdr:ext cx="405111" cy="259045"/>
    <xdr:sp macro="" textlink="">
      <xdr:nvSpPr>
        <xdr:cNvPr id="887" name="n_2mainValue【庁舎】&#10;有形固定資産減価償却率">
          <a:extLst>
            <a:ext uri="{FF2B5EF4-FFF2-40B4-BE49-F238E27FC236}">
              <a16:creationId xmlns:a16="http://schemas.microsoft.com/office/drawing/2014/main" id="{77A4AC60-40F0-4CD6-AC60-1EAA39F028B0}"/>
            </a:ext>
          </a:extLst>
        </xdr:cNvPr>
        <xdr:cNvSpPr txBox="1"/>
      </xdr:nvSpPr>
      <xdr:spPr>
        <a:xfrm>
          <a:off x="12675244" y="17054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114952</xdr:rowOff>
    </xdr:from>
    <xdr:ext cx="405111" cy="259045"/>
    <xdr:sp macro="" textlink="">
      <xdr:nvSpPr>
        <xdr:cNvPr id="888" name="n_3mainValue【庁舎】&#10;有形固定資産減価償却率">
          <a:extLst>
            <a:ext uri="{FF2B5EF4-FFF2-40B4-BE49-F238E27FC236}">
              <a16:creationId xmlns:a16="http://schemas.microsoft.com/office/drawing/2014/main" id="{352836A9-A1FF-4478-851C-54E425457C9A}"/>
            </a:ext>
          </a:extLst>
        </xdr:cNvPr>
        <xdr:cNvSpPr txBox="1"/>
      </xdr:nvSpPr>
      <xdr:spPr>
        <a:xfrm>
          <a:off x="11900544" y="17046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101</xdr:row>
      <xdr:rowOff>103522</xdr:rowOff>
    </xdr:from>
    <xdr:ext cx="405111" cy="259045"/>
    <xdr:sp macro="" textlink="">
      <xdr:nvSpPr>
        <xdr:cNvPr id="889" name="n_4mainValue【庁舎】&#10;有形固定資産減価償却率">
          <a:extLst>
            <a:ext uri="{FF2B5EF4-FFF2-40B4-BE49-F238E27FC236}">
              <a16:creationId xmlns:a16="http://schemas.microsoft.com/office/drawing/2014/main" id="{327D7F91-FB8C-4BDE-B224-A9EF4544C9DB}"/>
            </a:ext>
          </a:extLst>
        </xdr:cNvPr>
        <xdr:cNvSpPr txBox="1"/>
      </xdr:nvSpPr>
      <xdr:spPr>
        <a:xfrm>
          <a:off x="11102984" y="170351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0" name="正方形/長方形 889">
          <a:extLst>
            <a:ext uri="{FF2B5EF4-FFF2-40B4-BE49-F238E27FC236}">
              <a16:creationId xmlns:a16="http://schemas.microsoft.com/office/drawing/2014/main" id="{74295CD2-7365-4EF9-84B4-AFFE318EAEE5}"/>
            </a:ext>
          </a:extLst>
        </xdr:cNvPr>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1" name="正方形/長方形 890">
          <a:extLst>
            <a:ext uri="{FF2B5EF4-FFF2-40B4-BE49-F238E27FC236}">
              <a16:creationId xmlns:a16="http://schemas.microsoft.com/office/drawing/2014/main" id="{E9A9C9CD-0350-473A-B1A4-2ED720CC200B}"/>
            </a:ext>
          </a:extLst>
        </xdr:cNvPr>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92" name="正方形/長方形 891">
          <a:extLst>
            <a:ext uri="{FF2B5EF4-FFF2-40B4-BE49-F238E27FC236}">
              <a16:creationId xmlns:a16="http://schemas.microsoft.com/office/drawing/2014/main" id="{A08EC912-B081-42F4-B75F-96D86A7FBAF4}"/>
            </a:ext>
          </a:extLst>
        </xdr:cNvPr>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93" name="正方形/長方形 892">
          <a:extLst>
            <a:ext uri="{FF2B5EF4-FFF2-40B4-BE49-F238E27FC236}">
              <a16:creationId xmlns:a16="http://schemas.microsoft.com/office/drawing/2014/main" id="{AE846E27-4456-4168-AD8A-512C28FC2FC1}"/>
            </a:ext>
          </a:extLst>
        </xdr:cNvPr>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94" name="正方形/長方形 893">
          <a:extLst>
            <a:ext uri="{FF2B5EF4-FFF2-40B4-BE49-F238E27FC236}">
              <a16:creationId xmlns:a16="http://schemas.microsoft.com/office/drawing/2014/main" id="{03A0497F-1C24-4276-B4A3-CE650AAED7D1}"/>
            </a:ext>
          </a:extLst>
        </xdr:cNvPr>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95" name="正方形/長方形 894">
          <a:extLst>
            <a:ext uri="{FF2B5EF4-FFF2-40B4-BE49-F238E27FC236}">
              <a16:creationId xmlns:a16="http://schemas.microsoft.com/office/drawing/2014/main" id="{E02549BD-ABE8-4E97-B14C-437733EBBB62}"/>
            </a:ext>
          </a:extLst>
        </xdr:cNvPr>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96" name="正方形/長方形 895">
          <a:extLst>
            <a:ext uri="{FF2B5EF4-FFF2-40B4-BE49-F238E27FC236}">
              <a16:creationId xmlns:a16="http://schemas.microsoft.com/office/drawing/2014/main" id="{A2422C7F-9DAB-47B9-AECB-A7C15053396B}"/>
            </a:ext>
          </a:extLst>
        </xdr:cNvPr>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97" name="正方形/長方形 896">
          <a:extLst>
            <a:ext uri="{FF2B5EF4-FFF2-40B4-BE49-F238E27FC236}">
              <a16:creationId xmlns:a16="http://schemas.microsoft.com/office/drawing/2014/main" id="{95A8F7C5-B892-4D7D-BC07-F29C6EDE3957}"/>
            </a:ext>
          </a:extLst>
        </xdr:cNvPr>
        <xdr:cNvSpPr/>
      </xdr:nvSpPr>
      <xdr:spPr>
        <a:xfrm>
          <a:off x="1609344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98" name="テキスト ボックス 897">
          <a:extLst>
            <a:ext uri="{FF2B5EF4-FFF2-40B4-BE49-F238E27FC236}">
              <a16:creationId xmlns:a16="http://schemas.microsoft.com/office/drawing/2014/main" id="{CA241C30-A27B-4E82-90B3-1DF58A9657F9}"/>
            </a:ext>
          </a:extLst>
        </xdr:cNvPr>
        <xdr:cNvSpPr txBox="1"/>
      </xdr:nvSpPr>
      <xdr:spPr>
        <a:xfrm>
          <a:off x="1607820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99" name="直線コネクタ 898">
          <a:extLst>
            <a:ext uri="{FF2B5EF4-FFF2-40B4-BE49-F238E27FC236}">
              <a16:creationId xmlns:a16="http://schemas.microsoft.com/office/drawing/2014/main" id="{602B8002-05C6-4836-AE5D-75E6278DC4C0}"/>
            </a:ext>
          </a:extLst>
        </xdr:cNvPr>
        <xdr:cNvCxnSpPr/>
      </xdr:nvCxnSpPr>
      <xdr:spPr>
        <a:xfrm>
          <a:off x="1609344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900" name="直線コネクタ 899">
          <a:extLst>
            <a:ext uri="{FF2B5EF4-FFF2-40B4-BE49-F238E27FC236}">
              <a16:creationId xmlns:a16="http://schemas.microsoft.com/office/drawing/2014/main" id="{2F046D19-FFF8-493C-B14D-EF81FCB17328}"/>
            </a:ext>
          </a:extLst>
        </xdr:cNvPr>
        <xdr:cNvCxnSpPr/>
      </xdr:nvCxnSpPr>
      <xdr:spPr>
        <a:xfrm>
          <a:off x="16093440" y="182575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901" name="テキスト ボックス 900">
          <a:extLst>
            <a:ext uri="{FF2B5EF4-FFF2-40B4-BE49-F238E27FC236}">
              <a16:creationId xmlns:a16="http://schemas.microsoft.com/office/drawing/2014/main" id="{0A7A7401-E98D-4D86-9657-F6A37CE574F1}"/>
            </a:ext>
          </a:extLst>
        </xdr:cNvPr>
        <xdr:cNvSpPr txBox="1"/>
      </xdr:nvSpPr>
      <xdr:spPr>
        <a:xfrm>
          <a:off x="15694841" y="18115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902" name="直線コネクタ 901">
          <a:extLst>
            <a:ext uri="{FF2B5EF4-FFF2-40B4-BE49-F238E27FC236}">
              <a16:creationId xmlns:a16="http://schemas.microsoft.com/office/drawing/2014/main" id="{1756EEA7-2CE1-486A-9AE6-6FD13B99ECD5}"/>
            </a:ext>
          </a:extLst>
        </xdr:cNvPr>
        <xdr:cNvCxnSpPr/>
      </xdr:nvCxnSpPr>
      <xdr:spPr>
        <a:xfrm>
          <a:off x="16093440" y="17884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903" name="テキスト ボックス 902">
          <a:extLst>
            <a:ext uri="{FF2B5EF4-FFF2-40B4-BE49-F238E27FC236}">
              <a16:creationId xmlns:a16="http://schemas.microsoft.com/office/drawing/2014/main" id="{740F2B32-A2AE-442E-A24D-68DB00A29F5E}"/>
            </a:ext>
          </a:extLst>
        </xdr:cNvPr>
        <xdr:cNvSpPr txBox="1"/>
      </xdr:nvSpPr>
      <xdr:spPr>
        <a:xfrm>
          <a:off x="15694841" y="17745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904" name="直線コネクタ 903">
          <a:extLst>
            <a:ext uri="{FF2B5EF4-FFF2-40B4-BE49-F238E27FC236}">
              <a16:creationId xmlns:a16="http://schemas.microsoft.com/office/drawing/2014/main" id="{72714716-5517-43B8-AC4D-26969044ED03}"/>
            </a:ext>
          </a:extLst>
        </xdr:cNvPr>
        <xdr:cNvCxnSpPr/>
      </xdr:nvCxnSpPr>
      <xdr:spPr>
        <a:xfrm>
          <a:off x="16093440" y="175107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905" name="テキスト ボックス 904">
          <a:extLst>
            <a:ext uri="{FF2B5EF4-FFF2-40B4-BE49-F238E27FC236}">
              <a16:creationId xmlns:a16="http://schemas.microsoft.com/office/drawing/2014/main" id="{1611C57B-79BC-423C-B78C-D1238A88533F}"/>
            </a:ext>
          </a:extLst>
        </xdr:cNvPr>
        <xdr:cNvSpPr txBox="1"/>
      </xdr:nvSpPr>
      <xdr:spPr>
        <a:xfrm>
          <a:off x="15694841" y="173723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906" name="直線コネクタ 905">
          <a:extLst>
            <a:ext uri="{FF2B5EF4-FFF2-40B4-BE49-F238E27FC236}">
              <a16:creationId xmlns:a16="http://schemas.microsoft.com/office/drawing/2014/main" id="{59B65D1C-67FF-4324-BC07-A73DBCBB3924}"/>
            </a:ext>
          </a:extLst>
        </xdr:cNvPr>
        <xdr:cNvCxnSpPr/>
      </xdr:nvCxnSpPr>
      <xdr:spPr>
        <a:xfrm>
          <a:off x="16093440" y="171373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907" name="テキスト ボックス 906">
          <a:extLst>
            <a:ext uri="{FF2B5EF4-FFF2-40B4-BE49-F238E27FC236}">
              <a16:creationId xmlns:a16="http://schemas.microsoft.com/office/drawing/2014/main" id="{3702D33C-D624-4538-B20B-1B05DB6F87B4}"/>
            </a:ext>
          </a:extLst>
        </xdr:cNvPr>
        <xdr:cNvSpPr txBox="1"/>
      </xdr:nvSpPr>
      <xdr:spPr>
        <a:xfrm>
          <a:off x="15694841" y="169989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908" name="直線コネクタ 907">
          <a:extLst>
            <a:ext uri="{FF2B5EF4-FFF2-40B4-BE49-F238E27FC236}">
              <a16:creationId xmlns:a16="http://schemas.microsoft.com/office/drawing/2014/main" id="{9F531C19-5E8D-485E-9D1F-3CA7430B9349}"/>
            </a:ext>
          </a:extLst>
        </xdr:cNvPr>
        <xdr:cNvCxnSpPr/>
      </xdr:nvCxnSpPr>
      <xdr:spPr>
        <a:xfrm>
          <a:off x="16093440" y="167640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909" name="テキスト ボックス 908">
          <a:extLst>
            <a:ext uri="{FF2B5EF4-FFF2-40B4-BE49-F238E27FC236}">
              <a16:creationId xmlns:a16="http://schemas.microsoft.com/office/drawing/2014/main" id="{5C48AE94-DAA8-412D-BFDF-7936E2EB9C3A}"/>
            </a:ext>
          </a:extLst>
        </xdr:cNvPr>
        <xdr:cNvSpPr txBox="1"/>
      </xdr:nvSpPr>
      <xdr:spPr>
        <a:xfrm>
          <a:off x="15694841" y="166255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10" name="直線コネクタ 909">
          <a:extLst>
            <a:ext uri="{FF2B5EF4-FFF2-40B4-BE49-F238E27FC236}">
              <a16:creationId xmlns:a16="http://schemas.microsoft.com/office/drawing/2014/main" id="{30A36883-6F88-49AD-9243-329FBD9E7DF9}"/>
            </a:ext>
          </a:extLst>
        </xdr:cNvPr>
        <xdr:cNvCxnSpPr/>
      </xdr:nvCxnSpPr>
      <xdr:spPr>
        <a:xfrm>
          <a:off x="1609344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11" name="テキスト ボックス 910">
          <a:extLst>
            <a:ext uri="{FF2B5EF4-FFF2-40B4-BE49-F238E27FC236}">
              <a16:creationId xmlns:a16="http://schemas.microsoft.com/office/drawing/2014/main" id="{A2F2E16A-C151-4029-9516-1FE39D8F45FF}"/>
            </a:ext>
          </a:extLst>
        </xdr:cNvPr>
        <xdr:cNvSpPr txBox="1"/>
      </xdr:nvSpPr>
      <xdr:spPr>
        <a:xfrm>
          <a:off x="1569484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12" name="【庁舎】&#10;一人当たり面積グラフ枠">
          <a:extLst>
            <a:ext uri="{FF2B5EF4-FFF2-40B4-BE49-F238E27FC236}">
              <a16:creationId xmlns:a16="http://schemas.microsoft.com/office/drawing/2014/main" id="{B8F81DF9-506F-4E8B-97BD-890CD810EED8}"/>
            </a:ext>
          </a:extLst>
        </xdr:cNvPr>
        <xdr:cNvSpPr/>
      </xdr:nvSpPr>
      <xdr:spPr>
        <a:xfrm>
          <a:off x="1609344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57150</xdr:rowOff>
    </xdr:from>
    <xdr:to>
      <xdr:col>116</xdr:col>
      <xdr:colOff>62864</xdr:colOff>
      <xdr:row>107</xdr:row>
      <xdr:rowOff>60961</xdr:rowOff>
    </xdr:to>
    <xdr:cxnSp macro="">
      <xdr:nvCxnSpPr>
        <xdr:cNvPr id="913" name="直線コネクタ 912">
          <a:extLst>
            <a:ext uri="{FF2B5EF4-FFF2-40B4-BE49-F238E27FC236}">
              <a16:creationId xmlns:a16="http://schemas.microsoft.com/office/drawing/2014/main" id="{F3F92A66-9D4F-411A-ACE9-FD4DCFB656E6}"/>
            </a:ext>
          </a:extLst>
        </xdr:cNvPr>
        <xdr:cNvCxnSpPr/>
      </xdr:nvCxnSpPr>
      <xdr:spPr>
        <a:xfrm flipV="1">
          <a:off x="19509104" y="16988790"/>
          <a:ext cx="0" cy="10096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64788</xdr:rowOff>
    </xdr:from>
    <xdr:ext cx="469744" cy="259045"/>
    <xdr:sp macro="" textlink="">
      <xdr:nvSpPr>
        <xdr:cNvPr id="914" name="【庁舎】&#10;一人当たり面積最小値テキスト">
          <a:extLst>
            <a:ext uri="{FF2B5EF4-FFF2-40B4-BE49-F238E27FC236}">
              <a16:creationId xmlns:a16="http://schemas.microsoft.com/office/drawing/2014/main" id="{85FE2B06-85EB-487D-A92E-8EBADE10FCA8}"/>
            </a:ext>
          </a:extLst>
        </xdr:cNvPr>
        <xdr:cNvSpPr txBox="1"/>
      </xdr:nvSpPr>
      <xdr:spPr>
        <a:xfrm>
          <a:off x="19547840" y="180022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60961</xdr:rowOff>
    </xdr:from>
    <xdr:to>
      <xdr:col>116</xdr:col>
      <xdr:colOff>152400</xdr:colOff>
      <xdr:row>107</xdr:row>
      <xdr:rowOff>60961</xdr:rowOff>
    </xdr:to>
    <xdr:cxnSp macro="">
      <xdr:nvCxnSpPr>
        <xdr:cNvPr id="915" name="直線コネクタ 914">
          <a:extLst>
            <a:ext uri="{FF2B5EF4-FFF2-40B4-BE49-F238E27FC236}">
              <a16:creationId xmlns:a16="http://schemas.microsoft.com/office/drawing/2014/main" id="{7726F30A-0526-4C90-A1C3-271E93C173F8}"/>
            </a:ext>
          </a:extLst>
        </xdr:cNvPr>
        <xdr:cNvCxnSpPr/>
      </xdr:nvCxnSpPr>
      <xdr:spPr>
        <a:xfrm>
          <a:off x="19443700" y="1799844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100</xdr:row>
      <xdr:rowOff>3827</xdr:rowOff>
    </xdr:from>
    <xdr:ext cx="469744" cy="259045"/>
    <xdr:sp macro="" textlink="">
      <xdr:nvSpPr>
        <xdr:cNvPr id="916" name="【庁舎】&#10;一人当たり面積最大値テキスト">
          <a:extLst>
            <a:ext uri="{FF2B5EF4-FFF2-40B4-BE49-F238E27FC236}">
              <a16:creationId xmlns:a16="http://schemas.microsoft.com/office/drawing/2014/main" id="{B9278B3E-0968-4CEA-AB9A-05577593A05D}"/>
            </a:ext>
          </a:extLst>
        </xdr:cNvPr>
        <xdr:cNvSpPr txBox="1"/>
      </xdr:nvSpPr>
      <xdr:spPr>
        <a:xfrm>
          <a:off x="19547840" y="16767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57150</xdr:rowOff>
    </xdr:from>
    <xdr:to>
      <xdr:col>116</xdr:col>
      <xdr:colOff>152400</xdr:colOff>
      <xdr:row>101</xdr:row>
      <xdr:rowOff>57150</xdr:rowOff>
    </xdr:to>
    <xdr:cxnSp macro="">
      <xdr:nvCxnSpPr>
        <xdr:cNvPr id="917" name="直線コネクタ 916">
          <a:extLst>
            <a:ext uri="{FF2B5EF4-FFF2-40B4-BE49-F238E27FC236}">
              <a16:creationId xmlns:a16="http://schemas.microsoft.com/office/drawing/2014/main" id="{2E708155-1F92-46AC-A5F9-8A57A1EF1349}"/>
            </a:ext>
          </a:extLst>
        </xdr:cNvPr>
        <xdr:cNvCxnSpPr/>
      </xdr:nvCxnSpPr>
      <xdr:spPr>
        <a:xfrm>
          <a:off x="19443700" y="1698879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41927</xdr:rowOff>
    </xdr:from>
    <xdr:ext cx="469744" cy="259045"/>
    <xdr:sp macro="" textlink="">
      <xdr:nvSpPr>
        <xdr:cNvPr id="918" name="【庁舎】&#10;一人当たり面積平均値テキスト">
          <a:extLst>
            <a:ext uri="{FF2B5EF4-FFF2-40B4-BE49-F238E27FC236}">
              <a16:creationId xmlns:a16="http://schemas.microsoft.com/office/drawing/2014/main" id="{6A1E58F6-32A1-447C-BF6D-11360BA05F34}"/>
            </a:ext>
          </a:extLst>
        </xdr:cNvPr>
        <xdr:cNvSpPr txBox="1"/>
      </xdr:nvSpPr>
      <xdr:spPr>
        <a:xfrm>
          <a:off x="19547840" y="176441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63500</xdr:rowOff>
    </xdr:from>
    <xdr:to>
      <xdr:col>116</xdr:col>
      <xdr:colOff>114300</xdr:colOff>
      <xdr:row>105</xdr:row>
      <xdr:rowOff>165100</xdr:rowOff>
    </xdr:to>
    <xdr:sp macro="" textlink="">
      <xdr:nvSpPr>
        <xdr:cNvPr id="919" name="フローチャート: 判断 918">
          <a:extLst>
            <a:ext uri="{FF2B5EF4-FFF2-40B4-BE49-F238E27FC236}">
              <a16:creationId xmlns:a16="http://schemas.microsoft.com/office/drawing/2014/main" id="{B2765DB6-0D9F-425A-8ED9-A382611911F4}"/>
            </a:ext>
          </a:extLst>
        </xdr:cNvPr>
        <xdr:cNvSpPr/>
      </xdr:nvSpPr>
      <xdr:spPr>
        <a:xfrm>
          <a:off x="19458940" y="17665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71120</xdr:rowOff>
    </xdr:from>
    <xdr:to>
      <xdr:col>112</xdr:col>
      <xdr:colOff>38100</xdr:colOff>
      <xdr:row>106</xdr:row>
      <xdr:rowOff>1270</xdr:rowOff>
    </xdr:to>
    <xdr:sp macro="" textlink="">
      <xdr:nvSpPr>
        <xdr:cNvPr id="920" name="フローチャート: 判断 919">
          <a:extLst>
            <a:ext uri="{FF2B5EF4-FFF2-40B4-BE49-F238E27FC236}">
              <a16:creationId xmlns:a16="http://schemas.microsoft.com/office/drawing/2014/main" id="{0E65C761-026E-4A27-BF71-DB2527B51481}"/>
            </a:ext>
          </a:extLst>
        </xdr:cNvPr>
        <xdr:cNvSpPr/>
      </xdr:nvSpPr>
      <xdr:spPr>
        <a:xfrm>
          <a:off x="18735040" y="1767332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74930</xdr:rowOff>
    </xdr:from>
    <xdr:to>
      <xdr:col>107</xdr:col>
      <xdr:colOff>101600</xdr:colOff>
      <xdr:row>106</xdr:row>
      <xdr:rowOff>5080</xdr:rowOff>
    </xdr:to>
    <xdr:sp macro="" textlink="">
      <xdr:nvSpPr>
        <xdr:cNvPr id="921" name="フローチャート: 判断 920">
          <a:extLst>
            <a:ext uri="{FF2B5EF4-FFF2-40B4-BE49-F238E27FC236}">
              <a16:creationId xmlns:a16="http://schemas.microsoft.com/office/drawing/2014/main" id="{DD905613-92A6-44DC-B7D3-C910DF0CE0B6}"/>
            </a:ext>
          </a:extLst>
        </xdr:cNvPr>
        <xdr:cNvSpPr/>
      </xdr:nvSpPr>
      <xdr:spPr>
        <a:xfrm>
          <a:off x="17937480" y="1767713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74930</xdr:rowOff>
    </xdr:from>
    <xdr:to>
      <xdr:col>102</xdr:col>
      <xdr:colOff>165100</xdr:colOff>
      <xdr:row>106</xdr:row>
      <xdr:rowOff>5080</xdr:rowOff>
    </xdr:to>
    <xdr:sp macro="" textlink="">
      <xdr:nvSpPr>
        <xdr:cNvPr id="922" name="フローチャート: 判断 921">
          <a:extLst>
            <a:ext uri="{FF2B5EF4-FFF2-40B4-BE49-F238E27FC236}">
              <a16:creationId xmlns:a16="http://schemas.microsoft.com/office/drawing/2014/main" id="{8D2079DD-6D65-41D8-B31F-D9DE8BAEA4B0}"/>
            </a:ext>
          </a:extLst>
        </xdr:cNvPr>
        <xdr:cNvSpPr/>
      </xdr:nvSpPr>
      <xdr:spPr>
        <a:xfrm>
          <a:off x="17162780" y="1767713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86361</xdr:rowOff>
    </xdr:from>
    <xdr:to>
      <xdr:col>98</xdr:col>
      <xdr:colOff>38100</xdr:colOff>
      <xdr:row>106</xdr:row>
      <xdr:rowOff>16511</xdr:rowOff>
    </xdr:to>
    <xdr:sp macro="" textlink="">
      <xdr:nvSpPr>
        <xdr:cNvPr id="923" name="フローチャート: 判断 922">
          <a:extLst>
            <a:ext uri="{FF2B5EF4-FFF2-40B4-BE49-F238E27FC236}">
              <a16:creationId xmlns:a16="http://schemas.microsoft.com/office/drawing/2014/main" id="{DD4CD92F-364B-49FC-B9FF-49E91B3401D2}"/>
            </a:ext>
          </a:extLst>
        </xdr:cNvPr>
        <xdr:cNvSpPr/>
      </xdr:nvSpPr>
      <xdr:spPr>
        <a:xfrm>
          <a:off x="16388080" y="1768856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24" name="テキスト ボックス 923">
          <a:extLst>
            <a:ext uri="{FF2B5EF4-FFF2-40B4-BE49-F238E27FC236}">
              <a16:creationId xmlns:a16="http://schemas.microsoft.com/office/drawing/2014/main" id="{3785FB41-13EA-47B4-9029-A0306DF82F4F}"/>
            </a:ext>
          </a:extLst>
        </xdr:cNvPr>
        <xdr:cNvSpPr txBox="1"/>
      </xdr:nvSpPr>
      <xdr:spPr>
        <a:xfrm>
          <a:off x="193421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25" name="テキスト ボックス 924">
          <a:extLst>
            <a:ext uri="{FF2B5EF4-FFF2-40B4-BE49-F238E27FC236}">
              <a16:creationId xmlns:a16="http://schemas.microsoft.com/office/drawing/2014/main" id="{0776F533-23FC-483E-B352-3C38125540FE}"/>
            </a:ext>
          </a:extLst>
        </xdr:cNvPr>
        <xdr:cNvSpPr txBox="1"/>
      </xdr:nvSpPr>
      <xdr:spPr>
        <a:xfrm>
          <a:off x="186105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26" name="テキスト ボックス 925">
          <a:extLst>
            <a:ext uri="{FF2B5EF4-FFF2-40B4-BE49-F238E27FC236}">
              <a16:creationId xmlns:a16="http://schemas.microsoft.com/office/drawing/2014/main" id="{0B2273DB-9E83-4DB8-A685-1D97BF4BC3E6}"/>
            </a:ext>
          </a:extLst>
        </xdr:cNvPr>
        <xdr:cNvSpPr txBox="1"/>
      </xdr:nvSpPr>
      <xdr:spPr>
        <a:xfrm>
          <a:off x="178206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27" name="テキスト ボックス 926">
          <a:extLst>
            <a:ext uri="{FF2B5EF4-FFF2-40B4-BE49-F238E27FC236}">
              <a16:creationId xmlns:a16="http://schemas.microsoft.com/office/drawing/2014/main" id="{C2472D99-1964-4AF9-9A26-A572AEEC7845}"/>
            </a:ext>
          </a:extLst>
        </xdr:cNvPr>
        <xdr:cNvSpPr txBox="1"/>
      </xdr:nvSpPr>
      <xdr:spPr>
        <a:xfrm>
          <a:off x="170459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28" name="テキスト ボックス 927">
          <a:extLst>
            <a:ext uri="{FF2B5EF4-FFF2-40B4-BE49-F238E27FC236}">
              <a16:creationId xmlns:a16="http://schemas.microsoft.com/office/drawing/2014/main" id="{E41D486E-6755-4534-8C9A-B6FE1576DAB6}"/>
            </a:ext>
          </a:extLst>
        </xdr:cNvPr>
        <xdr:cNvSpPr txBox="1"/>
      </xdr:nvSpPr>
      <xdr:spPr>
        <a:xfrm>
          <a:off x="162636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116839</xdr:rowOff>
    </xdr:from>
    <xdr:to>
      <xdr:col>116</xdr:col>
      <xdr:colOff>114300</xdr:colOff>
      <xdr:row>105</xdr:row>
      <xdr:rowOff>46989</xdr:rowOff>
    </xdr:to>
    <xdr:sp macro="" textlink="">
      <xdr:nvSpPr>
        <xdr:cNvPr id="929" name="楕円 928">
          <a:extLst>
            <a:ext uri="{FF2B5EF4-FFF2-40B4-BE49-F238E27FC236}">
              <a16:creationId xmlns:a16="http://schemas.microsoft.com/office/drawing/2014/main" id="{34A43281-ABE1-4E3B-8229-698BFEF6E56F}"/>
            </a:ext>
          </a:extLst>
        </xdr:cNvPr>
        <xdr:cNvSpPr/>
      </xdr:nvSpPr>
      <xdr:spPr>
        <a:xfrm>
          <a:off x="19458940" y="1755139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103</xdr:row>
      <xdr:rowOff>139716</xdr:rowOff>
    </xdr:from>
    <xdr:ext cx="469744" cy="259045"/>
    <xdr:sp macro="" textlink="">
      <xdr:nvSpPr>
        <xdr:cNvPr id="930" name="【庁舎】&#10;一人当たり面積該当値テキスト">
          <a:extLst>
            <a:ext uri="{FF2B5EF4-FFF2-40B4-BE49-F238E27FC236}">
              <a16:creationId xmlns:a16="http://schemas.microsoft.com/office/drawing/2014/main" id="{58731E1F-B195-4DA3-967B-C944014C3334}"/>
            </a:ext>
          </a:extLst>
        </xdr:cNvPr>
        <xdr:cNvSpPr txBox="1"/>
      </xdr:nvSpPr>
      <xdr:spPr>
        <a:xfrm>
          <a:off x="19547840" y="174066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104</xdr:row>
      <xdr:rowOff>139700</xdr:rowOff>
    </xdr:from>
    <xdr:to>
      <xdr:col>112</xdr:col>
      <xdr:colOff>38100</xdr:colOff>
      <xdr:row>105</xdr:row>
      <xdr:rowOff>69850</xdr:rowOff>
    </xdr:to>
    <xdr:sp macro="" textlink="">
      <xdr:nvSpPr>
        <xdr:cNvPr id="931" name="楕円 930">
          <a:extLst>
            <a:ext uri="{FF2B5EF4-FFF2-40B4-BE49-F238E27FC236}">
              <a16:creationId xmlns:a16="http://schemas.microsoft.com/office/drawing/2014/main" id="{480C4939-DC63-4E66-A05D-EF6749AAA33B}"/>
            </a:ext>
          </a:extLst>
        </xdr:cNvPr>
        <xdr:cNvSpPr/>
      </xdr:nvSpPr>
      <xdr:spPr>
        <a:xfrm>
          <a:off x="18735040" y="1757426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104</xdr:row>
      <xdr:rowOff>167639</xdr:rowOff>
    </xdr:from>
    <xdr:to>
      <xdr:col>116</xdr:col>
      <xdr:colOff>63500</xdr:colOff>
      <xdr:row>105</xdr:row>
      <xdr:rowOff>19050</xdr:rowOff>
    </xdr:to>
    <xdr:cxnSp macro="">
      <xdr:nvCxnSpPr>
        <xdr:cNvPr id="932" name="直線コネクタ 931">
          <a:extLst>
            <a:ext uri="{FF2B5EF4-FFF2-40B4-BE49-F238E27FC236}">
              <a16:creationId xmlns:a16="http://schemas.microsoft.com/office/drawing/2014/main" id="{6DB4BE3C-CE67-4119-92FD-4B9AFAB3A684}"/>
            </a:ext>
          </a:extLst>
        </xdr:cNvPr>
        <xdr:cNvCxnSpPr/>
      </xdr:nvCxnSpPr>
      <xdr:spPr>
        <a:xfrm flipV="1">
          <a:off x="18778220" y="17602199"/>
          <a:ext cx="731520" cy="19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104</xdr:row>
      <xdr:rowOff>116839</xdr:rowOff>
    </xdr:from>
    <xdr:to>
      <xdr:col>107</xdr:col>
      <xdr:colOff>101600</xdr:colOff>
      <xdr:row>105</xdr:row>
      <xdr:rowOff>46989</xdr:rowOff>
    </xdr:to>
    <xdr:sp macro="" textlink="">
      <xdr:nvSpPr>
        <xdr:cNvPr id="933" name="楕円 932">
          <a:extLst>
            <a:ext uri="{FF2B5EF4-FFF2-40B4-BE49-F238E27FC236}">
              <a16:creationId xmlns:a16="http://schemas.microsoft.com/office/drawing/2014/main" id="{44155DDB-D748-43AE-8580-CDA8D8005AE1}"/>
            </a:ext>
          </a:extLst>
        </xdr:cNvPr>
        <xdr:cNvSpPr/>
      </xdr:nvSpPr>
      <xdr:spPr>
        <a:xfrm>
          <a:off x="17937480" y="1755139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104</xdr:row>
      <xdr:rowOff>167639</xdr:rowOff>
    </xdr:from>
    <xdr:to>
      <xdr:col>111</xdr:col>
      <xdr:colOff>177800</xdr:colOff>
      <xdr:row>105</xdr:row>
      <xdr:rowOff>19050</xdr:rowOff>
    </xdr:to>
    <xdr:cxnSp macro="">
      <xdr:nvCxnSpPr>
        <xdr:cNvPr id="934" name="直線コネクタ 933">
          <a:extLst>
            <a:ext uri="{FF2B5EF4-FFF2-40B4-BE49-F238E27FC236}">
              <a16:creationId xmlns:a16="http://schemas.microsoft.com/office/drawing/2014/main" id="{B438A38C-900C-400E-B432-FC868921C72D}"/>
            </a:ext>
          </a:extLst>
        </xdr:cNvPr>
        <xdr:cNvCxnSpPr/>
      </xdr:nvCxnSpPr>
      <xdr:spPr>
        <a:xfrm>
          <a:off x="17988280" y="17602199"/>
          <a:ext cx="789940" cy="19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104</xdr:row>
      <xdr:rowOff>143511</xdr:rowOff>
    </xdr:from>
    <xdr:to>
      <xdr:col>102</xdr:col>
      <xdr:colOff>165100</xdr:colOff>
      <xdr:row>105</xdr:row>
      <xdr:rowOff>73661</xdr:rowOff>
    </xdr:to>
    <xdr:sp macro="" textlink="">
      <xdr:nvSpPr>
        <xdr:cNvPr id="935" name="楕円 934">
          <a:extLst>
            <a:ext uri="{FF2B5EF4-FFF2-40B4-BE49-F238E27FC236}">
              <a16:creationId xmlns:a16="http://schemas.microsoft.com/office/drawing/2014/main" id="{7147786E-1480-4452-8A33-F56B2B39FD74}"/>
            </a:ext>
          </a:extLst>
        </xdr:cNvPr>
        <xdr:cNvSpPr/>
      </xdr:nvSpPr>
      <xdr:spPr>
        <a:xfrm>
          <a:off x="17162780" y="1757807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104</xdr:row>
      <xdr:rowOff>167639</xdr:rowOff>
    </xdr:from>
    <xdr:to>
      <xdr:col>107</xdr:col>
      <xdr:colOff>50800</xdr:colOff>
      <xdr:row>105</xdr:row>
      <xdr:rowOff>22861</xdr:rowOff>
    </xdr:to>
    <xdr:cxnSp macro="">
      <xdr:nvCxnSpPr>
        <xdr:cNvPr id="936" name="直線コネクタ 935">
          <a:extLst>
            <a:ext uri="{FF2B5EF4-FFF2-40B4-BE49-F238E27FC236}">
              <a16:creationId xmlns:a16="http://schemas.microsoft.com/office/drawing/2014/main" id="{EB58E196-6DC3-40BA-B80E-885683B3833D}"/>
            </a:ext>
          </a:extLst>
        </xdr:cNvPr>
        <xdr:cNvCxnSpPr/>
      </xdr:nvCxnSpPr>
      <xdr:spPr>
        <a:xfrm flipV="1">
          <a:off x="17213580" y="17602199"/>
          <a:ext cx="774700" cy="22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104</xdr:row>
      <xdr:rowOff>101600</xdr:rowOff>
    </xdr:from>
    <xdr:to>
      <xdr:col>98</xdr:col>
      <xdr:colOff>38100</xdr:colOff>
      <xdr:row>105</xdr:row>
      <xdr:rowOff>31750</xdr:rowOff>
    </xdr:to>
    <xdr:sp macro="" textlink="">
      <xdr:nvSpPr>
        <xdr:cNvPr id="937" name="楕円 936">
          <a:extLst>
            <a:ext uri="{FF2B5EF4-FFF2-40B4-BE49-F238E27FC236}">
              <a16:creationId xmlns:a16="http://schemas.microsoft.com/office/drawing/2014/main" id="{ED5239E5-0ADA-4ADA-828D-BCD4F6A2E7D2}"/>
            </a:ext>
          </a:extLst>
        </xdr:cNvPr>
        <xdr:cNvSpPr/>
      </xdr:nvSpPr>
      <xdr:spPr>
        <a:xfrm>
          <a:off x="16388080" y="1753616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104</xdr:row>
      <xdr:rowOff>152400</xdr:rowOff>
    </xdr:from>
    <xdr:to>
      <xdr:col>102</xdr:col>
      <xdr:colOff>114300</xdr:colOff>
      <xdr:row>105</xdr:row>
      <xdr:rowOff>22861</xdr:rowOff>
    </xdr:to>
    <xdr:cxnSp macro="">
      <xdr:nvCxnSpPr>
        <xdr:cNvPr id="938" name="直線コネクタ 937">
          <a:extLst>
            <a:ext uri="{FF2B5EF4-FFF2-40B4-BE49-F238E27FC236}">
              <a16:creationId xmlns:a16="http://schemas.microsoft.com/office/drawing/2014/main" id="{F7ED2FC6-CDD0-4231-B55E-10ACFADBE538}"/>
            </a:ext>
          </a:extLst>
        </xdr:cNvPr>
        <xdr:cNvCxnSpPr/>
      </xdr:nvCxnSpPr>
      <xdr:spPr>
        <a:xfrm>
          <a:off x="16431260" y="17586960"/>
          <a:ext cx="782320" cy="38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163847</xdr:rowOff>
    </xdr:from>
    <xdr:ext cx="469744" cy="259045"/>
    <xdr:sp macro="" textlink="">
      <xdr:nvSpPr>
        <xdr:cNvPr id="939" name="n_1aveValue【庁舎】&#10;一人当たり面積">
          <a:extLst>
            <a:ext uri="{FF2B5EF4-FFF2-40B4-BE49-F238E27FC236}">
              <a16:creationId xmlns:a16="http://schemas.microsoft.com/office/drawing/2014/main" id="{BCD195C1-A831-4600-AE7E-67D0F05681CA}"/>
            </a:ext>
          </a:extLst>
        </xdr:cNvPr>
        <xdr:cNvSpPr txBox="1"/>
      </xdr:nvSpPr>
      <xdr:spPr>
        <a:xfrm>
          <a:off x="18561127" y="17766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167657</xdr:rowOff>
    </xdr:from>
    <xdr:ext cx="469744" cy="259045"/>
    <xdr:sp macro="" textlink="">
      <xdr:nvSpPr>
        <xdr:cNvPr id="940" name="n_2aveValue【庁舎】&#10;一人当たり面積">
          <a:extLst>
            <a:ext uri="{FF2B5EF4-FFF2-40B4-BE49-F238E27FC236}">
              <a16:creationId xmlns:a16="http://schemas.microsoft.com/office/drawing/2014/main" id="{CD507B90-C707-4456-BF11-F0DDCFAEE56E}"/>
            </a:ext>
          </a:extLst>
        </xdr:cNvPr>
        <xdr:cNvSpPr txBox="1"/>
      </xdr:nvSpPr>
      <xdr:spPr>
        <a:xfrm>
          <a:off x="17776267" y="17769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167657</xdr:rowOff>
    </xdr:from>
    <xdr:ext cx="469744" cy="259045"/>
    <xdr:sp macro="" textlink="">
      <xdr:nvSpPr>
        <xdr:cNvPr id="941" name="n_3aveValue【庁舎】&#10;一人当たり面積">
          <a:extLst>
            <a:ext uri="{FF2B5EF4-FFF2-40B4-BE49-F238E27FC236}">
              <a16:creationId xmlns:a16="http://schemas.microsoft.com/office/drawing/2014/main" id="{312C9AC6-ABF1-45CC-B09A-186324D0A6D7}"/>
            </a:ext>
          </a:extLst>
        </xdr:cNvPr>
        <xdr:cNvSpPr txBox="1"/>
      </xdr:nvSpPr>
      <xdr:spPr>
        <a:xfrm>
          <a:off x="17001567" y="17769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7638</xdr:rowOff>
    </xdr:from>
    <xdr:ext cx="469744" cy="259045"/>
    <xdr:sp macro="" textlink="">
      <xdr:nvSpPr>
        <xdr:cNvPr id="942" name="n_4aveValue【庁舎】&#10;一人当たり面積">
          <a:extLst>
            <a:ext uri="{FF2B5EF4-FFF2-40B4-BE49-F238E27FC236}">
              <a16:creationId xmlns:a16="http://schemas.microsoft.com/office/drawing/2014/main" id="{8BD9858D-C0C1-4A91-8B32-A7C280BD5785}"/>
            </a:ext>
          </a:extLst>
        </xdr:cNvPr>
        <xdr:cNvSpPr txBox="1"/>
      </xdr:nvSpPr>
      <xdr:spPr>
        <a:xfrm>
          <a:off x="16226867" y="177774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103</xdr:row>
      <xdr:rowOff>86377</xdr:rowOff>
    </xdr:from>
    <xdr:ext cx="469744" cy="259045"/>
    <xdr:sp macro="" textlink="">
      <xdr:nvSpPr>
        <xdr:cNvPr id="943" name="n_1mainValue【庁舎】&#10;一人当たり面積">
          <a:extLst>
            <a:ext uri="{FF2B5EF4-FFF2-40B4-BE49-F238E27FC236}">
              <a16:creationId xmlns:a16="http://schemas.microsoft.com/office/drawing/2014/main" id="{561009B2-4C81-451B-ADB9-EE165BAB416E}"/>
            </a:ext>
          </a:extLst>
        </xdr:cNvPr>
        <xdr:cNvSpPr txBox="1"/>
      </xdr:nvSpPr>
      <xdr:spPr>
        <a:xfrm>
          <a:off x="18561127" y="17353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63516</xdr:rowOff>
    </xdr:from>
    <xdr:ext cx="469744" cy="259045"/>
    <xdr:sp macro="" textlink="">
      <xdr:nvSpPr>
        <xdr:cNvPr id="944" name="n_2mainValue【庁舎】&#10;一人当たり面積">
          <a:extLst>
            <a:ext uri="{FF2B5EF4-FFF2-40B4-BE49-F238E27FC236}">
              <a16:creationId xmlns:a16="http://schemas.microsoft.com/office/drawing/2014/main" id="{2ECE86BC-1D90-4A32-B207-803B76C42CAF}"/>
            </a:ext>
          </a:extLst>
        </xdr:cNvPr>
        <xdr:cNvSpPr txBox="1"/>
      </xdr:nvSpPr>
      <xdr:spPr>
        <a:xfrm>
          <a:off x="17776267" y="173304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90188</xdr:rowOff>
    </xdr:from>
    <xdr:ext cx="469744" cy="259045"/>
    <xdr:sp macro="" textlink="">
      <xdr:nvSpPr>
        <xdr:cNvPr id="945" name="n_3mainValue【庁舎】&#10;一人当たり面積">
          <a:extLst>
            <a:ext uri="{FF2B5EF4-FFF2-40B4-BE49-F238E27FC236}">
              <a16:creationId xmlns:a16="http://schemas.microsoft.com/office/drawing/2014/main" id="{1819C5EE-06AD-497B-8513-92A8D76A1815}"/>
            </a:ext>
          </a:extLst>
        </xdr:cNvPr>
        <xdr:cNvSpPr txBox="1"/>
      </xdr:nvSpPr>
      <xdr:spPr>
        <a:xfrm>
          <a:off x="17001567" y="173571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48277</xdr:rowOff>
    </xdr:from>
    <xdr:ext cx="469744" cy="259045"/>
    <xdr:sp macro="" textlink="">
      <xdr:nvSpPr>
        <xdr:cNvPr id="946" name="n_4mainValue【庁舎】&#10;一人当たり面積">
          <a:extLst>
            <a:ext uri="{FF2B5EF4-FFF2-40B4-BE49-F238E27FC236}">
              <a16:creationId xmlns:a16="http://schemas.microsoft.com/office/drawing/2014/main" id="{7392D986-8862-452C-A7EB-E39E7A22A403}"/>
            </a:ext>
          </a:extLst>
        </xdr:cNvPr>
        <xdr:cNvSpPr txBox="1"/>
      </xdr:nvSpPr>
      <xdr:spPr>
        <a:xfrm>
          <a:off x="16226867" y="17315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47" name="正方形/長方形 946">
          <a:extLst>
            <a:ext uri="{FF2B5EF4-FFF2-40B4-BE49-F238E27FC236}">
              <a16:creationId xmlns:a16="http://schemas.microsoft.com/office/drawing/2014/main" id="{8D8694AB-F322-497E-AD95-97A3F405C741}"/>
            </a:ext>
          </a:extLst>
        </xdr:cNvPr>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48" name="正方形/長方形 947">
          <a:extLst>
            <a:ext uri="{FF2B5EF4-FFF2-40B4-BE49-F238E27FC236}">
              <a16:creationId xmlns:a16="http://schemas.microsoft.com/office/drawing/2014/main" id="{C02E502D-32F2-4568-8D0E-DE1EB2618BEC}"/>
            </a:ext>
          </a:extLst>
        </xdr:cNvPr>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49" name="テキスト ボックス 948">
          <a:extLst>
            <a:ext uri="{FF2B5EF4-FFF2-40B4-BE49-F238E27FC236}">
              <a16:creationId xmlns:a16="http://schemas.microsoft.com/office/drawing/2014/main" id="{FD82554D-A95B-41FF-906F-F2ED08E53F9E}"/>
            </a:ext>
          </a:extLst>
        </xdr:cNvPr>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多くの類型において、有形固定資産減価償却率は類似団体内平均値を下回っているものの、体育館、図書館、保健センター・保健所については、類似団体内平均値を上回っている。これは昭和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50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年代にこれらの施設の多くが建設されていることから、耐用年数を経過しつつあるためである。いずれの施設も、平成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年度に策定した保全計画（長期修繕計画）に基づいて、順次耐震改修をはじめとした修繕を行っていく予定であり、今後も適切な維持管理に努めていく。</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大阪府東大阪市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480,137
460,759
61.78
232,102,551
227,452,704
4,084,166
113,099,071
166,024,739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8759834" cy="425758"/>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[0.74]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概ね横ばいペースで推移しているところではあるが、類似団体内平均値と比較すると、やや下回っている状況にある。これは社会保障関係経費の割合が大きいことが要因といえる。今後もなお厳しい状況が見込まれることから、市税収入率の維持（</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R6</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まで</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99.4</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％）や職員数の削減（</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R3</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から</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R7</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で</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61</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人削減）など着実に行財政改革の取組をすすめ、改善を図っていく必要がある。</a:t>
          </a:r>
          <a:endParaRPr lang="ja-JP" altLang="ja-JP" sz="1400" baseline="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a:extLst>
            <a:ext uri="{FF2B5EF4-FFF2-40B4-BE49-F238E27FC236}">
              <a16:creationId xmlns:a16="http://schemas.microsoft.com/office/drawing/2014/main" id="{00000000-0008-0000-0300-000040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a:extLst>
            <a:ext uri="{FF2B5EF4-FFF2-40B4-BE49-F238E27FC236}">
              <a16:creationId xmlns:a16="http://schemas.microsoft.com/office/drawing/2014/main" id="{00000000-0008-0000-0300-000041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106136</xdr:rowOff>
    </xdr:from>
    <xdr:to>
      <xdr:col>23</xdr:col>
      <xdr:colOff>133350</xdr:colOff>
      <xdr:row>44</xdr:row>
      <xdr:rowOff>165100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flipV="1">
          <a:off x="4953000" y="6278336"/>
          <a:ext cx="0" cy="143056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137177</xdr:rowOff>
    </xdr:from>
    <xdr:ext cx="762000" cy="259045"/>
    <xdr:sp macro="" textlink="">
      <xdr:nvSpPr>
        <xdr:cNvPr id="67" name="財政力最小値テキスト">
          <a:extLst>
            <a:ext uri="{FF2B5EF4-FFF2-40B4-BE49-F238E27FC236}">
              <a16:creationId xmlns:a16="http://schemas.microsoft.com/office/drawing/2014/main" id="{00000000-0008-0000-0300-000043000000}"/>
            </a:ext>
          </a:extLst>
        </xdr:cNvPr>
        <xdr:cNvSpPr txBox="1"/>
      </xdr:nvSpPr>
      <xdr:spPr>
        <a:xfrm>
          <a:off x="5041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165100</xdr:rowOff>
    </xdr:from>
    <xdr:to>
      <xdr:col>24</xdr:col>
      <xdr:colOff>12700</xdr:colOff>
      <xdr:row>44</xdr:row>
      <xdr:rowOff>165100</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21063</xdr:rowOff>
    </xdr:from>
    <xdr:ext cx="762000" cy="259045"/>
    <xdr:sp macro="" textlink="">
      <xdr:nvSpPr>
        <xdr:cNvPr id="69" name="財政力最大値テキスト">
          <a:extLst>
            <a:ext uri="{FF2B5EF4-FFF2-40B4-BE49-F238E27FC236}">
              <a16:creationId xmlns:a16="http://schemas.microsoft.com/office/drawing/2014/main" id="{00000000-0008-0000-0300-000045000000}"/>
            </a:ext>
          </a:extLst>
        </xdr:cNvPr>
        <xdr:cNvSpPr txBox="1"/>
      </xdr:nvSpPr>
      <xdr:spPr>
        <a:xfrm>
          <a:off x="5041900" y="6021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106136</xdr:rowOff>
    </xdr:from>
    <xdr:to>
      <xdr:col>24</xdr:col>
      <xdr:colOff>12700</xdr:colOff>
      <xdr:row>36</xdr:row>
      <xdr:rowOff>106136</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864100" y="62783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42635</xdr:rowOff>
    </xdr:from>
    <xdr:to>
      <xdr:col>23</xdr:col>
      <xdr:colOff>133350</xdr:colOff>
      <xdr:row>42</xdr:row>
      <xdr:rowOff>59872</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4114800" y="7243535"/>
          <a:ext cx="838200" cy="17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128105</xdr:rowOff>
    </xdr:from>
    <xdr:ext cx="762000" cy="259045"/>
    <xdr:sp macro="" textlink="">
      <xdr:nvSpPr>
        <xdr:cNvPr id="72" name="財政力平均値テキスト">
          <a:extLst>
            <a:ext uri="{FF2B5EF4-FFF2-40B4-BE49-F238E27FC236}">
              <a16:creationId xmlns:a16="http://schemas.microsoft.com/office/drawing/2014/main" id="{00000000-0008-0000-0300-000048000000}"/>
            </a:ext>
          </a:extLst>
        </xdr:cNvPr>
        <xdr:cNvSpPr txBox="1"/>
      </xdr:nvSpPr>
      <xdr:spPr>
        <a:xfrm>
          <a:off x="5041900" y="69861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111578</xdr:rowOff>
    </xdr:from>
    <xdr:to>
      <xdr:col>23</xdr:col>
      <xdr:colOff>184150</xdr:colOff>
      <xdr:row>42</xdr:row>
      <xdr:rowOff>41728</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902200" y="7141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8165</xdr:rowOff>
    </xdr:from>
    <xdr:to>
      <xdr:col>19</xdr:col>
      <xdr:colOff>133350</xdr:colOff>
      <xdr:row>42</xdr:row>
      <xdr:rowOff>42635</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3225800" y="7209065"/>
          <a:ext cx="889000" cy="34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111578</xdr:rowOff>
    </xdr:from>
    <xdr:to>
      <xdr:col>19</xdr:col>
      <xdr:colOff>184150</xdr:colOff>
      <xdr:row>42</xdr:row>
      <xdr:rowOff>41728</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4064000" y="7141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51905</xdr:rowOff>
    </xdr:from>
    <xdr:ext cx="7366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3733800" y="69099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8165</xdr:rowOff>
    </xdr:from>
    <xdr:to>
      <xdr:col>15</xdr:col>
      <xdr:colOff>82550</xdr:colOff>
      <xdr:row>42</xdr:row>
      <xdr:rowOff>8165</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2336800" y="720906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77107</xdr:rowOff>
    </xdr:from>
    <xdr:to>
      <xdr:col>15</xdr:col>
      <xdr:colOff>133350</xdr:colOff>
      <xdr:row>42</xdr:row>
      <xdr:rowOff>7257</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3175000" y="710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17434</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2844800" y="6875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8165</xdr:rowOff>
    </xdr:from>
    <xdr:to>
      <xdr:col>11</xdr:col>
      <xdr:colOff>31750</xdr:colOff>
      <xdr:row>42</xdr:row>
      <xdr:rowOff>25400</xdr:rowOff>
    </xdr:to>
    <xdr:cxnSp macro="">
      <xdr:nvCxnSpPr>
        <xdr:cNvPr id="80" name="直線コネクタ 79">
          <a:extLst>
            <a:ext uri="{FF2B5EF4-FFF2-40B4-BE49-F238E27FC236}">
              <a16:creationId xmlns:a16="http://schemas.microsoft.com/office/drawing/2014/main" id="{00000000-0008-0000-0300-000050000000}"/>
            </a:ext>
          </a:extLst>
        </xdr:cNvPr>
        <xdr:cNvCxnSpPr/>
      </xdr:nvCxnSpPr>
      <xdr:spPr>
        <a:xfrm flipV="1">
          <a:off x="1447800" y="7209065"/>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77107</xdr:rowOff>
    </xdr:from>
    <xdr:to>
      <xdr:col>11</xdr:col>
      <xdr:colOff>82550</xdr:colOff>
      <xdr:row>42</xdr:row>
      <xdr:rowOff>7257</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2286000" y="710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17434</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955800" y="6875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77107</xdr:rowOff>
    </xdr:from>
    <xdr:to>
      <xdr:col>7</xdr:col>
      <xdr:colOff>31750</xdr:colOff>
      <xdr:row>42</xdr:row>
      <xdr:rowOff>7257</xdr:rowOff>
    </xdr:to>
    <xdr:sp macro="" textlink="">
      <xdr:nvSpPr>
        <xdr:cNvPr id="83" name="フローチャート: 判断 82">
          <a:extLst>
            <a:ext uri="{FF2B5EF4-FFF2-40B4-BE49-F238E27FC236}">
              <a16:creationId xmlns:a16="http://schemas.microsoft.com/office/drawing/2014/main" id="{00000000-0008-0000-0300-000053000000}"/>
            </a:ext>
          </a:extLst>
        </xdr:cNvPr>
        <xdr:cNvSpPr/>
      </xdr:nvSpPr>
      <xdr:spPr>
        <a:xfrm>
          <a:off x="1397000" y="710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17434</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066800" y="6875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9072</xdr:rowOff>
    </xdr:from>
    <xdr:to>
      <xdr:col>23</xdr:col>
      <xdr:colOff>184150</xdr:colOff>
      <xdr:row>42</xdr:row>
      <xdr:rowOff>110672</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902200" y="7209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152599</xdr:rowOff>
    </xdr:from>
    <xdr:ext cx="762000" cy="259045"/>
    <xdr:sp macro="" textlink="">
      <xdr:nvSpPr>
        <xdr:cNvPr id="91" name="財政力該当値テキスト">
          <a:extLst>
            <a:ext uri="{FF2B5EF4-FFF2-40B4-BE49-F238E27FC236}">
              <a16:creationId xmlns:a16="http://schemas.microsoft.com/office/drawing/2014/main" id="{00000000-0008-0000-0300-00005B000000}"/>
            </a:ext>
          </a:extLst>
        </xdr:cNvPr>
        <xdr:cNvSpPr txBox="1"/>
      </xdr:nvSpPr>
      <xdr:spPr>
        <a:xfrm>
          <a:off x="5041900" y="7182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163285</xdr:rowOff>
    </xdr:from>
    <xdr:to>
      <xdr:col>19</xdr:col>
      <xdr:colOff>184150</xdr:colOff>
      <xdr:row>42</xdr:row>
      <xdr:rowOff>93435</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4064000" y="7192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78212</xdr:rowOff>
    </xdr:from>
    <xdr:ext cx="7366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3733800" y="72791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128815</xdr:rowOff>
    </xdr:from>
    <xdr:to>
      <xdr:col>15</xdr:col>
      <xdr:colOff>133350</xdr:colOff>
      <xdr:row>42</xdr:row>
      <xdr:rowOff>58965</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3175000" y="7158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43742</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2844800" y="72446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128815</xdr:rowOff>
    </xdr:from>
    <xdr:to>
      <xdr:col>11</xdr:col>
      <xdr:colOff>82550</xdr:colOff>
      <xdr:row>42</xdr:row>
      <xdr:rowOff>58965</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2286000" y="7158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43742</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955800" y="72446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146050</xdr:rowOff>
    </xdr:from>
    <xdr:to>
      <xdr:col>7</xdr:col>
      <xdr:colOff>31750</xdr:colOff>
      <xdr:row>42</xdr:row>
      <xdr:rowOff>76200</xdr:rowOff>
    </xdr:to>
    <xdr:sp macro="" textlink="">
      <xdr:nvSpPr>
        <xdr:cNvPr id="98" name="楕円 97">
          <a:extLst>
            <a:ext uri="{FF2B5EF4-FFF2-40B4-BE49-F238E27FC236}">
              <a16:creationId xmlns:a16="http://schemas.microsoft.com/office/drawing/2014/main" id="{00000000-0008-0000-0300-000062000000}"/>
            </a:ext>
          </a:extLst>
        </xdr:cNvPr>
        <xdr:cNvSpPr/>
      </xdr:nvSpPr>
      <xdr:spPr>
        <a:xfrm>
          <a:off x="1397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60977</xdr:rowOff>
    </xdr:from>
    <xdr:ext cx="762000" cy="259045"/>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066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退職者の減により経常的な支出額は減少したものの、臨時財政対策債及び地方交付税が大きく減少したことにより、前年度より</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0.2</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ポイント悪化し</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93.3</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％となった。類似団体内平均値</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92.0</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と比較すると前年より数値の乖離は縮まっているものの、依然高水準にあり、硬直化した財政状況にあるといえる。今後も引き続き事務事業の見直し等により歳出の抑制を図るとともに、歳入の確保に努め、一層の改善を図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8636</xdr:rowOff>
    </xdr:from>
    <xdr:to>
      <xdr:col>23</xdr:col>
      <xdr:colOff>133350</xdr:colOff>
      <xdr:row>66</xdr:row>
      <xdr:rowOff>159766</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10124186"/>
          <a:ext cx="0" cy="13512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131843</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4475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159766</xdr:rowOff>
    </xdr:from>
    <xdr:to>
      <xdr:col>24</xdr:col>
      <xdr:colOff>12700</xdr:colOff>
      <xdr:row>66</xdr:row>
      <xdr:rowOff>159766</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475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95013</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9867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8636</xdr:rowOff>
    </xdr:from>
    <xdr:to>
      <xdr:col>24</xdr:col>
      <xdr:colOff>12700</xdr:colOff>
      <xdr:row>59</xdr:row>
      <xdr:rowOff>8636</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0124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65</xdr:row>
      <xdr:rowOff>41656</xdr:rowOff>
    </xdr:from>
    <xdr:to>
      <xdr:col>23</xdr:col>
      <xdr:colOff>133350</xdr:colOff>
      <xdr:row>65</xdr:row>
      <xdr:rowOff>51308</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114800" y="11185906"/>
          <a:ext cx="8382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125747</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9270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109220</xdr:rowOff>
    </xdr:from>
    <xdr:to>
      <xdr:col>23</xdr:col>
      <xdr:colOff>184150</xdr:colOff>
      <xdr:row>65</xdr:row>
      <xdr:rowOff>39370</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108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65</xdr:row>
      <xdr:rowOff>41656</xdr:rowOff>
    </xdr:from>
    <xdr:to>
      <xdr:col>19</xdr:col>
      <xdr:colOff>133350</xdr:colOff>
      <xdr:row>66</xdr:row>
      <xdr:rowOff>24638</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flipV="1">
          <a:off x="3225800" y="11185906"/>
          <a:ext cx="889000" cy="154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121412</xdr:rowOff>
    </xdr:from>
    <xdr:to>
      <xdr:col>19</xdr:col>
      <xdr:colOff>184150</xdr:colOff>
      <xdr:row>64</xdr:row>
      <xdr:rowOff>51562</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0922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61739</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06916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65</xdr:row>
      <xdr:rowOff>152654</xdr:rowOff>
    </xdr:from>
    <xdr:to>
      <xdr:col>15</xdr:col>
      <xdr:colOff>82550</xdr:colOff>
      <xdr:row>66</xdr:row>
      <xdr:rowOff>24638</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a:off x="2336800" y="11296904"/>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143002</xdr:rowOff>
    </xdr:from>
    <xdr:to>
      <xdr:col>15</xdr:col>
      <xdr:colOff>133350</xdr:colOff>
      <xdr:row>65</xdr:row>
      <xdr:rowOff>73152</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1115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83329</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08846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65</xdr:row>
      <xdr:rowOff>128524</xdr:rowOff>
    </xdr:from>
    <xdr:to>
      <xdr:col>11</xdr:col>
      <xdr:colOff>31750</xdr:colOff>
      <xdr:row>65</xdr:row>
      <xdr:rowOff>152654</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a:off x="1447800" y="11272774"/>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147828</xdr:rowOff>
    </xdr:from>
    <xdr:to>
      <xdr:col>11</xdr:col>
      <xdr:colOff>82550</xdr:colOff>
      <xdr:row>65</xdr:row>
      <xdr:rowOff>77978</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1120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88155</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10889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118872</xdr:rowOff>
    </xdr:from>
    <xdr:to>
      <xdr:col>7</xdr:col>
      <xdr:colOff>31750</xdr:colOff>
      <xdr:row>65</xdr:row>
      <xdr:rowOff>49022</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1091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59199</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0860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508</xdr:rowOff>
    </xdr:from>
    <xdr:to>
      <xdr:col>23</xdr:col>
      <xdr:colOff>184150</xdr:colOff>
      <xdr:row>65</xdr:row>
      <xdr:rowOff>102108</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1144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144035</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11168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162306</xdr:rowOff>
    </xdr:from>
    <xdr:to>
      <xdr:col>19</xdr:col>
      <xdr:colOff>184150</xdr:colOff>
      <xdr:row>65</xdr:row>
      <xdr:rowOff>92456</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1135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77233</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112214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65</xdr:row>
      <xdr:rowOff>145288</xdr:rowOff>
    </xdr:from>
    <xdr:to>
      <xdr:col>15</xdr:col>
      <xdr:colOff>133350</xdr:colOff>
      <xdr:row>66</xdr:row>
      <xdr:rowOff>75438</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1289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66</xdr:row>
      <xdr:rowOff>60215</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113759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65</xdr:row>
      <xdr:rowOff>101854</xdr:rowOff>
    </xdr:from>
    <xdr:to>
      <xdr:col>11</xdr:col>
      <xdr:colOff>82550</xdr:colOff>
      <xdr:row>66</xdr:row>
      <xdr:rowOff>32004</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1246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66</xdr:row>
      <xdr:rowOff>16781</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11332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77724</xdr:rowOff>
    </xdr:from>
    <xdr:to>
      <xdr:col>7</xdr:col>
      <xdr:colOff>31750</xdr:colOff>
      <xdr:row>66</xdr:row>
      <xdr:rowOff>7874</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1221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164101</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113083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[116,625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行財政改革プランに基づく職員数計画の実行に加え、職員の削減後も安易に会計年度任用職員の雇用や委託に頼ることなく、創意工夫により、業務効率の向上を図った結果、類似団体内順位でも上位の</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116,625</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円となった。今後も民間で実施可能な事業については委託化を進めるなど、新たな行財政改革プランを実行し、引き続きコストの縮減を図っていく方針である。</a:t>
          </a:r>
          <a:endParaRPr lang="ja-JP" altLang="ja-JP" sz="14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0" name="テキスト ボックス 189">
          <a:extLst>
            <a:ext uri="{FF2B5EF4-FFF2-40B4-BE49-F238E27FC236}">
              <a16:creationId xmlns:a16="http://schemas.microsoft.com/office/drawing/2014/main" id="{00000000-0008-0000-0300-0000BE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a:extLst>
            <a:ext uri="{FF2B5EF4-FFF2-40B4-BE49-F238E27FC236}">
              <a16:creationId xmlns:a16="http://schemas.microsoft.com/office/drawing/2014/main" id="{00000000-0008-0000-0300-0000BF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82</xdr:row>
      <xdr:rowOff>57330</xdr:rowOff>
    </xdr:from>
    <xdr:to>
      <xdr:col>23</xdr:col>
      <xdr:colOff>133350</xdr:colOff>
      <xdr:row>89</xdr:row>
      <xdr:rowOff>12954</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flipV="1">
          <a:off x="4953000" y="14116230"/>
          <a:ext cx="0" cy="115577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156481</xdr:rowOff>
    </xdr:from>
    <xdr:ext cx="762000" cy="259045"/>
    <xdr:sp macro="" textlink="">
      <xdr:nvSpPr>
        <xdr:cNvPr id="193" name="人件費・物件費等の状況最小値テキスト">
          <a:extLst>
            <a:ext uri="{FF2B5EF4-FFF2-40B4-BE49-F238E27FC236}">
              <a16:creationId xmlns:a16="http://schemas.microsoft.com/office/drawing/2014/main" id="{00000000-0008-0000-0300-0000C1000000}"/>
            </a:ext>
          </a:extLst>
        </xdr:cNvPr>
        <xdr:cNvSpPr txBox="1"/>
      </xdr:nvSpPr>
      <xdr:spPr>
        <a:xfrm>
          <a:off x="5041900" y="15244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168,699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12954</xdr:rowOff>
    </xdr:from>
    <xdr:to>
      <xdr:col>24</xdr:col>
      <xdr:colOff>12700</xdr:colOff>
      <xdr:row>89</xdr:row>
      <xdr:rowOff>12954</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52720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143707</xdr:rowOff>
    </xdr:from>
    <xdr:ext cx="762000" cy="259045"/>
    <xdr:sp macro="" textlink="">
      <xdr:nvSpPr>
        <xdr:cNvPr id="195" name="人件費・物件費等の状況最大値テキスト">
          <a:extLst>
            <a:ext uri="{FF2B5EF4-FFF2-40B4-BE49-F238E27FC236}">
              <a16:creationId xmlns:a16="http://schemas.microsoft.com/office/drawing/2014/main" id="{00000000-0008-0000-0300-0000C3000000}"/>
            </a:ext>
          </a:extLst>
        </xdr:cNvPr>
        <xdr:cNvSpPr txBox="1"/>
      </xdr:nvSpPr>
      <xdr:spPr>
        <a:xfrm>
          <a:off x="5041900" y="13859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101,642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82</xdr:row>
      <xdr:rowOff>57330</xdr:rowOff>
    </xdr:from>
    <xdr:to>
      <xdr:col>24</xdr:col>
      <xdr:colOff>12700</xdr:colOff>
      <xdr:row>82</xdr:row>
      <xdr:rowOff>57330</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864100" y="14116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66768</xdr:rowOff>
    </xdr:from>
    <xdr:to>
      <xdr:col>23</xdr:col>
      <xdr:colOff>133350</xdr:colOff>
      <xdr:row>83</xdr:row>
      <xdr:rowOff>144123</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4114800" y="14297118"/>
          <a:ext cx="838200" cy="77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84</xdr:row>
      <xdr:rowOff>159827</xdr:rowOff>
    </xdr:from>
    <xdr:ext cx="762000" cy="259045"/>
    <xdr:sp macro="" textlink="">
      <xdr:nvSpPr>
        <xdr:cNvPr id="198" name="人件費・物件費等の状況平均値テキスト">
          <a:extLst>
            <a:ext uri="{FF2B5EF4-FFF2-40B4-BE49-F238E27FC236}">
              <a16:creationId xmlns:a16="http://schemas.microsoft.com/office/drawing/2014/main" id="{00000000-0008-0000-0300-0000C6000000}"/>
            </a:ext>
          </a:extLst>
        </xdr:cNvPr>
        <xdr:cNvSpPr txBox="1"/>
      </xdr:nvSpPr>
      <xdr:spPr>
        <a:xfrm>
          <a:off x="5041900" y="145616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85</xdr:row>
      <xdr:rowOff>16300</xdr:rowOff>
    </xdr:from>
    <xdr:to>
      <xdr:col>23</xdr:col>
      <xdr:colOff>184150</xdr:colOff>
      <xdr:row>85</xdr:row>
      <xdr:rowOff>117900</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902200" y="14589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45472</xdr:rowOff>
    </xdr:from>
    <xdr:to>
      <xdr:col>19</xdr:col>
      <xdr:colOff>133350</xdr:colOff>
      <xdr:row>83</xdr:row>
      <xdr:rowOff>66768</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3225800" y="14104372"/>
          <a:ext cx="889000" cy="192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84</xdr:row>
      <xdr:rowOff>107362</xdr:rowOff>
    </xdr:from>
    <xdr:to>
      <xdr:col>19</xdr:col>
      <xdr:colOff>184150</xdr:colOff>
      <xdr:row>85</xdr:row>
      <xdr:rowOff>37512</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4064000" y="14509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85</xdr:row>
      <xdr:rowOff>22289</xdr:rowOff>
    </xdr:from>
    <xdr:ext cx="7366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3733800" y="145955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78018</xdr:rowOff>
    </xdr:from>
    <xdr:to>
      <xdr:col>15</xdr:col>
      <xdr:colOff>82550</xdr:colOff>
      <xdr:row>82</xdr:row>
      <xdr:rowOff>45472</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a:off x="2336800" y="13965468"/>
          <a:ext cx="889000" cy="138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140911</xdr:rowOff>
    </xdr:from>
    <xdr:to>
      <xdr:col>15</xdr:col>
      <xdr:colOff>133350</xdr:colOff>
      <xdr:row>84</xdr:row>
      <xdr:rowOff>71061</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3175000" y="14371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55838</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2844800" y="14457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16436</xdr:rowOff>
    </xdr:from>
    <xdr:to>
      <xdr:col>11</xdr:col>
      <xdr:colOff>31750</xdr:colOff>
      <xdr:row>81</xdr:row>
      <xdr:rowOff>78018</xdr:rowOff>
    </xdr:to>
    <xdr:cxnSp macro="">
      <xdr:nvCxnSpPr>
        <xdr:cNvPr id="206" name="直線コネクタ 205">
          <a:extLst>
            <a:ext uri="{FF2B5EF4-FFF2-40B4-BE49-F238E27FC236}">
              <a16:creationId xmlns:a16="http://schemas.microsoft.com/office/drawing/2014/main" id="{00000000-0008-0000-0300-0000CE000000}"/>
            </a:ext>
          </a:extLst>
        </xdr:cNvPr>
        <xdr:cNvCxnSpPr/>
      </xdr:nvCxnSpPr>
      <xdr:spPr>
        <a:xfrm>
          <a:off x="1447800" y="13903886"/>
          <a:ext cx="889000" cy="61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698</xdr:rowOff>
    </xdr:from>
    <xdr:to>
      <xdr:col>11</xdr:col>
      <xdr:colOff>82550</xdr:colOff>
      <xdr:row>83</xdr:row>
      <xdr:rowOff>102298</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2286000" y="14231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87075</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955800" y="14317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127834</xdr:rowOff>
    </xdr:from>
    <xdr:to>
      <xdr:col>7</xdr:col>
      <xdr:colOff>31750</xdr:colOff>
      <xdr:row>83</xdr:row>
      <xdr:rowOff>57984</xdr:rowOff>
    </xdr:to>
    <xdr:sp macro="" textlink="">
      <xdr:nvSpPr>
        <xdr:cNvPr id="209" name="フローチャート: 判断 208">
          <a:extLst>
            <a:ext uri="{FF2B5EF4-FFF2-40B4-BE49-F238E27FC236}">
              <a16:creationId xmlns:a16="http://schemas.microsoft.com/office/drawing/2014/main" id="{00000000-0008-0000-0300-0000D1000000}"/>
            </a:ext>
          </a:extLst>
        </xdr:cNvPr>
        <xdr:cNvSpPr/>
      </xdr:nvSpPr>
      <xdr:spPr>
        <a:xfrm>
          <a:off x="1397000" y="14186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42761</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066800" y="14273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93323</xdr:rowOff>
    </xdr:from>
    <xdr:to>
      <xdr:col>23</xdr:col>
      <xdr:colOff>184150</xdr:colOff>
      <xdr:row>84</xdr:row>
      <xdr:rowOff>23473</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902200" y="14323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109850</xdr:rowOff>
    </xdr:from>
    <xdr:ext cx="762000" cy="259045"/>
    <xdr:sp macro="" textlink="">
      <xdr:nvSpPr>
        <xdr:cNvPr id="217" name="人件費・物件費等の状況該当値テキスト">
          <a:extLst>
            <a:ext uri="{FF2B5EF4-FFF2-40B4-BE49-F238E27FC236}">
              <a16:creationId xmlns:a16="http://schemas.microsoft.com/office/drawing/2014/main" id="{00000000-0008-0000-0300-0000D9000000}"/>
            </a:ext>
          </a:extLst>
        </xdr:cNvPr>
        <xdr:cNvSpPr txBox="1"/>
      </xdr:nvSpPr>
      <xdr:spPr>
        <a:xfrm>
          <a:off x="5041900" y="141687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15968</xdr:rowOff>
    </xdr:from>
    <xdr:to>
      <xdr:col>19</xdr:col>
      <xdr:colOff>184150</xdr:colOff>
      <xdr:row>83</xdr:row>
      <xdr:rowOff>117568</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4064000" y="14246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127745</xdr:rowOff>
    </xdr:from>
    <xdr:ext cx="7366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3733800" y="140151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166122</xdr:rowOff>
    </xdr:from>
    <xdr:to>
      <xdr:col>15</xdr:col>
      <xdr:colOff>133350</xdr:colOff>
      <xdr:row>82</xdr:row>
      <xdr:rowOff>96272</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3175000" y="14053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106449</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2844800" y="13822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27218</xdr:rowOff>
    </xdr:from>
    <xdr:to>
      <xdr:col>11</xdr:col>
      <xdr:colOff>82550</xdr:colOff>
      <xdr:row>81</xdr:row>
      <xdr:rowOff>128818</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2286000" y="13914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138995</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955800" y="13683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137086</xdr:rowOff>
    </xdr:from>
    <xdr:to>
      <xdr:col>7</xdr:col>
      <xdr:colOff>31750</xdr:colOff>
      <xdr:row>81</xdr:row>
      <xdr:rowOff>67236</xdr:rowOff>
    </xdr:to>
    <xdr:sp macro="" textlink="">
      <xdr:nvSpPr>
        <xdr:cNvPr id="224" name="楕円 223">
          <a:extLst>
            <a:ext uri="{FF2B5EF4-FFF2-40B4-BE49-F238E27FC236}">
              <a16:creationId xmlns:a16="http://schemas.microsoft.com/office/drawing/2014/main" id="{00000000-0008-0000-0300-0000E0000000}"/>
            </a:ext>
          </a:extLst>
        </xdr:cNvPr>
        <xdr:cNvSpPr/>
      </xdr:nvSpPr>
      <xdr:spPr>
        <a:xfrm>
          <a:off x="1397000" y="13853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77413</xdr:rowOff>
    </xdr:from>
    <xdr:ext cx="762000" cy="259045"/>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066800" y="13621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27</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年及び平成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31</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年に給料表の独自見直し（水準引下げ）を行い、また、同年に初任給基準の</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4</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号給引下げ及びそれに伴う在職者調整（昇給抑制）を実施した。これらの見直しにより中長期的には効果が表れると見込んでいるが、依然として全国市平均を上回っている状況にあり、今後も適正な給与水準の確保に努め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また、上記の取組とは別に、令和元年度中に任期付職員を採用したことや給与制度の総合的見直しに伴う現給保障が廃止となったことにより、令和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年度にラスパイレス指数が下降し、以降同水準で推移している状況である。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4" name="テキスト ボックス 253">
          <a:extLst>
            <a:ext uri="{FF2B5EF4-FFF2-40B4-BE49-F238E27FC236}">
              <a16:creationId xmlns:a16="http://schemas.microsoft.com/office/drawing/2014/main" id="{00000000-0008-0000-0300-0000FE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5" name="給与水準   （国との比較）グラフ枠">
          <a:extLst>
            <a:ext uri="{FF2B5EF4-FFF2-40B4-BE49-F238E27FC236}">
              <a16:creationId xmlns:a16="http://schemas.microsoft.com/office/drawing/2014/main" id="{00000000-0008-0000-0300-0000FF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44450</xdr:rowOff>
    </xdr:from>
    <xdr:to>
      <xdr:col>81</xdr:col>
      <xdr:colOff>44450</xdr:colOff>
      <xdr:row>89</xdr:row>
      <xdr:rowOff>87086</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flipV="1">
          <a:off x="17018000" y="13760450"/>
          <a:ext cx="0" cy="158568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59163</xdr:rowOff>
    </xdr:from>
    <xdr:ext cx="762000" cy="259045"/>
    <xdr:sp macro="" textlink="">
      <xdr:nvSpPr>
        <xdr:cNvPr id="257" name="給与水準   （国との比較）最小値テキスト">
          <a:extLst>
            <a:ext uri="{FF2B5EF4-FFF2-40B4-BE49-F238E27FC236}">
              <a16:creationId xmlns:a16="http://schemas.microsoft.com/office/drawing/2014/main" id="{00000000-0008-0000-0300-000001010000}"/>
            </a:ext>
          </a:extLst>
        </xdr:cNvPr>
        <xdr:cNvSpPr txBox="1"/>
      </xdr:nvSpPr>
      <xdr:spPr>
        <a:xfrm>
          <a:off x="17106900" y="15318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87086</xdr:rowOff>
    </xdr:from>
    <xdr:to>
      <xdr:col>81</xdr:col>
      <xdr:colOff>133350</xdr:colOff>
      <xdr:row>89</xdr:row>
      <xdr:rowOff>87086</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929100" y="15346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130827</xdr:rowOff>
    </xdr:from>
    <xdr:ext cx="762000" cy="259045"/>
    <xdr:sp macro="" textlink="">
      <xdr:nvSpPr>
        <xdr:cNvPr id="259" name="給与水準   （国との比較）最大値テキスト">
          <a:extLst>
            <a:ext uri="{FF2B5EF4-FFF2-40B4-BE49-F238E27FC236}">
              <a16:creationId xmlns:a16="http://schemas.microsoft.com/office/drawing/2014/main" id="{00000000-0008-0000-0300-000003010000}"/>
            </a:ext>
          </a:extLst>
        </xdr:cNvPr>
        <xdr:cNvSpPr txBox="1"/>
      </xdr:nvSpPr>
      <xdr:spPr>
        <a:xfrm>
          <a:off x="17106900" y="1350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44450</xdr:rowOff>
    </xdr:from>
    <xdr:to>
      <xdr:col>81</xdr:col>
      <xdr:colOff>133350</xdr:colOff>
      <xdr:row>80</xdr:row>
      <xdr:rowOff>44450</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6929100" y="13760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101600</xdr:rowOff>
    </xdr:from>
    <xdr:to>
      <xdr:col>81</xdr:col>
      <xdr:colOff>44450</xdr:colOff>
      <xdr:row>86</xdr:row>
      <xdr:rowOff>118836</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flipV="1">
          <a:off x="16179800" y="14846300"/>
          <a:ext cx="8382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66420</xdr:rowOff>
    </xdr:from>
    <xdr:ext cx="762000" cy="259045"/>
    <xdr:sp macro="" textlink="">
      <xdr:nvSpPr>
        <xdr:cNvPr id="262" name="給与水準   （国との比較）平均値テキスト">
          <a:extLst>
            <a:ext uri="{FF2B5EF4-FFF2-40B4-BE49-F238E27FC236}">
              <a16:creationId xmlns:a16="http://schemas.microsoft.com/office/drawing/2014/main" id="{00000000-0008-0000-0300-000006010000}"/>
            </a:ext>
          </a:extLst>
        </xdr:cNvPr>
        <xdr:cNvSpPr txBox="1"/>
      </xdr:nvSpPr>
      <xdr:spPr>
        <a:xfrm>
          <a:off x="17106900" y="144682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49893</xdr:rowOff>
    </xdr:from>
    <xdr:to>
      <xdr:col>81</xdr:col>
      <xdr:colOff>95250</xdr:colOff>
      <xdr:row>85</xdr:row>
      <xdr:rowOff>151493</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6967200" y="1462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118836</xdr:rowOff>
    </xdr:from>
    <xdr:to>
      <xdr:col>77</xdr:col>
      <xdr:colOff>44450</xdr:colOff>
      <xdr:row>88</xdr:row>
      <xdr:rowOff>17236</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flipV="1">
          <a:off x="15290800" y="14863536"/>
          <a:ext cx="889000" cy="24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101600</xdr:rowOff>
    </xdr:from>
    <xdr:to>
      <xdr:col>77</xdr:col>
      <xdr:colOff>95250</xdr:colOff>
      <xdr:row>86</xdr:row>
      <xdr:rowOff>31750</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6129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41927</xdr:rowOff>
    </xdr:from>
    <xdr:ext cx="7366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5798800" y="14443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88</xdr:row>
      <xdr:rowOff>17236</xdr:rowOff>
    </xdr:from>
    <xdr:to>
      <xdr:col>72</xdr:col>
      <xdr:colOff>203200</xdr:colOff>
      <xdr:row>88</xdr:row>
      <xdr:rowOff>68943</xdr:rowOff>
    </xdr:to>
    <xdr:cxnSp macro="">
      <xdr:nvCxnSpPr>
        <xdr:cNvPr id="267" name="直線コネクタ 266">
          <a:extLst>
            <a:ext uri="{FF2B5EF4-FFF2-40B4-BE49-F238E27FC236}">
              <a16:creationId xmlns:a16="http://schemas.microsoft.com/office/drawing/2014/main" id="{00000000-0008-0000-0300-00000B010000}"/>
            </a:ext>
          </a:extLst>
        </xdr:cNvPr>
        <xdr:cNvCxnSpPr/>
      </xdr:nvCxnSpPr>
      <xdr:spPr>
        <a:xfrm flipV="1">
          <a:off x="14401800" y="15104836"/>
          <a:ext cx="8890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136071</xdr:rowOff>
    </xdr:from>
    <xdr:to>
      <xdr:col>73</xdr:col>
      <xdr:colOff>44450</xdr:colOff>
      <xdr:row>86</xdr:row>
      <xdr:rowOff>66221</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5240000" y="14709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76398</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4909800" y="144781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88</xdr:row>
      <xdr:rowOff>0</xdr:rowOff>
    </xdr:from>
    <xdr:to>
      <xdr:col>68</xdr:col>
      <xdr:colOff>152400</xdr:colOff>
      <xdr:row>88</xdr:row>
      <xdr:rowOff>68943</xdr:rowOff>
    </xdr:to>
    <xdr:cxnSp macro="">
      <xdr:nvCxnSpPr>
        <xdr:cNvPr id="270" name="直線コネクタ 269">
          <a:extLst>
            <a:ext uri="{FF2B5EF4-FFF2-40B4-BE49-F238E27FC236}">
              <a16:creationId xmlns:a16="http://schemas.microsoft.com/office/drawing/2014/main" id="{00000000-0008-0000-0300-00000E010000}"/>
            </a:ext>
          </a:extLst>
        </xdr:cNvPr>
        <xdr:cNvCxnSpPr/>
      </xdr:nvCxnSpPr>
      <xdr:spPr>
        <a:xfrm>
          <a:off x="13512800" y="15087600"/>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153307</xdr:rowOff>
    </xdr:from>
    <xdr:to>
      <xdr:col>68</xdr:col>
      <xdr:colOff>203200</xdr:colOff>
      <xdr:row>86</xdr:row>
      <xdr:rowOff>83457</xdr:rowOff>
    </xdr:to>
    <xdr:sp macro="" textlink="">
      <xdr:nvSpPr>
        <xdr:cNvPr id="271" name="フローチャート: 判断 270">
          <a:extLst>
            <a:ext uri="{FF2B5EF4-FFF2-40B4-BE49-F238E27FC236}">
              <a16:creationId xmlns:a16="http://schemas.microsoft.com/office/drawing/2014/main" id="{00000000-0008-0000-0300-00000F010000}"/>
            </a:ext>
          </a:extLst>
        </xdr:cNvPr>
        <xdr:cNvSpPr/>
      </xdr:nvSpPr>
      <xdr:spPr>
        <a:xfrm>
          <a:off x="14351000" y="1472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93634</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020800" y="14495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16329</xdr:rowOff>
    </xdr:from>
    <xdr:to>
      <xdr:col>64</xdr:col>
      <xdr:colOff>152400</xdr:colOff>
      <xdr:row>86</xdr:row>
      <xdr:rowOff>117929</xdr:rowOff>
    </xdr:to>
    <xdr:sp macro="" textlink="">
      <xdr:nvSpPr>
        <xdr:cNvPr id="273" name="フローチャート: 判断 272">
          <a:extLst>
            <a:ext uri="{FF2B5EF4-FFF2-40B4-BE49-F238E27FC236}">
              <a16:creationId xmlns:a16="http://schemas.microsoft.com/office/drawing/2014/main" id="{00000000-0008-0000-0300-000011010000}"/>
            </a:ext>
          </a:extLst>
        </xdr:cNvPr>
        <xdr:cNvSpPr/>
      </xdr:nvSpPr>
      <xdr:spPr>
        <a:xfrm>
          <a:off x="13462000" y="14761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128106</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3131800" y="145299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50800</xdr:rowOff>
    </xdr:from>
    <xdr:to>
      <xdr:col>81</xdr:col>
      <xdr:colOff>95250</xdr:colOff>
      <xdr:row>86</xdr:row>
      <xdr:rowOff>152400</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6967200" y="1479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22877</xdr:rowOff>
    </xdr:from>
    <xdr:ext cx="762000" cy="259045"/>
    <xdr:sp macro="" textlink="">
      <xdr:nvSpPr>
        <xdr:cNvPr id="281" name="給与水準   （国との比較）該当値テキスト">
          <a:extLst>
            <a:ext uri="{FF2B5EF4-FFF2-40B4-BE49-F238E27FC236}">
              <a16:creationId xmlns:a16="http://schemas.microsoft.com/office/drawing/2014/main" id="{00000000-0008-0000-0300-000019010000}"/>
            </a:ext>
          </a:extLst>
        </xdr:cNvPr>
        <xdr:cNvSpPr txBox="1"/>
      </xdr:nvSpPr>
      <xdr:spPr>
        <a:xfrm>
          <a:off x="17106900" y="1476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68036</xdr:rowOff>
    </xdr:from>
    <xdr:to>
      <xdr:col>77</xdr:col>
      <xdr:colOff>95250</xdr:colOff>
      <xdr:row>86</xdr:row>
      <xdr:rowOff>169636</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6129000" y="14812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154413</xdr:rowOff>
    </xdr:from>
    <xdr:ext cx="7366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5798800" y="148991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137886</xdr:rowOff>
    </xdr:from>
    <xdr:to>
      <xdr:col>73</xdr:col>
      <xdr:colOff>44450</xdr:colOff>
      <xdr:row>88</xdr:row>
      <xdr:rowOff>68036</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5240000" y="15054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52813</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4909800" y="15140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88</xdr:row>
      <xdr:rowOff>18143</xdr:rowOff>
    </xdr:from>
    <xdr:to>
      <xdr:col>68</xdr:col>
      <xdr:colOff>203200</xdr:colOff>
      <xdr:row>88</xdr:row>
      <xdr:rowOff>119743</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4351000" y="15105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104520</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4020800" y="15192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120650</xdr:rowOff>
    </xdr:from>
    <xdr:to>
      <xdr:col>64</xdr:col>
      <xdr:colOff>152400</xdr:colOff>
      <xdr:row>88</xdr:row>
      <xdr:rowOff>50800</xdr:rowOff>
    </xdr:to>
    <xdr:sp macro="" textlink="">
      <xdr:nvSpPr>
        <xdr:cNvPr id="288" name="楕円 287">
          <a:extLst>
            <a:ext uri="{FF2B5EF4-FFF2-40B4-BE49-F238E27FC236}">
              <a16:creationId xmlns:a16="http://schemas.microsoft.com/office/drawing/2014/main" id="{00000000-0008-0000-0300-000020010000}"/>
            </a:ext>
          </a:extLst>
        </xdr:cNvPr>
        <xdr:cNvSpPr/>
      </xdr:nvSpPr>
      <xdr:spPr>
        <a:xfrm>
          <a:off x="13462000" y="1503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35577</xdr:rowOff>
    </xdr:from>
    <xdr:ext cx="762000" cy="259045"/>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3131800" y="151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2" name="テキスト ボックス 291">
          <a:extLst>
            <a:ext uri="{FF2B5EF4-FFF2-40B4-BE49-F238E27FC236}">
              <a16:creationId xmlns:a16="http://schemas.microsoft.com/office/drawing/2014/main" id="{00000000-0008-0000-0300-000024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[5.76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0" name="正方形/長方形 299">
          <a:extLst>
            <a:ext uri="{FF2B5EF4-FFF2-40B4-BE49-F238E27FC236}">
              <a16:creationId xmlns:a16="http://schemas.microsoft.com/office/drawing/2014/main" id="{00000000-0008-0000-0300-00002C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1" name="正方形/長方形 300">
          <a:extLst>
            <a:ext uri="{FF2B5EF4-FFF2-40B4-BE49-F238E27FC236}">
              <a16:creationId xmlns:a16="http://schemas.microsoft.com/office/drawing/2014/main" id="{00000000-0008-0000-0300-00002D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これまで行財政改革の一環として、職員数の削減など人件費の総量抑制を進めてきた。また、現在も行財政改革プランに基づき職員数計画を策定し、着実に定員管理を行っている。職員数計画は、現業職種職員を除き、現在の執行体制の水準を維持することを基本とし、新たな行政課題等への対応については、民間活力の活用などを図った上で、必要な調整を加えることとしてい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7" name="テキスト ボックス 316">
          <a:extLst>
            <a:ext uri="{FF2B5EF4-FFF2-40B4-BE49-F238E27FC236}">
              <a16:creationId xmlns:a16="http://schemas.microsoft.com/office/drawing/2014/main" id="{00000000-0008-0000-0300-00003D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8" name="定員管理の状況グラフ枠">
          <a:extLst>
            <a:ext uri="{FF2B5EF4-FFF2-40B4-BE49-F238E27FC236}">
              <a16:creationId xmlns:a16="http://schemas.microsoft.com/office/drawing/2014/main" id="{00000000-0008-0000-0300-00003E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57</xdr:row>
      <xdr:rowOff>161713</xdr:rowOff>
    </xdr:from>
    <xdr:to>
      <xdr:col>81</xdr:col>
      <xdr:colOff>44450</xdr:colOff>
      <xdr:row>67</xdr:row>
      <xdr:rowOff>15663</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flipV="1">
          <a:off x="17018000" y="9934363"/>
          <a:ext cx="0" cy="15684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159190</xdr:rowOff>
    </xdr:from>
    <xdr:ext cx="762000" cy="259045"/>
    <xdr:sp macro="" textlink="">
      <xdr:nvSpPr>
        <xdr:cNvPr id="320" name="定員管理の状況最小値テキスト">
          <a:extLst>
            <a:ext uri="{FF2B5EF4-FFF2-40B4-BE49-F238E27FC236}">
              <a16:creationId xmlns:a16="http://schemas.microsoft.com/office/drawing/2014/main" id="{00000000-0008-0000-0300-000040010000}"/>
            </a:ext>
          </a:extLst>
        </xdr:cNvPr>
        <xdr:cNvSpPr txBox="1"/>
      </xdr:nvSpPr>
      <xdr:spPr>
        <a:xfrm>
          <a:off x="17106900" y="114748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15663</xdr:rowOff>
    </xdr:from>
    <xdr:to>
      <xdr:col>81</xdr:col>
      <xdr:colOff>133350</xdr:colOff>
      <xdr:row>67</xdr:row>
      <xdr:rowOff>15663</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115028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76640</xdr:rowOff>
    </xdr:from>
    <xdr:ext cx="762000" cy="259045"/>
    <xdr:sp macro="" textlink="">
      <xdr:nvSpPr>
        <xdr:cNvPr id="322" name="定員管理の状況最大値テキスト">
          <a:extLst>
            <a:ext uri="{FF2B5EF4-FFF2-40B4-BE49-F238E27FC236}">
              <a16:creationId xmlns:a16="http://schemas.microsoft.com/office/drawing/2014/main" id="{00000000-0008-0000-0300-000042010000}"/>
            </a:ext>
          </a:extLst>
        </xdr:cNvPr>
        <xdr:cNvSpPr txBox="1"/>
      </xdr:nvSpPr>
      <xdr:spPr>
        <a:xfrm>
          <a:off x="17106900" y="96778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57</xdr:row>
      <xdr:rowOff>161713</xdr:rowOff>
    </xdr:from>
    <xdr:to>
      <xdr:col>81</xdr:col>
      <xdr:colOff>133350</xdr:colOff>
      <xdr:row>57</xdr:row>
      <xdr:rowOff>161713</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6929100" y="99343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5292</xdr:rowOff>
    </xdr:from>
    <xdr:to>
      <xdr:col>81</xdr:col>
      <xdr:colOff>44450</xdr:colOff>
      <xdr:row>60</xdr:row>
      <xdr:rowOff>9313</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6179800" y="10292292"/>
          <a:ext cx="838200" cy="4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40657</xdr:rowOff>
    </xdr:from>
    <xdr:ext cx="762000" cy="259045"/>
    <xdr:sp macro="" textlink="">
      <xdr:nvSpPr>
        <xdr:cNvPr id="325" name="定員管理の状況平均値テキスト">
          <a:extLst>
            <a:ext uri="{FF2B5EF4-FFF2-40B4-BE49-F238E27FC236}">
              <a16:creationId xmlns:a16="http://schemas.microsoft.com/office/drawing/2014/main" id="{00000000-0008-0000-0300-000045010000}"/>
            </a:ext>
          </a:extLst>
        </xdr:cNvPr>
        <xdr:cNvSpPr txBox="1"/>
      </xdr:nvSpPr>
      <xdr:spPr>
        <a:xfrm>
          <a:off x="17106900" y="104991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68580</xdr:rowOff>
    </xdr:from>
    <xdr:to>
      <xdr:col>81</xdr:col>
      <xdr:colOff>95250</xdr:colOff>
      <xdr:row>61</xdr:row>
      <xdr:rowOff>170180</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967200" y="10527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160655</xdr:rowOff>
    </xdr:from>
    <xdr:to>
      <xdr:col>77</xdr:col>
      <xdr:colOff>44450</xdr:colOff>
      <xdr:row>60</xdr:row>
      <xdr:rowOff>5292</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a:off x="15290800" y="10276205"/>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48471</xdr:rowOff>
    </xdr:from>
    <xdr:to>
      <xdr:col>77</xdr:col>
      <xdr:colOff>95250</xdr:colOff>
      <xdr:row>61</xdr:row>
      <xdr:rowOff>150071</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6129000" y="10506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134848</xdr:rowOff>
    </xdr:from>
    <xdr:ext cx="7366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5798800" y="105932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100330</xdr:rowOff>
    </xdr:from>
    <xdr:to>
      <xdr:col>72</xdr:col>
      <xdr:colOff>203200</xdr:colOff>
      <xdr:row>59</xdr:row>
      <xdr:rowOff>160655</xdr:rowOff>
    </xdr:to>
    <xdr:cxnSp macro="">
      <xdr:nvCxnSpPr>
        <xdr:cNvPr id="330" name="直線コネクタ 329">
          <a:extLst>
            <a:ext uri="{FF2B5EF4-FFF2-40B4-BE49-F238E27FC236}">
              <a16:creationId xmlns:a16="http://schemas.microsoft.com/office/drawing/2014/main" id="{00000000-0008-0000-0300-00004A010000}"/>
            </a:ext>
          </a:extLst>
        </xdr:cNvPr>
        <xdr:cNvCxnSpPr/>
      </xdr:nvCxnSpPr>
      <xdr:spPr>
        <a:xfrm>
          <a:off x="14401800" y="10215880"/>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32385</xdr:rowOff>
    </xdr:from>
    <xdr:to>
      <xdr:col>73</xdr:col>
      <xdr:colOff>44450</xdr:colOff>
      <xdr:row>61</xdr:row>
      <xdr:rowOff>133985</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5240000" y="10490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118762</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4909800" y="105772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48048</xdr:rowOff>
    </xdr:from>
    <xdr:to>
      <xdr:col>68</xdr:col>
      <xdr:colOff>152400</xdr:colOff>
      <xdr:row>59</xdr:row>
      <xdr:rowOff>100330</xdr:rowOff>
    </xdr:to>
    <xdr:cxnSp macro="">
      <xdr:nvCxnSpPr>
        <xdr:cNvPr id="333" name="直線コネクタ 332">
          <a:extLst>
            <a:ext uri="{FF2B5EF4-FFF2-40B4-BE49-F238E27FC236}">
              <a16:creationId xmlns:a16="http://schemas.microsoft.com/office/drawing/2014/main" id="{00000000-0008-0000-0300-00004D010000}"/>
            </a:ext>
          </a:extLst>
        </xdr:cNvPr>
        <xdr:cNvCxnSpPr/>
      </xdr:nvCxnSpPr>
      <xdr:spPr>
        <a:xfrm>
          <a:off x="13512800" y="10163598"/>
          <a:ext cx="889000" cy="52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12277</xdr:rowOff>
    </xdr:from>
    <xdr:to>
      <xdr:col>68</xdr:col>
      <xdr:colOff>203200</xdr:colOff>
      <xdr:row>61</xdr:row>
      <xdr:rowOff>113877</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4351000" y="10470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98654</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4020800" y="105571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155575</xdr:rowOff>
    </xdr:from>
    <xdr:to>
      <xdr:col>64</xdr:col>
      <xdr:colOff>152400</xdr:colOff>
      <xdr:row>61</xdr:row>
      <xdr:rowOff>85725</xdr:rowOff>
    </xdr:to>
    <xdr:sp macro="" textlink="">
      <xdr:nvSpPr>
        <xdr:cNvPr id="336" name="フローチャート: 判断 335">
          <a:extLst>
            <a:ext uri="{FF2B5EF4-FFF2-40B4-BE49-F238E27FC236}">
              <a16:creationId xmlns:a16="http://schemas.microsoft.com/office/drawing/2014/main" id="{00000000-0008-0000-0300-000050010000}"/>
            </a:ext>
          </a:extLst>
        </xdr:cNvPr>
        <xdr:cNvSpPr/>
      </xdr:nvSpPr>
      <xdr:spPr>
        <a:xfrm>
          <a:off x="13462000" y="10442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70502</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3131800" y="10528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129963</xdr:rowOff>
    </xdr:from>
    <xdr:to>
      <xdr:col>81</xdr:col>
      <xdr:colOff>95250</xdr:colOff>
      <xdr:row>60</xdr:row>
      <xdr:rowOff>60113</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967200" y="10245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146490</xdr:rowOff>
    </xdr:from>
    <xdr:ext cx="762000" cy="259045"/>
    <xdr:sp macro="" textlink="">
      <xdr:nvSpPr>
        <xdr:cNvPr id="344" name="定員管理の状況該当値テキスト">
          <a:extLst>
            <a:ext uri="{FF2B5EF4-FFF2-40B4-BE49-F238E27FC236}">
              <a16:creationId xmlns:a16="http://schemas.microsoft.com/office/drawing/2014/main" id="{00000000-0008-0000-0300-000058010000}"/>
            </a:ext>
          </a:extLst>
        </xdr:cNvPr>
        <xdr:cNvSpPr txBox="1"/>
      </xdr:nvSpPr>
      <xdr:spPr>
        <a:xfrm>
          <a:off x="17106900" y="100905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125942</xdr:rowOff>
    </xdr:from>
    <xdr:to>
      <xdr:col>77</xdr:col>
      <xdr:colOff>95250</xdr:colOff>
      <xdr:row>60</xdr:row>
      <xdr:rowOff>56092</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6129000" y="10241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66269</xdr:rowOff>
    </xdr:from>
    <xdr:ext cx="7366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5798800" y="100103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109855</xdr:rowOff>
    </xdr:from>
    <xdr:to>
      <xdr:col>73</xdr:col>
      <xdr:colOff>44450</xdr:colOff>
      <xdr:row>60</xdr:row>
      <xdr:rowOff>40005</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5240000" y="10225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50182</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909800" y="99942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49530</xdr:rowOff>
    </xdr:from>
    <xdr:to>
      <xdr:col>68</xdr:col>
      <xdr:colOff>203200</xdr:colOff>
      <xdr:row>59</xdr:row>
      <xdr:rowOff>151130</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4351000" y="10165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161307</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4020800" y="9933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58</xdr:row>
      <xdr:rowOff>168698</xdr:rowOff>
    </xdr:from>
    <xdr:to>
      <xdr:col>64</xdr:col>
      <xdr:colOff>152400</xdr:colOff>
      <xdr:row>59</xdr:row>
      <xdr:rowOff>98848</xdr:rowOff>
    </xdr:to>
    <xdr:sp macro="" textlink="">
      <xdr:nvSpPr>
        <xdr:cNvPr id="351" name="楕円 350">
          <a:extLst>
            <a:ext uri="{FF2B5EF4-FFF2-40B4-BE49-F238E27FC236}">
              <a16:creationId xmlns:a16="http://schemas.microsoft.com/office/drawing/2014/main" id="{00000000-0008-0000-0300-00005F010000}"/>
            </a:ext>
          </a:extLst>
        </xdr:cNvPr>
        <xdr:cNvSpPr/>
      </xdr:nvSpPr>
      <xdr:spPr>
        <a:xfrm>
          <a:off x="13462000" y="10112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109025</xdr:rowOff>
    </xdr:from>
    <xdr:ext cx="762000" cy="259045"/>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131800" y="98816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5" name="テキスト ボックス 354">
          <a:extLst>
            <a:ext uri="{FF2B5EF4-FFF2-40B4-BE49-F238E27FC236}">
              <a16:creationId xmlns:a16="http://schemas.microsoft.com/office/drawing/2014/main" id="{00000000-0008-0000-0300-000063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3" name="正方形/長方形 362">
          <a:extLst>
            <a:ext uri="{FF2B5EF4-FFF2-40B4-BE49-F238E27FC236}">
              <a16:creationId xmlns:a16="http://schemas.microsoft.com/office/drawing/2014/main" id="{00000000-0008-0000-0300-00006B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4" name="正方形/長方形 363">
          <a:extLst>
            <a:ext uri="{FF2B5EF4-FFF2-40B4-BE49-F238E27FC236}">
              <a16:creationId xmlns:a16="http://schemas.microsoft.com/office/drawing/2014/main" id="{00000000-0008-0000-0300-00006C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実質公債費比率について、令和</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4</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年度は</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6.9</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％となり、前年度より</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0.4</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ポイント悪化した。令和</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年度より平成</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年度の花園ラグビー場整備や文化創造館建設といった大型建設事業の元金償還が始まったことにより公債費が増加していることが要因である。</a:t>
          </a:r>
          <a:endParaRPr lang="ja-JP" altLang="ja-JP" sz="14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類似団体内平均値と比べやや高い数値となっているが、今後とも、緊急度・住民ニーズを的確に把握した事業の選択により、起債に大きく頼ることのない財政運営に努める。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8" name="テキスト ボックス 377">
          <a:extLst>
            <a:ext uri="{FF2B5EF4-FFF2-40B4-BE49-F238E27FC236}">
              <a16:creationId xmlns:a16="http://schemas.microsoft.com/office/drawing/2014/main" id="{00000000-0008-0000-0300-00007A010000}"/>
            </a:ext>
          </a:extLst>
        </xdr:cNvPr>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1" name="公債費負担の状況グラフ枠">
          <a:extLst>
            <a:ext uri="{FF2B5EF4-FFF2-40B4-BE49-F238E27FC236}">
              <a16:creationId xmlns:a16="http://schemas.microsoft.com/office/drawing/2014/main" id="{00000000-0008-0000-0300-00007D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146352</xdr:rowOff>
    </xdr:from>
    <xdr:to>
      <xdr:col>81</xdr:col>
      <xdr:colOff>44450</xdr:colOff>
      <xdr:row>46</xdr:row>
      <xdr:rowOff>40519</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flipV="1">
          <a:off x="17018000" y="6318552"/>
          <a:ext cx="0" cy="160866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46</xdr:row>
      <xdr:rowOff>12596</xdr:rowOff>
    </xdr:from>
    <xdr:ext cx="762000" cy="259045"/>
    <xdr:sp macro="" textlink="">
      <xdr:nvSpPr>
        <xdr:cNvPr id="383" name="公債費負担の状況最小値テキスト">
          <a:extLst>
            <a:ext uri="{FF2B5EF4-FFF2-40B4-BE49-F238E27FC236}">
              <a16:creationId xmlns:a16="http://schemas.microsoft.com/office/drawing/2014/main" id="{00000000-0008-0000-0300-00007F010000}"/>
            </a:ext>
          </a:extLst>
        </xdr:cNvPr>
        <xdr:cNvSpPr txBox="1"/>
      </xdr:nvSpPr>
      <xdr:spPr>
        <a:xfrm>
          <a:off x="17106900" y="78992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46</xdr:row>
      <xdr:rowOff>40519</xdr:rowOff>
    </xdr:from>
    <xdr:to>
      <xdr:col>81</xdr:col>
      <xdr:colOff>133350</xdr:colOff>
      <xdr:row>46</xdr:row>
      <xdr:rowOff>40519</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6929100" y="79272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61279</xdr:rowOff>
    </xdr:from>
    <xdr:ext cx="762000" cy="259045"/>
    <xdr:sp macro="" textlink="">
      <xdr:nvSpPr>
        <xdr:cNvPr id="385" name="公債費負担の状況最大値テキスト">
          <a:extLst>
            <a:ext uri="{FF2B5EF4-FFF2-40B4-BE49-F238E27FC236}">
              <a16:creationId xmlns:a16="http://schemas.microsoft.com/office/drawing/2014/main" id="{00000000-0008-0000-0300-000081010000}"/>
            </a:ext>
          </a:extLst>
        </xdr:cNvPr>
        <xdr:cNvSpPr txBox="1"/>
      </xdr:nvSpPr>
      <xdr:spPr>
        <a:xfrm>
          <a:off x="17106900" y="6062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146352</xdr:rowOff>
    </xdr:from>
    <xdr:to>
      <xdr:col>81</xdr:col>
      <xdr:colOff>133350</xdr:colOff>
      <xdr:row>36</xdr:row>
      <xdr:rowOff>146352</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6929100" y="6318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13909</xdr:rowOff>
    </xdr:from>
    <xdr:to>
      <xdr:col>81</xdr:col>
      <xdr:colOff>44450</xdr:colOff>
      <xdr:row>42</xdr:row>
      <xdr:rowOff>59872</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a:off x="16179800" y="7214809"/>
          <a:ext cx="838200" cy="45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1710</xdr:rowOff>
    </xdr:from>
    <xdr:ext cx="762000" cy="259045"/>
    <xdr:sp macro="" textlink="">
      <xdr:nvSpPr>
        <xdr:cNvPr id="388" name="公債費負担の状況平均値テキスト">
          <a:extLst>
            <a:ext uri="{FF2B5EF4-FFF2-40B4-BE49-F238E27FC236}">
              <a16:creationId xmlns:a16="http://schemas.microsoft.com/office/drawing/2014/main" id="{00000000-0008-0000-0300-000084010000}"/>
            </a:ext>
          </a:extLst>
        </xdr:cNvPr>
        <xdr:cNvSpPr txBox="1"/>
      </xdr:nvSpPr>
      <xdr:spPr>
        <a:xfrm>
          <a:off x="17106900" y="68597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156633</xdr:rowOff>
    </xdr:from>
    <xdr:to>
      <xdr:col>81</xdr:col>
      <xdr:colOff>95250</xdr:colOff>
      <xdr:row>41</xdr:row>
      <xdr:rowOff>86783</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69672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162378</xdr:rowOff>
    </xdr:from>
    <xdr:to>
      <xdr:col>77</xdr:col>
      <xdr:colOff>44450</xdr:colOff>
      <xdr:row>42</xdr:row>
      <xdr:rowOff>13909</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a:off x="15290800" y="7191828"/>
          <a:ext cx="8890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156633</xdr:rowOff>
    </xdr:from>
    <xdr:to>
      <xdr:col>77</xdr:col>
      <xdr:colOff>95250</xdr:colOff>
      <xdr:row>41</xdr:row>
      <xdr:rowOff>86783</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61290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96960</xdr:rowOff>
    </xdr:from>
    <xdr:ext cx="7366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5798800" y="67835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24493</xdr:rowOff>
    </xdr:from>
    <xdr:to>
      <xdr:col>72</xdr:col>
      <xdr:colOff>203200</xdr:colOff>
      <xdr:row>41</xdr:row>
      <xdr:rowOff>162378</xdr:rowOff>
    </xdr:to>
    <xdr:cxnSp macro="">
      <xdr:nvCxnSpPr>
        <xdr:cNvPr id="393" name="直線コネクタ 392">
          <a:extLst>
            <a:ext uri="{FF2B5EF4-FFF2-40B4-BE49-F238E27FC236}">
              <a16:creationId xmlns:a16="http://schemas.microsoft.com/office/drawing/2014/main" id="{00000000-0008-0000-0300-000089010000}"/>
            </a:ext>
          </a:extLst>
        </xdr:cNvPr>
        <xdr:cNvCxnSpPr/>
      </xdr:nvCxnSpPr>
      <xdr:spPr>
        <a:xfrm>
          <a:off x="14401800" y="7053943"/>
          <a:ext cx="889000" cy="137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8165</xdr:rowOff>
    </xdr:from>
    <xdr:to>
      <xdr:col>73</xdr:col>
      <xdr:colOff>44450</xdr:colOff>
      <xdr:row>41</xdr:row>
      <xdr:rowOff>109765</xdr:rowOff>
    </xdr:to>
    <xdr:sp macro="" textlink="">
      <xdr:nvSpPr>
        <xdr:cNvPr id="394" name="フローチャート: 判断 393">
          <a:extLst>
            <a:ext uri="{FF2B5EF4-FFF2-40B4-BE49-F238E27FC236}">
              <a16:creationId xmlns:a16="http://schemas.microsoft.com/office/drawing/2014/main" id="{00000000-0008-0000-0300-00008A010000}"/>
            </a:ext>
          </a:extLst>
        </xdr:cNvPr>
        <xdr:cNvSpPr/>
      </xdr:nvSpPr>
      <xdr:spPr>
        <a:xfrm>
          <a:off x="15240000" y="703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119942</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4909800" y="6806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13002</xdr:rowOff>
    </xdr:from>
    <xdr:to>
      <xdr:col>68</xdr:col>
      <xdr:colOff>152400</xdr:colOff>
      <xdr:row>41</xdr:row>
      <xdr:rowOff>24493</xdr:rowOff>
    </xdr:to>
    <xdr:cxnSp macro="">
      <xdr:nvCxnSpPr>
        <xdr:cNvPr id="396" name="直線コネクタ 395">
          <a:extLst>
            <a:ext uri="{FF2B5EF4-FFF2-40B4-BE49-F238E27FC236}">
              <a16:creationId xmlns:a16="http://schemas.microsoft.com/office/drawing/2014/main" id="{00000000-0008-0000-0300-00008C010000}"/>
            </a:ext>
          </a:extLst>
        </xdr:cNvPr>
        <xdr:cNvCxnSpPr/>
      </xdr:nvCxnSpPr>
      <xdr:spPr>
        <a:xfrm>
          <a:off x="13512800" y="7042452"/>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42635</xdr:rowOff>
    </xdr:from>
    <xdr:to>
      <xdr:col>68</xdr:col>
      <xdr:colOff>203200</xdr:colOff>
      <xdr:row>41</xdr:row>
      <xdr:rowOff>144235</xdr:rowOff>
    </xdr:to>
    <xdr:sp macro="" textlink="">
      <xdr:nvSpPr>
        <xdr:cNvPr id="397" name="フローチャート: 判断 396">
          <a:extLst>
            <a:ext uri="{FF2B5EF4-FFF2-40B4-BE49-F238E27FC236}">
              <a16:creationId xmlns:a16="http://schemas.microsoft.com/office/drawing/2014/main" id="{00000000-0008-0000-0300-00008D010000}"/>
            </a:ext>
          </a:extLst>
        </xdr:cNvPr>
        <xdr:cNvSpPr/>
      </xdr:nvSpPr>
      <xdr:spPr>
        <a:xfrm>
          <a:off x="14351000" y="707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129012</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020800" y="7158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65617</xdr:rowOff>
    </xdr:from>
    <xdr:to>
      <xdr:col>64</xdr:col>
      <xdr:colOff>152400</xdr:colOff>
      <xdr:row>41</xdr:row>
      <xdr:rowOff>167217</xdr:rowOff>
    </xdr:to>
    <xdr:sp macro="" textlink="">
      <xdr:nvSpPr>
        <xdr:cNvPr id="399" name="フローチャート: 判断 398">
          <a:extLst>
            <a:ext uri="{FF2B5EF4-FFF2-40B4-BE49-F238E27FC236}">
              <a16:creationId xmlns:a16="http://schemas.microsoft.com/office/drawing/2014/main" id="{00000000-0008-0000-0300-00008F010000}"/>
            </a:ext>
          </a:extLst>
        </xdr:cNvPr>
        <xdr:cNvSpPr/>
      </xdr:nvSpPr>
      <xdr:spPr>
        <a:xfrm>
          <a:off x="13462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151994</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3131800" y="7181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9072</xdr:rowOff>
    </xdr:from>
    <xdr:to>
      <xdr:col>81</xdr:col>
      <xdr:colOff>95250</xdr:colOff>
      <xdr:row>42</xdr:row>
      <xdr:rowOff>110672</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6967200" y="7209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152599</xdr:rowOff>
    </xdr:from>
    <xdr:ext cx="762000" cy="259045"/>
    <xdr:sp macro="" textlink="">
      <xdr:nvSpPr>
        <xdr:cNvPr id="407" name="公債費負担の状況該当値テキスト">
          <a:extLst>
            <a:ext uri="{FF2B5EF4-FFF2-40B4-BE49-F238E27FC236}">
              <a16:creationId xmlns:a16="http://schemas.microsoft.com/office/drawing/2014/main" id="{00000000-0008-0000-0300-000097010000}"/>
            </a:ext>
          </a:extLst>
        </xdr:cNvPr>
        <xdr:cNvSpPr txBox="1"/>
      </xdr:nvSpPr>
      <xdr:spPr>
        <a:xfrm>
          <a:off x="17106900" y="7182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134559</xdr:rowOff>
    </xdr:from>
    <xdr:to>
      <xdr:col>77</xdr:col>
      <xdr:colOff>95250</xdr:colOff>
      <xdr:row>42</xdr:row>
      <xdr:rowOff>64709</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6129000" y="7164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49486</xdr:rowOff>
    </xdr:from>
    <xdr:ext cx="7366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5798800" y="72503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111578</xdr:rowOff>
    </xdr:from>
    <xdr:to>
      <xdr:col>73</xdr:col>
      <xdr:colOff>44450</xdr:colOff>
      <xdr:row>42</xdr:row>
      <xdr:rowOff>41728</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5240000" y="7141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26505</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4909800" y="7227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145143</xdr:rowOff>
    </xdr:from>
    <xdr:to>
      <xdr:col>68</xdr:col>
      <xdr:colOff>203200</xdr:colOff>
      <xdr:row>41</xdr:row>
      <xdr:rowOff>75293</xdr:rowOff>
    </xdr:to>
    <xdr:sp macro="" textlink="">
      <xdr:nvSpPr>
        <xdr:cNvPr id="412" name="楕円 411">
          <a:extLst>
            <a:ext uri="{FF2B5EF4-FFF2-40B4-BE49-F238E27FC236}">
              <a16:creationId xmlns:a16="http://schemas.microsoft.com/office/drawing/2014/main" id="{00000000-0008-0000-0300-00009C010000}"/>
            </a:ext>
          </a:extLst>
        </xdr:cNvPr>
        <xdr:cNvSpPr/>
      </xdr:nvSpPr>
      <xdr:spPr>
        <a:xfrm>
          <a:off x="14351000" y="7003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85470</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4020800" y="6772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133652</xdr:rowOff>
    </xdr:from>
    <xdr:to>
      <xdr:col>64</xdr:col>
      <xdr:colOff>152400</xdr:colOff>
      <xdr:row>41</xdr:row>
      <xdr:rowOff>63802</xdr:rowOff>
    </xdr:to>
    <xdr:sp macro="" textlink="">
      <xdr:nvSpPr>
        <xdr:cNvPr id="414" name="楕円 413">
          <a:extLst>
            <a:ext uri="{FF2B5EF4-FFF2-40B4-BE49-F238E27FC236}">
              <a16:creationId xmlns:a16="http://schemas.microsoft.com/office/drawing/2014/main" id="{00000000-0008-0000-0300-00009E010000}"/>
            </a:ext>
          </a:extLst>
        </xdr:cNvPr>
        <xdr:cNvSpPr/>
      </xdr:nvSpPr>
      <xdr:spPr>
        <a:xfrm>
          <a:off x="13462000" y="6991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73979</xdr:rowOff>
    </xdr:from>
    <xdr:ext cx="762000" cy="259045"/>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3131800" y="6760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6" name="正方形/長方形 425">
          <a:extLst>
            <a:ext uri="{FF2B5EF4-FFF2-40B4-BE49-F238E27FC236}">
              <a16:creationId xmlns:a16="http://schemas.microsoft.com/office/drawing/2014/main" id="{00000000-0008-0000-0300-0000AA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7" name="正方形/長方形 426">
          <a:extLst>
            <a:ext uri="{FF2B5EF4-FFF2-40B4-BE49-F238E27FC236}">
              <a16:creationId xmlns:a16="http://schemas.microsoft.com/office/drawing/2014/main" id="{00000000-0008-0000-0300-0000AB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地方債残高や公営企業繰出見込額の減少により、将来負担比率は前年度に引き続き「</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」となった。今後も将来世代への負担が増加することのないよう健全な財政運営に努める。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1" name="将来負担の状況グラフ枠">
          <a:extLst>
            <a:ext uri="{FF2B5EF4-FFF2-40B4-BE49-F238E27FC236}">
              <a16:creationId xmlns:a16="http://schemas.microsoft.com/office/drawing/2014/main" id="{00000000-0008-0000-0300-0000B9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23</xdr:row>
      <xdr:rowOff>60757</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flipV="1">
          <a:off x="17018000" y="2451100"/>
          <a:ext cx="0" cy="155300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32834</xdr:rowOff>
    </xdr:from>
    <xdr:ext cx="762000" cy="259045"/>
    <xdr:sp macro="" textlink="">
      <xdr:nvSpPr>
        <xdr:cNvPr id="443" name="将来負担の状況最小値テキスト">
          <a:extLst>
            <a:ext uri="{FF2B5EF4-FFF2-40B4-BE49-F238E27FC236}">
              <a16:creationId xmlns:a16="http://schemas.microsoft.com/office/drawing/2014/main" id="{00000000-0008-0000-0300-0000BB010000}"/>
            </a:ext>
          </a:extLst>
        </xdr:cNvPr>
        <xdr:cNvSpPr txBox="1"/>
      </xdr:nvSpPr>
      <xdr:spPr>
        <a:xfrm>
          <a:off x="17106900" y="39761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60757</xdr:rowOff>
    </xdr:from>
    <xdr:to>
      <xdr:col>81</xdr:col>
      <xdr:colOff>133350</xdr:colOff>
      <xdr:row>23</xdr:row>
      <xdr:rowOff>60757</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6929100" y="40041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137177</xdr:rowOff>
    </xdr:from>
    <xdr:ext cx="762000" cy="259045"/>
    <xdr:sp macro="" textlink="">
      <xdr:nvSpPr>
        <xdr:cNvPr id="445" name="将来負担の状況最大値テキスト">
          <a:extLst>
            <a:ext uri="{FF2B5EF4-FFF2-40B4-BE49-F238E27FC236}">
              <a16:creationId xmlns:a16="http://schemas.microsoft.com/office/drawing/2014/main" id="{00000000-0008-0000-0300-0000BD010000}"/>
            </a:ext>
          </a:extLst>
        </xdr:cNvPr>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101600</xdr:colOff>
      <xdr:row>14</xdr:row>
      <xdr:rowOff>102921</xdr:rowOff>
    </xdr:from>
    <xdr:to>
      <xdr:col>68</xdr:col>
      <xdr:colOff>152400</xdr:colOff>
      <xdr:row>14</xdr:row>
      <xdr:rowOff>117399</xdr:rowOff>
    </xdr:to>
    <xdr:cxnSp macro="">
      <xdr:nvCxnSpPr>
        <xdr:cNvPr id="447" name="直線コネクタ 446">
          <a:extLst>
            <a:ext uri="{FF2B5EF4-FFF2-40B4-BE49-F238E27FC236}">
              <a16:creationId xmlns:a16="http://schemas.microsoft.com/office/drawing/2014/main" id="{00000000-0008-0000-0300-0000BF010000}"/>
            </a:ext>
          </a:extLst>
        </xdr:cNvPr>
        <xdr:cNvCxnSpPr/>
      </xdr:nvCxnSpPr>
      <xdr:spPr>
        <a:xfrm flipV="1">
          <a:off x="13512800" y="2503221"/>
          <a:ext cx="8890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147743</xdr:rowOff>
    </xdr:from>
    <xdr:ext cx="762000" cy="259045"/>
    <xdr:sp macro="" textlink="">
      <xdr:nvSpPr>
        <xdr:cNvPr id="448" name="将来負担の状況平均値テキスト">
          <a:extLst>
            <a:ext uri="{FF2B5EF4-FFF2-40B4-BE49-F238E27FC236}">
              <a16:creationId xmlns:a16="http://schemas.microsoft.com/office/drawing/2014/main" id="{00000000-0008-0000-0300-0000C0010000}"/>
            </a:ext>
          </a:extLst>
        </xdr:cNvPr>
        <xdr:cNvSpPr txBox="1"/>
      </xdr:nvSpPr>
      <xdr:spPr>
        <a:xfrm>
          <a:off x="17106900" y="254804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4216</xdr:rowOff>
    </xdr:from>
    <xdr:to>
      <xdr:col>81</xdr:col>
      <xdr:colOff>95250</xdr:colOff>
      <xdr:row>15</xdr:row>
      <xdr:rowOff>105816</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6967200" y="2575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15</xdr:row>
      <xdr:rowOff>54407</xdr:rowOff>
    </xdr:from>
    <xdr:to>
      <xdr:col>77</xdr:col>
      <xdr:colOff>95250</xdr:colOff>
      <xdr:row>15</xdr:row>
      <xdr:rowOff>156007</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6129000" y="2626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166184</xdr:rowOff>
    </xdr:from>
    <xdr:ext cx="7366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5798800" y="23950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132588</xdr:rowOff>
    </xdr:from>
    <xdr:to>
      <xdr:col>73</xdr:col>
      <xdr:colOff>44450</xdr:colOff>
      <xdr:row>16</xdr:row>
      <xdr:rowOff>62738</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5240000" y="2704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72915</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909800" y="2473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155753</xdr:rowOff>
    </xdr:from>
    <xdr:to>
      <xdr:col>68</xdr:col>
      <xdr:colOff>203200</xdr:colOff>
      <xdr:row>16</xdr:row>
      <xdr:rowOff>85903</xdr:rowOff>
    </xdr:to>
    <xdr:sp macro="" textlink="">
      <xdr:nvSpPr>
        <xdr:cNvPr id="454" name="フローチャート: 判断 453">
          <a:extLst>
            <a:ext uri="{FF2B5EF4-FFF2-40B4-BE49-F238E27FC236}">
              <a16:creationId xmlns:a16="http://schemas.microsoft.com/office/drawing/2014/main" id="{00000000-0008-0000-0300-0000C6010000}"/>
            </a:ext>
          </a:extLst>
        </xdr:cNvPr>
        <xdr:cNvSpPr/>
      </xdr:nvSpPr>
      <xdr:spPr>
        <a:xfrm>
          <a:off x="14351000" y="2727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70680</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4020800" y="28138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156718</xdr:rowOff>
    </xdr:from>
    <xdr:to>
      <xdr:col>64</xdr:col>
      <xdr:colOff>152400</xdr:colOff>
      <xdr:row>16</xdr:row>
      <xdr:rowOff>86868</xdr:rowOff>
    </xdr:to>
    <xdr:sp macro="" textlink="">
      <xdr:nvSpPr>
        <xdr:cNvPr id="456" name="フローチャート: 判断 455">
          <a:extLst>
            <a:ext uri="{FF2B5EF4-FFF2-40B4-BE49-F238E27FC236}">
              <a16:creationId xmlns:a16="http://schemas.microsoft.com/office/drawing/2014/main" id="{00000000-0008-0000-0300-0000C8010000}"/>
            </a:ext>
          </a:extLst>
        </xdr:cNvPr>
        <xdr:cNvSpPr/>
      </xdr:nvSpPr>
      <xdr:spPr>
        <a:xfrm>
          <a:off x="13462000" y="2728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71645</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3131800" y="2814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52121</xdr:rowOff>
    </xdr:from>
    <xdr:to>
      <xdr:col>68</xdr:col>
      <xdr:colOff>203200</xdr:colOff>
      <xdr:row>14</xdr:row>
      <xdr:rowOff>153721</xdr:rowOff>
    </xdr:to>
    <xdr:sp macro="" textlink="">
      <xdr:nvSpPr>
        <xdr:cNvPr id="463" name="楕円 462">
          <a:extLst>
            <a:ext uri="{FF2B5EF4-FFF2-40B4-BE49-F238E27FC236}">
              <a16:creationId xmlns:a16="http://schemas.microsoft.com/office/drawing/2014/main" id="{00000000-0008-0000-0300-0000CF010000}"/>
            </a:ext>
          </a:extLst>
        </xdr:cNvPr>
        <xdr:cNvSpPr/>
      </xdr:nvSpPr>
      <xdr:spPr>
        <a:xfrm>
          <a:off x="14351000" y="2452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163898</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4020800" y="22212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66599</xdr:rowOff>
    </xdr:from>
    <xdr:to>
      <xdr:col>64</xdr:col>
      <xdr:colOff>152400</xdr:colOff>
      <xdr:row>14</xdr:row>
      <xdr:rowOff>168199</xdr:rowOff>
    </xdr:to>
    <xdr:sp macro="" textlink="">
      <xdr:nvSpPr>
        <xdr:cNvPr id="465" name="楕円 464">
          <a:extLst>
            <a:ext uri="{FF2B5EF4-FFF2-40B4-BE49-F238E27FC236}">
              <a16:creationId xmlns:a16="http://schemas.microsoft.com/office/drawing/2014/main" id="{00000000-0008-0000-0300-0000D1010000}"/>
            </a:ext>
          </a:extLst>
        </xdr:cNvPr>
        <xdr:cNvSpPr/>
      </xdr:nvSpPr>
      <xdr:spPr>
        <a:xfrm>
          <a:off x="13462000" y="2466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6926</xdr:rowOff>
    </xdr:from>
    <xdr:ext cx="7620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3131800" y="22357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大阪府東大阪市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480,137
460,759
61.78
232,102,551
227,452,704
4,084,166
113,099,071
166,024,739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定年退職者数の減により、人件費の経常経費充当一般財源が減少し、人件費にかかる経常収支比率は前年度より</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1.6</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ポイント改善し、</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20.5</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％となった。</a:t>
          </a:r>
          <a:endParaRPr lang="ja-JP" altLang="ja-JP" sz="14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今後も民間でも実施可能な業務については委託化を進めるなど、一層の行財政改革により、人件費の抑制に努める。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46990</xdr:rowOff>
    </xdr:from>
    <xdr:to>
      <xdr:col>24</xdr:col>
      <xdr:colOff>25400</xdr:colOff>
      <xdr:row>40</xdr:row>
      <xdr:rowOff>127000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704840"/>
          <a:ext cx="0" cy="1280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99077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95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127000</xdr:rowOff>
    </xdr:from>
    <xdr:to>
      <xdr:col>24</xdr:col>
      <xdr:colOff>114300</xdr:colOff>
      <xdr:row>40</xdr:row>
      <xdr:rowOff>127000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98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133367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448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46990</xdr:rowOff>
    </xdr:from>
    <xdr:to>
      <xdr:col>24</xdr:col>
      <xdr:colOff>114300</xdr:colOff>
      <xdr:row>33</xdr:row>
      <xdr:rowOff>46990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704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69850</xdr:rowOff>
    </xdr:from>
    <xdr:to>
      <xdr:col>24</xdr:col>
      <xdr:colOff>25400</xdr:colOff>
      <xdr:row>36</xdr:row>
      <xdr:rowOff>20320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flipV="1">
          <a:off x="3987800" y="6070600"/>
          <a:ext cx="8382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86377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258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114300</xdr:rowOff>
    </xdr:from>
    <xdr:to>
      <xdr:col>24</xdr:col>
      <xdr:colOff>76200</xdr:colOff>
      <xdr:row>37</xdr:row>
      <xdr:rowOff>44450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20320</xdr:rowOff>
    </xdr:from>
    <xdr:to>
      <xdr:col>19</xdr:col>
      <xdr:colOff>187325</xdr:colOff>
      <xdr:row>36</xdr:row>
      <xdr:rowOff>88900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619252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76200</xdr:rowOff>
    </xdr:from>
    <xdr:to>
      <xdr:col>20</xdr:col>
      <xdr:colOff>38100</xdr:colOff>
      <xdr:row>37</xdr:row>
      <xdr:rowOff>6350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162577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334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27940</xdr:rowOff>
    </xdr:from>
    <xdr:to>
      <xdr:col>15</xdr:col>
      <xdr:colOff>98425</xdr:colOff>
      <xdr:row>36</xdr:row>
      <xdr:rowOff>88900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20014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3810</xdr:rowOff>
    </xdr:from>
    <xdr:to>
      <xdr:col>15</xdr:col>
      <xdr:colOff>149225</xdr:colOff>
      <xdr:row>37</xdr:row>
      <xdr:rowOff>105410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347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90187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433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27940</xdr:rowOff>
    </xdr:from>
    <xdr:to>
      <xdr:col>11</xdr:col>
      <xdr:colOff>9525</xdr:colOff>
      <xdr:row>36</xdr:row>
      <xdr:rowOff>43180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20014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76200</xdr:rowOff>
    </xdr:from>
    <xdr:to>
      <xdr:col>11</xdr:col>
      <xdr:colOff>60325</xdr:colOff>
      <xdr:row>37</xdr:row>
      <xdr:rowOff>6350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162577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33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83820</xdr:rowOff>
    </xdr:from>
    <xdr:to>
      <xdr:col>6</xdr:col>
      <xdr:colOff>171450</xdr:colOff>
      <xdr:row>37</xdr:row>
      <xdr:rowOff>13970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256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170197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342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19050</xdr:rowOff>
    </xdr:from>
    <xdr:to>
      <xdr:col>24</xdr:col>
      <xdr:colOff>76200</xdr:colOff>
      <xdr:row>35</xdr:row>
      <xdr:rowOff>120650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01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35577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586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140970</xdr:rowOff>
    </xdr:from>
    <xdr:to>
      <xdr:col>20</xdr:col>
      <xdr:colOff>38100</xdr:colOff>
      <xdr:row>36</xdr:row>
      <xdr:rowOff>71120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141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81297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59105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38100</xdr:rowOff>
    </xdr:from>
    <xdr:to>
      <xdr:col>15</xdr:col>
      <xdr:colOff>149225</xdr:colOff>
      <xdr:row>36</xdr:row>
      <xdr:rowOff>139700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21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149877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597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148590</xdr:rowOff>
    </xdr:from>
    <xdr:to>
      <xdr:col>11</xdr:col>
      <xdr:colOff>60325</xdr:colOff>
      <xdr:row>36</xdr:row>
      <xdr:rowOff>78740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149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88917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5918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163830</xdr:rowOff>
    </xdr:from>
    <xdr:to>
      <xdr:col>6</xdr:col>
      <xdr:colOff>171450</xdr:colOff>
      <xdr:row>36</xdr:row>
      <xdr:rowOff>93980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164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104157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5933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物件費にかかる経常収支比率については</a:t>
          </a:r>
          <a:r>
            <a:rPr kumimoji="1" lang="en-US" altLang="ja-JP" sz="1100">
              <a:latin typeface="ＭＳ Ｐゴシック" panose="020B0600070205080204" pitchFamily="50" charset="-128"/>
              <a:ea typeface="ＭＳ Ｐゴシック" panose="020B0600070205080204" pitchFamily="50" charset="-128"/>
            </a:rPr>
            <a:t>12.3</a:t>
          </a:r>
          <a:r>
            <a:rPr kumimoji="1" lang="ja-JP" altLang="en-US" sz="1100">
              <a:latin typeface="ＭＳ Ｐゴシック" panose="020B0600070205080204" pitchFamily="50" charset="-128"/>
              <a:ea typeface="ＭＳ Ｐゴシック" panose="020B0600070205080204" pitchFamily="50" charset="-128"/>
            </a:rPr>
            <a:t>％となり、</a:t>
          </a:r>
          <a:r>
            <a:rPr kumimoji="1" lang="en-US" altLang="ja-JP" sz="1100">
              <a:latin typeface="ＭＳ Ｐゴシック" panose="020B0600070205080204" pitchFamily="50" charset="-128"/>
              <a:ea typeface="ＭＳ Ｐゴシック" panose="020B0600070205080204" pitchFamily="50" charset="-128"/>
            </a:rPr>
            <a:t>0.8</a:t>
          </a:r>
          <a:r>
            <a:rPr kumimoji="1" lang="ja-JP" altLang="en-US" sz="1100">
              <a:latin typeface="ＭＳ Ｐゴシック" panose="020B0600070205080204" pitchFamily="50" charset="-128"/>
              <a:ea typeface="ＭＳ Ｐゴシック" panose="020B0600070205080204" pitchFamily="50" charset="-128"/>
            </a:rPr>
            <a:t>ポイント悪化した。これは中学校給食の段階的実施などによるものである。</a:t>
          </a:r>
        </a:p>
        <a:p>
          <a:r>
            <a:rPr kumimoji="1" lang="ja-JP" altLang="en-US" sz="1100">
              <a:latin typeface="ＭＳ Ｐゴシック" panose="020B0600070205080204" pitchFamily="50" charset="-128"/>
              <a:ea typeface="ＭＳ Ｐゴシック" panose="020B0600070205080204" pitchFamily="50" charset="-128"/>
            </a:rPr>
            <a:t>　一方で行財政改革プランの着実な実行などにより類似団体内平均値の</a:t>
          </a:r>
          <a:r>
            <a:rPr kumimoji="1" lang="en-US" altLang="ja-JP" sz="1100">
              <a:latin typeface="ＭＳ Ｐゴシック" panose="020B0600070205080204" pitchFamily="50" charset="-128"/>
              <a:ea typeface="ＭＳ Ｐゴシック" panose="020B0600070205080204" pitchFamily="50" charset="-128"/>
            </a:rPr>
            <a:t>15.6</a:t>
          </a:r>
          <a:r>
            <a:rPr kumimoji="1" lang="ja-JP" altLang="en-US" sz="1100">
              <a:latin typeface="ＭＳ Ｐゴシック" panose="020B0600070205080204" pitchFamily="50" charset="-128"/>
              <a:ea typeface="ＭＳ Ｐゴシック" panose="020B0600070205080204" pitchFamily="50" charset="-128"/>
            </a:rPr>
            <a:t>％を下回っており、今後も更なる事務事業の見直しを行い、経費の削減に取り組んでいく。</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a:extLst>
            <a:ext uri="{FF2B5EF4-FFF2-40B4-BE49-F238E27FC236}">
              <a16:creationId xmlns:a16="http://schemas.microsoft.com/office/drawing/2014/main" id="{00000000-0008-0000-0400-00007B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154214</xdr:rowOff>
    </xdr:from>
    <xdr:to>
      <xdr:col>82</xdr:col>
      <xdr:colOff>107950</xdr:colOff>
      <xdr:row>22</xdr:row>
      <xdr:rowOff>29028</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6510000" y="2211614"/>
          <a:ext cx="0" cy="15893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22</xdr:row>
      <xdr:rowOff>1105</xdr:rowOff>
    </xdr:from>
    <xdr:ext cx="762000" cy="259045"/>
    <xdr:sp macro="" textlink="">
      <xdr:nvSpPr>
        <xdr:cNvPr id="125" name="物件費最小値テキスト">
          <a:extLst>
            <a:ext uri="{FF2B5EF4-FFF2-40B4-BE49-F238E27FC236}">
              <a16:creationId xmlns:a16="http://schemas.microsoft.com/office/drawing/2014/main" id="{00000000-0008-0000-0400-00007D000000}"/>
            </a:ext>
          </a:extLst>
        </xdr:cNvPr>
        <xdr:cNvSpPr txBox="1"/>
      </xdr:nvSpPr>
      <xdr:spPr>
        <a:xfrm>
          <a:off x="16598900" y="3773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22</xdr:row>
      <xdr:rowOff>29028</xdr:rowOff>
    </xdr:from>
    <xdr:to>
      <xdr:col>82</xdr:col>
      <xdr:colOff>196850</xdr:colOff>
      <xdr:row>22</xdr:row>
      <xdr:rowOff>29028</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3800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69141</xdr:rowOff>
    </xdr:from>
    <xdr:ext cx="762000" cy="259045"/>
    <xdr:sp macro="" textlink="">
      <xdr:nvSpPr>
        <xdr:cNvPr id="127" name="物件費最大値テキスト">
          <a:extLst>
            <a:ext uri="{FF2B5EF4-FFF2-40B4-BE49-F238E27FC236}">
              <a16:creationId xmlns:a16="http://schemas.microsoft.com/office/drawing/2014/main" id="{00000000-0008-0000-0400-00007F000000}"/>
            </a:ext>
          </a:extLst>
        </xdr:cNvPr>
        <xdr:cNvSpPr txBox="1"/>
      </xdr:nvSpPr>
      <xdr:spPr>
        <a:xfrm>
          <a:off x="16598900" y="1955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154214</xdr:rowOff>
    </xdr:from>
    <xdr:to>
      <xdr:col>82</xdr:col>
      <xdr:colOff>196850</xdr:colOff>
      <xdr:row>12</xdr:row>
      <xdr:rowOff>154214</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2211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39914</xdr:rowOff>
    </xdr:from>
    <xdr:to>
      <xdr:col>82</xdr:col>
      <xdr:colOff>107950</xdr:colOff>
      <xdr:row>14</xdr:row>
      <xdr:rowOff>127000</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a:off x="15671800" y="2440214"/>
          <a:ext cx="838200" cy="87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64606</xdr:rowOff>
    </xdr:from>
    <xdr:ext cx="762000" cy="259045"/>
    <xdr:sp macro="" textlink="">
      <xdr:nvSpPr>
        <xdr:cNvPr id="130" name="物件費平均値テキスト">
          <a:extLst>
            <a:ext uri="{FF2B5EF4-FFF2-40B4-BE49-F238E27FC236}">
              <a16:creationId xmlns:a16="http://schemas.microsoft.com/office/drawing/2014/main" id="{00000000-0008-0000-0400-000082000000}"/>
            </a:ext>
          </a:extLst>
        </xdr:cNvPr>
        <xdr:cNvSpPr txBox="1"/>
      </xdr:nvSpPr>
      <xdr:spPr>
        <a:xfrm>
          <a:off x="16598900" y="28078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92529</xdr:rowOff>
    </xdr:from>
    <xdr:to>
      <xdr:col>82</xdr:col>
      <xdr:colOff>158750</xdr:colOff>
      <xdr:row>17</xdr:row>
      <xdr:rowOff>22679</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6459200" y="2835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29029</xdr:rowOff>
    </xdr:from>
    <xdr:to>
      <xdr:col>78</xdr:col>
      <xdr:colOff>69850</xdr:colOff>
      <xdr:row>14</xdr:row>
      <xdr:rowOff>39914</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a:off x="14782800" y="2429329"/>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144236</xdr:rowOff>
    </xdr:from>
    <xdr:to>
      <xdr:col>78</xdr:col>
      <xdr:colOff>120650</xdr:colOff>
      <xdr:row>16</xdr:row>
      <xdr:rowOff>74386</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5621000" y="2715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59163</xdr:rowOff>
    </xdr:from>
    <xdr:ext cx="7366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5290800" y="28023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29029</xdr:rowOff>
    </xdr:from>
    <xdr:to>
      <xdr:col>73</xdr:col>
      <xdr:colOff>180975</xdr:colOff>
      <xdr:row>14</xdr:row>
      <xdr:rowOff>127000</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flipV="1">
          <a:off x="13893800" y="2429329"/>
          <a:ext cx="8890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38100</xdr:rowOff>
    </xdr:from>
    <xdr:to>
      <xdr:col>74</xdr:col>
      <xdr:colOff>31750</xdr:colOff>
      <xdr:row>16</xdr:row>
      <xdr:rowOff>139700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4732000" y="278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124477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401800" y="286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83457</xdr:rowOff>
    </xdr:from>
    <xdr:to>
      <xdr:col>69</xdr:col>
      <xdr:colOff>92075</xdr:colOff>
      <xdr:row>14</xdr:row>
      <xdr:rowOff>127000</xdr:rowOff>
    </xdr:to>
    <xdr:cxnSp macro="">
      <xdr:nvCxnSpPr>
        <xdr:cNvPr id="138" name="直線コネクタ 137">
          <a:extLst>
            <a:ext uri="{FF2B5EF4-FFF2-40B4-BE49-F238E27FC236}">
              <a16:creationId xmlns:a16="http://schemas.microsoft.com/office/drawing/2014/main" id="{00000000-0008-0000-0400-00008A000000}"/>
            </a:ext>
          </a:extLst>
        </xdr:cNvPr>
        <xdr:cNvCxnSpPr/>
      </xdr:nvCxnSpPr>
      <xdr:spPr>
        <a:xfrm>
          <a:off x="13004800" y="2483757"/>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70757</xdr:rowOff>
    </xdr:from>
    <xdr:to>
      <xdr:col>69</xdr:col>
      <xdr:colOff>142875</xdr:colOff>
      <xdr:row>17</xdr:row>
      <xdr:rowOff>907</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3843000" y="2813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157134</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512800" y="2900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38100</xdr:rowOff>
    </xdr:from>
    <xdr:to>
      <xdr:col>65</xdr:col>
      <xdr:colOff>53975</xdr:colOff>
      <xdr:row>16</xdr:row>
      <xdr:rowOff>139700</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2954000" y="278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124477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623800" y="286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76200</xdr:rowOff>
    </xdr:from>
    <xdr:to>
      <xdr:col>82</xdr:col>
      <xdr:colOff>158750</xdr:colOff>
      <xdr:row>15</xdr:row>
      <xdr:rowOff>6350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6459200" y="247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92727</xdr:rowOff>
    </xdr:from>
    <xdr:ext cx="762000" cy="259045"/>
    <xdr:sp macro="" textlink="">
      <xdr:nvSpPr>
        <xdr:cNvPr id="149" name="物件費該当値テキスト">
          <a:extLst>
            <a:ext uri="{FF2B5EF4-FFF2-40B4-BE49-F238E27FC236}">
              <a16:creationId xmlns:a16="http://schemas.microsoft.com/office/drawing/2014/main" id="{00000000-0008-0000-0400-000095000000}"/>
            </a:ext>
          </a:extLst>
        </xdr:cNvPr>
        <xdr:cNvSpPr txBox="1"/>
      </xdr:nvSpPr>
      <xdr:spPr>
        <a:xfrm>
          <a:off x="16598900" y="232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13</xdr:row>
      <xdr:rowOff>160564</xdr:rowOff>
    </xdr:from>
    <xdr:to>
      <xdr:col>78</xdr:col>
      <xdr:colOff>120650</xdr:colOff>
      <xdr:row>14</xdr:row>
      <xdr:rowOff>90714</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5621000" y="2389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12</xdr:row>
      <xdr:rowOff>100891</xdr:rowOff>
    </xdr:from>
    <xdr:ext cx="7366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5290800" y="2158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13</xdr:row>
      <xdr:rowOff>149679</xdr:rowOff>
    </xdr:from>
    <xdr:to>
      <xdr:col>74</xdr:col>
      <xdr:colOff>31750</xdr:colOff>
      <xdr:row>14</xdr:row>
      <xdr:rowOff>79829</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4732000" y="2378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90006</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4401800" y="2147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76200</xdr:rowOff>
    </xdr:from>
    <xdr:to>
      <xdr:col>69</xdr:col>
      <xdr:colOff>142875</xdr:colOff>
      <xdr:row>15</xdr:row>
      <xdr:rowOff>6350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3843000" y="247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16527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3512800" y="224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32657</xdr:rowOff>
    </xdr:from>
    <xdr:to>
      <xdr:col>65</xdr:col>
      <xdr:colOff>53975</xdr:colOff>
      <xdr:row>14</xdr:row>
      <xdr:rowOff>134257</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2954000" y="2432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144434</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2623800" y="2201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令和</a:t>
          </a:r>
          <a:r>
            <a:rPr kumimoji="1" lang="en-US" altLang="ja-JP" sz="1100">
              <a:latin typeface="ＭＳ Ｐゴシック" panose="020B0600070205080204" pitchFamily="50" charset="-128"/>
              <a:ea typeface="ＭＳ Ｐゴシック" panose="020B0600070205080204" pitchFamily="50" charset="-128"/>
            </a:rPr>
            <a:t>4</a:t>
          </a:r>
          <a:r>
            <a:rPr kumimoji="1" lang="ja-JP" altLang="en-US" sz="1100">
              <a:latin typeface="ＭＳ Ｐゴシック" panose="020B0600070205080204" pitchFamily="50" charset="-128"/>
              <a:ea typeface="ＭＳ Ｐゴシック" panose="020B0600070205080204" pitchFamily="50" charset="-128"/>
            </a:rPr>
            <a:t>年度においては、障害者自立支援給付費やこども医療費の増などによる事業費の増加により、扶助費にかかる経常収支比率は</a:t>
          </a:r>
          <a:r>
            <a:rPr kumimoji="1" lang="en-US" altLang="ja-JP" sz="1100">
              <a:latin typeface="ＭＳ Ｐゴシック" panose="020B0600070205080204" pitchFamily="50" charset="-128"/>
              <a:ea typeface="ＭＳ Ｐゴシック" panose="020B0600070205080204" pitchFamily="50" charset="-128"/>
            </a:rPr>
            <a:t>0.8</a:t>
          </a:r>
          <a:r>
            <a:rPr kumimoji="1" lang="ja-JP" altLang="en-US" sz="1100">
              <a:latin typeface="ＭＳ Ｐゴシック" panose="020B0600070205080204" pitchFamily="50" charset="-128"/>
              <a:ea typeface="ＭＳ Ｐゴシック" panose="020B0600070205080204" pitchFamily="50" charset="-128"/>
            </a:rPr>
            <a:t>ポイント悪化し、</a:t>
          </a:r>
          <a:r>
            <a:rPr kumimoji="1" lang="en-US" altLang="ja-JP" sz="1100">
              <a:latin typeface="ＭＳ Ｐゴシック" panose="020B0600070205080204" pitchFamily="50" charset="-128"/>
              <a:ea typeface="ＭＳ Ｐゴシック" panose="020B0600070205080204" pitchFamily="50" charset="-128"/>
            </a:rPr>
            <a:t>18.4</a:t>
          </a:r>
          <a:r>
            <a:rPr kumimoji="1" lang="ja-JP" altLang="en-US" sz="1100">
              <a:latin typeface="ＭＳ Ｐゴシック" panose="020B0600070205080204" pitchFamily="50" charset="-128"/>
              <a:ea typeface="ＭＳ Ｐゴシック" panose="020B0600070205080204" pitchFamily="50" charset="-128"/>
            </a:rPr>
            <a:t>％となった。</a:t>
          </a:r>
        </a:p>
        <a:p>
          <a:r>
            <a:rPr kumimoji="1" lang="ja-JP" altLang="en-US" sz="1100">
              <a:latin typeface="ＭＳ Ｐゴシック" panose="020B0600070205080204" pitchFamily="50" charset="-128"/>
              <a:ea typeface="ＭＳ Ｐゴシック" panose="020B0600070205080204" pitchFamily="50" charset="-128"/>
            </a:rPr>
            <a:t>　類似団体内平均値と比較すると依然として比率は高くなっており、本市財政状況の硬直化の大きな要因となっているため、今後もより一層の適正化に努めていく必要がある。</a:t>
          </a:r>
        </a:p>
      </xdr:txBody>
    </xdr:sp>
    <xdr:clientData/>
  </xdr:twoCellAnchor>
  <xdr:oneCellAnchor>
    <xdr:from>
      <xdr:col>3</xdr:col>
      <xdr:colOff>123825</xdr:colOff>
      <xdr:row>49</xdr:row>
      <xdr:rowOff>107950</xdr:rowOff>
    </xdr:from>
    <xdr:ext cx="298543" cy="225703"/>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a:extLst>
            <a:ext uri="{FF2B5EF4-FFF2-40B4-BE49-F238E27FC236}">
              <a16:creationId xmlns:a16="http://schemas.microsoft.com/office/drawing/2014/main" id="{00000000-0008-0000-0400-0000B8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19050</xdr:rowOff>
    </xdr:from>
    <xdr:to>
      <xdr:col>24</xdr:col>
      <xdr:colOff>25400</xdr:colOff>
      <xdr:row>62</xdr:row>
      <xdr:rowOff>38100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4826000" y="9105900"/>
          <a:ext cx="0" cy="1562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10177</xdr:rowOff>
    </xdr:from>
    <xdr:ext cx="762000" cy="259045"/>
    <xdr:sp macro="" textlink="">
      <xdr:nvSpPr>
        <xdr:cNvPr id="186" name="扶助費最小値テキスト">
          <a:extLst>
            <a:ext uri="{FF2B5EF4-FFF2-40B4-BE49-F238E27FC236}">
              <a16:creationId xmlns:a16="http://schemas.microsoft.com/office/drawing/2014/main" id="{00000000-0008-0000-0400-0000BA000000}"/>
            </a:ext>
          </a:extLst>
        </xdr:cNvPr>
        <xdr:cNvSpPr txBox="1"/>
      </xdr:nvSpPr>
      <xdr:spPr>
        <a:xfrm>
          <a:off x="4914900" y="1064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38100</xdr:rowOff>
    </xdr:from>
    <xdr:to>
      <xdr:col>24</xdr:col>
      <xdr:colOff>114300</xdr:colOff>
      <xdr:row>62</xdr:row>
      <xdr:rowOff>38100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1066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105427</xdr:rowOff>
    </xdr:from>
    <xdr:ext cx="762000" cy="259045"/>
    <xdr:sp macro="" textlink="">
      <xdr:nvSpPr>
        <xdr:cNvPr id="188" name="扶助費最大値テキスト">
          <a:extLst>
            <a:ext uri="{FF2B5EF4-FFF2-40B4-BE49-F238E27FC236}">
              <a16:creationId xmlns:a16="http://schemas.microsoft.com/office/drawing/2014/main" id="{00000000-0008-0000-0400-0000BC000000}"/>
            </a:ext>
          </a:extLst>
        </xdr:cNvPr>
        <xdr:cNvSpPr txBox="1"/>
      </xdr:nvSpPr>
      <xdr:spPr>
        <a:xfrm>
          <a:off x="4914900" y="8849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19050</xdr:rowOff>
    </xdr:from>
    <xdr:to>
      <xdr:col>24</xdr:col>
      <xdr:colOff>114300</xdr:colOff>
      <xdr:row>53</xdr:row>
      <xdr:rowOff>19050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9105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59</xdr:row>
      <xdr:rowOff>57150</xdr:rowOff>
    </xdr:from>
    <xdr:to>
      <xdr:col>24</xdr:col>
      <xdr:colOff>25400</xdr:colOff>
      <xdr:row>59</xdr:row>
      <xdr:rowOff>158750</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a:off x="3987800" y="10172700"/>
          <a:ext cx="838200" cy="10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48277</xdr:rowOff>
    </xdr:from>
    <xdr:ext cx="762000" cy="259045"/>
    <xdr:sp macro="" textlink="">
      <xdr:nvSpPr>
        <xdr:cNvPr id="191" name="扶助費平均値テキスト">
          <a:extLst>
            <a:ext uri="{FF2B5EF4-FFF2-40B4-BE49-F238E27FC236}">
              <a16:creationId xmlns:a16="http://schemas.microsoft.com/office/drawing/2014/main" id="{00000000-0008-0000-0400-0000BF000000}"/>
            </a:ext>
          </a:extLst>
        </xdr:cNvPr>
        <xdr:cNvSpPr txBox="1"/>
      </xdr:nvSpPr>
      <xdr:spPr>
        <a:xfrm>
          <a:off x="4914900" y="9649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31750</xdr:rowOff>
    </xdr:from>
    <xdr:to>
      <xdr:col>24</xdr:col>
      <xdr:colOff>76200</xdr:colOff>
      <xdr:row>57</xdr:row>
      <xdr:rowOff>133350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4775200" y="9804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58</xdr:row>
      <xdr:rowOff>139700</xdr:rowOff>
    </xdr:from>
    <xdr:to>
      <xdr:col>19</xdr:col>
      <xdr:colOff>187325</xdr:colOff>
      <xdr:row>59</xdr:row>
      <xdr:rowOff>57150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3098800" y="10083800"/>
          <a:ext cx="8890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139700</xdr:rowOff>
    </xdr:from>
    <xdr:to>
      <xdr:col>20</xdr:col>
      <xdr:colOff>38100</xdr:colOff>
      <xdr:row>57</xdr:row>
      <xdr:rowOff>69850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3937000" y="9740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80027</xdr:rowOff>
    </xdr:from>
    <xdr:ext cx="7366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3606800" y="9509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58</xdr:row>
      <xdr:rowOff>139700</xdr:rowOff>
    </xdr:from>
    <xdr:to>
      <xdr:col>15</xdr:col>
      <xdr:colOff>98425</xdr:colOff>
      <xdr:row>60</xdr:row>
      <xdr:rowOff>139700</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flipV="1">
          <a:off x="2209800" y="10083800"/>
          <a:ext cx="889000" cy="342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19050</xdr:rowOff>
    </xdr:from>
    <xdr:to>
      <xdr:col>15</xdr:col>
      <xdr:colOff>149225</xdr:colOff>
      <xdr:row>57</xdr:row>
      <xdr:rowOff>120650</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3048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130827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717800" y="956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60</xdr:row>
      <xdr:rowOff>50800</xdr:rowOff>
    </xdr:from>
    <xdr:to>
      <xdr:col>11</xdr:col>
      <xdr:colOff>9525</xdr:colOff>
      <xdr:row>60</xdr:row>
      <xdr:rowOff>139700</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a:off x="1320800" y="10337800"/>
          <a:ext cx="8890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57</xdr:row>
      <xdr:rowOff>120650</xdr:rowOff>
    </xdr:from>
    <xdr:to>
      <xdr:col>11</xdr:col>
      <xdr:colOff>60325</xdr:colOff>
      <xdr:row>58</xdr:row>
      <xdr:rowOff>50800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2159000" y="9893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60977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828800" y="9662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44450</xdr:rowOff>
    </xdr:from>
    <xdr:to>
      <xdr:col>6</xdr:col>
      <xdr:colOff>171450</xdr:colOff>
      <xdr:row>57</xdr:row>
      <xdr:rowOff>146050</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1270000" y="9817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156227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939800" y="958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59</xdr:row>
      <xdr:rowOff>107950</xdr:rowOff>
    </xdr:from>
    <xdr:to>
      <xdr:col>24</xdr:col>
      <xdr:colOff>76200</xdr:colOff>
      <xdr:row>60</xdr:row>
      <xdr:rowOff>38100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4775200" y="10223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59</xdr:row>
      <xdr:rowOff>80027</xdr:rowOff>
    </xdr:from>
    <xdr:ext cx="762000" cy="259045"/>
    <xdr:sp macro="" textlink="">
      <xdr:nvSpPr>
        <xdr:cNvPr id="210" name="扶助費該当値テキスト">
          <a:extLst>
            <a:ext uri="{FF2B5EF4-FFF2-40B4-BE49-F238E27FC236}">
              <a16:creationId xmlns:a16="http://schemas.microsoft.com/office/drawing/2014/main" id="{00000000-0008-0000-0400-0000D2000000}"/>
            </a:ext>
          </a:extLst>
        </xdr:cNvPr>
        <xdr:cNvSpPr txBox="1"/>
      </xdr:nvSpPr>
      <xdr:spPr>
        <a:xfrm>
          <a:off x="4914900" y="10195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59</xdr:row>
      <xdr:rowOff>6350</xdr:rowOff>
    </xdr:from>
    <xdr:to>
      <xdr:col>20</xdr:col>
      <xdr:colOff>38100</xdr:colOff>
      <xdr:row>59</xdr:row>
      <xdr:rowOff>107950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937000" y="1012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59</xdr:row>
      <xdr:rowOff>92727</xdr:rowOff>
    </xdr:from>
    <xdr:ext cx="7366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3606800" y="10208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58</xdr:row>
      <xdr:rowOff>88900</xdr:rowOff>
    </xdr:from>
    <xdr:to>
      <xdr:col>15</xdr:col>
      <xdr:colOff>149225</xdr:colOff>
      <xdr:row>59</xdr:row>
      <xdr:rowOff>19050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0480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59</xdr:row>
      <xdr:rowOff>3827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2717800" y="10119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60</xdr:row>
      <xdr:rowOff>88900</xdr:rowOff>
    </xdr:from>
    <xdr:to>
      <xdr:col>11</xdr:col>
      <xdr:colOff>60325</xdr:colOff>
      <xdr:row>61</xdr:row>
      <xdr:rowOff>19050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2159000" y="1037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61</xdr:row>
      <xdr:rowOff>3827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1828800" y="1046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60</xdr:row>
      <xdr:rowOff>0</xdr:rowOff>
    </xdr:from>
    <xdr:to>
      <xdr:col>6</xdr:col>
      <xdr:colOff>171450</xdr:colOff>
      <xdr:row>60</xdr:row>
      <xdr:rowOff>101600</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1270000" y="1028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60</xdr:row>
      <xdr:rowOff>86377</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939800" y="1037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その他の経常収支比率については、類似団体内平均値を下回り</a:t>
          </a:r>
          <a:r>
            <a:rPr kumimoji="1" lang="en-US" altLang="ja-JP" sz="1100">
              <a:latin typeface="ＭＳ Ｐゴシック" panose="020B0600070205080204" pitchFamily="50" charset="-128"/>
              <a:ea typeface="ＭＳ Ｐゴシック" panose="020B0600070205080204" pitchFamily="50" charset="-128"/>
            </a:rPr>
            <a:t>13.1</a:t>
          </a:r>
          <a:r>
            <a:rPr kumimoji="1" lang="ja-JP" altLang="en-US" sz="1100">
              <a:latin typeface="ＭＳ Ｐゴシック" panose="020B0600070205080204" pitchFamily="50" charset="-128"/>
              <a:ea typeface="ＭＳ Ｐゴシック" panose="020B0600070205080204" pitchFamily="50" charset="-128"/>
            </a:rPr>
            <a:t>％となった。</a:t>
          </a:r>
        </a:p>
        <a:p>
          <a:r>
            <a:rPr kumimoji="1" lang="ja-JP" altLang="en-US" sz="1100">
              <a:latin typeface="ＭＳ Ｐゴシック" panose="020B0600070205080204" pitchFamily="50" charset="-128"/>
              <a:ea typeface="ＭＳ Ｐゴシック" panose="020B0600070205080204" pitchFamily="50" charset="-128"/>
            </a:rPr>
            <a:t>　今後も、これまでに整備した施設等の老朽化に伴い維持補修費の増加が見込まれることもあり、引き続き計画的な保全に努める。</a:t>
          </a:r>
        </a:p>
      </xdr:txBody>
    </xdr:sp>
    <xdr:clientData/>
  </xdr:twoCellAnchor>
  <xdr:oneCellAnchor>
    <xdr:from>
      <xdr:col>62</xdr:col>
      <xdr:colOff>6350</xdr:colOff>
      <xdr:row>49</xdr:row>
      <xdr:rowOff>107950</xdr:rowOff>
    </xdr:from>
    <xdr:ext cx="298543" cy="225703"/>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69850</xdr:rowOff>
    </xdr:from>
    <xdr:to>
      <xdr:col>82</xdr:col>
      <xdr:colOff>107950</xdr:colOff>
      <xdr:row>62</xdr:row>
      <xdr:rowOff>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156700"/>
          <a:ext cx="0" cy="1473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143527</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60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0</xdr:rowOff>
    </xdr:from>
    <xdr:to>
      <xdr:col>82</xdr:col>
      <xdr:colOff>196850</xdr:colOff>
      <xdr:row>62</xdr:row>
      <xdr:rowOff>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629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156227</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90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69850</xdr:rowOff>
    </xdr:from>
    <xdr:to>
      <xdr:col>82</xdr:col>
      <xdr:colOff>196850</xdr:colOff>
      <xdr:row>53</xdr:row>
      <xdr:rowOff>69850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156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12700</xdr:rowOff>
    </xdr:from>
    <xdr:to>
      <xdr:col>82</xdr:col>
      <xdr:colOff>107950</xdr:colOff>
      <xdr:row>58</xdr:row>
      <xdr:rowOff>38100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5671800" y="9956800"/>
          <a:ext cx="8382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168927</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941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25400</xdr:rowOff>
    </xdr:from>
    <xdr:to>
      <xdr:col>82</xdr:col>
      <xdr:colOff>158750</xdr:colOff>
      <xdr:row>58</xdr:row>
      <xdr:rowOff>127000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12700</xdr:rowOff>
    </xdr:from>
    <xdr:to>
      <xdr:col>78</xdr:col>
      <xdr:colOff>69850</xdr:colOff>
      <xdr:row>58</xdr:row>
      <xdr:rowOff>127000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flipV="1">
          <a:off x="14782800" y="99568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133350</xdr:rowOff>
    </xdr:from>
    <xdr:to>
      <xdr:col>78</xdr:col>
      <xdr:colOff>120650</xdr:colOff>
      <xdr:row>58</xdr:row>
      <xdr:rowOff>63500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73677</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674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38100</xdr:rowOff>
    </xdr:from>
    <xdr:to>
      <xdr:col>73</xdr:col>
      <xdr:colOff>180975</xdr:colOff>
      <xdr:row>58</xdr:row>
      <xdr:rowOff>127000</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a:off x="13893800" y="9982200"/>
          <a:ext cx="8890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25400</xdr:rowOff>
    </xdr:from>
    <xdr:to>
      <xdr:col>74</xdr:col>
      <xdr:colOff>31750</xdr:colOff>
      <xdr:row>58</xdr:row>
      <xdr:rowOff>127000</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137177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73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120650</xdr:rowOff>
    </xdr:from>
    <xdr:to>
      <xdr:col>69</xdr:col>
      <xdr:colOff>92075</xdr:colOff>
      <xdr:row>58</xdr:row>
      <xdr:rowOff>38100</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a:off x="13004800" y="9893300"/>
          <a:ext cx="8890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25400</xdr:rowOff>
    </xdr:from>
    <xdr:to>
      <xdr:col>69</xdr:col>
      <xdr:colOff>142875</xdr:colOff>
      <xdr:row>58</xdr:row>
      <xdr:rowOff>127000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111777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1005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38100</xdr:rowOff>
    </xdr:from>
    <xdr:to>
      <xdr:col>65</xdr:col>
      <xdr:colOff>53975</xdr:colOff>
      <xdr:row>58</xdr:row>
      <xdr:rowOff>139700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998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124477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1006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158750</xdr:rowOff>
    </xdr:from>
    <xdr:to>
      <xdr:col>82</xdr:col>
      <xdr:colOff>158750</xdr:colOff>
      <xdr:row>58</xdr:row>
      <xdr:rowOff>88900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9931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3827</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977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133350</xdr:rowOff>
    </xdr:from>
    <xdr:to>
      <xdr:col>78</xdr:col>
      <xdr:colOff>120650</xdr:colOff>
      <xdr:row>58</xdr:row>
      <xdr:rowOff>63500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990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48277</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9992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76200</xdr:rowOff>
    </xdr:from>
    <xdr:to>
      <xdr:col>74</xdr:col>
      <xdr:colOff>31750</xdr:colOff>
      <xdr:row>59</xdr:row>
      <xdr:rowOff>6350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1002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162577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1010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158750</xdr:rowOff>
    </xdr:from>
    <xdr:to>
      <xdr:col>69</xdr:col>
      <xdr:colOff>142875</xdr:colOff>
      <xdr:row>58</xdr:row>
      <xdr:rowOff>88900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9931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99077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970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69850</xdr:rowOff>
    </xdr:from>
    <xdr:to>
      <xdr:col>65</xdr:col>
      <xdr:colOff>53975</xdr:colOff>
      <xdr:row>58</xdr:row>
      <xdr:rowOff>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9842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10177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961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補助費等にかかる経常収支比率については、分母となる経常一般財源総額が、臨時財政対策債及び地方交付税の減により減少したものの、市立医療センターへの負担金の減などにより前年度より</a:t>
          </a:r>
          <a:r>
            <a:rPr kumimoji="1" lang="en-US" altLang="ja-JP" sz="1100">
              <a:latin typeface="ＭＳ Ｐゴシック" panose="020B0600070205080204" pitchFamily="50" charset="-128"/>
              <a:ea typeface="ＭＳ Ｐゴシック" panose="020B0600070205080204" pitchFamily="50" charset="-128"/>
            </a:rPr>
            <a:t>0.1</a:t>
          </a:r>
          <a:r>
            <a:rPr kumimoji="1" lang="ja-JP" altLang="en-US" sz="1100">
              <a:latin typeface="ＭＳ Ｐゴシック" panose="020B0600070205080204" pitchFamily="50" charset="-128"/>
              <a:ea typeface="ＭＳ Ｐゴシック" panose="020B0600070205080204" pitchFamily="50" charset="-128"/>
            </a:rPr>
            <a:t>ポイントの改善となった。</a:t>
          </a:r>
        </a:p>
        <a:p>
          <a:r>
            <a:rPr kumimoji="1" lang="ja-JP" altLang="en-US" sz="1100">
              <a:latin typeface="ＭＳ Ｐゴシック" panose="020B0600070205080204" pitchFamily="50" charset="-128"/>
              <a:ea typeface="ＭＳ Ｐゴシック" panose="020B0600070205080204" pitchFamily="50" charset="-128"/>
            </a:rPr>
            <a:t>　依然として類似団体内平均値との乖離幅が大きいため、今後もより一層の適正化に努めていく必要がある。</a:t>
          </a: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6" name="補助費等グラフ枠">
          <a:extLst>
            <a:ext uri="{FF2B5EF4-FFF2-40B4-BE49-F238E27FC236}">
              <a16:creationId xmlns:a16="http://schemas.microsoft.com/office/drawing/2014/main" id="{00000000-0008-0000-0400-000032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66040</xdr:rowOff>
    </xdr:from>
    <xdr:to>
      <xdr:col>82</xdr:col>
      <xdr:colOff>107950</xdr:colOff>
      <xdr:row>40</xdr:row>
      <xdr:rowOff>73660</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flipV="1">
          <a:off x="16510000" y="5552440"/>
          <a:ext cx="0" cy="1379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45737</xdr:rowOff>
    </xdr:from>
    <xdr:ext cx="762000" cy="259045"/>
    <xdr:sp macro="" textlink="">
      <xdr:nvSpPr>
        <xdr:cNvPr id="308" name="補助費等最小値テキスト">
          <a:extLst>
            <a:ext uri="{FF2B5EF4-FFF2-40B4-BE49-F238E27FC236}">
              <a16:creationId xmlns:a16="http://schemas.microsoft.com/office/drawing/2014/main" id="{00000000-0008-0000-0400-000034010000}"/>
            </a:ext>
          </a:extLst>
        </xdr:cNvPr>
        <xdr:cNvSpPr txBox="1"/>
      </xdr:nvSpPr>
      <xdr:spPr>
        <a:xfrm>
          <a:off x="16598900" y="6903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73660</xdr:rowOff>
    </xdr:from>
    <xdr:to>
      <xdr:col>82</xdr:col>
      <xdr:colOff>196850</xdr:colOff>
      <xdr:row>40</xdr:row>
      <xdr:rowOff>73660</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6421100" y="6931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30</xdr:row>
      <xdr:rowOff>152417</xdr:rowOff>
    </xdr:from>
    <xdr:ext cx="762000" cy="259045"/>
    <xdr:sp macro="" textlink="">
      <xdr:nvSpPr>
        <xdr:cNvPr id="310" name="補助費等最大値テキスト">
          <a:extLst>
            <a:ext uri="{FF2B5EF4-FFF2-40B4-BE49-F238E27FC236}">
              <a16:creationId xmlns:a16="http://schemas.microsoft.com/office/drawing/2014/main" id="{00000000-0008-0000-0400-000036010000}"/>
            </a:ext>
          </a:extLst>
        </xdr:cNvPr>
        <xdr:cNvSpPr txBox="1"/>
      </xdr:nvSpPr>
      <xdr:spPr>
        <a:xfrm>
          <a:off x="16598900" y="5295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66040</xdr:rowOff>
    </xdr:from>
    <xdr:to>
      <xdr:col>82</xdr:col>
      <xdr:colOff>196850</xdr:colOff>
      <xdr:row>32</xdr:row>
      <xdr:rowOff>66040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6421100" y="5552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35560</xdr:rowOff>
    </xdr:from>
    <xdr:to>
      <xdr:col>82</xdr:col>
      <xdr:colOff>107950</xdr:colOff>
      <xdr:row>36</xdr:row>
      <xdr:rowOff>43180</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flipV="1">
          <a:off x="15671800" y="620776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62247</xdr:rowOff>
    </xdr:from>
    <xdr:ext cx="762000" cy="259045"/>
    <xdr:sp macro="" textlink="">
      <xdr:nvSpPr>
        <xdr:cNvPr id="313" name="補助費等平均値テキスト">
          <a:extLst>
            <a:ext uri="{FF2B5EF4-FFF2-40B4-BE49-F238E27FC236}">
              <a16:creationId xmlns:a16="http://schemas.microsoft.com/office/drawing/2014/main" id="{00000000-0008-0000-0400-000039010000}"/>
            </a:ext>
          </a:extLst>
        </xdr:cNvPr>
        <xdr:cNvSpPr txBox="1"/>
      </xdr:nvSpPr>
      <xdr:spPr>
        <a:xfrm>
          <a:off x="16598900" y="57200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45720</xdr:rowOff>
    </xdr:from>
    <xdr:to>
      <xdr:col>82</xdr:col>
      <xdr:colOff>158750</xdr:colOff>
      <xdr:row>34</xdr:row>
      <xdr:rowOff>147320</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6459200" y="5875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43180</xdr:rowOff>
    </xdr:from>
    <xdr:to>
      <xdr:col>78</xdr:col>
      <xdr:colOff>69850</xdr:colOff>
      <xdr:row>36</xdr:row>
      <xdr:rowOff>96520</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flipV="1">
          <a:off x="14782800" y="621538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34</xdr:row>
      <xdr:rowOff>22860</xdr:rowOff>
    </xdr:from>
    <xdr:to>
      <xdr:col>78</xdr:col>
      <xdr:colOff>120650</xdr:colOff>
      <xdr:row>34</xdr:row>
      <xdr:rowOff>124460</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5621000" y="5852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32</xdr:row>
      <xdr:rowOff>134637</xdr:rowOff>
    </xdr:from>
    <xdr:ext cx="7366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5290800" y="56210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66040</xdr:rowOff>
    </xdr:from>
    <xdr:to>
      <xdr:col>73</xdr:col>
      <xdr:colOff>180975</xdr:colOff>
      <xdr:row>36</xdr:row>
      <xdr:rowOff>96520</xdr:rowOff>
    </xdr:to>
    <xdr:cxnSp macro="">
      <xdr:nvCxnSpPr>
        <xdr:cNvPr id="318" name="直線コネクタ 317">
          <a:extLst>
            <a:ext uri="{FF2B5EF4-FFF2-40B4-BE49-F238E27FC236}">
              <a16:creationId xmlns:a16="http://schemas.microsoft.com/office/drawing/2014/main" id="{00000000-0008-0000-0400-00003E010000}"/>
            </a:ext>
          </a:extLst>
        </xdr:cNvPr>
        <xdr:cNvCxnSpPr/>
      </xdr:nvCxnSpPr>
      <xdr:spPr>
        <a:xfrm>
          <a:off x="13893800" y="623824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34</xdr:row>
      <xdr:rowOff>53340</xdr:rowOff>
    </xdr:from>
    <xdr:to>
      <xdr:col>74</xdr:col>
      <xdr:colOff>31750</xdr:colOff>
      <xdr:row>34</xdr:row>
      <xdr:rowOff>154940</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4732000" y="588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32</xdr:row>
      <xdr:rowOff>165117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4401800" y="5651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58420</xdr:rowOff>
    </xdr:from>
    <xdr:to>
      <xdr:col>69</xdr:col>
      <xdr:colOff>92075</xdr:colOff>
      <xdr:row>36</xdr:row>
      <xdr:rowOff>66040</xdr:rowOff>
    </xdr:to>
    <xdr:cxnSp macro="">
      <xdr:nvCxnSpPr>
        <xdr:cNvPr id="321" name="直線コネクタ 320">
          <a:extLst>
            <a:ext uri="{FF2B5EF4-FFF2-40B4-BE49-F238E27FC236}">
              <a16:creationId xmlns:a16="http://schemas.microsoft.com/office/drawing/2014/main" id="{00000000-0008-0000-0400-000041010000}"/>
            </a:ext>
          </a:extLst>
        </xdr:cNvPr>
        <xdr:cNvCxnSpPr/>
      </xdr:nvCxnSpPr>
      <xdr:spPr>
        <a:xfrm>
          <a:off x="13004800" y="623062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34</xdr:row>
      <xdr:rowOff>53340</xdr:rowOff>
    </xdr:from>
    <xdr:to>
      <xdr:col>69</xdr:col>
      <xdr:colOff>142875</xdr:colOff>
      <xdr:row>34</xdr:row>
      <xdr:rowOff>154940</xdr:rowOff>
    </xdr:to>
    <xdr:sp macro="" textlink="">
      <xdr:nvSpPr>
        <xdr:cNvPr id="322" name="フローチャート: 判断 321">
          <a:extLst>
            <a:ext uri="{FF2B5EF4-FFF2-40B4-BE49-F238E27FC236}">
              <a16:creationId xmlns:a16="http://schemas.microsoft.com/office/drawing/2014/main" id="{00000000-0008-0000-0400-000042010000}"/>
            </a:ext>
          </a:extLst>
        </xdr:cNvPr>
        <xdr:cNvSpPr/>
      </xdr:nvSpPr>
      <xdr:spPr>
        <a:xfrm>
          <a:off x="13843000" y="588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32</xdr:row>
      <xdr:rowOff>165117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3512800" y="5651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45720</xdr:rowOff>
    </xdr:from>
    <xdr:to>
      <xdr:col>65</xdr:col>
      <xdr:colOff>53975</xdr:colOff>
      <xdr:row>34</xdr:row>
      <xdr:rowOff>147320</xdr:rowOff>
    </xdr:to>
    <xdr:sp macro="" textlink="">
      <xdr:nvSpPr>
        <xdr:cNvPr id="324" name="フローチャート: 判断 323">
          <a:extLst>
            <a:ext uri="{FF2B5EF4-FFF2-40B4-BE49-F238E27FC236}">
              <a16:creationId xmlns:a16="http://schemas.microsoft.com/office/drawing/2014/main" id="{00000000-0008-0000-0400-000044010000}"/>
            </a:ext>
          </a:extLst>
        </xdr:cNvPr>
        <xdr:cNvSpPr/>
      </xdr:nvSpPr>
      <xdr:spPr>
        <a:xfrm>
          <a:off x="12954000" y="5875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32</xdr:row>
      <xdr:rowOff>157497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2623800" y="5643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156210</xdr:rowOff>
    </xdr:from>
    <xdr:to>
      <xdr:col>82</xdr:col>
      <xdr:colOff>158750</xdr:colOff>
      <xdr:row>36</xdr:row>
      <xdr:rowOff>86360</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6459200" y="6156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128287</xdr:rowOff>
    </xdr:from>
    <xdr:ext cx="762000" cy="259045"/>
    <xdr:sp macro="" textlink="">
      <xdr:nvSpPr>
        <xdr:cNvPr id="332" name="補助費等該当値テキスト">
          <a:extLst>
            <a:ext uri="{FF2B5EF4-FFF2-40B4-BE49-F238E27FC236}">
              <a16:creationId xmlns:a16="http://schemas.microsoft.com/office/drawing/2014/main" id="{00000000-0008-0000-0400-00004C010000}"/>
            </a:ext>
          </a:extLst>
        </xdr:cNvPr>
        <xdr:cNvSpPr txBox="1"/>
      </xdr:nvSpPr>
      <xdr:spPr>
        <a:xfrm>
          <a:off x="16598900" y="6129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163830</xdr:rowOff>
    </xdr:from>
    <xdr:to>
      <xdr:col>78</xdr:col>
      <xdr:colOff>120650</xdr:colOff>
      <xdr:row>36</xdr:row>
      <xdr:rowOff>93980</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5621000" y="6164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78757</xdr:rowOff>
    </xdr:from>
    <xdr:ext cx="7366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5290800" y="6250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45720</xdr:rowOff>
    </xdr:from>
    <xdr:to>
      <xdr:col>74</xdr:col>
      <xdr:colOff>31750</xdr:colOff>
      <xdr:row>36</xdr:row>
      <xdr:rowOff>147320</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4732000" y="6217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132097</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4401800" y="6304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15240</xdr:rowOff>
    </xdr:from>
    <xdr:to>
      <xdr:col>69</xdr:col>
      <xdr:colOff>142875</xdr:colOff>
      <xdr:row>36</xdr:row>
      <xdr:rowOff>116840</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3843000" y="6187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101617</xdr:rowOff>
    </xdr:from>
    <xdr:ext cx="7620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3512800" y="6273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7620</xdr:rowOff>
    </xdr:from>
    <xdr:to>
      <xdr:col>65</xdr:col>
      <xdr:colOff>53975</xdr:colOff>
      <xdr:row>36</xdr:row>
      <xdr:rowOff>109220</xdr:rowOff>
    </xdr:to>
    <xdr:sp macro="" textlink="">
      <xdr:nvSpPr>
        <xdr:cNvPr id="339" name="楕円 338">
          <a:extLst>
            <a:ext uri="{FF2B5EF4-FFF2-40B4-BE49-F238E27FC236}">
              <a16:creationId xmlns:a16="http://schemas.microsoft.com/office/drawing/2014/main" id="{00000000-0008-0000-0400-000053010000}"/>
            </a:ext>
          </a:extLst>
        </xdr:cNvPr>
        <xdr:cNvSpPr/>
      </xdr:nvSpPr>
      <xdr:spPr>
        <a:xfrm>
          <a:off x="12954000" y="617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93997</xdr:rowOff>
    </xdr:from>
    <xdr:ext cx="762000" cy="259045"/>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12623800" y="6266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0" name="正方形/長方形 349">
          <a:extLst>
            <a:ext uri="{FF2B5EF4-FFF2-40B4-BE49-F238E27FC236}">
              <a16:creationId xmlns:a16="http://schemas.microsoft.com/office/drawing/2014/main" id="{00000000-0008-0000-0400-00005E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令和</a:t>
          </a:r>
          <a:r>
            <a:rPr kumimoji="1" lang="en-US" altLang="ja-JP" sz="1100">
              <a:latin typeface="ＭＳ Ｐゴシック" panose="020B0600070205080204" pitchFamily="50" charset="-128"/>
              <a:ea typeface="ＭＳ Ｐゴシック" panose="020B0600070205080204" pitchFamily="50" charset="-128"/>
            </a:rPr>
            <a:t>4</a:t>
          </a:r>
          <a:r>
            <a:rPr kumimoji="1" lang="ja-JP" altLang="en-US" sz="1100">
              <a:latin typeface="ＭＳ Ｐゴシック" panose="020B0600070205080204" pitchFamily="50" charset="-128"/>
              <a:ea typeface="ＭＳ Ｐゴシック" panose="020B0600070205080204" pitchFamily="50" charset="-128"/>
            </a:rPr>
            <a:t>年度においては前年度より</a:t>
          </a:r>
          <a:r>
            <a:rPr kumimoji="1" lang="en-US" altLang="ja-JP" sz="1100">
              <a:latin typeface="ＭＳ Ｐゴシック" panose="020B0600070205080204" pitchFamily="50" charset="-128"/>
              <a:ea typeface="ＭＳ Ｐゴシック" panose="020B0600070205080204" pitchFamily="50" charset="-128"/>
            </a:rPr>
            <a:t>0.1</a:t>
          </a:r>
          <a:r>
            <a:rPr kumimoji="1" lang="ja-JP" altLang="en-US" sz="1100">
              <a:latin typeface="ＭＳ Ｐゴシック" panose="020B0600070205080204" pitchFamily="50" charset="-128"/>
              <a:ea typeface="ＭＳ Ｐゴシック" panose="020B0600070205080204" pitchFamily="50" charset="-128"/>
            </a:rPr>
            <a:t>ポイント悪化し、</a:t>
          </a:r>
          <a:r>
            <a:rPr kumimoji="1" lang="en-US" altLang="ja-JP" sz="1100">
              <a:latin typeface="ＭＳ Ｐゴシック" panose="020B0600070205080204" pitchFamily="50" charset="-128"/>
              <a:ea typeface="ＭＳ Ｐゴシック" panose="020B0600070205080204" pitchFamily="50" charset="-128"/>
            </a:rPr>
            <a:t>16.7</a:t>
          </a:r>
          <a:r>
            <a:rPr kumimoji="1" lang="ja-JP" altLang="en-US" sz="1100">
              <a:latin typeface="ＭＳ Ｐゴシック" panose="020B0600070205080204" pitchFamily="50" charset="-128"/>
              <a:ea typeface="ＭＳ Ｐゴシック" panose="020B0600070205080204" pitchFamily="50" charset="-128"/>
            </a:rPr>
            <a:t>％となった。前年度より支出額は減少したものの、経常経費充当一般財源がそれ以上に減少したことが要因である。花園ラグビー場の整備等の大規模事業が一段落したため、現時点では今後の公債費は減少傾向であるが、今後、体育館空調の導入や新斎苑の整備など新たな大規模建設事業が予定されているため、再度公債費負担が増加することも考えられる。後年度世代に過度な負担を強いることのない市債の管理に努めていく必要がある。</a:t>
          </a:r>
        </a:p>
      </xdr:txBody>
    </xdr:sp>
    <xdr:clientData/>
  </xdr:twoCellAnchor>
  <xdr:oneCellAnchor>
    <xdr:from>
      <xdr:col>3</xdr:col>
      <xdr:colOff>123825</xdr:colOff>
      <xdr:row>69</xdr:row>
      <xdr:rowOff>107950</xdr:rowOff>
    </xdr:from>
    <xdr:ext cx="298543" cy="225703"/>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6" name="テキスト ボックス 365">
          <a:extLst>
            <a:ext uri="{FF2B5EF4-FFF2-40B4-BE49-F238E27FC236}">
              <a16:creationId xmlns:a16="http://schemas.microsoft.com/office/drawing/2014/main" id="{00000000-0008-0000-0400-00006E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7" name="公債費グラフ枠">
          <a:extLst>
            <a:ext uri="{FF2B5EF4-FFF2-40B4-BE49-F238E27FC236}">
              <a16:creationId xmlns:a16="http://schemas.microsoft.com/office/drawing/2014/main" id="{00000000-0008-0000-0400-00006F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39370</xdr:rowOff>
    </xdr:from>
    <xdr:to>
      <xdr:col>24</xdr:col>
      <xdr:colOff>25400</xdr:colOff>
      <xdr:row>80</xdr:row>
      <xdr:rowOff>157480</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flipV="1">
          <a:off x="4826000" y="12555220"/>
          <a:ext cx="0" cy="1318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129557</xdr:rowOff>
    </xdr:from>
    <xdr:ext cx="762000" cy="259045"/>
    <xdr:sp macro="" textlink="">
      <xdr:nvSpPr>
        <xdr:cNvPr id="369" name="公債費最小値テキスト">
          <a:extLst>
            <a:ext uri="{FF2B5EF4-FFF2-40B4-BE49-F238E27FC236}">
              <a16:creationId xmlns:a16="http://schemas.microsoft.com/office/drawing/2014/main" id="{00000000-0008-0000-0400-000071010000}"/>
            </a:ext>
          </a:extLst>
        </xdr:cNvPr>
        <xdr:cNvSpPr txBox="1"/>
      </xdr:nvSpPr>
      <xdr:spPr>
        <a:xfrm>
          <a:off x="4914900" y="13845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157480</xdr:rowOff>
    </xdr:from>
    <xdr:to>
      <xdr:col>24</xdr:col>
      <xdr:colOff>114300</xdr:colOff>
      <xdr:row>80</xdr:row>
      <xdr:rowOff>157480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4737100" y="13873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125747</xdr:rowOff>
    </xdr:from>
    <xdr:ext cx="762000" cy="259045"/>
    <xdr:sp macro="" textlink="">
      <xdr:nvSpPr>
        <xdr:cNvPr id="371" name="公債費最大値テキスト">
          <a:extLst>
            <a:ext uri="{FF2B5EF4-FFF2-40B4-BE49-F238E27FC236}">
              <a16:creationId xmlns:a16="http://schemas.microsoft.com/office/drawing/2014/main" id="{00000000-0008-0000-0400-000073010000}"/>
            </a:ext>
          </a:extLst>
        </xdr:cNvPr>
        <xdr:cNvSpPr txBox="1"/>
      </xdr:nvSpPr>
      <xdr:spPr>
        <a:xfrm>
          <a:off x="4914900" y="12298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39370</xdr:rowOff>
    </xdr:from>
    <xdr:to>
      <xdr:col>24</xdr:col>
      <xdr:colOff>114300</xdr:colOff>
      <xdr:row>73</xdr:row>
      <xdr:rowOff>39370</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a:off x="4737100" y="12555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20320</xdr:rowOff>
    </xdr:from>
    <xdr:to>
      <xdr:col>24</xdr:col>
      <xdr:colOff>25400</xdr:colOff>
      <xdr:row>78</xdr:row>
      <xdr:rowOff>27939</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3987800" y="13393420"/>
          <a:ext cx="8382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58438</xdr:rowOff>
    </xdr:from>
    <xdr:ext cx="762000" cy="259045"/>
    <xdr:sp macro="" textlink="">
      <xdr:nvSpPr>
        <xdr:cNvPr id="374" name="公債費平均値テキスト">
          <a:extLst>
            <a:ext uri="{FF2B5EF4-FFF2-40B4-BE49-F238E27FC236}">
              <a16:creationId xmlns:a16="http://schemas.microsoft.com/office/drawing/2014/main" id="{00000000-0008-0000-0400-000076010000}"/>
            </a:ext>
          </a:extLst>
        </xdr:cNvPr>
        <xdr:cNvSpPr txBox="1"/>
      </xdr:nvSpPr>
      <xdr:spPr>
        <a:xfrm>
          <a:off x="4914900" y="130886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41911</xdr:rowOff>
    </xdr:from>
    <xdr:to>
      <xdr:col>24</xdr:col>
      <xdr:colOff>76200</xdr:colOff>
      <xdr:row>77</xdr:row>
      <xdr:rowOff>143511</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4775200" y="132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20320</xdr:rowOff>
    </xdr:from>
    <xdr:to>
      <xdr:col>19</xdr:col>
      <xdr:colOff>187325</xdr:colOff>
      <xdr:row>78</xdr:row>
      <xdr:rowOff>134620</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flipV="1">
          <a:off x="3098800" y="1339342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11430</xdr:rowOff>
    </xdr:from>
    <xdr:to>
      <xdr:col>20</xdr:col>
      <xdr:colOff>38100</xdr:colOff>
      <xdr:row>77</xdr:row>
      <xdr:rowOff>113030</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3937000" y="13213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123207</xdr:rowOff>
    </xdr:from>
    <xdr:ext cx="7366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3606800" y="12981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107950</xdr:rowOff>
    </xdr:from>
    <xdr:to>
      <xdr:col>15</xdr:col>
      <xdr:colOff>98425</xdr:colOff>
      <xdr:row>78</xdr:row>
      <xdr:rowOff>134620</xdr:rowOff>
    </xdr:to>
    <xdr:cxnSp macro="">
      <xdr:nvCxnSpPr>
        <xdr:cNvPr id="379" name="直線コネクタ 378">
          <a:extLst>
            <a:ext uri="{FF2B5EF4-FFF2-40B4-BE49-F238E27FC236}">
              <a16:creationId xmlns:a16="http://schemas.microsoft.com/office/drawing/2014/main" id="{00000000-0008-0000-0400-00007B010000}"/>
            </a:ext>
          </a:extLst>
        </xdr:cNvPr>
        <xdr:cNvCxnSpPr/>
      </xdr:nvCxnSpPr>
      <xdr:spPr>
        <a:xfrm>
          <a:off x="2209800" y="13309600"/>
          <a:ext cx="889000" cy="198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72389</xdr:rowOff>
    </xdr:from>
    <xdr:to>
      <xdr:col>15</xdr:col>
      <xdr:colOff>149225</xdr:colOff>
      <xdr:row>78</xdr:row>
      <xdr:rowOff>2539</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3048000" y="13274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12716</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2717800" y="13042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107950</xdr:rowOff>
    </xdr:from>
    <xdr:to>
      <xdr:col>11</xdr:col>
      <xdr:colOff>9525</xdr:colOff>
      <xdr:row>78</xdr:row>
      <xdr:rowOff>27939</xdr:rowOff>
    </xdr:to>
    <xdr:cxnSp macro="">
      <xdr:nvCxnSpPr>
        <xdr:cNvPr id="382" name="直線コネクタ 381">
          <a:extLst>
            <a:ext uri="{FF2B5EF4-FFF2-40B4-BE49-F238E27FC236}">
              <a16:creationId xmlns:a16="http://schemas.microsoft.com/office/drawing/2014/main" id="{00000000-0008-0000-0400-00007E010000}"/>
            </a:ext>
          </a:extLst>
        </xdr:cNvPr>
        <xdr:cNvCxnSpPr/>
      </xdr:nvCxnSpPr>
      <xdr:spPr>
        <a:xfrm flipV="1">
          <a:off x="1320800" y="13309600"/>
          <a:ext cx="889000" cy="91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95250</xdr:rowOff>
    </xdr:from>
    <xdr:to>
      <xdr:col>11</xdr:col>
      <xdr:colOff>60325</xdr:colOff>
      <xdr:row>78</xdr:row>
      <xdr:rowOff>25400</xdr:rowOff>
    </xdr:to>
    <xdr:sp macro="" textlink="">
      <xdr:nvSpPr>
        <xdr:cNvPr id="383" name="フローチャート: 判断 382">
          <a:extLst>
            <a:ext uri="{FF2B5EF4-FFF2-40B4-BE49-F238E27FC236}">
              <a16:creationId xmlns:a16="http://schemas.microsoft.com/office/drawing/2014/main" id="{00000000-0008-0000-0400-00007F010000}"/>
            </a:ext>
          </a:extLst>
        </xdr:cNvPr>
        <xdr:cNvSpPr/>
      </xdr:nvSpPr>
      <xdr:spPr>
        <a:xfrm>
          <a:off x="2159000" y="1329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828800" y="1338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110489</xdr:rowOff>
    </xdr:from>
    <xdr:to>
      <xdr:col>6</xdr:col>
      <xdr:colOff>171450</xdr:colOff>
      <xdr:row>78</xdr:row>
      <xdr:rowOff>40639</xdr:rowOff>
    </xdr:to>
    <xdr:sp macro="" textlink="">
      <xdr:nvSpPr>
        <xdr:cNvPr id="385" name="フローチャート: 判断 384">
          <a:extLst>
            <a:ext uri="{FF2B5EF4-FFF2-40B4-BE49-F238E27FC236}">
              <a16:creationId xmlns:a16="http://schemas.microsoft.com/office/drawing/2014/main" id="{00000000-0008-0000-0400-000081010000}"/>
            </a:ext>
          </a:extLst>
        </xdr:cNvPr>
        <xdr:cNvSpPr/>
      </xdr:nvSpPr>
      <xdr:spPr>
        <a:xfrm>
          <a:off x="1270000" y="13312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50816</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939800" y="13081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148589</xdr:rowOff>
    </xdr:from>
    <xdr:to>
      <xdr:col>24</xdr:col>
      <xdr:colOff>76200</xdr:colOff>
      <xdr:row>78</xdr:row>
      <xdr:rowOff>78739</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4775200" y="13350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120666</xdr:rowOff>
    </xdr:from>
    <xdr:ext cx="762000" cy="259045"/>
    <xdr:sp macro="" textlink="">
      <xdr:nvSpPr>
        <xdr:cNvPr id="393" name="公債費該当値テキスト">
          <a:extLst>
            <a:ext uri="{FF2B5EF4-FFF2-40B4-BE49-F238E27FC236}">
              <a16:creationId xmlns:a16="http://schemas.microsoft.com/office/drawing/2014/main" id="{00000000-0008-0000-0400-000089010000}"/>
            </a:ext>
          </a:extLst>
        </xdr:cNvPr>
        <xdr:cNvSpPr txBox="1"/>
      </xdr:nvSpPr>
      <xdr:spPr>
        <a:xfrm>
          <a:off x="4914900" y="13322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140970</xdr:rowOff>
    </xdr:from>
    <xdr:to>
      <xdr:col>20</xdr:col>
      <xdr:colOff>38100</xdr:colOff>
      <xdr:row>78</xdr:row>
      <xdr:rowOff>71120</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3937000" y="13342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55897</xdr:rowOff>
    </xdr:from>
    <xdr:ext cx="7366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3606800" y="13428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78</xdr:row>
      <xdr:rowOff>83820</xdr:rowOff>
    </xdr:from>
    <xdr:to>
      <xdr:col>15</xdr:col>
      <xdr:colOff>149225</xdr:colOff>
      <xdr:row>79</xdr:row>
      <xdr:rowOff>13970</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3048000" y="13456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170197</xdr:rowOff>
    </xdr:from>
    <xdr:ext cx="7620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2717800" y="13543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57150</xdr:rowOff>
    </xdr:from>
    <xdr:to>
      <xdr:col>11</xdr:col>
      <xdr:colOff>60325</xdr:colOff>
      <xdr:row>77</xdr:row>
      <xdr:rowOff>158750</xdr:rowOff>
    </xdr:to>
    <xdr:sp macro="" textlink="">
      <xdr:nvSpPr>
        <xdr:cNvPr id="398" name="楕円 397">
          <a:extLst>
            <a:ext uri="{FF2B5EF4-FFF2-40B4-BE49-F238E27FC236}">
              <a16:creationId xmlns:a16="http://schemas.microsoft.com/office/drawing/2014/main" id="{00000000-0008-0000-0400-00008E010000}"/>
            </a:ext>
          </a:extLst>
        </xdr:cNvPr>
        <xdr:cNvSpPr/>
      </xdr:nvSpPr>
      <xdr:spPr>
        <a:xfrm>
          <a:off x="2159000" y="1325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168927</xdr:rowOff>
    </xdr:from>
    <xdr:ext cx="762000" cy="259045"/>
    <xdr:sp macro="" textlink="">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1828800" y="1302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148589</xdr:rowOff>
    </xdr:from>
    <xdr:to>
      <xdr:col>6</xdr:col>
      <xdr:colOff>171450</xdr:colOff>
      <xdr:row>78</xdr:row>
      <xdr:rowOff>78739</xdr:rowOff>
    </xdr:to>
    <xdr:sp macro="" textlink="">
      <xdr:nvSpPr>
        <xdr:cNvPr id="400" name="楕円 399">
          <a:extLst>
            <a:ext uri="{FF2B5EF4-FFF2-40B4-BE49-F238E27FC236}">
              <a16:creationId xmlns:a16="http://schemas.microsoft.com/office/drawing/2014/main" id="{00000000-0008-0000-0400-000090010000}"/>
            </a:ext>
          </a:extLst>
        </xdr:cNvPr>
        <xdr:cNvSpPr/>
      </xdr:nvSpPr>
      <xdr:spPr>
        <a:xfrm>
          <a:off x="1270000" y="13350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63516</xdr:rowOff>
    </xdr:from>
    <xdr:ext cx="762000" cy="259045"/>
    <xdr:sp macro="" textlink="">
      <xdr:nvSpPr>
        <xdr:cNvPr id="401" name="テキスト ボックス 400">
          <a:extLst>
            <a:ext uri="{FF2B5EF4-FFF2-40B4-BE49-F238E27FC236}">
              <a16:creationId xmlns:a16="http://schemas.microsoft.com/office/drawing/2014/main" id="{00000000-0008-0000-0400-000091010000}"/>
            </a:ext>
          </a:extLst>
        </xdr:cNvPr>
        <xdr:cNvSpPr txBox="1"/>
      </xdr:nvSpPr>
      <xdr:spPr>
        <a:xfrm>
          <a:off x="939800" y="13436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1" name="正方形/長方形 410">
          <a:extLst>
            <a:ext uri="{FF2B5EF4-FFF2-40B4-BE49-F238E27FC236}">
              <a16:creationId xmlns:a16="http://schemas.microsoft.com/office/drawing/2014/main" id="{00000000-0008-0000-0400-00009B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公債費以外の経常収支比率については</a:t>
          </a:r>
          <a:r>
            <a:rPr kumimoji="1" lang="en-US" altLang="ja-JP" sz="1100">
              <a:latin typeface="ＭＳ Ｐゴシック" panose="020B0600070205080204" pitchFamily="50" charset="-128"/>
              <a:ea typeface="ＭＳ Ｐゴシック" panose="020B0600070205080204" pitchFamily="50" charset="-128"/>
            </a:rPr>
            <a:t>76.6</a:t>
          </a:r>
          <a:r>
            <a:rPr kumimoji="1" lang="ja-JP" altLang="en-US" sz="1100">
              <a:latin typeface="ＭＳ Ｐゴシック" panose="020B0600070205080204" pitchFamily="50" charset="-128"/>
              <a:ea typeface="ＭＳ Ｐゴシック" panose="020B0600070205080204" pitchFamily="50" charset="-128"/>
            </a:rPr>
            <a:t>％となり、前年度より</a:t>
          </a:r>
          <a:r>
            <a:rPr kumimoji="1" lang="en-US" altLang="ja-JP" sz="1100">
              <a:latin typeface="ＭＳ Ｐゴシック" panose="020B0600070205080204" pitchFamily="50" charset="-128"/>
              <a:ea typeface="ＭＳ Ｐゴシック" panose="020B0600070205080204" pitchFamily="50" charset="-128"/>
            </a:rPr>
            <a:t>0.1</a:t>
          </a:r>
          <a:r>
            <a:rPr kumimoji="1" lang="ja-JP" altLang="en-US" sz="1100">
              <a:latin typeface="ＭＳ Ｐゴシック" panose="020B0600070205080204" pitchFamily="50" charset="-128"/>
              <a:ea typeface="ＭＳ Ｐゴシック" panose="020B0600070205080204" pitchFamily="50" charset="-128"/>
            </a:rPr>
            <a:t>ポイント悪化したものの、類似団体内平均値</a:t>
          </a:r>
          <a:r>
            <a:rPr kumimoji="1" lang="en-US" altLang="ja-JP" sz="1100">
              <a:latin typeface="ＭＳ Ｐゴシック" panose="020B0600070205080204" pitchFamily="50" charset="-128"/>
              <a:ea typeface="ＭＳ Ｐゴシック" panose="020B0600070205080204" pitchFamily="50" charset="-128"/>
            </a:rPr>
            <a:t>76.7</a:t>
          </a:r>
          <a:r>
            <a:rPr kumimoji="1" lang="ja-JP" altLang="en-US" sz="1100">
              <a:latin typeface="ＭＳ Ｐゴシック" panose="020B0600070205080204" pitchFamily="50" charset="-128"/>
              <a:ea typeface="ＭＳ Ｐゴシック" panose="020B0600070205080204" pitchFamily="50" charset="-128"/>
            </a:rPr>
            <a:t>％を</a:t>
          </a:r>
          <a:r>
            <a:rPr kumimoji="1" lang="en-US" altLang="ja-JP" sz="1100">
              <a:latin typeface="ＭＳ Ｐゴシック" panose="020B0600070205080204" pitchFamily="50" charset="-128"/>
              <a:ea typeface="ＭＳ Ｐゴシック" panose="020B0600070205080204" pitchFamily="50" charset="-128"/>
            </a:rPr>
            <a:t>0.1</a:t>
          </a:r>
          <a:r>
            <a:rPr kumimoji="1" lang="ja-JP" altLang="en-US" sz="1100">
              <a:latin typeface="ＭＳ Ｐゴシック" panose="020B0600070205080204" pitchFamily="50" charset="-128"/>
              <a:ea typeface="ＭＳ Ｐゴシック" panose="020B0600070205080204" pitchFamily="50" charset="-128"/>
            </a:rPr>
            <a:t>ポイント下回る結果となった。</a:t>
          </a:r>
        </a:p>
        <a:p>
          <a:r>
            <a:rPr kumimoji="1" lang="ja-JP" altLang="en-US" sz="1100">
              <a:latin typeface="ＭＳ Ｐゴシック" panose="020B0600070205080204" pitchFamily="50" charset="-128"/>
              <a:ea typeface="ＭＳ Ｐゴシック" panose="020B0600070205080204" pitchFamily="50" charset="-128"/>
            </a:rPr>
            <a:t>　主な内容としては人件費、扶助費、補助費等の合計で</a:t>
          </a:r>
          <a:r>
            <a:rPr kumimoji="1" lang="en-US" altLang="ja-JP" sz="1100">
              <a:latin typeface="ＭＳ Ｐゴシック" panose="020B0600070205080204" pitchFamily="50" charset="-128"/>
              <a:ea typeface="ＭＳ Ｐゴシック" panose="020B0600070205080204" pitchFamily="50" charset="-128"/>
            </a:rPr>
            <a:t>51.2</a:t>
          </a:r>
          <a:r>
            <a:rPr kumimoji="1" lang="ja-JP" altLang="en-US" sz="1100">
              <a:latin typeface="ＭＳ Ｐゴシック" panose="020B0600070205080204" pitchFamily="50" charset="-128"/>
              <a:ea typeface="ＭＳ Ｐゴシック" panose="020B0600070205080204" pitchFamily="50" charset="-128"/>
            </a:rPr>
            <a:t>％となっており、前年度と比較して人件費は</a:t>
          </a:r>
          <a:r>
            <a:rPr kumimoji="1" lang="en-US" altLang="ja-JP" sz="1100">
              <a:latin typeface="ＭＳ Ｐゴシック" panose="020B0600070205080204" pitchFamily="50" charset="-128"/>
              <a:ea typeface="ＭＳ Ｐゴシック" panose="020B0600070205080204" pitchFamily="50" charset="-128"/>
            </a:rPr>
            <a:t>1.6</a:t>
          </a:r>
          <a:r>
            <a:rPr kumimoji="1" lang="ja-JP" altLang="en-US" sz="1100">
              <a:latin typeface="ＭＳ Ｐゴシック" panose="020B0600070205080204" pitchFamily="50" charset="-128"/>
              <a:ea typeface="ＭＳ Ｐゴシック" panose="020B0600070205080204" pitchFamily="50" charset="-128"/>
            </a:rPr>
            <a:t>ポイントの改善、扶助費は</a:t>
          </a:r>
          <a:r>
            <a:rPr kumimoji="1" lang="en-US" altLang="ja-JP" sz="1100">
              <a:latin typeface="ＭＳ Ｐゴシック" panose="020B0600070205080204" pitchFamily="50" charset="-128"/>
              <a:ea typeface="ＭＳ Ｐゴシック" panose="020B0600070205080204" pitchFamily="50" charset="-128"/>
            </a:rPr>
            <a:t>0.8</a:t>
          </a:r>
          <a:r>
            <a:rPr kumimoji="1" lang="ja-JP" altLang="en-US" sz="1100">
              <a:latin typeface="ＭＳ Ｐゴシック" panose="020B0600070205080204" pitchFamily="50" charset="-128"/>
              <a:ea typeface="ＭＳ Ｐゴシック" panose="020B0600070205080204" pitchFamily="50" charset="-128"/>
            </a:rPr>
            <a:t>ポイントの悪化、補助費等は</a:t>
          </a:r>
          <a:r>
            <a:rPr kumimoji="1" lang="en-US" altLang="ja-JP" sz="1100">
              <a:latin typeface="ＭＳ Ｐゴシック" panose="020B0600070205080204" pitchFamily="50" charset="-128"/>
              <a:ea typeface="ＭＳ Ｐゴシック" panose="020B0600070205080204" pitchFamily="50" charset="-128"/>
            </a:rPr>
            <a:t>0.1</a:t>
          </a:r>
          <a:r>
            <a:rPr kumimoji="1" lang="ja-JP" altLang="en-US" sz="1100">
              <a:latin typeface="ＭＳ Ｐゴシック" panose="020B0600070205080204" pitchFamily="50" charset="-128"/>
              <a:ea typeface="ＭＳ Ｐゴシック" panose="020B0600070205080204" pitchFamily="50" charset="-128"/>
            </a:rPr>
            <a:t>ポイントの改善となった。</a:t>
          </a:r>
        </a:p>
      </xdr:txBody>
    </xdr:sp>
    <xdr:clientData/>
  </xdr:twoCellAnchor>
  <xdr:oneCellAnchor>
    <xdr:from>
      <xdr:col>62</xdr:col>
      <xdr:colOff>6350</xdr:colOff>
      <xdr:row>69</xdr:row>
      <xdr:rowOff>107950</xdr:rowOff>
    </xdr:from>
    <xdr:ext cx="298543" cy="225703"/>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3" name="テキスト ボックス 422">
          <a:extLst>
            <a:ext uri="{FF2B5EF4-FFF2-40B4-BE49-F238E27FC236}">
              <a16:creationId xmlns:a16="http://schemas.microsoft.com/office/drawing/2014/main" id="{00000000-0008-0000-0400-0000A7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5" name="テキスト ボックス 424">
          <a:extLst>
            <a:ext uri="{FF2B5EF4-FFF2-40B4-BE49-F238E27FC236}">
              <a16:creationId xmlns:a16="http://schemas.microsoft.com/office/drawing/2014/main" id="{00000000-0008-0000-0400-0000A9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6" name="公債費以外グラフ枠">
          <a:extLst>
            <a:ext uri="{FF2B5EF4-FFF2-40B4-BE49-F238E27FC236}">
              <a16:creationId xmlns:a16="http://schemas.microsoft.com/office/drawing/2014/main" id="{00000000-0008-0000-0400-0000AA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149860</xdr:rowOff>
    </xdr:from>
    <xdr:to>
      <xdr:col>82</xdr:col>
      <xdr:colOff>107950</xdr:colOff>
      <xdr:row>80</xdr:row>
      <xdr:rowOff>136144</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flipV="1">
          <a:off x="16510000" y="12837160"/>
          <a:ext cx="0" cy="10149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108221</xdr:rowOff>
    </xdr:from>
    <xdr:ext cx="762000" cy="259045"/>
    <xdr:sp macro="" textlink="">
      <xdr:nvSpPr>
        <xdr:cNvPr id="428" name="公債費以外最小値テキスト">
          <a:extLst>
            <a:ext uri="{FF2B5EF4-FFF2-40B4-BE49-F238E27FC236}">
              <a16:creationId xmlns:a16="http://schemas.microsoft.com/office/drawing/2014/main" id="{00000000-0008-0000-0400-0000AC010000}"/>
            </a:ext>
          </a:extLst>
        </xdr:cNvPr>
        <xdr:cNvSpPr txBox="1"/>
      </xdr:nvSpPr>
      <xdr:spPr>
        <a:xfrm>
          <a:off x="16598900" y="13824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136144</xdr:rowOff>
    </xdr:from>
    <xdr:to>
      <xdr:col>82</xdr:col>
      <xdr:colOff>196850</xdr:colOff>
      <xdr:row>80</xdr:row>
      <xdr:rowOff>136144</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6421100" y="13852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64787</xdr:rowOff>
    </xdr:from>
    <xdr:ext cx="762000" cy="259045"/>
    <xdr:sp macro="" textlink="">
      <xdr:nvSpPr>
        <xdr:cNvPr id="430" name="公債費以外最大値テキスト">
          <a:extLst>
            <a:ext uri="{FF2B5EF4-FFF2-40B4-BE49-F238E27FC236}">
              <a16:creationId xmlns:a16="http://schemas.microsoft.com/office/drawing/2014/main" id="{00000000-0008-0000-0400-0000AE010000}"/>
            </a:ext>
          </a:extLst>
        </xdr:cNvPr>
        <xdr:cNvSpPr txBox="1"/>
      </xdr:nvSpPr>
      <xdr:spPr>
        <a:xfrm>
          <a:off x="16598900" y="12580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149860</xdr:rowOff>
    </xdr:from>
    <xdr:to>
      <xdr:col>82</xdr:col>
      <xdr:colOff>196850</xdr:colOff>
      <xdr:row>74</xdr:row>
      <xdr:rowOff>149860</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6421100" y="12837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138430</xdr:rowOff>
    </xdr:from>
    <xdr:to>
      <xdr:col>82</xdr:col>
      <xdr:colOff>107950</xdr:colOff>
      <xdr:row>77</xdr:row>
      <xdr:rowOff>143002</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5671800" y="13340080"/>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68851</xdr:rowOff>
    </xdr:from>
    <xdr:ext cx="762000" cy="259045"/>
    <xdr:sp macro="" textlink="">
      <xdr:nvSpPr>
        <xdr:cNvPr id="433" name="公債費以外平均値テキスト">
          <a:extLst>
            <a:ext uri="{FF2B5EF4-FFF2-40B4-BE49-F238E27FC236}">
              <a16:creationId xmlns:a16="http://schemas.microsoft.com/office/drawing/2014/main" id="{00000000-0008-0000-0400-0000B1010000}"/>
            </a:ext>
          </a:extLst>
        </xdr:cNvPr>
        <xdr:cNvSpPr txBox="1"/>
      </xdr:nvSpPr>
      <xdr:spPr>
        <a:xfrm>
          <a:off x="16598900" y="132705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96774</xdr:rowOff>
    </xdr:from>
    <xdr:to>
      <xdr:col>82</xdr:col>
      <xdr:colOff>158750</xdr:colOff>
      <xdr:row>78</xdr:row>
      <xdr:rowOff>26924</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6459200" y="13298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138430</xdr:rowOff>
    </xdr:from>
    <xdr:to>
      <xdr:col>78</xdr:col>
      <xdr:colOff>69850</xdr:colOff>
      <xdr:row>78</xdr:row>
      <xdr:rowOff>44704</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flipV="1">
          <a:off x="14782800" y="13340080"/>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135637</xdr:rowOff>
    </xdr:from>
    <xdr:to>
      <xdr:col>78</xdr:col>
      <xdr:colOff>120650</xdr:colOff>
      <xdr:row>77</xdr:row>
      <xdr:rowOff>65787</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5621000" y="13165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75963</xdr:rowOff>
    </xdr:from>
    <xdr:ext cx="7366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5290800" y="129347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78</xdr:row>
      <xdr:rowOff>44704</xdr:rowOff>
    </xdr:from>
    <xdr:to>
      <xdr:col>73</xdr:col>
      <xdr:colOff>180975</xdr:colOff>
      <xdr:row>78</xdr:row>
      <xdr:rowOff>122428</xdr:rowOff>
    </xdr:to>
    <xdr:cxnSp macro="">
      <xdr:nvCxnSpPr>
        <xdr:cNvPr id="438" name="直線コネクタ 437">
          <a:extLst>
            <a:ext uri="{FF2B5EF4-FFF2-40B4-BE49-F238E27FC236}">
              <a16:creationId xmlns:a16="http://schemas.microsoft.com/office/drawing/2014/main" id="{00000000-0008-0000-0400-0000B6010000}"/>
            </a:ext>
          </a:extLst>
        </xdr:cNvPr>
        <xdr:cNvCxnSpPr/>
      </xdr:nvCxnSpPr>
      <xdr:spPr>
        <a:xfrm flipV="1">
          <a:off x="13893800" y="13417804"/>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110489</xdr:rowOff>
    </xdr:from>
    <xdr:to>
      <xdr:col>74</xdr:col>
      <xdr:colOff>31750</xdr:colOff>
      <xdr:row>78</xdr:row>
      <xdr:rowOff>40639</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4732000" y="13312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50816</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4401800" y="13081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44704</xdr:rowOff>
    </xdr:from>
    <xdr:to>
      <xdr:col>69</xdr:col>
      <xdr:colOff>92075</xdr:colOff>
      <xdr:row>78</xdr:row>
      <xdr:rowOff>122428</xdr:rowOff>
    </xdr:to>
    <xdr:cxnSp macro="">
      <xdr:nvCxnSpPr>
        <xdr:cNvPr id="441" name="直線コネクタ 440">
          <a:extLst>
            <a:ext uri="{FF2B5EF4-FFF2-40B4-BE49-F238E27FC236}">
              <a16:creationId xmlns:a16="http://schemas.microsoft.com/office/drawing/2014/main" id="{00000000-0008-0000-0400-0000B9010000}"/>
            </a:ext>
          </a:extLst>
        </xdr:cNvPr>
        <xdr:cNvCxnSpPr/>
      </xdr:nvCxnSpPr>
      <xdr:spPr>
        <a:xfrm>
          <a:off x="13004800" y="13417804"/>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101346</xdr:rowOff>
    </xdr:from>
    <xdr:to>
      <xdr:col>69</xdr:col>
      <xdr:colOff>142875</xdr:colOff>
      <xdr:row>78</xdr:row>
      <xdr:rowOff>31496</xdr:rowOff>
    </xdr:to>
    <xdr:sp macro="" textlink="">
      <xdr:nvSpPr>
        <xdr:cNvPr id="442" name="フローチャート: 判断 441">
          <a:extLst>
            <a:ext uri="{FF2B5EF4-FFF2-40B4-BE49-F238E27FC236}">
              <a16:creationId xmlns:a16="http://schemas.microsoft.com/office/drawing/2014/main" id="{00000000-0008-0000-0400-0000BA010000}"/>
            </a:ext>
          </a:extLst>
        </xdr:cNvPr>
        <xdr:cNvSpPr/>
      </xdr:nvSpPr>
      <xdr:spPr>
        <a:xfrm>
          <a:off x="13843000" y="13302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41673</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3512800" y="130718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64770</xdr:rowOff>
    </xdr:from>
    <xdr:to>
      <xdr:col>65</xdr:col>
      <xdr:colOff>53975</xdr:colOff>
      <xdr:row>77</xdr:row>
      <xdr:rowOff>166370</xdr:rowOff>
    </xdr:to>
    <xdr:sp macro="" textlink="">
      <xdr:nvSpPr>
        <xdr:cNvPr id="444" name="フローチャート: 判断 443">
          <a:extLst>
            <a:ext uri="{FF2B5EF4-FFF2-40B4-BE49-F238E27FC236}">
              <a16:creationId xmlns:a16="http://schemas.microsoft.com/office/drawing/2014/main" id="{00000000-0008-0000-0400-0000BC010000}"/>
            </a:ext>
          </a:extLst>
        </xdr:cNvPr>
        <xdr:cNvSpPr/>
      </xdr:nvSpPr>
      <xdr:spPr>
        <a:xfrm>
          <a:off x="129540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5097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2623800" y="13035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92202</xdr:rowOff>
    </xdr:from>
    <xdr:to>
      <xdr:col>82</xdr:col>
      <xdr:colOff>158750</xdr:colOff>
      <xdr:row>78</xdr:row>
      <xdr:rowOff>22352</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6459200" y="13293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108729</xdr:rowOff>
    </xdr:from>
    <xdr:ext cx="762000" cy="259045"/>
    <xdr:sp macro="" textlink="">
      <xdr:nvSpPr>
        <xdr:cNvPr id="452" name="公債費以外該当値テキスト">
          <a:extLst>
            <a:ext uri="{FF2B5EF4-FFF2-40B4-BE49-F238E27FC236}">
              <a16:creationId xmlns:a16="http://schemas.microsoft.com/office/drawing/2014/main" id="{00000000-0008-0000-0400-0000C4010000}"/>
            </a:ext>
          </a:extLst>
        </xdr:cNvPr>
        <xdr:cNvSpPr txBox="1"/>
      </xdr:nvSpPr>
      <xdr:spPr>
        <a:xfrm>
          <a:off x="16598900" y="13138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87630</xdr:rowOff>
    </xdr:from>
    <xdr:to>
      <xdr:col>78</xdr:col>
      <xdr:colOff>120650</xdr:colOff>
      <xdr:row>78</xdr:row>
      <xdr:rowOff>17780</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5621000" y="13289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2557</xdr:rowOff>
    </xdr:from>
    <xdr:ext cx="7366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5290800" y="13375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165354</xdr:rowOff>
    </xdr:from>
    <xdr:to>
      <xdr:col>74</xdr:col>
      <xdr:colOff>31750</xdr:colOff>
      <xdr:row>78</xdr:row>
      <xdr:rowOff>95504</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4732000" y="13367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80281</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4401800" y="13453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71628</xdr:rowOff>
    </xdr:from>
    <xdr:to>
      <xdr:col>69</xdr:col>
      <xdr:colOff>142875</xdr:colOff>
      <xdr:row>79</xdr:row>
      <xdr:rowOff>1778</xdr:rowOff>
    </xdr:to>
    <xdr:sp macro="" textlink="">
      <xdr:nvSpPr>
        <xdr:cNvPr id="457" name="楕円 456">
          <a:extLst>
            <a:ext uri="{FF2B5EF4-FFF2-40B4-BE49-F238E27FC236}">
              <a16:creationId xmlns:a16="http://schemas.microsoft.com/office/drawing/2014/main" id="{00000000-0008-0000-0400-0000C9010000}"/>
            </a:ext>
          </a:extLst>
        </xdr:cNvPr>
        <xdr:cNvSpPr/>
      </xdr:nvSpPr>
      <xdr:spPr>
        <a:xfrm>
          <a:off x="13843000" y="13444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158005</xdr:rowOff>
    </xdr:from>
    <xdr:ext cx="762000" cy="259045"/>
    <xdr:sp macro="" textlink="">
      <xdr:nvSpPr>
        <xdr:cNvPr id="458" name="テキスト ボックス 457">
          <a:extLst>
            <a:ext uri="{FF2B5EF4-FFF2-40B4-BE49-F238E27FC236}">
              <a16:creationId xmlns:a16="http://schemas.microsoft.com/office/drawing/2014/main" id="{00000000-0008-0000-0400-0000CA010000}"/>
            </a:ext>
          </a:extLst>
        </xdr:cNvPr>
        <xdr:cNvSpPr txBox="1"/>
      </xdr:nvSpPr>
      <xdr:spPr>
        <a:xfrm>
          <a:off x="13512800" y="13531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165354</xdr:rowOff>
    </xdr:from>
    <xdr:to>
      <xdr:col>65</xdr:col>
      <xdr:colOff>53975</xdr:colOff>
      <xdr:row>78</xdr:row>
      <xdr:rowOff>95504</xdr:rowOff>
    </xdr:to>
    <xdr:sp macro="" textlink="">
      <xdr:nvSpPr>
        <xdr:cNvPr id="459" name="楕円 458">
          <a:extLst>
            <a:ext uri="{FF2B5EF4-FFF2-40B4-BE49-F238E27FC236}">
              <a16:creationId xmlns:a16="http://schemas.microsoft.com/office/drawing/2014/main" id="{00000000-0008-0000-0400-0000CB010000}"/>
            </a:ext>
          </a:extLst>
        </xdr:cNvPr>
        <xdr:cNvSpPr/>
      </xdr:nvSpPr>
      <xdr:spPr>
        <a:xfrm>
          <a:off x="12954000" y="13367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80281</xdr:rowOff>
    </xdr:from>
    <xdr:ext cx="762000" cy="259045"/>
    <xdr:sp macro="" textlink="">
      <xdr:nvSpPr>
        <xdr:cNvPr id="460" name="テキスト ボックス 459">
          <a:extLst>
            <a:ext uri="{FF2B5EF4-FFF2-40B4-BE49-F238E27FC236}">
              <a16:creationId xmlns:a16="http://schemas.microsoft.com/office/drawing/2014/main" id="{00000000-0008-0000-0400-0000CC010000}"/>
            </a:ext>
          </a:extLst>
        </xdr:cNvPr>
        <xdr:cNvSpPr txBox="1"/>
      </xdr:nvSpPr>
      <xdr:spPr>
        <a:xfrm>
          <a:off x="12623800" y="13453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大阪府東大阪市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4</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142126</xdr:rowOff>
    </xdr:from>
    <xdr:to>
      <xdr:col>29</xdr:col>
      <xdr:colOff>127000</xdr:colOff>
      <xdr:row>20</xdr:row>
      <xdr:rowOff>28626</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247151"/>
          <a:ext cx="0" cy="12581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703</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4773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51,332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28626</xdr:rowOff>
    </xdr:from>
    <xdr:to>
      <xdr:col>30</xdr:col>
      <xdr:colOff>25400</xdr:colOff>
      <xdr:row>20</xdr:row>
      <xdr:rowOff>28626</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50525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57053</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9906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84,353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142126</xdr:rowOff>
    </xdr:from>
    <xdr:to>
      <xdr:col>30</xdr:col>
      <xdr:colOff>25400</xdr:colOff>
      <xdr:row>12</xdr:row>
      <xdr:rowOff>142126</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24715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76251</xdr:rowOff>
    </xdr:from>
    <xdr:to>
      <xdr:col>29</xdr:col>
      <xdr:colOff>127000</xdr:colOff>
      <xdr:row>18</xdr:row>
      <xdr:rowOff>105512</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a:off x="5003800" y="3209976"/>
          <a:ext cx="647700" cy="2926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145495</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76487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128968</xdr:rowOff>
    </xdr:from>
    <xdr:to>
      <xdr:col>29</xdr:col>
      <xdr:colOff>177800</xdr:colOff>
      <xdr:row>17</xdr:row>
      <xdr:rowOff>59118</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91979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76251</xdr:rowOff>
    </xdr:from>
    <xdr:to>
      <xdr:col>26</xdr:col>
      <xdr:colOff>50800</xdr:colOff>
      <xdr:row>18</xdr:row>
      <xdr:rowOff>122504</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209976"/>
          <a:ext cx="698500" cy="4625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151714</xdr:rowOff>
    </xdr:from>
    <xdr:to>
      <xdr:col>26</xdr:col>
      <xdr:colOff>101600</xdr:colOff>
      <xdr:row>17</xdr:row>
      <xdr:rowOff>81864</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94253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92041</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7114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122504</xdr:rowOff>
    </xdr:from>
    <xdr:to>
      <xdr:col>22</xdr:col>
      <xdr:colOff>114300</xdr:colOff>
      <xdr:row>19</xdr:row>
      <xdr:rowOff>11862</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3256229"/>
          <a:ext cx="698500" cy="6080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5334</xdr:rowOff>
    </xdr:from>
    <xdr:to>
      <xdr:col>22</xdr:col>
      <xdr:colOff>165100</xdr:colOff>
      <xdr:row>17</xdr:row>
      <xdr:rowOff>106934</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29676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117111</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7364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11862</xdr:rowOff>
    </xdr:from>
    <xdr:to>
      <xdr:col>18</xdr:col>
      <xdr:colOff>177800</xdr:colOff>
      <xdr:row>19</xdr:row>
      <xdr:rowOff>42266</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317037"/>
          <a:ext cx="698500" cy="3040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61493</xdr:rowOff>
    </xdr:from>
    <xdr:to>
      <xdr:col>19</xdr:col>
      <xdr:colOff>38100</xdr:colOff>
      <xdr:row>17</xdr:row>
      <xdr:rowOff>163093</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02376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1820</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792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100698</xdr:rowOff>
    </xdr:from>
    <xdr:to>
      <xdr:col>15</xdr:col>
      <xdr:colOff>101600</xdr:colOff>
      <xdr:row>18</xdr:row>
      <xdr:rowOff>30848</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06297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41025</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8318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54712</xdr:rowOff>
    </xdr:from>
    <xdr:to>
      <xdr:col>29</xdr:col>
      <xdr:colOff>177800</xdr:colOff>
      <xdr:row>18</xdr:row>
      <xdr:rowOff>156311</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3188437"/>
          <a:ext cx="101600" cy="101599"/>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26789</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31605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25451</xdr:rowOff>
    </xdr:from>
    <xdr:to>
      <xdr:col>26</xdr:col>
      <xdr:colOff>101600</xdr:colOff>
      <xdr:row>18</xdr:row>
      <xdr:rowOff>127051</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15917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111828</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2455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71704</xdr:rowOff>
    </xdr:from>
    <xdr:to>
      <xdr:col>22</xdr:col>
      <xdr:colOff>165100</xdr:colOff>
      <xdr:row>19</xdr:row>
      <xdr:rowOff>1854</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20542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158081</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2918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132512</xdr:rowOff>
    </xdr:from>
    <xdr:to>
      <xdr:col>19</xdr:col>
      <xdr:colOff>38100</xdr:colOff>
      <xdr:row>19</xdr:row>
      <xdr:rowOff>62662</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26623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47439</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3526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162916</xdr:rowOff>
    </xdr:from>
    <xdr:to>
      <xdr:col>15</xdr:col>
      <xdr:colOff>101600</xdr:colOff>
      <xdr:row>19</xdr:row>
      <xdr:rowOff>93066</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29664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77843</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3830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178054</xdr:rowOff>
    </xdr:from>
    <xdr:to>
      <xdr:col>29</xdr:col>
      <xdr:colOff>127000</xdr:colOff>
      <xdr:row>37</xdr:row>
      <xdr:rowOff>204419</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651500" y="6102604"/>
          <a:ext cx="0" cy="122651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176496</xdr:rowOff>
    </xdr:from>
    <xdr:ext cx="762000" cy="25904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3011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204419</xdr:rowOff>
    </xdr:from>
    <xdr:to>
      <xdr:col>30</xdr:col>
      <xdr:colOff>25400</xdr:colOff>
      <xdr:row>37</xdr:row>
      <xdr:rowOff>204419</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732911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92981</xdr:rowOff>
    </xdr:from>
    <xdr:ext cx="762000" cy="2590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5846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178054</xdr:rowOff>
    </xdr:from>
    <xdr:to>
      <xdr:col>30</xdr:col>
      <xdr:colOff>25400</xdr:colOff>
      <xdr:row>33</xdr:row>
      <xdr:rowOff>178054</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610260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33655</xdr:rowOff>
    </xdr:from>
    <xdr:to>
      <xdr:col>29</xdr:col>
      <xdr:colOff>127000</xdr:colOff>
      <xdr:row>35</xdr:row>
      <xdr:rowOff>80594</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003800" y="6644005"/>
          <a:ext cx="647700" cy="4693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77385</xdr:rowOff>
    </xdr:from>
    <xdr:ext cx="762000" cy="25904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66877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105308</xdr:rowOff>
    </xdr:from>
    <xdr:to>
      <xdr:col>29</xdr:col>
      <xdr:colOff>177800</xdr:colOff>
      <xdr:row>35</xdr:row>
      <xdr:rowOff>206908</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5600700" y="67156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309728</xdr:rowOff>
    </xdr:from>
    <xdr:to>
      <xdr:col>26</xdr:col>
      <xdr:colOff>50800</xdr:colOff>
      <xdr:row>35</xdr:row>
      <xdr:rowOff>33655</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4305300" y="6577178"/>
          <a:ext cx="698500" cy="6682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122796</xdr:rowOff>
    </xdr:from>
    <xdr:to>
      <xdr:col>26</xdr:col>
      <xdr:colOff>101600</xdr:colOff>
      <xdr:row>35</xdr:row>
      <xdr:rowOff>224396</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953000" y="673314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209173</xdr:rowOff>
    </xdr:from>
    <xdr:ext cx="7366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68195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34</xdr:row>
      <xdr:rowOff>309728</xdr:rowOff>
    </xdr:from>
    <xdr:to>
      <xdr:col>22</xdr:col>
      <xdr:colOff>114300</xdr:colOff>
      <xdr:row>35</xdr:row>
      <xdr:rowOff>200343</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3606800" y="6577178"/>
          <a:ext cx="698500" cy="23351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129578</xdr:rowOff>
    </xdr:from>
    <xdr:to>
      <xdr:col>22</xdr:col>
      <xdr:colOff>165100</xdr:colOff>
      <xdr:row>35</xdr:row>
      <xdr:rowOff>231178</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254500" y="673992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215955</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6826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105054</xdr:rowOff>
    </xdr:from>
    <xdr:to>
      <xdr:col>18</xdr:col>
      <xdr:colOff>177800</xdr:colOff>
      <xdr:row>35</xdr:row>
      <xdr:rowOff>200343</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a:off x="2908300" y="6715404"/>
          <a:ext cx="698500" cy="9528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117463</xdr:rowOff>
    </xdr:from>
    <xdr:to>
      <xdr:col>19</xdr:col>
      <xdr:colOff>38100</xdr:colOff>
      <xdr:row>35</xdr:row>
      <xdr:rowOff>219063</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556000" y="672781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229240</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64966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113005</xdr:rowOff>
    </xdr:from>
    <xdr:to>
      <xdr:col>15</xdr:col>
      <xdr:colOff>101600</xdr:colOff>
      <xdr:row>35</xdr:row>
      <xdr:rowOff>214605</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2857500" y="67233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199382</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68097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29794</xdr:rowOff>
    </xdr:from>
    <xdr:to>
      <xdr:col>29</xdr:col>
      <xdr:colOff>177800</xdr:colOff>
      <xdr:row>35</xdr:row>
      <xdr:rowOff>131394</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5600700" y="664014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217771</xdr:rowOff>
    </xdr:from>
    <xdr:ext cx="762000" cy="25904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6485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325755</xdr:rowOff>
    </xdr:from>
    <xdr:to>
      <xdr:col>26</xdr:col>
      <xdr:colOff>101600</xdr:colOff>
      <xdr:row>35</xdr:row>
      <xdr:rowOff>84455</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953000" y="65932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94632</xdr:rowOff>
    </xdr:from>
    <xdr:ext cx="7366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63620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258928</xdr:rowOff>
    </xdr:from>
    <xdr:to>
      <xdr:col>22</xdr:col>
      <xdr:colOff>165100</xdr:colOff>
      <xdr:row>35</xdr:row>
      <xdr:rowOff>17628</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254500" y="652637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27805</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62952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149543</xdr:rowOff>
    </xdr:from>
    <xdr:to>
      <xdr:col>19</xdr:col>
      <xdr:colOff>38100</xdr:colOff>
      <xdr:row>35</xdr:row>
      <xdr:rowOff>251143</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3556000" y="675989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235920</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6846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54254</xdr:rowOff>
    </xdr:from>
    <xdr:to>
      <xdr:col>15</xdr:col>
      <xdr:colOff>101600</xdr:colOff>
      <xdr:row>35</xdr:row>
      <xdr:rowOff>155854</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2857500" y="666460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166031</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6433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大阪府東大阪市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480,137
460,759
61.78
232,102,551
227,452,704
4,084,166
113,099,071
166,024,739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38299</xdr:rowOff>
    </xdr:from>
    <xdr:ext cx="53129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230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94502</xdr:rowOff>
    </xdr:from>
    <xdr:to>
      <xdr:col>24</xdr:col>
      <xdr:colOff>62865</xdr:colOff>
      <xdr:row>38</xdr:row>
      <xdr:rowOff>60180</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238002"/>
          <a:ext cx="1270" cy="13372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64007</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579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60180</xdr:rowOff>
    </xdr:from>
    <xdr:to>
      <xdr:col>24</xdr:col>
      <xdr:colOff>152400</xdr:colOff>
      <xdr:row>38</xdr:row>
      <xdr:rowOff>60180</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575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41179</xdr:rowOff>
    </xdr:from>
    <xdr:ext cx="534377"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013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87,384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94502</xdr:rowOff>
    </xdr:from>
    <xdr:to>
      <xdr:col>24</xdr:col>
      <xdr:colOff>152400</xdr:colOff>
      <xdr:row>30</xdr:row>
      <xdr:rowOff>94502</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2380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166936</xdr:rowOff>
    </xdr:from>
    <xdr:to>
      <xdr:col>24</xdr:col>
      <xdr:colOff>63500</xdr:colOff>
      <xdr:row>36</xdr:row>
      <xdr:rowOff>88232</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a:off x="3797300" y="6167686"/>
          <a:ext cx="838200" cy="92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158444</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58162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135567</xdr:rowOff>
    </xdr:from>
    <xdr:to>
      <xdr:col>24</xdr:col>
      <xdr:colOff>114300</xdr:colOff>
      <xdr:row>35</xdr:row>
      <xdr:rowOff>65717</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5964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166936</xdr:rowOff>
    </xdr:from>
    <xdr:to>
      <xdr:col>19</xdr:col>
      <xdr:colOff>177800</xdr:colOff>
      <xdr:row>36</xdr:row>
      <xdr:rowOff>67103</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6167686"/>
          <a:ext cx="889000" cy="71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156076</xdr:rowOff>
    </xdr:from>
    <xdr:to>
      <xdr:col>20</xdr:col>
      <xdr:colOff>38100</xdr:colOff>
      <xdr:row>35</xdr:row>
      <xdr:rowOff>86226</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5985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102753</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5760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67103</xdr:rowOff>
    </xdr:from>
    <xdr:to>
      <xdr:col>15</xdr:col>
      <xdr:colOff>50800</xdr:colOff>
      <xdr:row>36</xdr:row>
      <xdr:rowOff>139635</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6239303"/>
          <a:ext cx="889000" cy="72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6767</xdr:rowOff>
    </xdr:from>
    <xdr:to>
      <xdr:col>15</xdr:col>
      <xdr:colOff>101600</xdr:colOff>
      <xdr:row>35</xdr:row>
      <xdr:rowOff>108367</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007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124894</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5782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139635</xdr:rowOff>
    </xdr:from>
    <xdr:to>
      <xdr:col>10</xdr:col>
      <xdr:colOff>114300</xdr:colOff>
      <xdr:row>36</xdr:row>
      <xdr:rowOff>153416</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6311835"/>
          <a:ext cx="889000" cy="13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143666</xdr:rowOff>
    </xdr:from>
    <xdr:to>
      <xdr:col>10</xdr:col>
      <xdr:colOff>165100</xdr:colOff>
      <xdr:row>36</xdr:row>
      <xdr:rowOff>73816</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144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90343</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5919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148565</xdr:rowOff>
    </xdr:from>
    <xdr:to>
      <xdr:col>6</xdr:col>
      <xdr:colOff>38100</xdr:colOff>
      <xdr:row>36</xdr:row>
      <xdr:rowOff>78715</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149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95242</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5924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37432</xdr:rowOff>
    </xdr:from>
    <xdr:to>
      <xdr:col>24</xdr:col>
      <xdr:colOff>114300</xdr:colOff>
      <xdr:row>36</xdr:row>
      <xdr:rowOff>139032</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209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15859</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6188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116136</xdr:rowOff>
    </xdr:from>
    <xdr:to>
      <xdr:col>20</xdr:col>
      <xdr:colOff>38100</xdr:colOff>
      <xdr:row>36</xdr:row>
      <xdr:rowOff>46286</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116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37413</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6209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16303</xdr:rowOff>
    </xdr:from>
    <xdr:to>
      <xdr:col>15</xdr:col>
      <xdr:colOff>101600</xdr:colOff>
      <xdr:row>36</xdr:row>
      <xdr:rowOff>117903</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188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109030</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6281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88835</xdr:rowOff>
    </xdr:from>
    <xdr:to>
      <xdr:col>10</xdr:col>
      <xdr:colOff>165100</xdr:colOff>
      <xdr:row>37</xdr:row>
      <xdr:rowOff>18985</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261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10112</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6353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102616</xdr:rowOff>
    </xdr:from>
    <xdr:to>
      <xdr:col>6</xdr:col>
      <xdr:colOff>38100</xdr:colOff>
      <xdr:row>37</xdr:row>
      <xdr:rowOff>32766</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274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23893</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6367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51</xdr:row>
      <xdr:rowOff>130827</xdr:rowOff>
    </xdr:from>
    <xdr:ext cx="53129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230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a:extLst>
            <a:ext uri="{FF2B5EF4-FFF2-40B4-BE49-F238E27FC236}">
              <a16:creationId xmlns:a16="http://schemas.microsoft.com/office/drawing/2014/main" id="{00000000-0008-0000-0600-000073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77597</xdr:rowOff>
    </xdr:from>
    <xdr:to>
      <xdr:col>24</xdr:col>
      <xdr:colOff>62865</xdr:colOff>
      <xdr:row>55</xdr:row>
      <xdr:rowOff>144787</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flipV="1">
          <a:off x="4633595" y="8821547"/>
          <a:ext cx="1270" cy="7529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148614</xdr:rowOff>
    </xdr:from>
    <xdr:ext cx="534377" cy="259045"/>
    <xdr:sp macro="" textlink="">
      <xdr:nvSpPr>
        <xdr:cNvPr id="117" name="物件費最小値テキスト">
          <a:extLst>
            <a:ext uri="{FF2B5EF4-FFF2-40B4-BE49-F238E27FC236}">
              <a16:creationId xmlns:a16="http://schemas.microsoft.com/office/drawing/2014/main" id="{00000000-0008-0000-0600-000075000000}"/>
            </a:ext>
          </a:extLst>
        </xdr:cNvPr>
        <xdr:cNvSpPr txBox="1"/>
      </xdr:nvSpPr>
      <xdr:spPr>
        <a:xfrm>
          <a:off x="4686300" y="9578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50,733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144787</xdr:rowOff>
    </xdr:from>
    <xdr:to>
      <xdr:col>24</xdr:col>
      <xdr:colOff>152400</xdr:colOff>
      <xdr:row>55</xdr:row>
      <xdr:rowOff>144787</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95745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24274</xdr:rowOff>
    </xdr:from>
    <xdr:ext cx="534377" cy="259045"/>
    <xdr:sp macro="" textlink="">
      <xdr:nvSpPr>
        <xdr:cNvPr id="119" name="物件費最大値テキスト">
          <a:extLst>
            <a:ext uri="{FF2B5EF4-FFF2-40B4-BE49-F238E27FC236}">
              <a16:creationId xmlns:a16="http://schemas.microsoft.com/office/drawing/2014/main" id="{00000000-0008-0000-0600-000077000000}"/>
            </a:ext>
          </a:extLst>
        </xdr:cNvPr>
        <xdr:cNvSpPr txBox="1"/>
      </xdr:nvSpPr>
      <xdr:spPr>
        <a:xfrm>
          <a:off x="4686300" y="8596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77597</xdr:rowOff>
    </xdr:from>
    <xdr:to>
      <xdr:col>24</xdr:col>
      <xdr:colOff>152400</xdr:colOff>
      <xdr:row>51</xdr:row>
      <xdr:rowOff>77597</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4546600" y="88215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158064</xdr:rowOff>
    </xdr:from>
    <xdr:to>
      <xdr:col>24</xdr:col>
      <xdr:colOff>63500</xdr:colOff>
      <xdr:row>55</xdr:row>
      <xdr:rowOff>79826</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3797300" y="9416364"/>
          <a:ext cx="838200" cy="93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166241</xdr:rowOff>
    </xdr:from>
    <xdr:ext cx="534377" cy="259045"/>
    <xdr:sp macro="" textlink="">
      <xdr:nvSpPr>
        <xdr:cNvPr id="122" name="物件費平均値テキスト">
          <a:extLst>
            <a:ext uri="{FF2B5EF4-FFF2-40B4-BE49-F238E27FC236}">
              <a16:creationId xmlns:a16="http://schemas.microsoft.com/office/drawing/2014/main" id="{00000000-0008-0000-0600-00007A000000}"/>
            </a:ext>
          </a:extLst>
        </xdr:cNvPr>
        <xdr:cNvSpPr txBox="1"/>
      </xdr:nvSpPr>
      <xdr:spPr>
        <a:xfrm>
          <a:off x="4686300" y="90816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53</xdr:row>
      <xdr:rowOff>143364</xdr:rowOff>
    </xdr:from>
    <xdr:to>
      <xdr:col>24</xdr:col>
      <xdr:colOff>114300</xdr:colOff>
      <xdr:row>54</xdr:row>
      <xdr:rowOff>73514</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4584700" y="9230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79826</xdr:rowOff>
    </xdr:from>
    <xdr:to>
      <xdr:col>19</xdr:col>
      <xdr:colOff>177800</xdr:colOff>
      <xdr:row>56</xdr:row>
      <xdr:rowOff>97637</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908300" y="9509576"/>
          <a:ext cx="889000" cy="189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54</xdr:row>
      <xdr:rowOff>53315</xdr:rowOff>
    </xdr:from>
    <xdr:to>
      <xdr:col>20</xdr:col>
      <xdr:colOff>38100</xdr:colOff>
      <xdr:row>54</xdr:row>
      <xdr:rowOff>154915</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3746500" y="9311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52</xdr:row>
      <xdr:rowOff>171442</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3530111" y="9086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97637</xdr:rowOff>
    </xdr:from>
    <xdr:to>
      <xdr:col>15</xdr:col>
      <xdr:colOff>50800</xdr:colOff>
      <xdr:row>57</xdr:row>
      <xdr:rowOff>49403</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2019300" y="9698837"/>
          <a:ext cx="889000" cy="123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17844</xdr:rowOff>
    </xdr:from>
    <xdr:to>
      <xdr:col>15</xdr:col>
      <xdr:colOff>101600</xdr:colOff>
      <xdr:row>55</xdr:row>
      <xdr:rowOff>119444</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2857500" y="9447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53</xdr:row>
      <xdr:rowOff>135971</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2641111" y="9222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49403</xdr:rowOff>
    </xdr:from>
    <xdr:to>
      <xdr:col>10</xdr:col>
      <xdr:colOff>114300</xdr:colOff>
      <xdr:row>57</xdr:row>
      <xdr:rowOff>101924</xdr:rowOff>
    </xdr:to>
    <xdr:cxnSp macro="">
      <xdr:nvCxnSpPr>
        <xdr:cNvPr id="130" name="直線コネクタ 129">
          <a:extLst>
            <a:ext uri="{FF2B5EF4-FFF2-40B4-BE49-F238E27FC236}">
              <a16:creationId xmlns:a16="http://schemas.microsoft.com/office/drawing/2014/main" id="{00000000-0008-0000-0600-000082000000}"/>
            </a:ext>
          </a:extLst>
        </xdr:cNvPr>
        <xdr:cNvCxnSpPr/>
      </xdr:nvCxnSpPr>
      <xdr:spPr>
        <a:xfrm flipV="1">
          <a:off x="1130300" y="9822053"/>
          <a:ext cx="889000" cy="52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77203</xdr:rowOff>
    </xdr:from>
    <xdr:to>
      <xdr:col>10</xdr:col>
      <xdr:colOff>165100</xdr:colOff>
      <xdr:row>56</xdr:row>
      <xdr:rowOff>7353</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968500" y="9506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23880</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752111" y="9282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118370</xdr:rowOff>
    </xdr:from>
    <xdr:to>
      <xdr:col>6</xdr:col>
      <xdr:colOff>38100</xdr:colOff>
      <xdr:row>56</xdr:row>
      <xdr:rowOff>48520</xdr:rowOff>
    </xdr:to>
    <xdr:sp macro="" textlink="">
      <xdr:nvSpPr>
        <xdr:cNvPr id="133" name="フローチャート: 判断 132">
          <a:extLst>
            <a:ext uri="{FF2B5EF4-FFF2-40B4-BE49-F238E27FC236}">
              <a16:creationId xmlns:a16="http://schemas.microsoft.com/office/drawing/2014/main" id="{00000000-0008-0000-0600-000085000000}"/>
            </a:ext>
          </a:extLst>
        </xdr:cNvPr>
        <xdr:cNvSpPr/>
      </xdr:nvSpPr>
      <xdr:spPr>
        <a:xfrm>
          <a:off x="1079500" y="9548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65047</xdr:rowOff>
    </xdr:from>
    <xdr:ext cx="534377"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863111" y="9323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107264</xdr:rowOff>
    </xdr:from>
    <xdr:to>
      <xdr:col>24</xdr:col>
      <xdr:colOff>114300</xdr:colOff>
      <xdr:row>55</xdr:row>
      <xdr:rowOff>37414</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4584700" y="9365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85691</xdr:rowOff>
    </xdr:from>
    <xdr:ext cx="534377" cy="259045"/>
    <xdr:sp macro="" textlink="">
      <xdr:nvSpPr>
        <xdr:cNvPr id="141" name="物件費該当値テキスト">
          <a:extLst>
            <a:ext uri="{FF2B5EF4-FFF2-40B4-BE49-F238E27FC236}">
              <a16:creationId xmlns:a16="http://schemas.microsoft.com/office/drawing/2014/main" id="{00000000-0008-0000-0600-00008D000000}"/>
            </a:ext>
          </a:extLst>
        </xdr:cNvPr>
        <xdr:cNvSpPr txBox="1"/>
      </xdr:nvSpPr>
      <xdr:spPr>
        <a:xfrm>
          <a:off x="4686300" y="9343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29026</xdr:rowOff>
    </xdr:from>
    <xdr:to>
      <xdr:col>20</xdr:col>
      <xdr:colOff>38100</xdr:colOff>
      <xdr:row>55</xdr:row>
      <xdr:rowOff>130626</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3746500" y="9458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121753</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3530111" y="9551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46837</xdr:rowOff>
    </xdr:from>
    <xdr:to>
      <xdr:col>15</xdr:col>
      <xdr:colOff>101600</xdr:colOff>
      <xdr:row>56</xdr:row>
      <xdr:rowOff>148437</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2857500" y="9648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139564</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2641111" y="9740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170053</xdr:rowOff>
    </xdr:from>
    <xdr:to>
      <xdr:col>10</xdr:col>
      <xdr:colOff>165100</xdr:colOff>
      <xdr:row>57</xdr:row>
      <xdr:rowOff>100203</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968500" y="9771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91330</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1752111" y="9863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51124</xdr:rowOff>
    </xdr:from>
    <xdr:to>
      <xdr:col>6</xdr:col>
      <xdr:colOff>38100</xdr:colOff>
      <xdr:row>57</xdr:row>
      <xdr:rowOff>152724</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1079500" y="9823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143851</xdr:rowOff>
    </xdr:from>
    <xdr:ext cx="534377"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863111" y="9916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25400</xdr:rowOff>
    </xdr:from>
    <xdr:to>
      <xdr:col>28</xdr:col>
      <xdr:colOff>114300</xdr:colOff>
      <xdr:row>78</xdr:row>
      <xdr:rowOff>25400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54627</xdr:rowOff>
    </xdr:from>
    <xdr:ext cx="248786"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513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70</xdr:row>
      <xdr:rowOff>111777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維持補修費グラフ枠">
          <a:extLst>
            <a:ext uri="{FF2B5EF4-FFF2-40B4-BE49-F238E27FC236}">
              <a16:creationId xmlns:a16="http://schemas.microsoft.com/office/drawing/2014/main" id="{00000000-0008-0000-06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135642</xdr:rowOff>
    </xdr:from>
    <xdr:to>
      <xdr:col>24</xdr:col>
      <xdr:colOff>62865</xdr:colOff>
      <xdr:row>78</xdr:row>
      <xdr:rowOff>9398</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flipV="1">
          <a:off x="4633595" y="12137142"/>
          <a:ext cx="1270" cy="12453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13225</xdr:rowOff>
    </xdr:from>
    <xdr:ext cx="378565" cy="259045"/>
    <xdr:sp macro="" textlink="">
      <xdr:nvSpPr>
        <xdr:cNvPr id="170" name="維持補修費最小値テキスト">
          <a:extLst>
            <a:ext uri="{FF2B5EF4-FFF2-40B4-BE49-F238E27FC236}">
              <a16:creationId xmlns:a16="http://schemas.microsoft.com/office/drawing/2014/main" id="{00000000-0008-0000-0600-0000AA000000}"/>
            </a:ext>
          </a:extLst>
        </xdr:cNvPr>
        <xdr:cNvSpPr txBox="1"/>
      </xdr:nvSpPr>
      <xdr:spPr>
        <a:xfrm>
          <a:off x="4686300" y="133863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9398</xdr:rowOff>
    </xdr:from>
    <xdr:to>
      <xdr:col>24</xdr:col>
      <xdr:colOff>152400</xdr:colOff>
      <xdr:row>78</xdr:row>
      <xdr:rowOff>9398</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33824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82319</xdr:rowOff>
    </xdr:from>
    <xdr:ext cx="534377" cy="259045"/>
    <xdr:sp macro="" textlink="">
      <xdr:nvSpPr>
        <xdr:cNvPr id="172" name="維持補修費最大値テキスト">
          <a:extLst>
            <a:ext uri="{FF2B5EF4-FFF2-40B4-BE49-F238E27FC236}">
              <a16:creationId xmlns:a16="http://schemas.microsoft.com/office/drawing/2014/main" id="{00000000-0008-0000-0600-0000AC000000}"/>
            </a:ext>
          </a:extLst>
        </xdr:cNvPr>
        <xdr:cNvSpPr txBox="1"/>
      </xdr:nvSpPr>
      <xdr:spPr>
        <a:xfrm>
          <a:off x="4686300" y="11912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135642</xdr:rowOff>
    </xdr:from>
    <xdr:to>
      <xdr:col>24</xdr:col>
      <xdr:colOff>152400</xdr:colOff>
      <xdr:row>70</xdr:row>
      <xdr:rowOff>135642</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21371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7283</xdr:rowOff>
    </xdr:from>
    <xdr:to>
      <xdr:col>24</xdr:col>
      <xdr:colOff>63500</xdr:colOff>
      <xdr:row>77</xdr:row>
      <xdr:rowOff>11742</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flipV="1">
          <a:off x="3797300" y="13208933"/>
          <a:ext cx="838200" cy="4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58570</xdr:rowOff>
    </xdr:from>
    <xdr:ext cx="469744" cy="259045"/>
    <xdr:sp macro="" textlink="">
      <xdr:nvSpPr>
        <xdr:cNvPr id="175" name="維持補修費平均値テキスト">
          <a:extLst>
            <a:ext uri="{FF2B5EF4-FFF2-40B4-BE49-F238E27FC236}">
              <a16:creationId xmlns:a16="http://schemas.microsoft.com/office/drawing/2014/main" id="{00000000-0008-0000-0600-0000AF000000}"/>
            </a:ext>
          </a:extLst>
        </xdr:cNvPr>
        <xdr:cNvSpPr txBox="1"/>
      </xdr:nvSpPr>
      <xdr:spPr>
        <a:xfrm>
          <a:off x="4686300" y="1291732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35694</xdr:rowOff>
    </xdr:from>
    <xdr:to>
      <xdr:col>24</xdr:col>
      <xdr:colOff>114300</xdr:colOff>
      <xdr:row>76</xdr:row>
      <xdr:rowOff>137294</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4584700" y="13065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11742</xdr:rowOff>
    </xdr:from>
    <xdr:to>
      <xdr:col>19</xdr:col>
      <xdr:colOff>177800</xdr:colOff>
      <xdr:row>77</xdr:row>
      <xdr:rowOff>14942</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flipV="1">
          <a:off x="2908300" y="13213392"/>
          <a:ext cx="889000" cy="3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27178</xdr:rowOff>
    </xdr:from>
    <xdr:to>
      <xdr:col>20</xdr:col>
      <xdr:colOff>38100</xdr:colOff>
      <xdr:row>76</xdr:row>
      <xdr:rowOff>128778</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3746500" y="13057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74</xdr:row>
      <xdr:rowOff>145305</xdr:rowOff>
    </xdr:from>
    <xdr:ext cx="469744" cy="259045"/>
    <xdr:sp macro="" textlink="">
      <xdr:nvSpPr>
        <xdr:cNvPr id="179" name="テキスト ボックス 178">
          <a:extLst>
            <a:ext uri="{FF2B5EF4-FFF2-40B4-BE49-F238E27FC236}">
              <a16:creationId xmlns:a16="http://schemas.microsoft.com/office/drawing/2014/main" id="{00000000-0008-0000-0600-0000B3000000}"/>
            </a:ext>
          </a:extLst>
        </xdr:cNvPr>
        <xdr:cNvSpPr txBox="1"/>
      </xdr:nvSpPr>
      <xdr:spPr>
        <a:xfrm>
          <a:off x="3562428" y="128326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12999</xdr:rowOff>
    </xdr:from>
    <xdr:to>
      <xdr:col>15</xdr:col>
      <xdr:colOff>50800</xdr:colOff>
      <xdr:row>77</xdr:row>
      <xdr:rowOff>14942</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a:off x="2019300" y="13214649"/>
          <a:ext cx="889000" cy="1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36951</xdr:rowOff>
    </xdr:from>
    <xdr:to>
      <xdr:col>15</xdr:col>
      <xdr:colOff>101600</xdr:colOff>
      <xdr:row>76</xdr:row>
      <xdr:rowOff>138551</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2857500" y="13067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74</xdr:row>
      <xdr:rowOff>155077</xdr:rowOff>
    </xdr:from>
    <xdr:ext cx="469744"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2673428" y="12842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12999</xdr:rowOff>
    </xdr:from>
    <xdr:to>
      <xdr:col>10</xdr:col>
      <xdr:colOff>114300</xdr:colOff>
      <xdr:row>77</xdr:row>
      <xdr:rowOff>21743</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flipV="1">
          <a:off x="1130300" y="13214649"/>
          <a:ext cx="889000" cy="8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83241</xdr:rowOff>
    </xdr:from>
    <xdr:to>
      <xdr:col>10</xdr:col>
      <xdr:colOff>165100</xdr:colOff>
      <xdr:row>77</xdr:row>
      <xdr:rowOff>13391</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968500" y="13113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29919</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1784428" y="128886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71241</xdr:rowOff>
    </xdr:from>
    <xdr:to>
      <xdr:col>6</xdr:col>
      <xdr:colOff>38100</xdr:colOff>
      <xdr:row>77</xdr:row>
      <xdr:rowOff>1391</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079500" y="13101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17918</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895428" y="128766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127933</xdr:rowOff>
    </xdr:from>
    <xdr:to>
      <xdr:col>24</xdr:col>
      <xdr:colOff>114300</xdr:colOff>
      <xdr:row>77</xdr:row>
      <xdr:rowOff>58083</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4584700" y="13158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106360</xdr:rowOff>
    </xdr:from>
    <xdr:ext cx="469744" cy="259045"/>
    <xdr:sp macro="" textlink="">
      <xdr:nvSpPr>
        <xdr:cNvPr id="194" name="維持補修費該当値テキスト">
          <a:extLst>
            <a:ext uri="{FF2B5EF4-FFF2-40B4-BE49-F238E27FC236}">
              <a16:creationId xmlns:a16="http://schemas.microsoft.com/office/drawing/2014/main" id="{00000000-0008-0000-0600-0000C2000000}"/>
            </a:ext>
          </a:extLst>
        </xdr:cNvPr>
        <xdr:cNvSpPr txBox="1"/>
      </xdr:nvSpPr>
      <xdr:spPr>
        <a:xfrm>
          <a:off x="4686300" y="131365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132392</xdr:rowOff>
    </xdr:from>
    <xdr:to>
      <xdr:col>20</xdr:col>
      <xdr:colOff>38100</xdr:colOff>
      <xdr:row>77</xdr:row>
      <xdr:rowOff>62542</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3746500" y="13162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53669</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3562428" y="13255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135592</xdr:rowOff>
    </xdr:from>
    <xdr:to>
      <xdr:col>15</xdr:col>
      <xdr:colOff>101600</xdr:colOff>
      <xdr:row>77</xdr:row>
      <xdr:rowOff>65742</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2857500" y="13165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56869</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2673428" y="13258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133649</xdr:rowOff>
    </xdr:from>
    <xdr:to>
      <xdr:col>10</xdr:col>
      <xdr:colOff>165100</xdr:colOff>
      <xdr:row>77</xdr:row>
      <xdr:rowOff>63799</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968500" y="13163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54926</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1784428" y="132565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142393</xdr:rowOff>
    </xdr:from>
    <xdr:to>
      <xdr:col>6</xdr:col>
      <xdr:colOff>38100</xdr:colOff>
      <xdr:row>77</xdr:row>
      <xdr:rowOff>72543</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079500" y="13172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63670</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895428" y="132653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175,792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144434</xdr:rowOff>
    </xdr:from>
    <xdr:ext cx="59541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166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a:extLst>
            <a:ext uri="{FF2B5EF4-FFF2-40B4-BE49-F238E27FC236}">
              <a16:creationId xmlns:a16="http://schemas.microsoft.com/office/drawing/2014/main" id="{00000000-0008-0000-06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102972</xdr:rowOff>
    </xdr:from>
    <xdr:to>
      <xdr:col>24</xdr:col>
      <xdr:colOff>62865</xdr:colOff>
      <xdr:row>99</xdr:row>
      <xdr:rowOff>108229</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flipV="1">
          <a:off x="4633595" y="15533472"/>
          <a:ext cx="1270" cy="15483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112056</xdr:rowOff>
    </xdr:from>
    <xdr:ext cx="534377" cy="259045"/>
    <xdr:sp macro="" textlink="">
      <xdr:nvSpPr>
        <xdr:cNvPr id="230" name="扶助費最小値テキスト">
          <a:extLst>
            <a:ext uri="{FF2B5EF4-FFF2-40B4-BE49-F238E27FC236}">
              <a16:creationId xmlns:a16="http://schemas.microsoft.com/office/drawing/2014/main" id="{00000000-0008-0000-0600-0000E6000000}"/>
            </a:ext>
          </a:extLst>
        </xdr:cNvPr>
        <xdr:cNvSpPr txBox="1"/>
      </xdr:nvSpPr>
      <xdr:spPr>
        <a:xfrm>
          <a:off x="4686300" y="17085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108229</xdr:rowOff>
    </xdr:from>
    <xdr:to>
      <xdr:col>24</xdr:col>
      <xdr:colOff>152400</xdr:colOff>
      <xdr:row>99</xdr:row>
      <xdr:rowOff>108229</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70817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49649</xdr:rowOff>
    </xdr:from>
    <xdr:ext cx="599010" cy="259045"/>
    <xdr:sp macro="" textlink="">
      <xdr:nvSpPr>
        <xdr:cNvPr id="232" name="扶助費最大値テキスト">
          <a:extLst>
            <a:ext uri="{FF2B5EF4-FFF2-40B4-BE49-F238E27FC236}">
              <a16:creationId xmlns:a16="http://schemas.microsoft.com/office/drawing/2014/main" id="{00000000-0008-0000-0600-0000E8000000}"/>
            </a:ext>
          </a:extLst>
        </xdr:cNvPr>
        <xdr:cNvSpPr txBox="1"/>
      </xdr:nvSpPr>
      <xdr:spPr>
        <a:xfrm>
          <a:off x="4686300" y="153086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231,374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102972</xdr:rowOff>
    </xdr:from>
    <xdr:to>
      <xdr:col>24</xdr:col>
      <xdr:colOff>152400</xdr:colOff>
      <xdr:row>90</xdr:row>
      <xdr:rowOff>102972</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5533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102220</xdr:rowOff>
    </xdr:from>
    <xdr:to>
      <xdr:col>24</xdr:col>
      <xdr:colOff>63500</xdr:colOff>
      <xdr:row>94</xdr:row>
      <xdr:rowOff>3018</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3797300" y="16047070"/>
          <a:ext cx="838200" cy="72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69232</xdr:rowOff>
    </xdr:from>
    <xdr:ext cx="599010" cy="259045"/>
    <xdr:sp macro="" textlink="">
      <xdr:nvSpPr>
        <xdr:cNvPr id="235" name="扶助費平均値テキスト">
          <a:extLst>
            <a:ext uri="{FF2B5EF4-FFF2-40B4-BE49-F238E27FC236}">
              <a16:creationId xmlns:a16="http://schemas.microsoft.com/office/drawing/2014/main" id="{00000000-0008-0000-0600-0000EB000000}"/>
            </a:ext>
          </a:extLst>
        </xdr:cNvPr>
        <xdr:cNvSpPr txBox="1"/>
      </xdr:nvSpPr>
      <xdr:spPr>
        <a:xfrm>
          <a:off x="4686300" y="1652843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133,325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90805</xdr:rowOff>
    </xdr:from>
    <xdr:to>
      <xdr:col>24</xdr:col>
      <xdr:colOff>114300</xdr:colOff>
      <xdr:row>97</xdr:row>
      <xdr:rowOff>20955</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4584700" y="1655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93</xdr:row>
      <xdr:rowOff>102220</xdr:rowOff>
    </xdr:from>
    <xdr:to>
      <xdr:col>19</xdr:col>
      <xdr:colOff>177800</xdr:colOff>
      <xdr:row>95</xdr:row>
      <xdr:rowOff>75180</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2908300" y="16047070"/>
          <a:ext cx="889000" cy="315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153550</xdr:rowOff>
    </xdr:from>
    <xdr:to>
      <xdr:col>20</xdr:col>
      <xdr:colOff>38100</xdr:colOff>
      <xdr:row>96</xdr:row>
      <xdr:rowOff>83700</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3746500" y="1644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74827</xdr:rowOff>
    </xdr:from>
    <xdr:ext cx="599010"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3497795" y="165340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75180</xdr:rowOff>
    </xdr:from>
    <xdr:to>
      <xdr:col>15</xdr:col>
      <xdr:colOff>50800</xdr:colOff>
      <xdr:row>95</xdr:row>
      <xdr:rowOff>92010</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2019300" y="16362930"/>
          <a:ext cx="889000" cy="16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85939</xdr:rowOff>
    </xdr:from>
    <xdr:to>
      <xdr:col>15</xdr:col>
      <xdr:colOff>101600</xdr:colOff>
      <xdr:row>98</xdr:row>
      <xdr:rowOff>16089</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2857500" y="16716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98</xdr:row>
      <xdr:rowOff>7216</xdr:rowOff>
    </xdr:from>
    <xdr:ext cx="599010"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2608795" y="168093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92010</xdr:rowOff>
    </xdr:from>
    <xdr:to>
      <xdr:col>10</xdr:col>
      <xdr:colOff>114300</xdr:colOff>
      <xdr:row>95</xdr:row>
      <xdr:rowOff>128346</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flipV="1">
          <a:off x="1130300" y="16379760"/>
          <a:ext cx="889000" cy="36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131899</xdr:rowOff>
    </xdr:from>
    <xdr:to>
      <xdr:col>10</xdr:col>
      <xdr:colOff>165100</xdr:colOff>
      <xdr:row>98</xdr:row>
      <xdr:rowOff>62049</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968500" y="16762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98</xdr:row>
      <xdr:rowOff>53176</xdr:rowOff>
    </xdr:from>
    <xdr:ext cx="59901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1719795" y="168552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14452</xdr:rowOff>
    </xdr:from>
    <xdr:to>
      <xdr:col>6</xdr:col>
      <xdr:colOff>38100</xdr:colOff>
      <xdr:row>98</xdr:row>
      <xdr:rowOff>116052</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079500" y="16816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98</xdr:row>
      <xdr:rowOff>107179</xdr:rowOff>
    </xdr:from>
    <xdr:ext cx="59901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830795" y="169092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123668</xdr:rowOff>
    </xdr:from>
    <xdr:to>
      <xdr:col>24</xdr:col>
      <xdr:colOff>114300</xdr:colOff>
      <xdr:row>94</xdr:row>
      <xdr:rowOff>53818</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4584700" y="16068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146545</xdr:rowOff>
    </xdr:from>
    <xdr:ext cx="599010" cy="259045"/>
    <xdr:sp macro="" textlink="">
      <xdr:nvSpPr>
        <xdr:cNvPr id="254" name="扶助費該当値テキスト">
          <a:extLst>
            <a:ext uri="{FF2B5EF4-FFF2-40B4-BE49-F238E27FC236}">
              <a16:creationId xmlns:a16="http://schemas.microsoft.com/office/drawing/2014/main" id="{00000000-0008-0000-0600-0000FE000000}"/>
            </a:ext>
          </a:extLst>
        </xdr:cNvPr>
        <xdr:cNvSpPr txBox="1"/>
      </xdr:nvSpPr>
      <xdr:spPr>
        <a:xfrm>
          <a:off x="4686300" y="159199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177,556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93</xdr:row>
      <xdr:rowOff>51420</xdr:rowOff>
    </xdr:from>
    <xdr:to>
      <xdr:col>20</xdr:col>
      <xdr:colOff>38100</xdr:colOff>
      <xdr:row>93</xdr:row>
      <xdr:rowOff>153020</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3746500" y="15996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91</xdr:row>
      <xdr:rowOff>169547</xdr:rowOff>
    </xdr:from>
    <xdr:ext cx="59901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3497795" y="157714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24380</xdr:rowOff>
    </xdr:from>
    <xdr:to>
      <xdr:col>15</xdr:col>
      <xdr:colOff>101600</xdr:colOff>
      <xdr:row>95</xdr:row>
      <xdr:rowOff>125980</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2857500" y="16312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142507</xdr:rowOff>
    </xdr:from>
    <xdr:ext cx="59901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2608795" y="160873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41210</xdr:rowOff>
    </xdr:from>
    <xdr:to>
      <xdr:col>10</xdr:col>
      <xdr:colOff>165100</xdr:colOff>
      <xdr:row>95</xdr:row>
      <xdr:rowOff>142810</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968500" y="16328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93</xdr:row>
      <xdr:rowOff>159337</xdr:rowOff>
    </xdr:from>
    <xdr:ext cx="599010"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1719795" y="161041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77546</xdr:rowOff>
    </xdr:from>
    <xdr:to>
      <xdr:col>6</xdr:col>
      <xdr:colOff>38100</xdr:colOff>
      <xdr:row>96</xdr:row>
      <xdr:rowOff>7696</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079500" y="16365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94</xdr:row>
      <xdr:rowOff>24223</xdr:rowOff>
    </xdr:from>
    <xdr:ext cx="599010"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830795" y="161405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73677</xdr:rowOff>
    </xdr:from>
    <xdr:ext cx="53129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72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a:extLst>
            <a:ext uri="{FF2B5EF4-FFF2-40B4-BE49-F238E27FC236}">
              <a16:creationId xmlns:a16="http://schemas.microsoft.com/office/drawing/2014/main" id="{00000000-0008-0000-06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34</xdr:row>
      <xdr:rowOff>140183</xdr:rowOff>
    </xdr:from>
    <xdr:to>
      <xdr:col>54</xdr:col>
      <xdr:colOff>189865</xdr:colOff>
      <xdr:row>39</xdr:row>
      <xdr:rowOff>121831</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flipV="1">
          <a:off x="10475595" y="5969483"/>
          <a:ext cx="1270" cy="8388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125658</xdr:rowOff>
    </xdr:from>
    <xdr:ext cx="534377" cy="259045"/>
    <xdr:sp macro="" textlink="">
      <xdr:nvSpPr>
        <xdr:cNvPr id="288" name="補助費等最小値テキスト">
          <a:extLst>
            <a:ext uri="{FF2B5EF4-FFF2-40B4-BE49-F238E27FC236}">
              <a16:creationId xmlns:a16="http://schemas.microsoft.com/office/drawing/2014/main" id="{00000000-0008-0000-0600-000020010000}"/>
            </a:ext>
          </a:extLst>
        </xdr:cNvPr>
        <xdr:cNvSpPr txBox="1"/>
      </xdr:nvSpPr>
      <xdr:spPr>
        <a:xfrm>
          <a:off x="10528300" y="6812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23,907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121831</xdr:rowOff>
    </xdr:from>
    <xdr:to>
      <xdr:col>55</xdr:col>
      <xdr:colOff>88900</xdr:colOff>
      <xdr:row>39</xdr:row>
      <xdr:rowOff>121831</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68083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33</xdr:row>
      <xdr:rowOff>86860</xdr:rowOff>
    </xdr:from>
    <xdr:ext cx="534377" cy="259045"/>
    <xdr:sp macro="" textlink="">
      <xdr:nvSpPr>
        <xdr:cNvPr id="290" name="補助費等最大値テキスト">
          <a:extLst>
            <a:ext uri="{FF2B5EF4-FFF2-40B4-BE49-F238E27FC236}">
              <a16:creationId xmlns:a16="http://schemas.microsoft.com/office/drawing/2014/main" id="{00000000-0008-0000-0600-000022010000}"/>
            </a:ext>
          </a:extLst>
        </xdr:cNvPr>
        <xdr:cNvSpPr txBox="1"/>
      </xdr:nvSpPr>
      <xdr:spPr>
        <a:xfrm>
          <a:off x="10528300" y="5744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89,962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140183</xdr:rowOff>
    </xdr:from>
    <xdr:to>
      <xdr:col>55</xdr:col>
      <xdr:colOff>88900</xdr:colOff>
      <xdr:row>34</xdr:row>
      <xdr:rowOff>140183</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5969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254</xdr:rowOff>
    </xdr:from>
    <xdr:to>
      <xdr:col>55</xdr:col>
      <xdr:colOff>0</xdr:colOff>
      <xdr:row>38</xdr:row>
      <xdr:rowOff>38798</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9639300" y="6515354"/>
          <a:ext cx="838200" cy="38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154944</xdr:rowOff>
    </xdr:from>
    <xdr:ext cx="534377" cy="259045"/>
    <xdr:sp macro="" textlink="">
      <xdr:nvSpPr>
        <xdr:cNvPr id="293" name="補助費等平均値テキスト">
          <a:extLst>
            <a:ext uri="{FF2B5EF4-FFF2-40B4-BE49-F238E27FC236}">
              <a16:creationId xmlns:a16="http://schemas.microsoft.com/office/drawing/2014/main" id="{00000000-0008-0000-0600-000025010000}"/>
            </a:ext>
          </a:extLst>
        </xdr:cNvPr>
        <xdr:cNvSpPr txBox="1"/>
      </xdr:nvSpPr>
      <xdr:spPr>
        <a:xfrm>
          <a:off x="10528300" y="64985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5067</xdr:rowOff>
    </xdr:from>
    <xdr:to>
      <xdr:col>55</xdr:col>
      <xdr:colOff>50800</xdr:colOff>
      <xdr:row>38</xdr:row>
      <xdr:rowOff>106667</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10426700" y="6520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30</xdr:row>
      <xdr:rowOff>116497</xdr:rowOff>
    </xdr:from>
    <xdr:to>
      <xdr:col>50</xdr:col>
      <xdr:colOff>114300</xdr:colOff>
      <xdr:row>38</xdr:row>
      <xdr:rowOff>254</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8750300" y="5259997"/>
          <a:ext cx="889000" cy="1255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50762</xdr:rowOff>
    </xdr:from>
    <xdr:to>
      <xdr:col>50</xdr:col>
      <xdr:colOff>165100</xdr:colOff>
      <xdr:row>38</xdr:row>
      <xdr:rowOff>152362</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9588500" y="6565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143489</xdr:rowOff>
    </xdr:from>
    <xdr:ext cx="534377"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9372111" y="6658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30</xdr:row>
      <xdr:rowOff>116497</xdr:rowOff>
    </xdr:from>
    <xdr:to>
      <xdr:col>45</xdr:col>
      <xdr:colOff>177800</xdr:colOff>
      <xdr:row>38</xdr:row>
      <xdr:rowOff>116345</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flipV="1">
          <a:off x="7861300" y="5259997"/>
          <a:ext cx="889000" cy="1371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30</xdr:row>
      <xdr:rowOff>155956</xdr:rowOff>
    </xdr:from>
    <xdr:to>
      <xdr:col>46</xdr:col>
      <xdr:colOff>38100</xdr:colOff>
      <xdr:row>31</xdr:row>
      <xdr:rowOff>86106</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8699500" y="5299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31</xdr:row>
      <xdr:rowOff>77233</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8450795" y="53921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116345</xdr:rowOff>
    </xdr:from>
    <xdr:to>
      <xdr:col>41</xdr:col>
      <xdr:colOff>50800</xdr:colOff>
      <xdr:row>38</xdr:row>
      <xdr:rowOff>147980</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flipV="1">
          <a:off x="6972300" y="6631445"/>
          <a:ext cx="889000" cy="31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145897</xdr:rowOff>
    </xdr:from>
    <xdr:to>
      <xdr:col>41</xdr:col>
      <xdr:colOff>101600</xdr:colOff>
      <xdr:row>39</xdr:row>
      <xdr:rowOff>76047</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7810500" y="6660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39</xdr:row>
      <xdr:rowOff>67174</xdr:rowOff>
    </xdr:from>
    <xdr:ext cx="534377"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594111" y="6753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167360</xdr:rowOff>
    </xdr:from>
    <xdr:to>
      <xdr:col>36</xdr:col>
      <xdr:colOff>165100</xdr:colOff>
      <xdr:row>39</xdr:row>
      <xdr:rowOff>97510</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6921500" y="668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39</xdr:row>
      <xdr:rowOff>88637</xdr:rowOff>
    </xdr:from>
    <xdr:ext cx="534377"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6705111" y="6775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159448</xdr:rowOff>
    </xdr:from>
    <xdr:to>
      <xdr:col>55</xdr:col>
      <xdr:colOff>50800</xdr:colOff>
      <xdr:row>38</xdr:row>
      <xdr:rowOff>89598</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10426700" y="6503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10875</xdr:rowOff>
    </xdr:from>
    <xdr:ext cx="534377" cy="259045"/>
    <xdr:sp macro="" textlink="">
      <xdr:nvSpPr>
        <xdr:cNvPr id="312" name="補助費等該当値テキスト">
          <a:extLst>
            <a:ext uri="{FF2B5EF4-FFF2-40B4-BE49-F238E27FC236}">
              <a16:creationId xmlns:a16="http://schemas.microsoft.com/office/drawing/2014/main" id="{00000000-0008-0000-0600-000038010000}"/>
            </a:ext>
          </a:extLst>
        </xdr:cNvPr>
        <xdr:cNvSpPr txBox="1"/>
      </xdr:nvSpPr>
      <xdr:spPr>
        <a:xfrm>
          <a:off x="10528300" y="6354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120904</xdr:rowOff>
    </xdr:from>
    <xdr:to>
      <xdr:col>50</xdr:col>
      <xdr:colOff>165100</xdr:colOff>
      <xdr:row>38</xdr:row>
      <xdr:rowOff>51054</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9588500" y="6464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67581</xdr:rowOff>
    </xdr:from>
    <xdr:ext cx="534377"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9372111" y="6239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30</xdr:row>
      <xdr:rowOff>65697</xdr:rowOff>
    </xdr:from>
    <xdr:to>
      <xdr:col>46</xdr:col>
      <xdr:colOff>38100</xdr:colOff>
      <xdr:row>30</xdr:row>
      <xdr:rowOff>167297</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8699500" y="5209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29</xdr:row>
      <xdr:rowOff>12374</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8450795" y="49844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65545</xdr:rowOff>
    </xdr:from>
    <xdr:to>
      <xdr:col>41</xdr:col>
      <xdr:colOff>101600</xdr:colOff>
      <xdr:row>38</xdr:row>
      <xdr:rowOff>167145</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7810500" y="6580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12222</xdr:rowOff>
    </xdr:from>
    <xdr:ext cx="534377"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7594111" y="6355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97180</xdr:rowOff>
    </xdr:from>
    <xdr:to>
      <xdr:col>36</xdr:col>
      <xdr:colOff>165100</xdr:colOff>
      <xdr:row>39</xdr:row>
      <xdr:rowOff>27330</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6921500" y="6612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43858</xdr:rowOff>
    </xdr:from>
    <xdr:ext cx="534377"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6705111" y="6387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98878</xdr:rowOff>
    </xdr:from>
    <xdr:to>
      <xdr:col>59</xdr:col>
      <xdr:colOff>50800</xdr:colOff>
      <xdr:row>59</xdr:row>
      <xdr:rowOff>98878</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128105</xdr:rowOff>
    </xdr:from>
    <xdr:ext cx="53129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72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5" name="テキスト ボックス 344">
          <a:extLst>
            <a:ext uri="{FF2B5EF4-FFF2-40B4-BE49-F238E27FC236}">
              <a16:creationId xmlns:a16="http://schemas.microsoft.com/office/drawing/2014/main" id="{00000000-0008-0000-0600-000059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普通建設事業費グラフ枠">
          <a:extLst>
            <a:ext uri="{FF2B5EF4-FFF2-40B4-BE49-F238E27FC236}">
              <a16:creationId xmlns:a16="http://schemas.microsoft.com/office/drawing/2014/main" id="{00000000-0008-0000-0600-00005A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130180</xdr:rowOff>
    </xdr:from>
    <xdr:to>
      <xdr:col>54</xdr:col>
      <xdr:colOff>189865</xdr:colOff>
      <xdr:row>59</xdr:row>
      <xdr:rowOff>143325</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flipV="1">
          <a:off x="10475595" y="8702680"/>
          <a:ext cx="1270" cy="15561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147152</xdr:rowOff>
    </xdr:from>
    <xdr:ext cx="534377" cy="259045"/>
    <xdr:sp macro="" textlink="">
      <xdr:nvSpPr>
        <xdr:cNvPr id="348" name="普通建設事業費最小値テキスト">
          <a:extLst>
            <a:ext uri="{FF2B5EF4-FFF2-40B4-BE49-F238E27FC236}">
              <a16:creationId xmlns:a16="http://schemas.microsoft.com/office/drawing/2014/main" id="{00000000-0008-0000-0600-00005C010000}"/>
            </a:ext>
          </a:extLst>
        </xdr:cNvPr>
        <xdr:cNvSpPr txBox="1"/>
      </xdr:nvSpPr>
      <xdr:spPr>
        <a:xfrm>
          <a:off x="10528300" y="10262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143325</xdr:rowOff>
    </xdr:from>
    <xdr:to>
      <xdr:col>55</xdr:col>
      <xdr:colOff>88900</xdr:colOff>
      <xdr:row>59</xdr:row>
      <xdr:rowOff>143325</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10388600" y="102588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76857</xdr:rowOff>
    </xdr:from>
    <xdr:ext cx="599010" cy="259045"/>
    <xdr:sp macro="" textlink="">
      <xdr:nvSpPr>
        <xdr:cNvPr id="350" name="普通建設事業費最大値テキスト">
          <a:extLst>
            <a:ext uri="{FF2B5EF4-FFF2-40B4-BE49-F238E27FC236}">
              <a16:creationId xmlns:a16="http://schemas.microsoft.com/office/drawing/2014/main" id="{00000000-0008-0000-0600-00005E010000}"/>
            </a:ext>
          </a:extLst>
        </xdr:cNvPr>
        <xdr:cNvSpPr txBox="1"/>
      </xdr:nvSpPr>
      <xdr:spPr>
        <a:xfrm>
          <a:off x="10528300" y="84779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112,583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130180</xdr:rowOff>
    </xdr:from>
    <xdr:to>
      <xdr:col>55</xdr:col>
      <xdr:colOff>88900</xdr:colOff>
      <xdr:row>50</xdr:row>
      <xdr:rowOff>130180</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10388600" y="8702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151702</xdr:rowOff>
    </xdr:from>
    <xdr:to>
      <xdr:col>55</xdr:col>
      <xdr:colOff>0</xdr:colOff>
      <xdr:row>59</xdr:row>
      <xdr:rowOff>69912</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flipV="1">
          <a:off x="9639300" y="10095802"/>
          <a:ext cx="838200" cy="89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137151</xdr:rowOff>
    </xdr:from>
    <xdr:ext cx="534377" cy="259045"/>
    <xdr:sp macro="" textlink="">
      <xdr:nvSpPr>
        <xdr:cNvPr id="353" name="普通建設事業費平均値テキスト">
          <a:extLst>
            <a:ext uri="{FF2B5EF4-FFF2-40B4-BE49-F238E27FC236}">
              <a16:creationId xmlns:a16="http://schemas.microsoft.com/office/drawing/2014/main" id="{00000000-0008-0000-0600-000061010000}"/>
            </a:ext>
          </a:extLst>
        </xdr:cNvPr>
        <xdr:cNvSpPr txBox="1"/>
      </xdr:nvSpPr>
      <xdr:spPr>
        <a:xfrm>
          <a:off x="10528300" y="95669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114274</xdr:rowOff>
    </xdr:from>
    <xdr:to>
      <xdr:col>55</xdr:col>
      <xdr:colOff>50800</xdr:colOff>
      <xdr:row>57</xdr:row>
      <xdr:rowOff>44424</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10426700" y="9715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66908</xdr:rowOff>
    </xdr:from>
    <xdr:to>
      <xdr:col>50</xdr:col>
      <xdr:colOff>114300</xdr:colOff>
      <xdr:row>59</xdr:row>
      <xdr:rowOff>69912</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a:off x="8750300" y="10182458"/>
          <a:ext cx="889000" cy="3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103514</xdr:rowOff>
    </xdr:from>
    <xdr:to>
      <xdr:col>50</xdr:col>
      <xdr:colOff>165100</xdr:colOff>
      <xdr:row>57</xdr:row>
      <xdr:rowOff>33664</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9588500" y="9704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50191</xdr:rowOff>
    </xdr:from>
    <xdr:ext cx="534377"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9372111" y="9479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23718</xdr:rowOff>
    </xdr:from>
    <xdr:to>
      <xdr:col>45</xdr:col>
      <xdr:colOff>177800</xdr:colOff>
      <xdr:row>59</xdr:row>
      <xdr:rowOff>66908</xdr:rowOff>
    </xdr:to>
    <xdr:cxnSp macro="">
      <xdr:nvCxnSpPr>
        <xdr:cNvPr id="358" name="直線コネクタ 357">
          <a:extLst>
            <a:ext uri="{FF2B5EF4-FFF2-40B4-BE49-F238E27FC236}">
              <a16:creationId xmlns:a16="http://schemas.microsoft.com/office/drawing/2014/main" id="{00000000-0008-0000-0600-000066010000}"/>
            </a:ext>
          </a:extLst>
        </xdr:cNvPr>
        <xdr:cNvCxnSpPr/>
      </xdr:nvCxnSpPr>
      <xdr:spPr>
        <a:xfrm>
          <a:off x="7861300" y="9967818"/>
          <a:ext cx="889000" cy="214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36795</xdr:rowOff>
    </xdr:from>
    <xdr:to>
      <xdr:col>46</xdr:col>
      <xdr:colOff>38100</xdr:colOff>
      <xdr:row>56</xdr:row>
      <xdr:rowOff>138395</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8699500" y="9637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154922</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8483111" y="9413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32111</xdr:rowOff>
    </xdr:from>
    <xdr:to>
      <xdr:col>41</xdr:col>
      <xdr:colOff>50800</xdr:colOff>
      <xdr:row>58</xdr:row>
      <xdr:rowOff>23718</xdr:rowOff>
    </xdr:to>
    <xdr:cxnSp macro="">
      <xdr:nvCxnSpPr>
        <xdr:cNvPr id="361" name="直線コネクタ 360">
          <a:extLst>
            <a:ext uri="{FF2B5EF4-FFF2-40B4-BE49-F238E27FC236}">
              <a16:creationId xmlns:a16="http://schemas.microsoft.com/office/drawing/2014/main" id="{00000000-0008-0000-0600-000069010000}"/>
            </a:ext>
          </a:extLst>
        </xdr:cNvPr>
        <xdr:cNvCxnSpPr/>
      </xdr:nvCxnSpPr>
      <xdr:spPr>
        <a:xfrm>
          <a:off x="6972300" y="9804761"/>
          <a:ext cx="889000" cy="163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42380</xdr:rowOff>
    </xdr:from>
    <xdr:to>
      <xdr:col>41</xdr:col>
      <xdr:colOff>101600</xdr:colOff>
      <xdr:row>56</xdr:row>
      <xdr:rowOff>143980</xdr:rowOff>
    </xdr:to>
    <xdr:sp macro="" textlink="">
      <xdr:nvSpPr>
        <xdr:cNvPr id="362" name="フローチャート: 判断 361">
          <a:extLst>
            <a:ext uri="{FF2B5EF4-FFF2-40B4-BE49-F238E27FC236}">
              <a16:creationId xmlns:a16="http://schemas.microsoft.com/office/drawing/2014/main" id="{00000000-0008-0000-0600-00006A010000}"/>
            </a:ext>
          </a:extLst>
        </xdr:cNvPr>
        <xdr:cNvSpPr/>
      </xdr:nvSpPr>
      <xdr:spPr>
        <a:xfrm>
          <a:off x="7810500" y="964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160507</xdr:rowOff>
    </xdr:from>
    <xdr:ext cx="534377"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7594111" y="9418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130424</xdr:rowOff>
    </xdr:from>
    <xdr:to>
      <xdr:col>36</xdr:col>
      <xdr:colOff>165100</xdr:colOff>
      <xdr:row>57</xdr:row>
      <xdr:rowOff>60574</xdr:rowOff>
    </xdr:to>
    <xdr:sp macro="" textlink="">
      <xdr:nvSpPr>
        <xdr:cNvPr id="364" name="フローチャート: 判断 363">
          <a:extLst>
            <a:ext uri="{FF2B5EF4-FFF2-40B4-BE49-F238E27FC236}">
              <a16:creationId xmlns:a16="http://schemas.microsoft.com/office/drawing/2014/main" id="{00000000-0008-0000-0600-00006C010000}"/>
            </a:ext>
          </a:extLst>
        </xdr:cNvPr>
        <xdr:cNvSpPr/>
      </xdr:nvSpPr>
      <xdr:spPr>
        <a:xfrm>
          <a:off x="6921500" y="9731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77101</xdr:rowOff>
    </xdr:from>
    <xdr:ext cx="534377"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705111" y="9506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100902</xdr:rowOff>
    </xdr:from>
    <xdr:to>
      <xdr:col>55</xdr:col>
      <xdr:colOff>50800</xdr:colOff>
      <xdr:row>59</xdr:row>
      <xdr:rowOff>31052</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10426700" y="10045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79329</xdr:rowOff>
    </xdr:from>
    <xdr:ext cx="534377" cy="259045"/>
    <xdr:sp macro="" textlink="">
      <xdr:nvSpPr>
        <xdr:cNvPr id="372" name="普通建設事業費該当値テキスト">
          <a:extLst>
            <a:ext uri="{FF2B5EF4-FFF2-40B4-BE49-F238E27FC236}">
              <a16:creationId xmlns:a16="http://schemas.microsoft.com/office/drawing/2014/main" id="{00000000-0008-0000-0600-000074010000}"/>
            </a:ext>
          </a:extLst>
        </xdr:cNvPr>
        <xdr:cNvSpPr txBox="1"/>
      </xdr:nvSpPr>
      <xdr:spPr>
        <a:xfrm>
          <a:off x="10528300" y="10023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59</xdr:row>
      <xdr:rowOff>19112</xdr:rowOff>
    </xdr:from>
    <xdr:to>
      <xdr:col>50</xdr:col>
      <xdr:colOff>165100</xdr:colOff>
      <xdr:row>59</xdr:row>
      <xdr:rowOff>120712</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9588500" y="10134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59</xdr:row>
      <xdr:rowOff>111839</xdr:rowOff>
    </xdr:from>
    <xdr:ext cx="534377"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9372111" y="10227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59</xdr:row>
      <xdr:rowOff>16108</xdr:rowOff>
    </xdr:from>
    <xdr:to>
      <xdr:col>46</xdr:col>
      <xdr:colOff>38100</xdr:colOff>
      <xdr:row>59</xdr:row>
      <xdr:rowOff>117708</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8699500" y="10131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59</xdr:row>
      <xdr:rowOff>108835</xdr:rowOff>
    </xdr:from>
    <xdr:ext cx="534377"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8483111" y="10224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144368</xdr:rowOff>
    </xdr:from>
    <xdr:to>
      <xdr:col>41</xdr:col>
      <xdr:colOff>101600</xdr:colOff>
      <xdr:row>58</xdr:row>
      <xdr:rowOff>74518</xdr:rowOff>
    </xdr:to>
    <xdr:sp macro="" textlink="">
      <xdr:nvSpPr>
        <xdr:cNvPr id="377" name="楕円 376">
          <a:extLst>
            <a:ext uri="{FF2B5EF4-FFF2-40B4-BE49-F238E27FC236}">
              <a16:creationId xmlns:a16="http://schemas.microsoft.com/office/drawing/2014/main" id="{00000000-0008-0000-0600-000079010000}"/>
            </a:ext>
          </a:extLst>
        </xdr:cNvPr>
        <xdr:cNvSpPr/>
      </xdr:nvSpPr>
      <xdr:spPr>
        <a:xfrm>
          <a:off x="7810500" y="9917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65645</xdr:rowOff>
    </xdr:from>
    <xdr:ext cx="534377" cy="259045"/>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7594111" y="10009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152761</xdr:rowOff>
    </xdr:from>
    <xdr:to>
      <xdr:col>36</xdr:col>
      <xdr:colOff>165100</xdr:colOff>
      <xdr:row>57</xdr:row>
      <xdr:rowOff>82911</xdr:rowOff>
    </xdr:to>
    <xdr:sp macro="" textlink="">
      <xdr:nvSpPr>
        <xdr:cNvPr id="379" name="楕円 378">
          <a:extLst>
            <a:ext uri="{FF2B5EF4-FFF2-40B4-BE49-F238E27FC236}">
              <a16:creationId xmlns:a16="http://schemas.microsoft.com/office/drawing/2014/main" id="{00000000-0008-0000-0600-00007B010000}"/>
            </a:ext>
          </a:extLst>
        </xdr:cNvPr>
        <xdr:cNvSpPr/>
      </xdr:nvSpPr>
      <xdr:spPr>
        <a:xfrm>
          <a:off x="6921500" y="9753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74038</xdr:rowOff>
    </xdr:from>
    <xdr:ext cx="534377" cy="259045"/>
    <xdr:sp macro="" textlink="">
      <xdr:nvSpPr>
        <xdr:cNvPr id="380" name="テキスト ボックス 379">
          <a:extLst>
            <a:ext uri="{FF2B5EF4-FFF2-40B4-BE49-F238E27FC236}">
              <a16:creationId xmlns:a16="http://schemas.microsoft.com/office/drawing/2014/main" id="{00000000-0008-0000-0600-00007C010000}"/>
            </a:ext>
          </a:extLst>
        </xdr:cNvPr>
        <xdr:cNvSpPr txBox="1"/>
      </xdr:nvSpPr>
      <xdr:spPr>
        <a:xfrm>
          <a:off x="6705111" y="9846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普通建設事業費 （ うち新規整備　）グラフ枠">
          <a:extLst>
            <a:ext uri="{FF2B5EF4-FFF2-40B4-BE49-F238E27FC236}">
              <a16:creationId xmlns:a16="http://schemas.microsoft.com/office/drawing/2014/main" id="{00000000-0008-0000-0600-000091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90848</xdr:rowOff>
    </xdr:from>
    <xdr:to>
      <xdr:col>54</xdr:col>
      <xdr:colOff>189865</xdr:colOff>
      <xdr:row>78</xdr:row>
      <xdr:rowOff>124475</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flipV="1">
          <a:off x="10475595" y="12263798"/>
          <a:ext cx="1270" cy="12337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128302</xdr:rowOff>
    </xdr:from>
    <xdr:ext cx="378565" cy="259045"/>
    <xdr:sp macro="" textlink="">
      <xdr:nvSpPr>
        <xdr:cNvPr id="403" name="普通建設事業費 （ うち新規整備　）最小値テキスト">
          <a:extLst>
            <a:ext uri="{FF2B5EF4-FFF2-40B4-BE49-F238E27FC236}">
              <a16:creationId xmlns:a16="http://schemas.microsoft.com/office/drawing/2014/main" id="{00000000-0008-0000-0600-000093010000}"/>
            </a:ext>
          </a:extLst>
        </xdr:cNvPr>
        <xdr:cNvSpPr txBox="1"/>
      </xdr:nvSpPr>
      <xdr:spPr>
        <a:xfrm>
          <a:off x="10528300" y="135014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124475</xdr:rowOff>
    </xdr:from>
    <xdr:to>
      <xdr:col>55</xdr:col>
      <xdr:colOff>88900</xdr:colOff>
      <xdr:row>78</xdr:row>
      <xdr:rowOff>124475</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10388600" y="13497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37525</xdr:rowOff>
    </xdr:from>
    <xdr:ext cx="534377" cy="259045"/>
    <xdr:sp macro="" textlink="">
      <xdr:nvSpPr>
        <xdr:cNvPr id="405" name="普通建設事業費 （ うち新規整備　）最大値テキスト">
          <a:extLst>
            <a:ext uri="{FF2B5EF4-FFF2-40B4-BE49-F238E27FC236}">
              <a16:creationId xmlns:a16="http://schemas.microsoft.com/office/drawing/2014/main" id="{00000000-0008-0000-0600-000095010000}"/>
            </a:ext>
          </a:extLst>
        </xdr:cNvPr>
        <xdr:cNvSpPr txBox="1"/>
      </xdr:nvSpPr>
      <xdr:spPr>
        <a:xfrm>
          <a:off x="10528300" y="12039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54,637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90848</xdr:rowOff>
    </xdr:from>
    <xdr:to>
      <xdr:col>55</xdr:col>
      <xdr:colOff>88900</xdr:colOff>
      <xdr:row>71</xdr:row>
      <xdr:rowOff>90848</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10388600" y="122637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122098</xdr:rowOff>
    </xdr:from>
    <xdr:to>
      <xdr:col>55</xdr:col>
      <xdr:colOff>0</xdr:colOff>
      <xdr:row>78</xdr:row>
      <xdr:rowOff>135243</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flipV="1">
          <a:off x="9639300" y="13495198"/>
          <a:ext cx="838200" cy="13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170367</xdr:rowOff>
    </xdr:from>
    <xdr:ext cx="534377" cy="259045"/>
    <xdr:sp macro="" textlink="">
      <xdr:nvSpPr>
        <xdr:cNvPr id="408" name="普通建設事業費 （ うち新規整備　）平均値テキスト">
          <a:extLst>
            <a:ext uri="{FF2B5EF4-FFF2-40B4-BE49-F238E27FC236}">
              <a16:creationId xmlns:a16="http://schemas.microsoft.com/office/drawing/2014/main" id="{00000000-0008-0000-0600-000098010000}"/>
            </a:ext>
          </a:extLst>
        </xdr:cNvPr>
        <xdr:cNvSpPr txBox="1"/>
      </xdr:nvSpPr>
      <xdr:spPr>
        <a:xfrm>
          <a:off x="10528300" y="130291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147490</xdr:rowOff>
    </xdr:from>
    <xdr:to>
      <xdr:col>55</xdr:col>
      <xdr:colOff>50800</xdr:colOff>
      <xdr:row>77</xdr:row>
      <xdr:rowOff>77640</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10426700" y="13177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124521</xdr:rowOff>
    </xdr:from>
    <xdr:to>
      <xdr:col>50</xdr:col>
      <xdr:colOff>114300</xdr:colOff>
      <xdr:row>78</xdr:row>
      <xdr:rowOff>135243</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8750300" y="13497621"/>
          <a:ext cx="889000" cy="10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134117</xdr:rowOff>
    </xdr:from>
    <xdr:to>
      <xdr:col>50</xdr:col>
      <xdr:colOff>165100</xdr:colOff>
      <xdr:row>77</xdr:row>
      <xdr:rowOff>64267</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9588500" y="13164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80794</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9372111" y="12939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124521</xdr:rowOff>
    </xdr:from>
    <xdr:to>
      <xdr:col>45</xdr:col>
      <xdr:colOff>177800</xdr:colOff>
      <xdr:row>78</xdr:row>
      <xdr:rowOff>138192</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flipV="1">
          <a:off x="7861300" y="13497621"/>
          <a:ext cx="889000" cy="13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116241</xdr:rowOff>
    </xdr:from>
    <xdr:to>
      <xdr:col>46</xdr:col>
      <xdr:colOff>38100</xdr:colOff>
      <xdr:row>77</xdr:row>
      <xdr:rowOff>46391</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8699500" y="13146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62917</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8483111" y="12921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137002</xdr:rowOff>
    </xdr:from>
    <xdr:to>
      <xdr:col>41</xdr:col>
      <xdr:colOff>50800</xdr:colOff>
      <xdr:row>78</xdr:row>
      <xdr:rowOff>138192</xdr:rowOff>
    </xdr:to>
    <xdr:cxnSp macro="">
      <xdr:nvCxnSpPr>
        <xdr:cNvPr id="416" name="直線コネクタ 415">
          <a:extLst>
            <a:ext uri="{FF2B5EF4-FFF2-40B4-BE49-F238E27FC236}">
              <a16:creationId xmlns:a16="http://schemas.microsoft.com/office/drawing/2014/main" id="{00000000-0008-0000-0600-0000A0010000}"/>
            </a:ext>
          </a:extLst>
        </xdr:cNvPr>
        <xdr:cNvCxnSpPr/>
      </xdr:nvCxnSpPr>
      <xdr:spPr>
        <a:xfrm>
          <a:off x="6972300" y="13510102"/>
          <a:ext cx="889000" cy="1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143033</xdr:rowOff>
    </xdr:from>
    <xdr:to>
      <xdr:col>41</xdr:col>
      <xdr:colOff>101600</xdr:colOff>
      <xdr:row>77</xdr:row>
      <xdr:rowOff>73183</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7810500" y="13173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89709</xdr:rowOff>
    </xdr:from>
    <xdr:ext cx="534377"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7594111" y="12948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29601</xdr:rowOff>
    </xdr:from>
    <xdr:to>
      <xdr:col>36</xdr:col>
      <xdr:colOff>165100</xdr:colOff>
      <xdr:row>77</xdr:row>
      <xdr:rowOff>131201</xdr:rowOff>
    </xdr:to>
    <xdr:sp macro="" textlink="">
      <xdr:nvSpPr>
        <xdr:cNvPr id="419" name="フローチャート: 判断 418">
          <a:extLst>
            <a:ext uri="{FF2B5EF4-FFF2-40B4-BE49-F238E27FC236}">
              <a16:creationId xmlns:a16="http://schemas.microsoft.com/office/drawing/2014/main" id="{00000000-0008-0000-0600-0000A3010000}"/>
            </a:ext>
          </a:extLst>
        </xdr:cNvPr>
        <xdr:cNvSpPr/>
      </xdr:nvSpPr>
      <xdr:spPr>
        <a:xfrm>
          <a:off x="6921500" y="13231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147728</xdr:rowOff>
    </xdr:from>
    <xdr:ext cx="534377"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6705111" y="13006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71298</xdr:rowOff>
    </xdr:from>
    <xdr:to>
      <xdr:col>55</xdr:col>
      <xdr:colOff>50800</xdr:colOff>
      <xdr:row>79</xdr:row>
      <xdr:rowOff>1448</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10426700" y="13444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157675</xdr:rowOff>
    </xdr:from>
    <xdr:ext cx="378565" cy="259045"/>
    <xdr:sp macro="" textlink="">
      <xdr:nvSpPr>
        <xdr:cNvPr id="427" name="普通建設事業費 （ うち新規整備　）該当値テキスト">
          <a:extLst>
            <a:ext uri="{FF2B5EF4-FFF2-40B4-BE49-F238E27FC236}">
              <a16:creationId xmlns:a16="http://schemas.microsoft.com/office/drawing/2014/main" id="{00000000-0008-0000-0600-0000AB010000}"/>
            </a:ext>
          </a:extLst>
        </xdr:cNvPr>
        <xdr:cNvSpPr txBox="1"/>
      </xdr:nvSpPr>
      <xdr:spPr>
        <a:xfrm>
          <a:off x="10528300" y="133593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84443</xdr:rowOff>
    </xdr:from>
    <xdr:to>
      <xdr:col>50</xdr:col>
      <xdr:colOff>165100</xdr:colOff>
      <xdr:row>79</xdr:row>
      <xdr:rowOff>14593</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9588500" y="13457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79</xdr:row>
      <xdr:rowOff>5720</xdr:rowOff>
    </xdr:from>
    <xdr:ext cx="378565"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9450017" y="1355027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73721</xdr:rowOff>
    </xdr:from>
    <xdr:to>
      <xdr:col>46</xdr:col>
      <xdr:colOff>38100</xdr:colOff>
      <xdr:row>79</xdr:row>
      <xdr:rowOff>3871</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8699500" y="13446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78</xdr:row>
      <xdr:rowOff>166448</xdr:rowOff>
    </xdr:from>
    <xdr:ext cx="378565"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8561017" y="135395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87392</xdr:rowOff>
    </xdr:from>
    <xdr:to>
      <xdr:col>41</xdr:col>
      <xdr:colOff>101600</xdr:colOff>
      <xdr:row>79</xdr:row>
      <xdr:rowOff>17542</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7810500" y="13460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84333</xdr:colOff>
      <xdr:row>79</xdr:row>
      <xdr:rowOff>8669</xdr:rowOff>
    </xdr:from>
    <xdr:ext cx="313932"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7704333" y="1355321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86202</xdr:rowOff>
    </xdr:from>
    <xdr:to>
      <xdr:col>36</xdr:col>
      <xdr:colOff>165100</xdr:colOff>
      <xdr:row>79</xdr:row>
      <xdr:rowOff>16352</xdr:rowOff>
    </xdr:to>
    <xdr:sp macro="" textlink="">
      <xdr:nvSpPr>
        <xdr:cNvPr id="434" name="楕円 433">
          <a:extLst>
            <a:ext uri="{FF2B5EF4-FFF2-40B4-BE49-F238E27FC236}">
              <a16:creationId xmlns:a16="http://schemas.microsoft.com/office/drawing/2014/main" id="{00000000-0008-0000-0600-0000B2010000}"/>
            </a:ext>
          </a:extLst>
        </xdr:cNvPr>
        <xdr:cNvSpPr/>
      </xdr:nvSpPr>
      <xdr:spPr>
        <a:xfrm>
          <a:off x="6921500" y="13459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79</xdr:row>
      <xdr:rowOff>7479</xdr:rowOff>
    </xdr:from>
    <xdr:ext cx="378565" cy="259045"/>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6783017" y="135520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111777</xdr:rowOff>
    </xdr:from>
    <xdr:ext cx="53129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168927</xdr:rowOff>
    </xdr:from>
    <xdr:ext cx="53129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72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普通建設事業費 （ うち更新整備　）グラフ枠">
          <a:extLst>
            <a:ext uri="{FF2B5EF4-FFF2-40B4-BE49-F238E27FC236}">
              <a16:creationId xmlns:a16="http://schemas.microsoft.com/office/drawing/2014/main" id="{00000000-0008-0000-0600-0000C8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149141</xdr:rowOff>
    </xdr:from>
    <xdr:to>
      <xdr:col>54</xdr:col>
      <xdr:colOff>189865</xdr:colOff>
      <xdr:row>98</xdr:row>
      <xdr:rowOff>25081</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flipV="1">
          <a:off x="10475595" y="15579641"/>
          <a:ext cx="1270" cy="12475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28908</xdr:rowOff>
    </xdr:from>
    <xdr:ext cx="469744" cy="259045"/>
    <xdr:sp macro="" textlink="">
      <xdr:nvSpPr>
        <xdr:cNvPr id="458" name="普通建設事業費 （ うち更新整備　）最小値テキスト">
          <a:extLst>
            <a:ext uri="{FF2B5EF4-FFF2-40B4-BE49-F238E27FC236}">
              <a16:creationId xmlns:a16="http://schemas.microsoft.com/office/drawing/2014/main" id="{00000000-0008-0000-0600-0000CA010000}"/>
            </a:ext>
          </a:extLst>
        </xdr:cNvPr>
        <xdr:cNvSpPr txBox="1"/>
      </xdr:nvSpPr>
      <xdr:spPr>
        <a:xfrm>
          <a:off x="10528300" y="168310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25081</xdr:rowOff>
    </xdr:from>
    <xdr:to>
      <xdr:col>55</xdr:col>
      <xdr:colOff>88900</xdr:colOff>
      <xdr:row>98</xdr:row>
      <xdr:rowOff>25081</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10388600" y="168271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95818</xdr:rowOff>
    </xdr:from>
    <xdr:ext cx="534377" cy="259045"/>
    <xdr:sp macro="" textlink="">
      <xdr:nvSpPr>
        <xdr:cNvPr id="460" name="普通建設事業費 （ うち更新整備　）最大値テキスト">
          <a:extLst>
            <a:ext uri="{FF2B5EF4-FFF2-40B4-BE49-F238E27FC236}">
              <a16:creationId xmlns:a16="http://schemas.microsoft.com/office/drawing/2014/main" id="{00000000-0008-0000-0600-0000CC010000}"/>
            </a:ext>
          </a:extLst>
        </xdr:cNvPr>
        <xdr:cNvSpPr txBox="1"/>
      </xdr:nvSpPr>
      <xdr:spPr>
        <a:xfrm>
          <a:off x="10528300" y="15354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59,587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149141</xdr:rowOff>
    </xdr:from>
    <xdr:to>
      <xdr:col>55</xdr:col>
      <xdr:colOff>88900</xdr:colOff>
      <xdr:row>90</xdr:row>
      <xdr:rowOff>149141</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10388600" y="155796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71668</xdr:rowOff>
    </xdr:from>
    <xdr:to>
      <xdr:col>55</xdr:col>
      <xdr:colOff>0</xdr:colOff>
      <xdr:row>96</xdr:row>
      <xdr:rowOff>152798</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flipV="1">
          <a:off x="9639300" y="16530868"/>
          <a:ext cx="838200" cy="81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21869</xdr:rowOff>
    </xdr:from>
    <xdr:ext cx="534377" cy="259045"/>
    <xdr:sp macro="" textlink="">
      <xdr:nvSpPr>
        <xdr:cNvPr id="463" name="普通建設事業費 （ うち更新整備　）平均値テキスト">
          <a:extLst>
            <a:ext uri="{FF2B5EF4-FFF2-40B4-BE49-F238E27FC236}">
              <a16:creationId xmlns:a16="http://schemas.microsoft.com/office/drawing/2014/main" id="{00000000-0008-0000-0600-0000CF010000}"/>
            </a:ext>
          </a:extLst>
        </xdr:cNvPr>
        <xdr:cNvSpPr txBox="1"/>
      </xdr:nvSpPr>
      <xdr:spPr>
        <a:xfrm>
          <a:off x="10528300" y="161381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170442</xdr:rowOff>
    </xdr:from>
    <xdr:to>
      <xdr:col>55</xdr:col>
      <xdr:colOff>50800</xdr:colOff>
      <xdr:row>95</xdr:row>
      <xdr:rowOff>100592</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10426700" y="16286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77544</xdr:rowOff>
    </xdr:from>
    <xdr:to>
      <xdr:col>50</xdr:col>
      <xdr:colOff>114300</xdr:colOff>
      <xdr:row>96</xdr:row>
      <xdr:rowOff>152798</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8750300" y="16536744"/>
          <a:ext cx="889000" cy="75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16250</xdr:rowOff>
    </xdr:from>
    <xdr:to>
      <xdr:col>50</xdr:col>
      <xdr:colOff>165100</xdr:colOff>
      <xdr:row>95</xdr:row>
      <xdr:rowOff>117850</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9588500" y="163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134377</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9372111" y="16079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94</xdr:row>
      <xdr:rowOff>170836</xdr:rowOff>
    </xdr:from>
    <xdr:to>
      <xdr:col>45</xdr:col>
      <xdr:colOff>177800</xdr:colOff>
      <xdr:row>96</xdr:row>
      <xdr:rowOff>77544</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7861300" y="16287136"/>
          <a:ext cx="889000" cy="249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94</xdr:row>
      <xdr:rowOff>143810</xdr:rowOff>
    </xdr:from>
    <xdr:to>
      <xdr:col>46</xdr:col>
      <xdr:colOff>38100</xdr:colOff>
      <xdr:row>95</xdr:row>
      <xdr:rowOff>73960</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8699500" y="16260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90487</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8483111" y="16035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93</xdr:row>
      <xdr:rowOff>116177</xdr:rowOff>
    </xdr:from>
    <xdr:to>
      <xdr:col>41</xdr:col>
      <xdr:colOff>50800</xdr:colOff>
      <xdr:row>94</xdr:row>
      <xdr:rowOff>170836</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a:off x="6972300" y="16061027"/>
          <a:ext cx="889000" cy="226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94</xdr:row>
      <xdr:rowOff>122710</xdr:rowOff>
    </xdr:from>
    <xdr:to>
      <xdr:col>41</xdr:col>
      <xdr:colOff>101600</xdr:colOff>
      <xdr:row>95</xdr:row>
      <xdr:rowOff>52860</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7810500" y="16239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43987</xdr:rowOff>
    </xdr:from>
    <xdr:ext cx="534377"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7594111" y="16331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9347</xdr:rowOff>
    </xdr:from>
    <xdr:to>
      <xdr:col>36</xdr:col>
      <xdr:colOff>165100</xdr:colOff>
      <xdr:row>95</xdr:row>
      <xdr:rowOff>110947</xdr:rowOff>
    </xdr:to>
    <xdr:sp macro="" textlink="">
      <xdr:nvSpPr>
        <xdr:cNvPr id="474" name="フローチャート: 判断 473">
          <a:extLst>
            <a:ext uri="{FF2B5EF4-FFF2-40B4-BE49-F238E27FC236}">
              <a16:creationId xmlns:a16="http://schemas.microsoft.com/office/drawing/2014/main" id="{00000000-0008-0000-0600-0000DA010000}"/>
            </a:ext>
          </a:extLst>
        </xdr:cNvPr>
        <xdr:cNvSpPr/>
      </xdr:nvSpPr>
      <xdr:spPr>
        <a:xfrm>
          <a:off x="6921500" y="16297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102074</xdr:rowOff>
    </xdr:from>
    <xdr:ext cx="534377"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6705111" y="16389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20868</xdr:rowOff>
    </xdr:from>
    <xdr:to>
      <xdr:col>55</xdr:col>
      <xdr:colOff>50800</xdr:colOff>
      <xdr:row>96</xdr:row>
      <xdr:rowOff>122468</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10426700" y="16480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170745</xdr:rowOff>
    </xdr:from>
    <xdr:ext cx="534377" cy="259045"/>
    <xdr:sp macro="" textlink="">
      <xdr:nvSpPr>
        <xdr:cNvPr id="482" name="普通建設事業費 （ うち更新整備　）該当値テキスト">
          <a:extLst>
            <a:ext uri="{FF2B5EF4-FFF2-40B4-BE49-F238E27FC236}">
              <a16:creationId xmlns:a16="http://schemas.microsoft.com/office/drawing/2014/main" id="{00000000-0008-0000-0600-0000E2010000}"/>
            </a:ext>
          </a:extLst>
        </xdr:cNvPr>
        <xdr:cNvSpPr txBox="1"/>
      </xdr:nvSpPr>
      <xdr:spPr>
        <a:xfrm>
          <a:off x="10528300" y="16458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101998</xdr:rowOff>
    </xdr:from>
    <xdr:to>
      <xdr:col>50</xdr:col>
      <xdr:colOff>165100</xdr:colOff>
      <xdr:row>97</xdr:row>
      <xdr:rowOff>32148</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9588500" y="16561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23275</xdr:rowOff>
    </xdr:from>
    <xdr:ext cx="534377"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9372111" y="16653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26744</xdr:rowOff>
    </xdr:from>
    <xdr:to>
      <xdr:col>46</xdr:col>
      <xdr:colOff>38100</xdr:colOff>
      <xdr:row>96</xdr:row>
      <xdr:rowOff>128344</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8699500" y="16485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119471</xdr:rowOff>
    </xdr:from>
    <xdr:ext cx="534377"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8483111" y="16578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94</xdr:row>
      <xdr:rowOff>120036</xdr:rowOff>
    </xdr:from>
    <xdr:to>
      <xdr:col>41</xdr:col>
      <xdr:colOff>101600</xdr:colOff>
      <xdr:row>95</xdr:row>
      <xdr:rowOff>50186</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7810500" y="16236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66713</xdr:rowOff>
    </xdr:from>
    <xdr:ext cx="534377"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7594111" y="16011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93</xdr:row>
      <xdr:rowOff>65377</xdr:rowOff>
    </xdr:from>
    <xdr:to>
      <xdr:col>36</xdr:col>
      <xdr:colOff>165100</xdr:colOff>
      <xdr:row>93</xdr:row>
      <xdr:rowOff>166977</xdr:rowOff>
    </xdr:to>
    <xdr:sp macro="" textlink="">
      <xdr:nvSpPr>
        <xdr:cNvPr id="489" name="楕円 488">
          <a:extLst>
            <a:ext uri="{FF2B5EF4-FFF2-40B4-BE49-F238E27FC236}">
              <a16:creationId xmlns:a16="http://schemas.microsoft.com/office/drawing/2014/main" id="{00000000-0008-0000-0600-0000E9010000}"/>
            </a:ext>
          </a:extLst>
        </xdr:cNvPr>
        <xdr:cNvSpPr/>
      </xdr:nvSpPr>
      <xdr:spPr>
        <a:xfrm>
          <a:off x="6921500" y="16010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92</xdr:row>
      <xdr:rowOff>12054</xdr:rowOff>
    </xdr:from>
    <xdr:ext cx="534377"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6705111" y="15785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36</xdr:row>
      <xdr:rowOff>35577</xdr:rowOff>
    </xdr:from>
    <xdr:ext cx="467179"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1978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33</xdr:row>
      <xdr:rowOff>168927</xdr:rowOff>
    </xdr:from>
    <xdr:ext cx="467179"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1978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31</xdr:row>
      <xdr:rowOff>130827</xdr:rowOff>
    </xdr:from>
    <xdr:ext cx="46717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978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災害復旧事業費グラフ枠">
          <a:extLst>
            <a:ext uri="{FF2B5EF4-FFF2-40B4-BE49-F238E27FC236}">
              <a16:creationId xmlns:a16="http://schemas.microsoft.com/office/drawing/2014/main" id="{00000000-0008-0000-0600-000001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57785</xdr:rowOff>
    </xdr:from>
    <xdr:to>
      <xdr:col>85</xdr:col>
      <xdr:colOff>126364</xdr:colOff>
      <xdr:row>39</xdr:row>
      <xdr:rowOff>44450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flipV="1">
          <a:off x="16317595" y="5201285"/>
          <a:ext cx="1269" cy="15297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5" name="災害復旧事業費最小値テキスト">
          <a:extLst>
            <a:ext uri="{FF2B5EF4-FFF2-40B4-BE49-F238E27FC236}">
              <a16:creationId xmlns:a16="http://schemas.microsoft.com/office/drawing/2014/main" id="{00000000-0008-0000-0600-000003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4462</xdr:rowOff>
    </xdr:from>
    <xdr:ext cx="534377" cy="259045"/>
    <xdr:sp macro="" textlink="">
      <xdr:nvSpPr>
        <xdr:cNvPr id="517" name="災害復旧事業費最大値テキスト">
          <a:extLst>
            <a:ext uri="{FF2B5EF4-FFF2-40B4-BE49-F238E27FC236}">
              <a16:creationId xmlns:a16="http://schemas.microsoft.com/office/drawing/2014/main" id="{00000000-0008-0000-0600-000005020000}"/>
            </a:ext>
          </a:extLst>
        </xdr:cNvPr>
        <xdr:cNvSpPr txBox="1"/>
      </xdr:nvSpPr>
      <xdr:spPr>
        <a:xfrm>
          <a:off x="16370300" y="4976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57785</xdr:rowOff>
    </xdr:from>
    <xdr:to>
      <xdr:col>86</xdr:col>
      <xdr:colOff>25400</xdr:colOff>
      <xdr:row>30</xdr:row>
      <xdr:rowOff>57785</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6230600" y="52012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42164</xdr:rowOff>
    </xdr:from>
    <xdr:to>
      <xdr:col>85</xdr:col>
      <xdr:colOff>127000</xdr:colOff>
      <xdr:row>39</xdr:row>
      <xdr:rowOff>44450</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5481300" y="6728714"/>
          <a:ext cx="8382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89933</xdr:rowOff>
    </xdr:from>
    <xdr:ext cx="378565" cy="259045"/>
    <xdr:sp macro="" textlink="">
      <xdr:nvSpPr>
        <xdr:cNvPr id="520" name="災害復旧事業費平均値テキスト">
          <a:extLst>
            <a:ext uri="{FF2B5EF4-FFF2-40B4-BE49-F238E27FC236}">
              <a16:creationId xmlns:a16="http://schemas.microsoft.com/office/drawing/2014/main" id="{00000000-0008-0000-0600-000008020000}"/>
            </a:ext>
          </a:extLst>
        </xdr:cNvPr>
        <xdr:cNvSpPr txBox="1"/>
      </xdr:nvSpPr>
      <xdr:spPr>
        <a:xfrm>
          <a:off x="16370300" y="643358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67056</xdr:rowOff>
    </xdr:from>
    <xdr:to>
      <xdr:col>85</xdr:col>
      <xdr:colOff>177800</xdr:colOff>
      <xdr:row>38</xdr:row>
      <xdr:rowOff>168656</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6268700" y="6582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26924</xdr:rowOff>
    </xdr:from>
    <xdr:to>
      <xdr:col>81</xdr:col>
      <xdr:colOff>50800</xdr:colOff>
      <xdr:row>39</xdr:row>
      <xdr:rowOff>42164</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4592300" y="6713474"/>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165608</xdr:rowOff>
    </xdr:from>
    <xdr:to>
      <xdr:col>81</xdr:col>
      <xdr:colOff>101600</xdr:colOff>
      <xdr:row>38</xdr:row>
      <xdr:rowOff>95758</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5430500" y="6509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112285</xdr:rowOff>
    </xdr:from>
    <xdr:ext cx="469744"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5246428" y="62844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26924</xdr:rowOff>
    </xdr:from>
    <xdr:to>
      <xdr:col>76</xdr:col>
      <xdr:colOff>114300</xdr:colOff>
      <xdr:row>39</xdr:row>
      <xdr:rowOff>38227</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flipV="1">
          <a:off x="13703300" y="6713474"/>
          <a:ext cx="889000" cy="11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127254</xdr:rowOff>
    </xdr:from>
    <xdr:to>
      <xdr:col>76</xdr:col>
      <xdr:colOff>165100</xdr:colOff>
      <xdr:row>37</xdr:row>
      <xdr:rowOff>57404</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4541500" y="6299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35</xdr:row>
      <xdr:rowOff>73931</xdr:rowOff>
    </xdr:from>
    <xdr:ext cx="469744"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4357428" y="6074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158623</xdr:rowOff>
    </xdr:from>
    <xdr:to>
      <xdr:col>71</xdr:col>
      <xdr:colOff>177800</xdr:colOff>
      <xdr:row>39</xdr:row>
      <xdr:rowOff>38227</xdr:rowOff>
    </xdr:to>
    <xdr:cxnSp macro="">
      <xdr:nvCxnSpPr>
        <xdr:cNvPr id="528" name="直線コネクタ 527">
          <a:extLst>
            <a:ext uri="{FF2B5EF4-FFF2-40B4-BE49-F238E27FC236}">
              <a16:creationId xmlns:a16="http://schemas.microsoft.com/office/drawing/2014/main" id="{00000000-0008-0000-0600-000010020000}"/>
            </a:ext>
          </a:extLst>
        </xdr:cNvPr>
        <xdr:cNvCxnSpPr/>
      </xdr:nvCxnSpPr>
      <xdr:spPr>
        <a:xfrm>
          <a:off x="12814300" y="6673723"/>
          <a:ext cx="889000" cy="51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9017</xdr:rowOff>
    </xdr:from>
    <xdr:to>
      <xdr:col>72</xdr:col>
      <xdr:colOff>38100</xdr:colOff>
      <xdr:row>37</xdr:row>
      <xdr:rowOff>110617</xdr:rowOff>
    </xdr:to>
    <xdr:sp macro="" textlink="">
      <xdr:nvSpPr>
        <xdr:cNvPr id="529" name="フローチャート: 判断 528">
          <a:extLst>
            <a:ext uri="{FF2B5EF4-FFF2-40B4-BE49-F238E27FC236}">
              <a16:creationId xmlns:a16="http://schemas.microsoft.com/office/drawing/2014/main" id="{00000000-0008-0000-0600-000011020000}"/>
            </a:ext>
          </a:extLst>
        </xdr:cNvPr>
        <xdr:cNvSpPr/>
      </xdr:nvSpPr>
      <xdr:spPr>
        <a:xfrm>
          <a:off x="13652500" y="6352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35</xdr:row>
      <xdr:rowOff>127144</xdr:rowOff>
    </xdr:from>
    <xdr:ext cx="469744"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3468428" y="61278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64262</xdr:rowOff>
    </xdr:from>
    <xdr:to>
      <xdr:col>67</xdr:col>
      <xdr:colOff>101600</xdr:colOff>
      <xdr:row>37</xdr:row>
      <xdr:rowOff>165862</xdr:rowOff>
    </xdr:to>
    <xdr:sp macro="" textlink="">
      <xdr:nvSpPr>
        <xdr:cNvPr id="531" name="フローチャート: 判断 530">
          <a:extLst>
            <a:ext uri="{FF2B5EF4-FFF2-40B4-BE49-F238E27FC236}">
              <a16:creationId xmlns:a16="http://schemas.microsoft.com/office/drawing/2014/main" id="{00000000-0008-0000-0600-000013020000}"/>
            </a:ext>
          </a:extLst>
        </xdr:cNvPr>
        <xdr:cNvSpPr/>
      </xdr:nvSpPr>
      <xdr:spPr>
        <a:xfrm>
          <a:off x="12763500" y="6407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10939</xdr:rowOff>
    </xdr:from>
    <xdr:ext cx="469744"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2579428" y="6183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165100</xdr:rowOff>
    </xdr:from>
    <xdr:to>
      <xdr:col>85</xdr:col>
      <xdr:colOff>177800</xdr:colOff>
      <xdr:row>39</xdr:row>
      <xdr:rowOff>95250</xdr:rowOff>
    </xdr:to>
    <xdr:sp macro="" textlink="">
      <xdr:nvSpPr>
        <xdr:cNvPr id="538" name="楕円 537">
          <a:extLst>
            <a:ext uri="{FF2B5EF4-FFF2-40B4-BE49-F238E27FC236}">
              <a16:creationId xmlns:a16="http://schemas.microsoft.com/office/drawing/2014/main" id="{00000000-0008-0000-0600-00001A020000}"/>
            </a:ext>
          </a:extLst>
        </xdr:cNvPr>
        <xdr:cNvSpPr/>
      </xdr:nvSpPr>
      <xdr:spPr>
        <a:xfrm>
          <a:off x="16268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80027</xdr:rowOff>
    </xdr:from>
    <xdr:ext cx="249299" cy="259045"/>
    <xdr:sp macro="" textlink="">
      <xdr:nvSpPr>
        <xdr:cNvPr id="539" name="災害復旧事業費該当値テキスト">
          <a:extLst>
            <a:ext uri="{FF2B5EF4-FFF2-40B4-BE49-F238E27FC236}">
              <a16:creationId xmlns:a16="http://schemas.microsoft.com/office/drawing/2014/main" id="{00000000-0008-0000-0600-00001B020000}"/>
            </a:ext>
          </a:extLst>
        </xdr:cNvPr>
        <xdr:cNvSpPr txBox="1"/>
      </xdr:nvSpPr>
      <xdr:spPr>
        <a:xfrm>
          <a:off x="16370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162814</xdr:rowOff>
    </xdr:from>
    <xdr:to>
      <xdr:col>81</xdr:col>
      <xdr:colOff>101600</xdr:colOff>
      <xdr:row>39</xdr:row>
      <xdr:rowOff>92964</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5430500" y="6677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39</xdr:row>
      <xdr:rowOff>84091</xdr:rowOff>
    </xdr:from>
    <xdr:ext cx="313932"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5324333" y="677064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147574</xdr:rowOff>
    </xdr:from>
    <xdr:to>
      <xdr:col>76</xdr:col>
      <xdr:colOff>165100</xdr:colOff>
      <xdr:row>39</xdr:row>
      <xdr:rowOff>77724</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4541500" y="6662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68851</xdr:rowOff>
    </xdr:from>
    <xdr:ext cx="378565"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4403017" y="67554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158877</xdr:rowOff>
    </xdr:from>
    <xdr:to>
      <xdr:col>72</xdr:col>
      <xdr:colOff>38100</xdr:colOff>
      <xdr:row>39</xdr:row>
      <xdr:rowOff>89027</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3652500" y="6673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39</xdr:row>
      <xdr:rowOff>80154</xdr:rowOff>
    </xdr:from>
    <xdr:ext cx="313932"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3546333" y="676670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107823</xdr:rowOff>
    </xdr:from>
    <xdr:to>
      <xdr:col>67</xdr:col>
      <xdr:colOff>101600</xdr:colOff>
      <xdr:row>39</xdr:row>
      <xdr:rowOff>37973</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2763500" y="6622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29100</xdr:rowOff>
    </xdr:from>
    <xdr:ext cx="378565"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2625017" y="67156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2" name="失業対策事業費グラフ枠">
          <a:extLst>
            <a:ext uri="{FF2B5EF4-FFF2-40B4-BE49-F238E27FC236}">
              <a16:creationId xmlns:a16="http://schemas.microsoft.com/office/drawing/2014/main" id="{00000000-0008-0000-0600-000032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4" name="失業対策事業費最小値テキスト">
          <a:extLst>
            <a:ext uri="{FF2B5EF4-FFF2-40B4-BE49-F238E27FC236}">
              <a16:creationId xmlns:a16="http://schemas.microsoft.com/office/drawing/2014/main" id="{00000000-0008-0000-0600-000034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6" name="失業対策事業費最大値テキスト">
          <a:extLst>
            <a:ext uri="{FF2B5EF4-FFF2-40B4-BE49-F238E27FC236}">
              <a16:creationId xmlns:a16="http://schemas.microsoft.com/office/drawing/2014/main" id="{00000000-0008-0000-0600-000036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9" name="失業対策事業費平均値テキスト">
          <a:extLst>
            <a:ext uri="{FF2B5EF4-FFF2-40B4-BE49-F238E27FC236}">
              <a16:creationId xmlns:a16="http://schemas.microsoft.com/office/drawing/2014/main" id="{00000000-0008-0000-0600-000039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0" name="フローチャート: 判断 579">
          <a:extLst>
            <a:ext uri="{FF2B5EF4-FFF2-40B4-BE49-F238E27FC236}">
              <a16:creationId xmlns:a16="http://schemas.microsoft.com/office/drawing/2014/main" id="{00000000-0008-0000-0600-000044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7" name="楕円 586">
          <a:extLst>
            <a:ext uri="{FF2B5EF4-FFF2-40B4-BE49-F238E27FC236}">
              <a16:creationId xmlns:a16="http://schemas.microsoft.com/office/drawing/2014/main" id="{00000000-0008-0000-0600-00004B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8" name="失業対策事業費該当値テキスト">
          <a:extLst>
            <a:ext uri="{FF2B5EF4-FFF2-40B4-BE49-F238E27FC236}">
              <a16:creationId xmlns:a16="http://schemas.microsoft.com/office/drawing/2014/main" id="{00000000-0008-0000-0600-00004C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9" name="楕円 588">
          <a:extLst>
            <a:ext uri="{FF2B5EF4-FFF2-40B4-BE49-F238E27FC236}">
              <a16:creationId xmlns:a16="http://schemas.microsoft.com/office/drawing/2014/main" id="{00000000-0008-0000-0600-00004D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98879</xdr:rowOff>
    </xdr:from>
    <xdr:to>
      <xdr:col>89</xdr:col>
      <xdr:colOff>177800</xdr:colOff>
      <xdr:row>79</xdr:row>
      <xdr:rowOff>98879</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128106</xdr:rowOff>
    </xdr:from>
    <xdr:ext cx="53129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914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38299</xdr:rowOff>
    </xdr:from>
    <xdr:ext cx="53129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914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2" name="公債費グラフ枠">
          <a:extLst>
            <a:ext uri="{FF2B5EF4-FFF2-40B4-BE49-F238E27FC236}">
              <a16:creationId xmlns:a16="http://schemas.microsoft.com/office/drawing/2014/main" id="{00000000-0008-0000-0600-00006E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108153</xdr:rowOff>
    </xdr:from>
    <xdr:to>
      <xdr:col>85</xdr:col>
      <xdr:colOff>126364</xdr:colOff>
      <xdr:row>78</xdr:row>
      <xdr:rowOff>38398</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flipV="1">
          <a:off x="16317595" y="11938203"/>
          <a:ext cx="1269" cy="14732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42225</xdr:rowOff>
    </xdr:from>
    <xdr:ext cx="534377" cy="259045"/>
    <xdr:sp macro="" textlink="">
      <xdr:nvSpPr>
        <xdr:cNvPr id="624" name="公債費最小値テキスト">
          <a:extLst>
            <a:ext uri="{FF2B5EF4-FFF2-40B4-BE49-F238E27FC236}">
              <a16:creationId xmlns:a16="http://schemas.microsoft.com/office/drawing/2014/main" id="{00000000-0008-0000-0600-000070020000}"/>
            </a:ext>
          </a:extLst>
        </xdr:cNvPr>
        <xdr:cNvSpPr txBox="1"/>
      </xdr:nvSpPr>
      <xdr:spPr>
        <a:xfrm>
          <a:off x="16370300" y="13415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38398</xdr:rowOff>
    </xdr:from>
    <xdr:to>
      <xdr:col>86</xdr:col>
      <xdr:colOff>25400</xdr:colOff>
      <xdr:row>78</xdr:row>
      <xdr:rowOff>38398</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6230600" y="134114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54830</xdr:rowOff>
    </xdr:from>
    <xdr:ext cx="534377" cy="259045"/>
    <xdr:sp macro="" textlink="">
      <xdr:nvSpPr>
        <xdr:cNvPr id="626" name="公債費最大値テキスト">
          <a:extLst>
            <a:ext uri="{FF2B5EF4-FFF2-40B4-BE49-F238E27FC236}">
              <a16:creationId xmlns:a16="http://schemas.microsoft.com/office/drawing/2014/main" id="{00000000-0008-0000-0600-000072020000}"/>
            </a:ext>
          </a:extLst>
        </xdr:cNvPr>
        <xdr:cNvSpPr txBox="1"/>
      </xdr:nvSpPr>
      <xdr:spPr>
        <a:xfrm>
          <a:off x="16370300" y="11713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62,216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69</xdr:row>
      <xdr:rowOff>108153</xdr:rowOff>
    </xdr:from>
    <xdr:to>
      <xdr:col>86</xdr:col>
      <xdr:colOff>25400</xdr:colOff>
      <xdr:row>69</xdr:row>
      <xdr:rowOff>108153</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6230600" y="119382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73</xdr:row>
      <xdr:rowOff>108121</xdr:rowOff>
    </xdr:from>
    <xdr:to>
      <xdr:col>85</xdr:col>
      <xdr:colOff>127000</xdr:colOff>
      <xdr:row>73</xdr:row>
      <xdr:rowOff>121347</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5481300" y="12623971"/>
          <a:ext cx="838200" cy="13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73</xdr:row>
      <xdr:rowOff>153705</xdr:rowOff>
    </xdr:from>
    <xdr:ext cx="534377" cy="259045"/>
    <xdr:sp macro="" textlink="">
      <xdr:nvSpPr>
        <xdr:cNvPr id="629" name="公債費平均値テキスト">
          <a:extLst>
            <a:ext uri="{FF2B5EF4-FFF2-40B4-BE49-F238E27FC236}">
              <a16:creationId xmlns:a16="http://schemas.microsoft.com/office/drawing/2014/main" id="{00000000-0008-0000-0600-000075020000}"/>
            </a:ext>
          </a:extLst>
        </xdr:cNvPr>
        <xdr:cNvSpPr txBox="1"/>
      </xdr:nvSpPr>
      <xdr:spPr>
        <a:xfrm>
          <a:off x="16370300" y="126695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3828</xdr:rowOff>
    </xdr:from>
    <xdr:to>
      <xdr:col>85</xdr:col>
      <xdr:colOff>177800</xdr:colOff>
      <xdr:row>74</xdr:row>
      <xdr:rowOff>105428</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6268700" y="12691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73</xdr:row>
      <xdr:rowOff>85097</xdr:rowOff>
    </xdr:from>
    <xdr:to>
      <xdr:col>81</xdr:col>
      <xdr:colOff>50800</xdr:colOff>
      <xdr:row>73</xdr:row>
      <xdr:rowOff>108121</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4592300" y="12600947"/>
          <a:ext cx="889000" cy="23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74</xdr:row>
      <xdr:rowOff>8759</xdr:rowOff>
    </xdr:from>
    <xdr:to>
      <xdr:col>81</xdr:col>
      <xdr:colOff>101600</xdr:colOff>
      <xdr:row>74</xdr:row>
      <xdr:rowOff>110359</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5430500" y="12696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101486</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5214111" y="12788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73</xdr:row>
      <xdr:rowOff>85097</xdr:rowOff>
    </xdr:from>
    <xdr:to>
      <xdr:col>76</xdr:col>
      <xdr:colOff>114300</xdr:colOff>
      <xdr:row>74</xdr:row>
      <xdr:rowOff>116808</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flipV="1">
          <a:off x="13703300" y="12600947"/>
          <a:ext cx="889000" cy="203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32370</xdr:rowOff>
    </xdr:from>
    <xdr:to>
      <xdr:col>76</xdr:col>
      <xdr:colOff>165100</xdr:colOff>
      <xdr:row>74</xdr:row>
      <xdr:rowOff>133970</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4541500" y="12719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125097</xdr:rowOff>
    </xdr:from>
    <xdr:ext cx="534377"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4325111" y="12812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74</xdr:row>
      <xdr:rowOff>45615</xdr:rowOff>
    </xdr:from>
    <xdr:to>
      <xdr:col>71</xdr:col>
      <xdr:colOff>177800</xdr:colOff>
      <xdr:row>74</xdr:row>
      <xdr:rowOff>116808</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a:off x="12814300" y="12732915"/>
          <a:ext cx="889000" cy="71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74</xdr:row>
      <xdr:rowOff>10164</xdr:rowOff>
    </xdr:from>
    <xdr:to>
      <xdr:col>72</xdr:col>
      <xdr:colOff>38100</xdr:colOff>
      <xdr:row>74</xdr:row>
      <xdr:rowOff>111764</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3652500" y="12697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72</xdr:row>
      <xdr:rowOff>128291</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3436111" y="12472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73</xdr:row>
      <xdr:rowOff>162281</xdr:rowOff>
    </xdr:from>
    <xdr:to>
      <xdr:col>67</xdr:col>
      <xdr:colOff>101600</xdr:colOff>
      <xdr:row>74</xdr:row>
      <xdr:rowOff>92431</xdr:rowOff>
    </xdr:to>
    <xdr:sp macro="" textlink="">
      <xdr:nvSpPr>
        <xdr:cNvPr id="640" name="フローチャート: 判断 639">
          <a:extLst>
            <a:ext uri="{FF2B5EF4-FFF2-40B4-BE49-F238E27FC236}">
              <a16:creationId xmlns:a16="http://schemas.microsoft.com/office/drawing/2014/main" id="{00000000-0008-0000-0600-000080020000}"/>
            </a:ext>
          </a:extLst>
        </xdr:cNvPr>
        <xdr:cNvSpPr/>
      </xdr:nvSpPr>
      <xdr:spPr>
        <a:xfrm>
          <a:off x="12763500" y="12678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72</xdr:row>
      <xdr:rowOff>108958</xdr:rowOff>
    </xdr:from>
    <xdr:ext cx="534377"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2547111" y="12453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73</xdr:row>
      <xdr:rowOff>70547</xdr:rowOff>
    </xdr:from>
    <xdr:to>
      <xdr:col>85</xdr:col>
      <xdr:colOff>177800</xdr:colOff>
      <xdr:row>74</xdr:row>
      <xdr:rowOff>697</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6268700" y="12586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72</xdr:row>
      <xdr:rowOff>93424</xdr:rowOff>
    </xdr:from>
    <xdr:ext cx="534377" cy="259045"/>
    <xdr:sp macro="" textlink="">
      <xdr:nvSpPr>
        <xdr:cNvPr id="648" name="公債費該当値テキスト">
          <a:extLst>
            <a:ext uri="{FF2B5EF4-FFF2-40B4-BE49-F238E27FC236}">
              <a16:creationId xmlns:a16="http://schemas.microsoft.com/office/drawing/2014/main" id="{00000000-0008-0000-0600-000088020000}"/>
            </a:ext>
          </a:extLst>
        </xdr:cNvPr>
        <xdr:cNvSpPr txBox="1"/>
      </xdr:nvSpPr>
      <xdr:spPr>
        <a:xfrm>
          <a:off x="16370300" y="12437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73</xdr:row>
      <xdr:rowOff>57321</xdr:rowOff>
    </xdr:from>
    <xdr:to>
      <xdr:col>81</xdr:col>
      <xdr:colOff>101600</xdr:colOff>
      <xdr:row>73</xdr:row>
      <xdr:rowOff>158921</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5430500" y="12573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72</xdr:row>
      <xdr:rowOff>3998</xdr:rowOff>
    </xdr:from>
    <xdr:ext cx="534377"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5214111" y="12348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73</xdr:row>
      <xdr:rowOff>34297</xdr:rowOff>
    </xdr:from>
    <xdr:to>
      <xdr:col>76</xdr:col>
      <xdr:colOff>165100</xdr:colOff>
      <xdr:row>73</xdr:row>
      <xdr:rowOff>135897</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4541500" y="12550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71</xdr:row>
      <xdr:rowOff>152424</xdr:rowOff>
    </xdr:from>
    <xdr:ext cx="534377"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4325111" y="12325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74</xdr:row>
      <xdr:rowOff>66008</xdr:rowOff>
    </xdr:from>
    <xdr:to>
      <xdr:col>72</xdr:col>
      <xdr:colOff>38100</xdr:colOff>
      <xdr:row>74</xdr:row>
      <xdr:rowOff>167608</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3652500" y="12753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158735</xdr:rowOff>
    </xdr:from>
    <xdr:ext cx="534377"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3436111" y="12846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73</xdr:row>
      <xdr:rowOff>166265</xdr:rowOff>
    </xdr:from>
    <xdr:to>
      <xdr:col>67</xdr:col>
      <xdr:colOff>101600</xdr:colOff>
      <xdr:row>74</xdr:row>
      <xdr:rowOff>96415</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2763500" y="12682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87542</xdr:rowOff>
    </xdr:from>
    <xdr:ext cx="534377"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2547111" y="12774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111777</xdr:rowOff>
    </xdr:from>
    <xdr:ext cx="531299"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168927</xdr:rowOff>
    </xdr:from>
    <xdr:ext cx="531299"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7" name="積立金グラフ枠">
          <a:extLst>
            <a:ext uri="{FF2B5EF4-FFF2-40B4-BE49-F238E27FC236}">
              <a16:creationId xmlns:a16="http://schemas.microsoft.com/office/drawing/2014/main" id="{00000000-0008-0000-0600-0000A5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86620</xdr:rowOff>
    </xdr:from>
    <xdr:to>
      <xdr:col>85</xdr:col>
      <xdr:colOff>126364</xdr:colOff>
      <xdr:row>98</xdr:row>
      <xdr:rowOff>120543</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flipV="1">
          <a:off x="16317595" y="15517120"/>
          <a:ext cx="1269" cy="14055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124370</xdr:rowOff>
    </xdr:from>
    <xdr:ext cx="378565" cy="259045"/>
    <xdr:sp macro="" textlink="">
      <xdr:nvSpPr>
        <xdr:cNvPr id="679" name="積立金最小値テキスト">
          <a:extLst>
            <a:ext uri="{FF2B5EF4-FFF2-40B4-BE49-F238E27FC236}">
              <a16:creationId xmlns:a16="http://schemas.microsoft.com/office/drawing/2014/main" id="{00000000-0008-0000-0600-0000A7020000}"/>
            </a:ext>
          </a:extLst>
        </xdr:cNvPr>
        <xdr:cNvSpPr txBox="1"/>
      </xdr:nvSpPr>
      <xdr:spPr>
        <a:xfrm>
          <a:off x="16370300" y="1692647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120543</xdr:rowOff>
    </xdr:from>
    <xdr:to>
      <xdr:col>86</xdr:col>
      <xdr:colOff>25400</xdr:colOff>
      <xdr:row>98</xdr:row>
      <xdr:rowOff>120543</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6230600" y="169226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33297</xdr:rowOff>
    </xdr:from>
    <xdr:ext cx="534377" cy="259045"/>
    <xdr:sp macro="" textlink="">
      <xdr:nvSpPr>
        <xdr:cNvPr id="681" name="積立金最大値テキスト">
          <a:extLst>
            <a:ext uri="{FF2B5EF4-FFF2-40B4-BE49-F238E27FC236}">
              <a16:creationId xmlns:a16="http://schemas.microsoft.com/office/drawing/2014/main" id="{00000000-0008-0000-0600-0000A9020000}"/>
            </a:ext>
          </a:extLst>
        </xdr:cNvPr>
        <xdr:cNvSpPr txBox="1"/>
      </xdr:nvSpPr>
      <xdr:spPr>
        <a:xfrm>
          <a:off x="16370300" y="15292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62,322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86620</xdr:rowOff>
    </xdr:from>
    <xdr:to>
      <xdr:col>86</xdr:col>
      <xdr:colOff>25400</xdr:colOff>
      <xdr:row>90</xdr:row>
      <xdr:rowOff>86620</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6230600" y="15517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96929</xdr:rowOff>
    </xdr:from>
    <xdr:to>
      <xdr:col>85</xdr:col>
      <xdr:colOff>127000</xdr:colOff>
      <xdr:row>96</xdr:row>
      <xdr:rowOff>119583</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5481300" y="16556129"/>
          <a:ext cx="838200" cy="22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124341</xdr:rowOff>
    </xdr:from>
    <xdr:ext cx="534377" cy="259045"/>
    <xdr:sp macro="" textlink="">
      <xdr:nvSpPr>
        <xdr:cNvPr id="684" name="積立金平均値テキスト">
          <a:extLst>
            <a:ext uri="{FF2B5EF4-FFF2-40B4-BE49-F238E27FC236}">
              <a16:creationId xmlns:a16="http://schemas.microsoft.com/office/drawing/2014/main" id="{00000000-0008-0000-0600-0000AC020000}"/>
            </a:ext>
          </a:extLst>
        </xdr:cNvPr>
        <xdr:cNvSpPr txBox="1"/>
      </xdr:nvSpPr>
      <xdr:spPr>
        <a:xfrm>
          <a:off x="16370300" y="165835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145914</xdr:rowOff>
    </xdr:from>
    <xdr:to>
      <xdr:col>85</xdr:col>
      <xdr:colOff>177800</xdr:colOff>
      <xdr:row>97</xdr:row>
      <xdr:rowOff>76064</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6268700" y="16605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96929</xdr:rowOff>
    </xdr:from>
    <xdr:to>
      <xdr:col>81</xdr:col>
      <xdr:colOff>50800</xdr:colOff>
      <xdr:row>97</xdr:row>
      <xdr:rowOff>117275</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flipV="1">
          <a:off x="14592300" y="16556129"/>
          <a:ext cx="889000" cy="191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141363</xdr:rowOff>
    </xdr:from>
    <xdr:to>
      <xdr:col>81</xdr:col>
      <xdr:colOff>101600</xdr:colOff>
      <xdr:row>97</xdr:row>
      <xdr:rowOff>71513</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5430500" y="16600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62640</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5214111" y="16693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13146</xdr:rowOff>
    </xdr:from>
    <xdr:to>
      <xdr:col>76</xdr:col>
      <xdr:colOff>114300</xdr:colOff>
      <xdr:row>97</xdr:row>
      <xdr:rowOff>117275</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a:off x="13703300" y="16643796"/>
          <a:ext cx="889000" cy="104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86775</xdr:rowOff>
    </xdr:from>
    <xdr:to>
      <xdr:col>76</xdr:col>
      <xdr:colOff>165100</xdr:colOff>
      <xdr:row>98</xdr:row>
      <xdr:rowOff>16925</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4541500" y="16717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98</xdr:row>
      <xdr:rowOff>8052</xdr:rowOff>
    </xdr:from>
    <xdr:ext cx="469744"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4357428" y="16810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13146</xdr:rowOff>
    </xdr:from>
    <xdr:to>
      <xdr:col>71</xdr:col>
      <xdr:colOff>177800</xdr:colOff>
      <xdr:row>98</xdr:row>
      <xdr:rowOff>6243</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flipV="1">
          <a:off x="12814300" y="16643796"/>
          <a:ext cx="889000" cy="164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121636</xdr:rowOff>
    </xdr:from>
    <xdr:to>
      <xdr:col>72</xdr:col>
      <xdr:colOff>38100</xdr:colOff>
      <xdr:row>98</xdr:row>
      <xdr:rowOff>51786</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3652500" y="16752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42913</xdr:rowOff>
    </xdr:from>
    <xdr:ext cx="469744"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3468428" y="168450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125157</xdr:rowOff>
    </xdr:from>
    <xdr:to>
      <xdr:col>67</xdr:col>
      <xdr:colOff>101600</xdr:colOff>
      <xdr:row>98</xdr:row>
      <xdr:rowOff>55307</xdr:rowOff>
    </xdr:to>
    <xdr:sp macro="" textlink="">
      <xdr:nvSpPr>
        <xdr:cNvPr id="695" name="フローチャート: 判断 694">
          <a:extLst>
            <a:ext uri="{FF2B5EF4-FFF2-40B4-BE49-F238E27FC236}">
              <a16:creationId xmlns:a16="http://schemas.microsoft.com/office/drawing/2014/main" id="{00000000-0008-0000-0600-0000B7020000}"/>
            </a:ext>
          </a:extLst>
        </xdr:cNvPr>
        <xdr:cNvSpPr/>
      </xdr:nvSpPr>
      <xdr:spPr>
        <a:xfrm>
          <a:off x="12763500" y="16755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96</xdr:row>
      <xdr:rowOff>71834</xdr:rowOff>
    </xdr:from>
    <xdr:ext cx="469744"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2579428" y="165310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68783</xdr:rowOff>
    </xdr:from>
    <xdr:to>
      <xdr:col>85</xdr:col>
      <xdr:colOff>177800</xdr:colOff>
      <xdr:row>96</xdr:row>
      <xdr:rowOff>170383</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6268700" y="16527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91660</xdr:rowOff>
    </xdr:from>
    <xdr:ext cx="534377" cy="259045"/>
    <xdr:sp macro="" textlink="">
      <xdr:nvSpPr>
        <xdr:cNvPr id="703" name="積立金該当値テキスト">
          <a:extLst>
            <a:ext uri="{FF2B5EF4-FFF2-40B4-BE49-F238E27FC236}">
              <a16:creationId xmlns:a16="http://schemas.microsoft.com/office/drawing/2014/main" id="{00000000-0008-0000-0600-0000BF020000}"/>
            </a:ext>
          </a:extLst>
        </xdr:cNvPr>
        <xdr:cNvSpPr txBox="1"/>
      </xdr:nvSpPr>
      <xdr:spPr>
        <a:xfrm>
          <a:off x="16370300" y="16379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46129</xdr:rowOff>
    </xdr:from>
    <xdr:to>
      <xdr:col>81</xdr:col>
      <xdr:colOff>101600</xdr:colOff>
      <xdr:row>96</xdr:row>
      <xdr:rowOff>147729</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5430500" y="16505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164256</xdr:rowOff>
    </xdr:from>
    <xdr:ext cx="534377"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5214111" y="16280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66475</xdr:rowOff>
    </xdr:from>
    <xdr:to>
      <xdr:col>76</xdr:col>
      <xdr:colOff>165100</xdr:colOff>
      <xdr:row>97</xdr:row>
      <xdr:rowOff>168075</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4541500" y="16697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96</xdr:row>
      <xdr:rowOff>13152</xdr:rowOff>
    </xdr:from>
    <xdr:ext cx="469744"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4357428" y="16472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133796</xdr:rowOff>
    </xdr:from>
    <xdr:to>
      <xdr:col>72</xdr:col>
      <xdr:colOff>38100</xdr:colOff>
      <xdr:row>97</xdr:row>
      <xdr:rowOff>63946</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3652500" y="16592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80473</xdr:rowOff>
    </xdr:from>
    <xdr:ext cx="534377"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3436111" y="16368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126893</xdr:rowOff>
    </xdr:from>
    <xdr:to>
      <xdr:col>67</xdr:col>
      <xdr:colOff>101600</xdr:colOff>
      <xdr:row>98</xdr:row>
      <xdr:rowOff>57043</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2763500" y="16757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48170</xdr:rowOff>
    </xdr:from>
    <xdr:ext cx="469744"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2579428" y="168502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4" name="投資及び出資金グラフ枠">
          <a:extLst>
            <a:ext uri="{FF2B5EF4-FFF2-40B4-BE49-F238E27FC236}">
              <a16:creationId xmlns:a16="http://schemas.microsoft.com/office/drawing/2014/main" id="{00000000-0008-0000-0600-0000DE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121031</xdr:rowOff>
    </xdr:from>
    <xdr:to>
      <xdr:col>116</xdr:col>
      <xdr:colOff>62864</xdr:colOff>
      <xdr:row>39</xdr:row>
      <xdr:rowOff>44450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flipV="1">
          <a:off x="22159595" y="5264531"/>
          <a:ext cx="1269" cy="14664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6" name="投資及び出資金最小値テキスト">
          <a:extLst>
            <a:ext uri="{FF2B5EF4-FFF2-40B4-BE49-F238E27FC236}">
              <a16:creationId xmlns:a16="http://schemas.microsoft.com/office/drawing/2014/main" id="{00000000-0008-0000-0600-0000E0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67708</xdr:rowOff>
    </xdr:from>
    <xdr:ext cx="469744" cy="259045"/>
    <xdr:sp macro="" textlink="">
      <xdr:nvSpPr>
        <xdr:cNvPr id="738" name="投資及び出資金最大値テキスト">
          <a:extLst>
            <a:ext uri="{FF2B5EF4-FFF2-40B4-BE49-F238E27FC236}">
              <a16:creationId xmlns:a16="http://schemas.microsoft.com/office/drawing/2014/main" id="{00000000-0008-0000-0600-0000E2020000}"/>
            </a:ext>
          </a:extLst>
        </xdr:cNvPr>
        <xdr:cNvSpPr txBox="1"/>
      </xdr:nvSpPr>
      <xdr:spPr>
        <a:xfrm>
          <a:off x="22212300" y="50397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121031</xdr:rowOff>
    </xdr:from>
    <xdr:to>
      <xdr:col>116</xdr:col>
      <xdr:colOff>152400</xdr:colOff>
      <xdr:row>30</xdr:row>
      <xdr:rowOff>121031</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22072600" y="52645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35</xdr:row>
      <xdr:rowOff>163132</xdr:rowOff>
    </xdr:from>
    <xdr:to>
      <xdr:col>116</xdr:col>
      <xdr:colOff>63500</xdr:colOff>
      <xdr:row>35</xdr:row>
      <xdr:rowOff>169799</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21323300" y="6163882"/>
          <a:ext cx="838200" cy="6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117810</xdr:rowOff>
    </xdr:from>
    <xdr:ext cx="469744" cy="259045"/>
    <xdr:sp macro="" textlink="">
      <xdr:nvSpPr>
        <xdr:cNvPr id="741" name="投資及び出資金平均値テキスト">
          <a:extLst>
            <a:ext uri="{FF2B5EF4-FFF2-40B4-BE49-F238E27FC236}">
              <a16:creationId xmlns:a16="http://schemas.microsoft.com/office/drawing/2014/main" id="{00000000-0008-0000-0600-0000E5020000}"/>
            </a:ext>
          </a:extLst>
        </xdr:cNvPr>
        <xdr:cNvSpPr txBox="1"/>
      </xdr:nvSpPr>
      <xdr:spPr>
        <a:xfrm>
          <a:off x="22212300" y="629001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139383</xdr:rowOff>
    </xdr:from>
    <xdr:to>
      <xdr:col>116</xdr:col>
      <xdr:colOff>114300</xdr:colOff>
      <xdr:row>37</xdr:row>
      <xdr:rowOff>69533</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22110700" y="6311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35</xdr:row>
      <xdr:rowOff>155321</xdr:rowOff>
    </xdr:from>
    <xdr:to>
      <xdr:col>111</xdr:col>
      <xdr:colOff>177800</xdr:colOff>
      <xdr:row>35</xdr:row>
      <xdr:rowOff>163132</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20434300" y="6156071"/>
          <a:ext cx="889000" cy="7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141859</xdr:rowOff>
    </xdr:from>
    <xdr:to>
      <xdr:col>112</xdr:col>
      <xdr:colOff>38100</xdr:colOff>
      <xdr:row>37</xdr:row>
      <xdr:rowOff>72009</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21272500" y="6314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63136</xdr:rowOff>
    </xdr:from>
    <xdr:ext cx="469744"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21088428" y="6406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35</xdr:row>
      <xdr:rowOff>138366</xdr:rowOff>
    </xdr:from>
    <xdr:to>
      <xdr:col>107</xdr:col>
      <xdr:colOff>50800</xdr:colOff>
      <xdr:row>35</xdr:row>
      <xdr:rowOff>155321</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a:off x="19545300" y="6139116"/>
          <a:ext cx="889000" cy="16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142430</xdr:rowOff>
    </xdr:from>
    <xdr:to>
      <xdr:col>107</xdr:col>
      <xdr:colOff>101600</xdr:colOff>
      <xdr:row>37</xdr:row>
      <xdr:rowOff>72580</xdr:rowOff>
    </xdr:to>
    <xdr:sp macro="" textlink="">
      <xdr:nvSpPr>
        <xdr:cNvPr id="747" name="フローチャート: 判断 746">
          <a:extLst>
            <a:ext uri="{FF2B5EF4-FFF2-40B4-BE49-F238E27FC236}">
              <a16:creationId xmlns:a16="http://schemas.microsoft.com/office/drawing/2014/main" id="{00000000-0008-0000-0600-0000EB020000}"/>
            </a:ext>
          </a:extLst>
        </xdr:cNvPr>
        <xdr:cNvSpPr/>
      </xdr:nvSpPr>
      <xdr:spPr>
        <a:xfrm>
          <a:off x="20383500" y="6314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63707</xdr:rowOff>
    </xdr:from>
    <xdr:ext cx="469744"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0199428" y="6407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35</xdr:row>
      <xdr:rowOff>101219</xdr:rowOff>
    </xdr:from>
    <xdr:to>
      <xdr:col>102</xdr:col>
      <xdr:colOff>114300</xdr:colOff>
      <xdr:row>35</xdr:row>
      <xdr:rowOff>138366</xdr:rowOff>
    </xdr:to>
    <xdr:cxnSp macro="">
      <xdr:nvCxnSpPr>
        <xdr:cNvPr id="749" name="直線コネクタ 748">
          <a:extLst>
            <a:ext uri="{FF2B5EF4-FFF2-40B4-BE49-F238E27FC236}">
              <a16:creationId xmlns:a16="http://schemas.microsoft.com/office/drawing/2014/main" id="{00000000-0008-0000-0600-0000ED020000}"/>
            </a:ext>
          </a:extLst>
        </xdr:cNvPr>
        <xdr:cNvCxnSpPr/>
      </xdr:nvCxnSpPr>
      <xdr:spPr>
        <a:xfrm>
          <a:off x="18656300" y="6101969"/>
          <a:ext cx="889000" cy="37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117284</xdr:rowOff>
    </xdr:from>
    <xdr:to>
      <xdr:col>102</xdr:col>
      <xdr:colOff>165100</xdr:colOff>
      <xdr:row>37</xdr:row>
      <xdr:rowOff>47434</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19494500" y="6289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38561</xdr:rowOff>
    </xdr:from>
    <xdr:ext cx="469744"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9310428" y="63822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111570</xdr:rowOff>
    </xdr:from>
    <xdr:to>
      <xdr:col>98</xdr:col>
      <xdr:colOff>38100</xdr:colOff>
      <xdr:row>37</xdr:row>
      <xdr:rowOff>41720</xdr:rowOff>
    </xdr:to>
    <xdr:sp macro="" textlink="">
      <xdr:nvSpPr>
        <xdr:cNvPr id="752" name="フローチャート: 判断 751">
          <a:extLst>
            <a:ext uri="{FF2B5EF4-FFF2-40B4-BE49-F238E27FC236}">
              <a16:creationId xmlns:a16="http://schemas.microsoft.com/office/drawing/2014/main" id="{00000000-0008-0000-0600-0000F0020000}"/>
            </a:ext>
          </a:extLst>
        </xdr:cNvPr>
        <xdr:cNvSpPr/>
      </xdr:nvSpPr>
      <xdr:spPr>
        <a:xfrm>
          <a:off x="18605500" y="6283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32847</xdr:rowOff>
    </xdr:from>
    <xdr:ext cx="469744"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8421428" y="6376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35</xdr:row>
      <xdr:rowOff>118999</xdr:rowOff>
    </xdr:from>
    <xdr:to>
      <xdr:col>116</xdr:col>
      <xdr:colOff>114300</xdr:colOff>
      <xdr:row>36</xdr:row>
      <xdr:rowOff>49149</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22110700" y="6119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34</xdr:row>
      <xdr:rowOff>141876</xdr:rowOff>
    </xdr:from>
    <xdr:ext cx="469744" cy="259045"/>
    <xdr:sp macro="" textlink="">
      <xdr:nvSpPr>
        <xdr:cNvPr id="760" name="投資及び出資金該当値テキスト">
          <a:extLst>
            <a:ext uri="{FF2B5EF4-FFF2-40B4-BE49-F238E27FC236}">
              <a16:creationId xmlns:a16="http://schemas.microsoft.com/office/drawing/2014/main" id="{00000000-0008-0000-0600-0000F8020000}"/>
            </a:ext>
          </a:extLst>
        </xdr:cNvPr>
        <xdr:cNvSpPr txBox="1"/>
      </xdr:nvSpPr>
      <xdr:spPr>
        <a:xfrm>
          <a:off x="22212300" y="59711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35</xdr:row>
      <xdr:rowOff>112332</xdr:rowOff>
    </xdr:from>
    <xdr:to>
      <xdr:col>112</xdr:col>
      <xdr:colOff>38100</xdr:colOff>
      <xdr:row>36</xdr:row>
      <xdr:rowOff>42482</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21272500" y="6113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34</xdr:row>
      <xdr:rowOff>59009</xdr:rowOff>
    </xdr:from>
    <xdr:ext cx="469744"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1088428" y="5888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35</xdr:row>
      <xdr:rowOff>104521</xdr:rowOff>
    </xdr:from>
    <xdr:to>
      <xdr:col>107</xdr:col>
      <xdr:colOff>101600</xdr:colOff>
      <xdr:row>36</xdr:row>
      <xdr:rowOff>34671</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20383500" y="6105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34</xdr:row>
      <xdr:rowOff>51198</xdr:rowOff>
    </xdr:from>
    <xdr:ext cx="469744"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20199428" y="5880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35</xdr:row>
      <xdr:rowOff>87566</xdr:rowOff>
    </xdr:from>
    <xdr:to>
      <xdr:col>102</xdr:col>
      <xdr:colOff>165100</xdr:colOff>
      <xdr:row>36</xdr:row>
      <xdr:rowOff>17716</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19494500" y="6088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34</xdr:row>
      <xdr:rowOff>34243</xdr:rowOff>
    </xdr:from>
    <xdr:ext cx="469744"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9310428" y="58635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35</xdr:row>
      <xdr:rowOff>50419</xdr:rowOff>
    </xdr:from>
    <xdr:to>
      <xdr:col>98</xdr:col>
      <xdr:colOff>38100</xdr:colOff>
      <xdr:row>35</xdr:row>
      <xdr:rowOff>152019</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18605500" y="6051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33</xdr:row>
      <xdr:rowOff>168546</xdr:rowOff>
    </xdr:from>
    <xdr:ext cx="469744"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8421428" y="58263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1" name="貸付金グラフ枠">
          <a:extLst>
            <a:ext uri="{FF2B5EF4-FFF2-40B4-BE49-F238E27FC236}">
              <a16:creationId xmlns:a16="http://schemas.microsoft.com/office/drawing/2014/main" id="{00000000-0008-0000-0600-000017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121393</xdr:rowOff>
    </xdr:from>
    <xdr:to>
      <xdr:col>116</xdr:col>
      <xdr:colOff>62864</xdr:colOff>
      <xdr:row>59</xdr:row>
      <xdr:rowOff>43612</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flipV="1">
          <a:off x="22159595" y="8693893"/>
          <a:ext cx="1269" cy="14652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47439</xdr:rowOff>
    </xdr:from>
    <xdr:ext cx="313932" cy="259045"/>
    <xdr:sp macro="" textlink="">
      <xdr:nvSpPr>
        <xdr:cNvPr id="793" name="貸付金最小値テキスト">
          <a:extLst>
            <a:ext uri="{FF2B5EF4-FFF2-40B4-BE49-F238E27FC236}">
              <a16:creationId xmlns:a16="http://schemas.microsoft.com/office/drawing/2014/main" id="{00000000-0008-0000-0600-000019030000}"/>
            </a:ext>
          </a:extLst>
        </xdr:cNvPr>
        <xdr:cNvSpPr txBox="1"/>
      </xdr:nvSpPr>
      <xdr:spPr>
        <a:xfrm>
          <a:off x="22212300" y="1016298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43612</xdr:rowOff>
    </xdr:from>
    <xdr:to>
      <xdr:col>116</xdr:col>
      <xdr:colOff>152400</xdr:colOff>
      <xdr:row>59</xdr:row>
      <xdr:rowOff>43612</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22072600" y="101591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68070</xdr:rowOff>
    </xdr:from>
    <xdr:ext cx="534377" cy="259045"/>
    <xdr:sp macro="" textlink="">
      <xdr:nvSpPr>
        <xdr:cNvPr id="795" name="貸付金最大値テキスト">
          <a:extLst>
            <a:ext uri="{FF2B5EF4-FFF2-40B4-BE49-F238E27FC236}">
              <a16:creationId xmlns:a16="http://schemas.microsoft.com/office/drawing/2014/main" id="{00000000-0008-0000-0600-00001B030000}"/>
            </a:ext>
          </a:extLst>
        </xdr:cNvPr>
        <xdr:cNvSpPr txBox="1"/>
      </xdr:nvSpPr>
      <xdr:spPr>
        <a:xfrm>
          <a:off x="22212300" y="8469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76,961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121393</xdr:rowOff>
    </xdr:from>
    <xdr:to>
      <xdr:col>116</xdr:col>
      <xdr:colOff>152400</xdr:colOff>
      <xdr:row>50</xdr:row>
      <xdr:rowOff>121393</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22072600" y="86938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12618</xdr:rowOff>
    </xdr:from>
    <xdr:to>
      <xdr:col>116</xdr:col>
      <xdr:colOff>63500</xdr:colOff>
      <xdr:row>59</xdr:row>
      <xdr:rowOff>15475</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21323300" y="10128168"/>
          <a:ext cx="838200" cy="2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44645</xdr:rowOff>
    </xdr:from>
    <xdr:ext cx="469744" cy="259045"/>
    <xdr:sp macro="" textlink="">
      <xdr:nvSpPr>
        <xdr:cNvPr id="798" name="貸付金平均値テキスト">
          <a:extLst>
            <a:ext uri="{FF2B5EF4-FFF2-40B4-BE49-F238E27FC236}">
              <a16:creationId xmlns:a16="http://schemas.microsoft.com/office/drawing/2014/main" id="{00000000-0008-0000-0600-00001E030000}"/>
            </a:ext>
          </a:extLst>
        </xdr:cNvPr>
        <xdr:cNvSpPr txBox="1"/>
      </xdr:nvSpPr>
      <xdr:spPr>
        <a:xfrm>
          <a:off x="22212300" y="981729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21768</xdr:rowOff>
    </xdr:from>
    <xdr:to>
      <xdr:col>116</xdr:col>
      <xdr:colOff>114300</xdr:colOff>
      <xdr:row>58</xdr:row>
      <xdr:rowOff>123368</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22110700" y="9965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151740</xdr:rowOff>
    </xdr:from>
    <xdr:to>
      <xdr:col>111</xdr:col>
      <xdr:colOff>177800</xdr:colOff>
      <xdr:row>59</xdr:row>
      <xdr:rowOff>12618</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20434300" y="10095840"/>
          <a:ext cx="889000" cy="32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9481</xdr:rowOff>
    </xdr:from>
    <xdr:to>
      <xdr:col>112</xdr:col>
      <xdr:colOff>38100</xdr:colOff>
      <xdr:row>58</xdr:row>
      <xdr:rowOff>111081</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21272500" y="9953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127608</xdr:rowOff>
    </xdr:from>
    <xdr:ext cx="469744"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21088428" y="9728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148730</xdr:rowOff>
    </xdr:from>
    <xdr:to>
      <xdr:col>107</xdr:col>
      <xdr:colOff>50800</xdr:colOff>
      <xdr:row>58</xdr:row>
      <xdr:rowOff>151740</xdr:rowOff>
    </xdr:to>
    <xdr:cxnSp macro="">
      <xdr:nvCxnSpPr>
        <xdr:cNvPr id="803" name="直線コネクタ 802">
          <a:extLst>
            <a:ext uri="{FF2B5EF4-FFF2-40B4-BE49-F238E27FC236}">
              <a16:creationId xmlns:a16="http://schemas.microsoft.com/office/drawing/2014/main" id="{00000000-0008-0000-0600-000023030000}"/>
            </a:ext>
          </a:extLst>
        </xdr:cNvPr>
        <xdr:cNvCxnSpPr/>
      </xdr:nvCxnSpPr>
      <xdr:spPr>
        <a:xfrm>
          <a:off x="19545300" y="10092830"/>
          <a:ext cx="889000" cy="3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160547</xdr:rowOff>
    </xdr:from>
    <xdr:to>
      <xdr:col>107</xdr:col>
      <xdr:colOff>101600</xdr:colOff>
      <xdr:row>58</xdr:row>
      <xdr:rowOff>90697</xdr:rowOff>
    </xdr:to>
    <xdr:sp macro="" textlink="">
      <xdr:nvSpPr>
        <xdr:cNvPr id="804" name="フローチャート: 判断 803">
          <a:extLst>
            <a:ext uri="{FF2B5EF4-FFF2-40B4-BE49-F238E27FC236}">
              <a16:creationId xmlns:a16="http://schemas.microsoft.com/office/drawing/2014/main" id="{00000000-0008-0000-0600-000024030000}"/>
            </a:ext>
          </a:extLst>
        </xdr:cNvPr>
        <xdr:cNvSpPr/>
      </xdr:nvSpPr>
      <xdr:spPr>
        <a:xfrm>
          <a:off x="20383500" y="9933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107224</xdr:rowOff>
    </xdr:from>
    <xdr:ext cx="469744"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0199428" y="97084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124784</xdr:rowOff>
    </xdr:from>
    <xdr:to>
      <xdr:col>102</xdr:col>
      <xdr:colOff>114300</xdr:colOff>
      <xdr:row>58</xdr:row>
      <xdr:rowOff>148730</xdr:rowOff>
    </xdr:to>
    <xdr:cxnSp macro="">
      <xdr:nvCxnSpPr>
        <xdr:cNvPr id="806" name="直線コネクタ 805">
          <a:extLst>
            <a:ext uri="{FF2B5EF4-FFF2-40B4-BE49-F238E27FC236}">
              <a16:creationId xmlns:a16="http://schemas.microsoft.com/office/drawing/2014/main" id="{00000000-0008-0000-0600-000026030000}"/>
            </a:ext>
          </a:extLst>
        </xdr:cNvPr>
        <xdr:cNvCxnSpPr/>
      </xdr:nvCxnSpPr>
      <xdr:spPr>
        <a:xfrm>
          <a:off x="18656300" y="10068884"/>
          <a:ext cx="889000" cy="23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44285</xdr:rowOff>
    </xdr:from>
    <xdr:to>
      <xdr:col>102</xdr:col>
      <xdr:colOff>165100</xdr:colOff>
      <xdr:row>58</xdr:row>
      <xdr:rowOff>145885</xdr:rowOff>
    </xdr:to>
    <xdr:sp macro="" textlink="">
      <xdr:nvSpPr>
        <xdr:cNvPr id="807" name="フローチャート: 判断 806">
          <a:extLst>
            <a:ext uri="{FF2B5EF4-FFF2-40B4-BE49-F238E27FC236}">
              <a16:creationId xmlns:a16="http://schemas.microsoft.com/office/drawing/2014/main" id="{00000000-0008-0000-0600-000027030000}"/>
            </a:ext>
          </a:extLst>
        </xdr:cNvPr>
        <xdr:cNvSpPr/>
      </xdr:nvSpPr>
      <xdr:spPr>
        <a:xfrm>
          <a:off x="19494500" y="9988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162412</xdr:rowOff>
    </xdr:from>
    <xdr:ext cx="469744"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9310428" y="9763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37560</xdr:rowOff>
    </xdr:from>
    <xdr:to>
      <xdr:col>98</xdr:col>
      <xdr:colOff>38100</xdr:colOff>
      <xdr:row>58</xdr:row>
      <xdr:rowOff>139160</xdr:rowOff>
    </xdr:to>
    <xdr:sp macro="" textlink="">
      <xdr:nvSpPr>
        <xdr:cNvPr id="809" name="フローチャート: 判断 808">
          <a:extLst>
            <a:ext uri="{FF2B5EF4-FFF2-40B4-BE49-F238E27FC236}">
              <a16:creationId xmlns:a16="http://schemas.microsoft.com/office/drawing/2014/main" id="{00000000-0008-0000-0600-000029030000}"/>
            </a:ext>
          </a:extLst>
        </xdr:cNvPr>
        <xdr:cNvSpPr/>
      </xdr:nvSpPr>
      <xdr:spPr>
        <a:xfrm>
          <a:off x="18605500" y="9981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155687</xdr:rowOff>
    </xdr:from>
    <xdr:ext cx="469744"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8421428" y="9756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136125</xdr:rowOff>
    </xdr:from>
    <xdr:to>
      <xdr:col>116</xdr:col>
      <xdr:colOff>114300</xdr:colOff>
      <xdr:row>59</xdr:row>
      <xdr:rowOff>66275</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22110700" y="10080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51052</xdr:rowOff>
    </xdr:from>
    <xdr:ext cx="469744" cy="259045"/>
    <xdr:sp macro="" textlink="">
      <xdr:nvSpPr>
        <xdr:cNvPr id="817" name="貸付金該当値テキスト">
          <a:extLst>
            <a:ext uri="{FF2B5EF4-FFF2-40B4-BE49-F238E27FC236}">
              <a16:creationId xmlns:a16="http://schemas.microsoft.com/office/drawing/2014/main" id="{00000000-0008-0000-0600-000031030000}"/>
            </a:ext>
          </a:extLst>
        </xdr:cNvPr>
        <xdr:cNvSpPr txBox="1"/>
      </xdr:nvSpPr>
      <xdr:spPr>
        <a:xfrm>
          <a:off x="22212300" y="9995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133268</xdr:rowOff>
    </xdr:from>
    <xdr:to>
      <xdr:col>112</xdr:col>
      <xdr:colOff>38100</xdr:colOff>
      <xdr:row>59</xdr:row>
      <xdr:rowOff>63418</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21272500" y="10077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54545</xdr:rowOff>
    </xdr:from>
    <xdr:ext cx="469744"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1088428" y="10170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100940</xdr:rowOff>
    </xdr:from>
    <xdr:to>
      <xdr:col>107</xdr:col>
      <xdr:colOff>101600</xdr:colOff>
      <xdr:row>59</xdr:row>
      <xdr:rowOff>31090</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20383500" y="10045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22217</xdr:rowOff>
    </xdr:from>
    <xdr:ext cx="469744"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20199428" y="10137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97930</xdr:rowOff>
    </xdr:from>
    <xdr:to>
      <xdr:col>102</xdr:col>
      <xdr:colOff>165100</xdr:colOff>
      <xdr:row>59</xdr:row>
      <xdr:rowOff>28080</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19494500" y="10042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19207</xdr:rowOff>
    </xdr:from>
    <xdr:ext cx="469744"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9310428" y="10134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73984</xdr:rowOff>
    </xdr:from>
    <xdr:to>
      <xdr:col>98</xdr:col>
      <xdr:colOff>38100</xdr:colOff>
      <xdr:row>59</xdr:row>
      <xdr:rowOff>4134</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18605500" y="10018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166711</xdr:rowOff>
    </xdr:from>
    <xdr:ext cx="469744"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8421428" y="101108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9" name="繰出金グラフ枠">
          <a:extLst>
            <a:ext uri="{FF2B5EF4-FFF2-40B4-BE49-F238E27FC236}">
              <a16:creationId xmlns:a16="http://schemas.microsoft.com/office/drawing/2014/main" id="{00000000-0008-0000-0600-000051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70701</xdr:rowOff>
    </xdr:from>
    <xdr:to>
      <xdr:col>116</xdr:col>
      <xdr:colOff>62864</xdr:colOff>
      <xdr:row>78</xdr:row>
      <xdr:rowOff>97561</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flipV="1">
          <a:off x="22159595" y="12243651"/>
          <a:ext cx="1269" cy="12270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101388</xdr:rowOff>
    </xdr:from>
    <xdr:ext cx="534377" cy="259045"/>
    <xdr:sp macro="" textlink="">
      <xdr:nvSpPr>
        <xdr:cNvPr id="851" name="繰出金最小値テキスト">
          <a:extLst>
            <a:ext uri="{FF2B5EF4-FFF2-40B4-BE49-F238E27FC236}">
              <a16:creationId xmlns:a16="http://schemas.microsoft.com/office/drawing/2014/main" id="{00000000-0008-0000-0600-000053030000}"/>
            </a:ext>
          </a:extLst>
        </xdr:cNvPr>
        <xdr:cNvSpPr txBox="1"/>
      </xdr:nvSpPr>
      <xdr:spPr>
        <a:xfrm>
          <a:off x="22212300" y="13474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97561</xdr:rowOff>
    </xdr:from>
    <xdr:to>
      <xdr:col>116</xdr:col>
      <xdr:colOff>152400</xdr:colOff>
      <xdr:row>78</xdr:row>
      <xdr:rowOff>97561</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22072600" y="13470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17378</xdr:rowOff>
    </xdr:from>
    <xdr:ext cx="534377" cy="259045"/>
    <xdr:sp macro="" textlink="">
      <xdr:nvSpPr>
        <xdr:cNvPr id="853" name="繰出金最大値テキスト">
          <a:extLst>
            <a:ext uri="{FF2B5EF4-FFF2-40B4-BE49-F238E27FC236}">
              <a16:creationId xmlns:a16="http://schemas.microsoft.com/office/drawing/2014/main" id="{00000000-0008-0000-0600-000055030000}"/>
            </a:ext>
          </a:extLst>
        </xdr:cNvPr>
        <xdr:cNvSpPr txBox="1"/>
      </xdr:nvSpPr>
      <xdr:spPr>
        <a:xfrm>
          <a:off x="22212300" y="12018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55,311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70701</xdr:rowOff>
    </xdr:from>
    <xdr:to>
      <xdr:col>116</xdr:col>
      <xdr:colOff>152400</xdr:colOff>
      <xdr:row>71</xdr:row>
      <xdr:rowOff>70701</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22072600" y="122436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73</xdr:row>
      <xdr:rowOff>106325</xdr:rowOff>
    </xdr:from>
    <xdr:to>
      <xdr:col>116</xdr:col>
      <xdr:colOff>63500</xdr:colOff>
      <xdr:row>73</xdr:row>
      <xdr:rowOff>147663</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flipV="1">
          <a:off x="21323300" y="12622175"/>
          <a:ext cx="838200" cy="41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164482</xdr:rowOff>
    </xdr:from>
    <xdr:ext cx="534377" cy="259045"/>
    <xdr:sp macro="" textlink="">
      <xdr:nvSpPr>
        <xdr:cNvPr id="856" name="繰出金平均値テキスト">
          <a:extLst>
            <a:ext uri="{FF2B5EF4-FFF2-40B4-BE49-F238E27FC236}">
              <a16:creationId xmlns:a16="http://schemas.microsoft.com/office/drawing/2014/main" id="{00000000-0008-0000-0600-000058030000}"/>
            </a:ext>
          </a:extLst>
        </xdr:cNvPr>
        <xdr:cNvSpPr txBox="1"/>
      </xdr:nvSpPr>
      <xdr:spPr>
        <a:xfrm>
          <a:off x="22212300" y="128517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14605</xdr:rowOff>
    </xdr:from>
    <xdr:to>
      <xdr:col>116</xdr:col>
      <xdr:colOff>114300</xdr:colOff>
      <xdr:row>75</xdr:row>
      <xdr:rowOff>116205</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22110700" y="1287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73</xdr:row>
      <xdr:rowOff>147663</xdr:rowOff>
    </xdr:from>
    <xdr:to>
      <xdr:col>111</xdr:col>
      <xdr:colOff>177800</xdr:colOff>
      <xdr:row>74</xdr:row>
      <xdr:rowOff>26276</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flipV="1">
          <a:off x="20434300" y="12663513"/>
          <a:ext cx="889000" cy="50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47142</xdr:rowOff>
    </xdr:from>
    <xdr:to>
      <xdr:col>112</xdr:col>
      <xdr:colOff>38100</xdr:colOff>
      <xdr:row>75</xdr:row>
      <xdr:rowOff>148741</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21272500" y="12905892"/>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139870</xdr:rowOff>
    </xdr:from>
    <xdr:ext cx="534377"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1056111" y="12998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26276</xdr:rowOff>
    </xdr:from>
    <xdr:to>
      <xdr:col>107</xdr:col>
      <xdr:colOff>50800</xdr:colOff>
      <xdr:row>74</xdr:row>
      <xdr:rowOff>121945</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flipV="1">
          <a:off x="19545300" y="12713576"/>
          <a:ext cx="889000" cy="95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63830</xdr:rowOff>
    </xdr:from>
    <xdr:to>
      <xdr:col>107</xdr:col>
      <xdr:colOff>101600</xdr:colOff>
      <xdr:row>75</xdr:row>
      <xdr:rowOff>165430</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20383500" y="12922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156557</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0167111" y="13015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121945</xdr:rowOff>
    </xdr:from>
    <xdr:to>
      <xdr:col>102</xdr:col>
      <xdr:colOff>114300</xdr:colOff>
      <xdr:row>75</xdr:row>
      <xdr:rowOff>46393</xdr:rowOff>
    </xdr:to>
    <xdr:cxnSp macro="">
      <xdr:nvCxnSpPr>
        <xdr:cNvPr id="864" name="直線コネクタ 863">
          <a:extLst>
            <a:ext uri="{FF2B5EF4-FFF2-40B4-BE49-F238E27FC236}">
              <a16:creationId xmlns:a16="http://schemas.microsoft.com/office/drawing/2014/main" id="{00000000-0008-0000-0600-000060030000}"/>
            </a:ext>
          </a:extLst>
        </xdr:cNvPr>
        <xdr:cNvCxnSpPr/>
      </xdr:nvCxnSpPr>
      <xdr:spPr>
        <a:xfrm flipV="1">
          <a:off x="18656300" y="12809245"/>
          <a:ext cx="889000" cy="95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69050</xdr:rowOff>
    </xdr:from>
    <xdr:to>
      <xdr:col>102</xdr:col>
      <xdr:colOff>165100</xdr:colOff>
      <xdr:row>75</xdr:row>
      <xdr:rowOff>170650</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19494500" y="12927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161777</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9278111" y="13020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83223</xdr:rowOff>
    </xdr:from>
    <xdr:to>
      <xdr:col>98</xdr:col>
      <xdr:colOff>38100</xdr:colOff>
      <xdr:row>76</xdr:row>
      <xdr:rowOff>13373</xdr:rowOff>
    </xdr:to>
    <xdr:sp macro="" textlink="">
      <xdr:nvSpPr>
        <xdr:cNvPr id="867" name="フローチャート: 判断 866">
          <a:extLst>
            <a:ext uri="{FF2B5EF4-FFF2-40B4-BE49-F238E27FC236}">
              <a16:creationId xmlns:a16="http://schemas.microsoft.com/office/drawing/2014/main" id="{00000000-0008-0000-0600-000063030000}"/>
            </a:ext>
          </a:extLst>
        </xdr:cNvPr>
        <xdr:cNvSpPr/>
      </xdr:nvSpPr>
      <xdr:spPr>
        <a:xfrm>
          <a:off x="18605500" y="12941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4500</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8389111" y="13034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55525</xdr:rowOff>
    </xdr:from>
    <xdr:to>
      <xdr:col>116</xdr:col>
      <xdr:colOff>114300</xdr:colOff>
      <xdr:row>73</xdr:row>
      <xdr:rowOff>157125</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22110700" y="12571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72</xdr:row>
      <xdr:rowOff>78402</xdr:rowOff>
    </xdr:from>
    <xdr:ext cx="534377" cy="259045"/>
    <xdr:sp macro="" textlink="">
      <xdr:nvSpPr>
        <xdr:cNvPr id="875" name="繰出金該当値テキスト">
          <a:extLst>
            <a:ext uri="{FF2B5EF4-FFF2-40B4-BE49-F238E27FC236}">
              <a16:creationId xmlns:a16="http://schemas.microsoft.com/office/drawing/2014/main" id="{00000000-0008-0000-0600-00006B030000}"/>
            </a:ext>
          </a:extLst>
        </xdr:cNvPr>
        <xdr:cNvSpPr txBox="1"/>
      </xdr:nvSpPr>
      <xdr:spPr>
        <a:xfrm>
          <a:off x="22212300" y="12422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73</xdr:row>
      <xdr:rowOff>96863</xdr:rowOff>
    </xdr:from>
    <xdr:to>
      <xdr:col>112</xdr:col>
      <xdr:colOff>38100</xdr:colOff>
      <xdr:row>74</xdr:row>
      <xdr:rowOff>27013</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21272500" y="12612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43540</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21056111" y="12387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73</xdr:row>
      <xdr:rowOff>146926</xdr:rowOff>
    </xdr:from>
    <xdr:to>
      <xdr:col>107</xdr:col>
      <xdr:colOff>101600</xdr:colOff>
      <xdr:row>74</xdr:row>
      <xdr:rowOff>77076</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20383500" y="12662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93603</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20167111" y="12438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71145</xdr:rowOff>
    </xdr:from>
    <xdr:to>
      <xdr:col>102</xdr:col>
      <xdr:colOff>165100</xdr:colOff>
      <xdr:row>75</xdr:row>
      <xdr:rowOff>1295</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19494500" y="12758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17822</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9278111" y="12533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167043</xdr:rowOff>
    </xdr:from>
    <xdr:to>
      <xdr:col>98</xdr:col>
      <xdr:colOff>38100</xdr:colOff>
      <xdr:row>75</xdr:row>
      <xdr:rowOff>97193</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18605500" y="12854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113720</xdr:rowOff>
    </xdr:from>
    <xdr:ext cx="534377"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8389111" y="12629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8" name="前年度繰上充用金グラフ枠">
          <a:extLst>
            <a:ext uri="{FF2B5EF4-FFF2-40B4-BE49-F238E27FC236}">
              <a16:creationId xmlns:a16="http://schemas.microsoft.com/office/drawing/2014/main" id="{00000000-0008-0000-0600-000082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0" name="前年度繰上充用金最小値テキスト">
          <a:extLst>
            <a:ext uri="{FF2B5EF4-FFF2-40B4-BE49-F238E27FC236}">
              <a16:creationId xmlns:a16="http://schemas.microsoft.com/office/drawing/2014/main" id="{00000000-0008-0000-0600-000084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2" name="前年度繰上充用金最大値テキスト">
          <a:extLst>
            <a:ext uri="{FF2B5EF4-FFF2-40B4-BE49-F238E27FC236}">
              <a16:creationId xmlns:a16="http://schemas.microsoft.com/office/drawing/2014/main" id="{00000000-0008-0000-0600-000086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5" name="前年度繰上充用金平均値テキスト">
          <a:extLst>
            <a:ext uri="{FF2B5EF4-FFF2-40B4-BE49-F238E27FC236}">
              <a16:creationId xmlns:a16="http://schemas.microsoft.com/office/drawing/2014/main" id="{00000000-0008-0000-0600-000089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4" name="前年度繰上充用金該当値テキスト">
          <a:extLst>
            <a:ext uri="{FF2B5EF4-FFF2-40B4-BE49-F238E27FC236}">
              <a16:creationId xmlns:a16="http://schemas.microsoft.com/office/drawing/2014/main" id="{00000000-0008-0000-0600-00009C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3" name="正方形/長方形 932">
          <a:extLst>
            <a:ext uri="{FF2B5EF4-FFF2-40B4-BE49-F238E27FC236}">
              <a16:creationId xmlns:a16="http://schemas.microsoft.com/office/drawing/2014/main" id="{00000000-0008-0000-0600-0000A5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4" name="正方形/長方形 933">
          <a:extLst>
            <a:ext uri="{FF2B5EF4-FFF2-40B4-BE49-F238E27FC236}">
              <a16:creationId xmlns:a16="http://schemas.microsoft.com/office/drawing/2014/main" id="{00000000-0008-0000-0600-0000A6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人件費については、主に定年退職者数の減により昨年度より減少しており、今後も行財政改革による総コストの縮減を図っていく方針である。</a:t>
          </a:r>
        </a:p>
        <a:p>
          <a:r>
            <a:rPr kumimoji="1" lang="ja-JP" altLang="en-US" sz="1100">
              <a:latin typeface="ＭＳ Ｐゴシック" panose="020B0600070205080204" pitchFamily="50" charset="-128"/>
              <a:ea typeface="ＭＳ Ｐゴシック" panose="020B0600070205080204" pitchFamily="50" charset="-128"/>
            </a:rPr>
            <a:t>　扶助費については令和</a:t>
          </a:r>
          <a:r>
            <a:rPr kumimoji="1" lang="en-US" altLang="ja-JP" sz="1100">
              <a:latin typeface="ＭＳ Ｐゴシック" panose="020B0600070205080204" pitchFamily="50" charset="-128"/>
              <a:ea typeface="ＭＳ Ｐゴシック" panose="020B0600070205080204" pitchFamily="50" charset="-128"/>
            </a:rPr>
            <a:t>4</a:t>
          </a:r>
          <a:r>
            <a:rPr kumimoji="1" lang="ja-JP" altLang="en-US" sz="1100">
              <a:latin typeface="ＭＳ Ｐゴシック" panose="020B0600070205080204" pitchFamily="50" charset="-128"/>
              <a:ea typeface="ＭＳ Ｐゴシック" panose="020B0600070205080204" pitchFamily="50" charset="-128"/>
            </a:rPr>
            <a:t>年度では類似団体内平均値を</a:t>
          </a:r>
          <a:r>
            <a:rPr kumimoji="1" lang="en-US" altLang="ja-JP" sz="1100">
              <a:latin typeface="ＭＳ Ｐゴシック" panose="020B0600070205080204" pitchFamily="50" charset="-128"/>
              <a:ea typeface="ＭＳ Ｐゴシック" panose="020B0600070205080204" pitchFamily="50" charset="-128"/>
            </a:rPr>
            <a:t>44,231</a:t>
          </a:r>
          <a:r>
            <a:rPr kumimoji="1" lang="ja-JP" altLang="en-US" sz="1100">
              <a:latin typeface="ＭＳ Ｐゴシック" panose="020B0600070205080204" pitchFamily="50" charset="-128"/>
              <a:ea typeface="ＭＳ Ｐゴシック" panose="020B0600070205080204" pitchFamily="50" charset="-128"/>
            </a:rPr>
            <a:t>円上回り</a:t>
          </a:r>
          <a:r>
            <a:rPr kumimoji="1" lang="en-US" altLang="ja-JP" sz="1100">
              <a:latin typeface="ＭＳ Ｐゴシック" panose="020B0600070205080204" pitchFamily="50" charset="-128"/>
              <a:ea typeface="ＭＳ Ｐゴシック" panose="020B0600070205080204" pitchFamily="50" charset="-128"/>
            </a:rPr>
            <a:t>177,556</a:t>
          </a:r>
          <a:r>
            <a:rPr kumimoji="1" lang="ja-JP" altLang="en-US" sz="1100">
              <a:latin typeface="ＭＳ Ｐゴシック" panose="020B0600070205080204" pitchFamily="50" charset="-128"/>
              <a:ea typeface="ＭＳ Ｐゴシック" panose="020B0600070205080204" pitchFamily="50" charset="-128"/>
            </a:rPr>
            <a:t>円となっている。本市においては生活保護費受給者の割合（保護率）は減少しているものの、類似団体と比較して高いことに加え、近年は認定子ども園の運営にかかる経費や障害者福祉施策に係る経費が増大している事が扶助費を押し上げている原因である。</a:t>
          </a:r>
        </a:p>
        <a:p>
          <a:r>
            <a:rPr kumimoji="1" lang="ja-JP" altLang="en-US" sz="1100">
              <a:latin typeface="ＭＳ Ｐゴシック" panose="020B0600070205080204" pitchFamily="50" charset="-128"/>
              <a:ea typeface="ＭＳ Ｐゴシック" panose="020B0600070205080204" pitchFamily="50" charset="-128"/>
            </a:rPr>
            <a:t>　普通建設事業においては、</a:t>
          </a:r>
          <a:r>
            <a:rPr kumimoji="1" lang="en-US" altLang="ja-JP" sz="1100">
              <a:latin typeface="ＭＳ Ｐゴシック" panose="020B0600070205080204" pitchFamily="50" charset="-128"/>
              <a:ea typeface="ＭＳ Ｐゴシック" panose="020B0600070205080204" pitchFamily="50" charset="-128"/>
            </a:rPr>
            <a:t>H30</a:t>
          </a:r>
          <a:r>
            <a:rPr kumimoji="1" lang="ja-JP" altLang="en-US" sz="1100">
              <a:latin typeface="ＭＳ Ｐゴシック" panose="020B0600070205080204" pitchFamily="50" charset="-128"/>
              <a:ea typeface="ＭＳ Ｐゴシック" panose="020B0600070205080204" pitchFamily="50" charset="-128"/>
            </a:rPr>
            <a:t>以降大型建設事業が完了したため減少しており、類似団体内平均値を下回った。今後は公共施設の長寿命化などの更新整備や学校施設の体育館空調整備などが見込まれることから、事業の取捨選択を徹底していく必要がある。</a:t>
          </a:r>
        </a:p>
        <a:p>
          <a:r>
            <a:rPr kumimoji="1" lang="ja-JP" altLang="en-US" sz="1100">
              <a:latin typeface="ＭＳ Ｐゴシック" panose="020B0600070205080204" pitchFamily="50" charset="-128"/>
              <a:ea typeface="ＭＳ Ｐゴシック" panose="020B0600070205080204" pitchFamily="50" charset="-128"/>
            </a:rPr>
            <a:t>　補助費等においては、国や府への償還金の減などにより減少している。類似団体内平均値と比較しても依然として高い数値であることから、市独自の補助金や上乗せ補助金などの見直しを検討し、経費の削減に努める必要がある。</a:t>
          </a:r>
        </a:p>
        <a:p>
          <a:r>
            <a:rPr kumimoji="1" lang="ja-JP" altLang="en-US" sz="1100">
              <a:latin typeface="ＭＳ Ｐゴシック" panose="020B0600070205080204" pitchFamily="50" charset="-128"/>
              <a:ea typeface="ＭＳ Ｐゴシック" panose="020B0600070205080204" pitchFamily="50" charset="-128"/>
            </a:rPr>
            <a:t>　積立金については、土地売却収入など増収分の財政調整基金への積立てや今後の児童相談所建設費用等、新たに生じた財政需要に備え、愛はぐくむ子どもスクラム基金への積立てををおこなった結果、類似団体内平均値より高い値となってい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大阪府東大阪市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480,137
460,759
61.78
232,102,551
227,452,704
4,084,166
113,099,071
166,024,739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40</xdr:row>
      <xdr:rowOff>111777</xdr:rowOff>
    </xdr:from>
    <xdr:ext cx="37702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384974" y="6969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17018</xdr:rowOff>
    </xdr:from>
    <xdr:to>
      <xdr:col>24</xdr:col>
      <xdr:colOff>62865</xdr:colOff>
      <xdr:row>38</xdr:row>
      <xdr:rowOff>22352</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331968"/>
          <a:ext cx="1270" cy="12054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26179</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541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22352</xdr:rowOff>
    </xdr:from>
    <xdr:to>
      <xdr:col>24</xdr:col>
      <xdr:colOff>152400</xdr:colOff>
      <xdr:row>38</xdr:row>
      <xdr:rowOff>22352</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5374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135145</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107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2,836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17018</xdr:rowOff>
    </xdr:from>
    <xdr:to>
      <xdr:col>24</xdr:col>
      <xdr:colOff>152400</xdr:colOff>
      <xdr:row>31</xdr:row>
      <xdr:rowOff>17018</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3319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127508</xdr:rowOff>
    </xdr:from>
    <xdr:to>
      <xdr:col>24</xdr:col>
      <xdr:colOff>63500</xdr:colOff>
      <xdr:row>36</xdr:row>
      <xdr:rowOff>153416</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299708"/>
          <a:ext cx="838200" cy="25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65295</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89459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42418</xdr:rowOff>
    </xdr:from>
    <xdr:to>
      <xdr:col>24</xdr:col>
      <xdr:colOff>114300</xdr:colOff>
      <xdr:row>35</xdr:row>
      <xdr:rowOff>144018</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43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153416</xdr:rowOff>
    </xdr:from>
    <xdr:to>
      <xdr:col>19</xdr:col>
      <xdr:colOff>177800</xdr:colOff>
      <xdr:row>36</xdr:row>
      <xdr:rowOff>154178</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325616"/>
          <a:ext cx="8890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56134</xdr:rowOff>
    </xdr:from>
    <xdr:to>
      <xdr:col>20</xdr:col>
      <xdr:colOff>38100</xdr:colOff>
      <xdr:row>35</xdr:row>
      <xdr:rowOff>157734</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056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2811</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8321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129032</xdr:rowOff>
    </xdr:from>
    <xdr:to>
      <xdr:col>15</xdr:col>
      <xdr:colOff>50800</xdr:colOff>
      <xdr:row>36</xdr:row>
      <xdr:rowOff>154178</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6301232"/>
          <a:ext cx="889000" cy="25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58420</xdr:rowOff>
    </xdr:from>
    <xdr:to>
      <xdr:col>15</xdr:col>
      <xdr:colOff>101600</xdr:colOff>
      <xdr:row>35</xdr:row>
      <xdr:rowOff>160020</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059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5097</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834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114554</xdr:rowOff>
    </xdr:from>
    <xdr:to>
      <xdr:col>10</xdr:col>
      <xdr:colOff>114300</xdr:colOff>
      <xdr:row>36</xdr:row>
      <xdr:rowOff>129032</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6286754"/>
          <a:ext cx="8890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21082</xdr:rowOff>
    </xdr:from>
    <xdr:to>
      <xdr:col>10</xdr:col>
      <xdr:colOff>165100</xdr:colOff>
      <xdr:row>35</xdr:row>
      <xdr:rowOff>122682</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021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139209</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5797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29464</xdr:rowOff>
    </xdr:from>
    <xdr:to>
      <xdr:col>6</xdr:col>
      <xdr:colOff>38100</xdr:colOff>
      <xdr:row>35</xdr:row>
      <xdr:rowOff>131064</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030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147591</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805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76708</xdr:rowOff>
    </xdr:from>
    <xdr:to>
      <xdr:col>24</xdr:col>
      <xdr:colOff>114300</xdr:colOff>
      <xdr:row>37</xdr:row>
      <xdr:rowOff>6858</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248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55135</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227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102616</xdr:rowOff>
    </xdr:from>
    <xdr:to>
      <xdr:col>20</xdr:col>
      <xdr:colOff>38100</xdr:colOff>
      <xdr:row>37</xdr:row>
      <xdr:rowOff>32766</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274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23893</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3675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103378</xdr:rowOff>
    </xdr:from>
    <xdr:to>
      <xdr:col>15</xdr:col>
      <xdr:colOff>101600</xdr:colOff>
      <xdr:row>37</xdr:row>
      <xdr:rowOff>33528</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275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24655</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3683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78232</xdr:rowOff>
    </xdr:from>
    <xdr:to>
      <xdr:col>10</xdr:col>
      <xdr:colOff>165100</xdr:colOff>
      <xdr:row>37</xdr:row>
      <xdr:rowOff>8382</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250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170959</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3431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63754</xdr:rowOff>
    </xdr:from>
    <xdr:to>
      <xdr:col>6</xdr:col>
      <xdr:colOff>38100</xdr:colOff>
      <xdr:row>36</xdr:row>
      <xdr:rowOff>165354</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235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156481</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328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48,233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5642</xdr:rowOff>
    </xdr:from>
    <xdr:ext cx="53129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230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a:extLst>
            <a:ext uri="{FF2B5EF4-FFF2-40B4-BE49-F238E27FC236}">
              <a16:creationId xmlns:a16="http://schemas.microsoft.com/office/drawing/2014/main" id="{00000000-0008-0000-07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53</xdr:row>
      <xdr:rowOff>13284</xdr:rowOff>
    </xdr:from>
    <xdr:to>
      <xdr:col>24</xdr:col>
      <xdr:colOff>62865</xdr:colOff>
      <xdr:row>58</xdr:row>
      <xdr:rowOff>28491</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4633595" y="9100134"/>
          <a:ext cx="1270" cy="8724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32318</xdr:rowOff>
    </xdr:from>
    <xdr:ext cx="534377" cy="259045"/>
    <xdr:sp macro="" textlink="">
      <xdr:nvSpPr>
        <xdr:cNvPr id="116" name="総務費最小値テキスト">
          <a:extLst>
            <a:ext uri="{FF2B5EF4-FFF2-40B4-BE49-F238E27FC236}">
              <a16:creationId xmlns:a16="http://schemas.microsoft.com/office/drawing/2014/main" id="{00000000-0008-0000-0700-000074000000}"/>
            </a:ext>
          </a:extLst>
        </xdr:cNvPr>
        <xdr:cNvSpPr txBox="1"/>
      </xdr:nvSpPr>
      <xdr:spPr>
        <a:xfrm>
          <a:off x="4686300" y="9976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28491</xdr:rowOff>
    </xdr:from>
    <xdr:to>
      <xdr:col>24</xdr:col>
      <xdr:colOff>152400</xdr:colOff>
      <xdr:row>58</xdr:row>
      <xdr:rowOff>28491</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99725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131411</xdr:rowOff>
    </xdr:from>
    <xdr:ext cx="599010" cy="259045"/>
    <xdr:sp macro="" textlink="">
      <xdr:nvSpPr>
        <xdr:cNvPr id="118" name="総務費最大値テキスト">
          <a:extLst>
            <a:ext uri="{FF2B5EF4-FFF2-40B4-BE49-F238E27FC236}">
              <a16:creationId xmlns:a16="http://schemas.microsoft.com/office/drawing/2014/main" id="{00000000-0008-0000-0700-000076000000}"/>
            </a:ext>
          </a:extLst>
        </xdr:cNvPr>
        <xdr:cNvSpPr txBox="1"/>
      </xdr:nvSpPr>
      <xdr:spPr>
        <a:xfrm>
          <a:off x="4686300" y="88753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102,363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53</xdr:row>
      <xdr:rowOff>13284</xdr:rowOff>
    </xdr:from>
    <xdr:to>
      <xdr:col>24</xdr:col>
      <xdr:colOff>152400</xdr:colOff>
      <xdr:row>53</xdr:row>
      <xdr:rowOff>13284</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91001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169407</xdr:rowOff>
    </xdr:from>
    <xdr:to>
      <xdr:col>24</xdr:col>
      <xdr:colOff>63500</xdr:colOff>
      <xdr:row>57</xdr:row>
      <xdr:rowOff>42175</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3797300" y="9770607"/>
          <a:ext cx="838200" cy="44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95296</xdr:rowOff>
    </xdr:from>
    <xdr:ext cx="534377" cy="259045"/>
    <xdr:sp macro="" textlink="">
      <xdr:nvSpPr>
        <xdr:cNvPr id="121" name="総務費平均値テキスト">
          <a:extLst>
            <a:ext uri="{FF2B5EF4-FFF2-40B4-BE49-F238E27FC236}">
              <a16:creationId xmlns:a16="http://schemas.microsoft.com/office/drawing/2014/main" id="{00000000-0008-0000-0700-000079000000}"/>
            </a:ext>
          </a:extLst>
        </xdr:cNvPr>
        <xdr:cNvSpPr txBox="1"/>
      </xdr:nvSpPr>
      <xdr:spPr>
        <a:xfrm>
          <a:off x="4686300" y="95250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72419</xdr:rowOff>
    </xdr:from>
    <xdr:to>
      <xdr:col>24</xdr:col>
      <xdr:colOff>114300</xdr:colOff>
      <xdr:row>57</xdr:row>
      <xdr:rowOff>2569</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4584700" y="9673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51</xdr:row>
      <xdr:rowOff>16365</xdr:rowOff>
    </xdr:from>
    <xdr:to>
      <xdr:col>19</xdr:col>
      <xdr:colOff>177800</xdr:colOff>
      <xdr:row>56</xdr:row>
      <xdr:rowOff>169407</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a:off x="2908300" y="8760315"/>
          <a:ext cx="889000" cy="101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73203</xdr:rowOff>
    </xdr:from>
    <xdr:to>
      <xdr:col>20</xdr:col>
      <xdr:colOff>38100</xdr:colOff>
      <xdr:row>57</xdr:row>
      <xdr:rowOff>3353</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3746500" y="9674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19880</xdr:rowOff>
    </xdr:from>
    <xdr:ext cx="534377"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3530111" y="9449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51</xdr:row>
      <xdr:rowOff>16365</xdr:rowOff>
    </xdr:from>
    <xdr:to>
      <xdr:col>15</xdr:col>
      <xdr:colOff>50800</xdr:colOff>
      <xdr:row>56</xdr:row>
      <xdr:rowOff>150335</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flipV="1">
          <a:off x="2019300" y="8760315"/>
          <a:ext cx="889000" cy="991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50</xdr:row>
      <xdr:rowOff>54120</xdr:rowOff>
    </xdr:from>
    <xdr:to>
      <xdr:col>15</xdr:col>
      <xdr:colOff>101600</xdr:colOff>
      <xdr:row>50</xdr:row>
      <xdr:rowOff>155720</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2857500" y="8626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49</xdr:row>
      <xdr:rowOff>797</xdr:rowOff>
    </xdr:from>
    <xdr:ext cx="59901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2608795" y="84018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129816</xdr:rowOff>
    </xdr:from>
    <xdr:to>
      <xdr:col>10</xdr:col>
      <xdr:colOff>114300</xdr:colOff>
      <xdr:row>56</xdr:row>
      <xdr:rowOff>150335</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a:off x="1130300" y="9731016"/>
          <a:ext cx="889000" cy="20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148129</xdr:rowOff>
    </xdr:from>
    <xdr:to>
      <xdr:col>10</xdr:col>
      <xdr:colOff>165100</xdr:colOff>
      <xdr:row>57</xdr:row>
      <xdr:rowOff>78279</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968500" y="9749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69406</xdr:rowOff>
    </xdr:from>
    <xdr:ext cx="534377"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752111" y="9842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1999</xdr:rowOff>
    </xdr:from>
    <xdr:to>
      <xdr:col>6</xdr:col>
      <xdr:colOff>38100</xdr:colOff>
      <xdr:row>57</xdr:row>
      <xdr:rowOff>103599</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079500" y="9774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94726</xdr:rowOff>
    </xdr:from>
    <xdr:ext cx="534377"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863111" y="9867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162825</xdr:rowOff>
    </xdr:from>
    <xdr:to>
      <xdr:col>24</xdr:col>
      <xdr:colOff>114300</xdr:colOff>
      <xdr:row>57</xdr:row>
      <xdr:rowOff>92975</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4584700" y="9764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141252</xdr:rowOff>
    </xdr:from>
    <xdr:ext cx="534377" cy="259045"/>
    <xdr:sp macro="" textlink="">
      <xdr:nvSpPr>
        <xdr:cNvPr id="140" name="総務費該当値テキスト">
          <a:extLst>
            <a:ext uri="{FF2B5EF4-FFF2-40B4-BE49-F238E27FC236}">
              <a16:creationId xmlns:a16="http://schemas.microsoft.com/office/drawing/2014/main" id="{00000000-0008-0000-0700-00008C000000}"/>
            </a:ext>
          </a:extLst>
        </xdr:cNvPr>
        <xdr:cNvSpPr txBox="1"/>
      </xdr:nvSpPr>
      <xdr:spPr>
        <a:xfrm>
          <a:off x="4686300" y="9742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118607</xdr:rowOff>
    </xdr:from>
    <xdr:to>
      <xdr:col>20</xdr:col>
      <xdr:colOff>38100</xdr:colOff>
      <xdr:row>57</xdr:row>
      <xdr:rowOff>48757</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3746500" y="9719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39884</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3530111" y="9812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50</xdr:row>
      <xdr:rowOff>137015</xdr:rowOff>
    </xdr:from>
    <xdr:to>
      <xdr:col>15</xdr:col>
      <xdr:colOff>101600</xdr:colOff>
      <xdr:row>51</xdr:row>
      <xdr:rowOff>67165</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2857500" y="8709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51</xdr:row>
      <xdr:rowOff>58292</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2608795" y="88022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99535</xdr:rowOff>
    </xdr:from>
    <xdr:to>
      <xdr:col>10</xdr:col>
      <xdr:colOff>165100</xdr:colOff>
      <xdr:row>57</xdr:row>
      <xdr:rowOff>29685</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968500" y="9700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46212</xdr:rowOff>
    </xdr:from>
    <xdr:ext cx="534377"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1752111" y="9475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79016</xdr:rowOff>
    </xdr:from>
    <xdr:to>
      <xdr:col>6</xdr:col>
      <xdr:colOff>38100</xdr:colOff>
      <xdr:row>57</xdr:row>
      <xdr:rowOff>9166</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079500" y="9680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25693</xdr:rowOff>
    </xdr:from>
    <xdr:ext cx="534377"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863111" y="9455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132805</xdr:rowOff>
    </xdr:from>
    <xdr:to>
      <xdr:col>24</xdr:col>
      <xdr:colOff>62865</xdr:colOff>
      <xdr:row>79</xdr:row>
      <xdr:rowOff>44712</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2134305"/>
          <a:ext cx="1270" cy="14549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48539</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5930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141,638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44712</xdr:rowOff>
    </xdr:from>
    <xdr:to>
      <xdr:col>24</xdr:col>
      <xdr:colOff>152400</xdr:colOff>
      <xdr:row>79</xdr:row>
      <xdr:rowOff>44712</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5892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79482</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19095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300,754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132805</xdr:rowOff>
    </xdr:from>
    <xdr:to>
      <xdr:col>24</xdr:col>
      <xdr:colOff>152400</xdr:colOff>
      <xdr:row>70</xdr:row>
      <xdr:rowOff>132805</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21343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73</xdr:row>
      <xdr:rowOff>35321</xdr:rowOff>
    </xdr:from>
    <xdr:to>
      <xdr:col>24</xdr:col>
      <xdr:colOff>63500</xdr:colOff>
      <xdr:row>73</xdr:row>
      <xdr:rowOff>106845</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3797300" y="12551171"/>
          <a:ext cx="838200" cy="7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10761</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304096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193,686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32334</xdr:rowOff>
    </xdr:from>
    <xdr:to>
      <xdr:col>24</xdr:col>
      <xdr:colOff>114300</xdr:colOff>
      <xdr:row>76</xdr:row>
      <xdr:rowOff>133934</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3062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73</xdr:row>
      <xdr:rowOff>35321</xdr:rowOff>
    </xdr:from>
    <xdr:to>
      <xdr:col>19</xdr:col>
      <xdr:colOff>177800</xdr:colOff>
      <xdr:row>75</xdr:row>
      <xdr:rowOff>38741</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2908300" y="12551171"/>
          <a:ext cx="889000" cy="346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142018</xdr:rowOff>
    </xdr:from>
    <xdr:to>
      <xdr:col>20</xdr:col>
      <xdr:colOff>38100</xdr:colOff>
      <xdr:row>76</xdr:row>
      <xdr:rowOff>72168</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3000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63295</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30934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38741</xdr:rowOff>
    </xdr:from>
    <xdr:to>
      <xdr:col>15</xdr:col>
      <xdr:colOff>50800</xdr:colOff>
      <xdr:row>75</xdr:row>
      <xdr:rowOff>59571</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flipV="1">
          <a:off x="2019300" y="12897491"/>
          <a:ext cx="889000" cy="20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33176</xdr:rowOff>
    </xdr:from>
    <xdr:to>
      <xdr:col>15</xdr:col>
      <xdr:colOff>101600</xdr:colOff>
      <xdr:row>77</xdr:row>
      <xdr:rowOff>134776</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3234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125903</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33275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59571</xdr:rowOff>
    </xdr:from>
    <xdr:to>
      <xdr:col>10</xdr:col>
      <xdr:colOff>114300</xdr:colOff>
      <xdr:row>75</xdr:row>
      <xdr:rowOff>123772</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1130300" y="12918321"/>
          <a:ext cx="889000" cy="64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90171</xdr:rowOff>
    </xdr:from>
    <xdr:to>
      <xdr:col>10</xdr:col>
      <xdr:colOff>165100</xdr:colOff>
      <xdr:row>78</xdr:row>
      <xdr:rowOff>20321</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3291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11448</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33845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138525</xdr:rowOff>
    </xdr:from>
    <xdr:to>
      <xdr:col>6</xdr:col>
      <xdr:colOff>38100</xdr:colOff>
      <xdr:row>78</xdr:row>
      <xdr:rowOff>68675</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340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59802</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34329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56045</xdr:rowOff>
    </xdr:from>
    <xdr:to>
      <xdr:col>24</xdr:col>
      <xdr:colOff>114300</xdr:colOff>
      <xdr:row>73</xdr:row>
      <xdr:rowOff>157645</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2571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78922</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24233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247,343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72</xdr:row>
      <xdr:rowOff>155971</xdr:rowOff>
    </xdr:from>
    <xdr:to>
      <xdr:col>20</xdr:col>
      <xdr:colOff>38100</xdr:colOff>
      <xdr:row>73</xdr:row>
      <xdr:rowOff>86121</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2500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71</xdr:row>
      <xdr:rowOff>102648</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22755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159391</xdr:rowOff>
    </xdr:from>
    <xdr:to>
      <xdr:col>15</xdr:col>
      <xdr:colOff>101600</xdr:colOff>
      <xdr:row>75</xdr:row>
      <xdr:rowOff>89541</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2846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106068</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26219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8771</xdr:rowOff>
    </xdr:from>
    <xdr:to>
      <xdr:col>10</xdr:col>
      <xdr:colOff>165100</xdr:colOff>
      <xdr:row>75</xdr:row>
      <xdr:rowOff>110371</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2867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126898</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26427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72972</xdr:rowOff>
    </xdr:from>
    <xdr:to>
      <xdr:col>6</xdr:col>
      <xdr:colOff>38100</xdr:colOff>
      <xdr:row>76</xdr:row>
      <xdr:rowOff>3122</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2931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19649</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27069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111777</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168927</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衛生費グラフ枠">
          <a:extLst>
            <a:ext uri="{FF2B5EF4-FFF2-40B4-BE49-F238E27FC236}">
              <a16:creationId xmlns:a16="http://schemas.microsoft.com/office/drawing/2014/main" id="{00000000-0008-0000-07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2082</xdr:rowOff>
    </xdr:from>
    <xdr:to>
      <xdr:col>24</xdr:col>
      <xdr:colOff>62865</xdr:colOff>
      <xdr:row>97</xdr:row>
      <xdr:rowOff>25674</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flipV="1">
          <a:off x="4633595" y="15604032"/>
          <a:ext cx="1270" cy="10522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29501</xdr:rowOff>
    </xdr:from>
    <xdr:ext cx="534377" cy="259045"/>
    <xdr:sp macro="" textlink="">
      <xdr:nvSpPr>
        <xdr:cNvPr id="228" name="衛生費最小値テキスト">
          <a:extLst>
            <a:ext uri="{FF2B5EF4-FFF2-40B4-BE49-F238E27FC236}">
              <a16:creationId xmlns:a16="http://schemas.microsoft.com/office/drawing/2014/main" id="{00000000-0008-0000-0700-0000E4000000}"/>
            </a:ext>
          </a:extLst>
        </xdr:cNvPr>
        <xdr:cNvSpPr txBox="1"/>
      </xdr:nvSpPr>
      <xdr:spPr>
        <a:xfrm>
          <a:off x="4686300" y="16660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32,488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25674</xdr:rowOff>
    </xdr:from>
    <xdr:to>
      <xdr:col>24</xdr:col>
      <xdr:colOff>152400</xdr:colOff>
      <xdr:row>97</xdr:row>
      <xdr:rowOff>25674</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4546600" y="166563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120209</xdr:rowOff>
    </xdr:from>
    <xdr:ext cx="534377" cy="259045"/>
    <xdr:sp macro="" textlink="">
      <xdr:nvSpPr>
        <xdr:cNvPr id="230" name="衛生費最大値テキスト">
          <a:extLst>
            <a:ext uri="{FF2B5EF4-FFF2-40B4-BE49-F238E27FC236}">
              <a16:creationId xmlns:a16="http://schemas.microsoft.com/office/drawing/2014/main" id="{00000000-0008-0000-0700-0000E6000000}"/>
            </a:ext>
          </a:extLst>
        </xdr:cNvPr>
        <xdr:cNvSpPr txBox="1"/>
      </xdr:nvSpPr>
      <xdr:spPr>
        <a:xfrm>
          <a:off x="4686300" y="15379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78,520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2082</xdr:rowOff>
    </xdr:from>
    <xdr:to>
      <xdr:col>24</xdr:col>
      <xdr:colOff>152400</xdr:colOff>
      <xdr:row>91</xdr:row>
      <xdr:rowOff>2082</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56040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113412</xdr:rowOff>
    </xdr:from>
    <xdr:to>
      <xdr:col>24</xdr:col>
      <xdr:colOff>63500</xdr:colOff>
      <xdr:row>95</xdr:row>
      <xdr:rowOff>113982</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flipV="1">
          <a:off x="3797300" y="16401162"/>
          <a:ext cx="838200" cy="5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142067</xdr:rowOff>
    </xdr:from>
    <xdr:ext cx="534377" cy="259045"/>
    <xdr:sp macro="" textlink="">
      <xdr:nvSpPr>
        <xdr:cNvPr id="233" name="衛生費平均値テキスト">
          <a:extLst>
            <a:ext uri="{FF2B5EF4-FFF2-40B4-BE49-F238E27FC236}">
              <a16:creationId xmlns:a16="http://schemas.microsoft.com/office/drawing/2014/main" id="{00000000-0008-0000-0700-0000E9000000}"/>
            </a:ext>
          </a:extLst>
        </xdr:cNvPr>
        <xdr:cNvSpPr txBox="1"/>
      </xdr:nvSpPr>
      <xdr:spPr>
        <a:xfrm>
          <a:off x="4686300" y="160869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119190</xdr:rowOff>
    </xdr:from>
    <xdr:to>
      <xdr:col>24</xdr:col>
      <xdr:colOff>114300</xdr:colOff>
      <xdr:row>95</xdr:row>
      <xdr:rowOff>49340</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4584700" y="16235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113982</xdr:rowOff>
    </xdr:from>
    <xdr:to>
      <xdr:col>19</xdr:col>
      <xdr:colOff>177800</xdr:colOff>
      <xdr:row>97</xdr:row>
      <xdr:rowOff>86962</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2908300" y="16401732"/>
          <a:ext cx="889000" cy="315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166326</xdr:rowOff>
    </xdr:from>
    <xdr:to>
      <xdr:col>20</xdr:col>
      <xdr:colOff>38100</xdr:colOff>
      <xdr:row>95</xdr:row>
      <xdr:rowOff>96476</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3746500" y="16282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113003</xdr:rowOff>
    </xdr:from>
    <xdr:ext cx="534377"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3530111" y="16057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86962</xdr:rowOff>
    </xdr:from>
    <xdr:to>
      <xdr:col>15</xdr:col>
      <xdr:colOff>50800</xdr:colOff>
      <xdr:row>97</xdr:row>
      <xdr:rowOff>137483</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2019300" y="16717612"/>
          <a:ext cx="889000" cy="50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73995</xdr:rowOff>
    </xdr:from>
    <xdr:to>
      <xdr:col>15</xdr:col>
      <xdr:colOff>101600</xdr:colOff>
      <xdr:row>97</xdr:row>
      <xdr:rowOff>4145</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2857500" y="16533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20672</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2641111" y="16308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137483</xdr:rowOff>
    </xdr:from>
    <xdr:to>
      <xdr:col>10</xdr:col>
      <xdr:colOff>114300</xdr:colOff>
      <xdr:row>97</xdr:row>
      <xdr:rowOff>148135</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1130300" y="16768133"/>
          <a:ext cx="889000" cy="10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89929</xdr:rowOff>
    </xdr:from>
    <xdr:to>
      <xdr:col>10</xdr:col>
      <xdr:colOff>165100</xdr:colOff>
      <xdr:row>97</xdr:row>
      <xdr:rowOff>20079</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1968500" y="16549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36606</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1752111" y="16324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105200</xdr:rowOff>
    </xdr:from>
    <xdr:to>
      <xdr:col>6</xdr:col>
      <xdr:colOff>38100</xdr:colOff>
      <xdr:row>97</xdr:row>
      <xdr:rowOff>35350</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079500" y="16564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51877</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863111" y="16339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62612</xdr:rowOff>
    </xdr:from>
    <xdr:to>
      <xdr:col>24</xdr:col>
      <xdr:colOff>114300</xdr:colOff>
      <xdr:row>95</xdr:row>
      <xdr:rowOff>164212</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4584700" y="16350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41039</xdr:rowOff>
    </xdr:from>
    <xdr:ext cx="534377" cy="259045"/>
    <xdr:sp macro="" textlink="">
      <xdr:nvSpPr>
        <xdr:cNvPr id="252" name="衛生費該当値テキスト">
          <a:extLst>
            <a:ext uri="{FF2B5EF4-FFF2-40B4-BE49-F238E27FC236}">
              <a16:creationId xmlns:a16="http://schemas.microsoft.com/office/drawing/2014/main" id="{00000000-0008-0000-0700-0000FC000000}"/>
            </a:ext>
          </a:extLst>
        </xdr:cNvPr>
        <xdr:cNvSpPr txBox="1"/>
      </xdr:nvSpPr>
      <xdr:spPr>
        <a:xfrm>
          <a:off x="4686300" y="16328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63182</xdr:rowOff>
    </xdr:from>
    <xdr:to>
      <xdr:col>20</xdr:col>
      <xdr:colOff>38100</xdr:colOff>
      <xdr:row>95</xdr:row>
      <xdr:rowOff>164782</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3746500" y="16350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155909</xdr:rowOff>
    </xdr:from>
    <xdr:ext cx="534377"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3530111" y="16443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36162</xdr:rowOff>
    </xdr:from>
    <xdr:to>
      <xdr:col>15</xdr:col>
      <xdr:colOff>101600</xdr:colOff>
      <xdr:row>97</xdr:row>
      <xdr:rowOff>137762</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2857500" y="16666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128889</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2641111" y="16759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86683</xdr:rowOff>
    </xdr:from>
    <xdr:to>
      <xdr:col>10</xdr:col>
      <xdr:colOff>165100</xdr:colOff>
      <xdr:row>98</xdr:row>
      <xdr:rowOff>16833</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1968500" y="16717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7960</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1752111" y="16810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97335</xdr:rowOff>
    </xdr:from>
    <xdr:to>
      <xdr:col>6</xdr:col>
      <xdr:colOff>38100</xdr:colOff>
      <xdr:row>98</xdr:row>
      <xdr:rowOff>27485</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079500" y="16727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18612</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863111" y="16820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1" name="労働費グラフ枠">
          <a:extLst>
            <a:ext uri="{FF2B5EF4-FFF2-40B4-BE49-F238E27FC236}">
              <a16:creationId xmlns:a16="http://schemas.microsoft.com/office/drawing/2014/main" id="{00000000-0008-0000-0700-000019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51003</xdr:rowOff>
    </xdr:from>
    <xdr:to>
      <xdr:col>54</xdr:col>
      <xdr:colOff>189865</xdr:colOff>
      <xdr:row>38</xdr:row>
      <xdr:rowOff>139700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flipV="1">
          <a:off x="10475595" y="5365953"/>
          <a:ext cx="1270" cy="12888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3" name="労働費最小値テキスト">
          <a:extLst>
            <a:ext uri="{FF2B5EF4-FFF2-40B4-BE49-F238E27FC236}">
              <a16:creationId xmlns:a16="http://schemas.microsoft.com/office/drawing/2014/main" id="{00000000-0008-0000-0700-00001B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169130</xdr:rowOff>
    </xdr:from>
    <xdr:ext cx="469744" cy="259045"/>
    <xdr:sp macro="" textlink="">
      <xdr:nvSpPr>
        <xdr:cNvPr id="285" name="労働費最大値テキスト">
          <a:extLst>
            <a:ext uri="{FF2B5EF4-FFF2-40B4-BE49-F238E27FC236}">
              <a16:creationId xmlns:a16="http://schemas.microsoft.com/office/drawing/2014/main" id="{00000000-0008-0000-0700-00001D010000}"/>
            </a:ext>
          </a:extLst>
        </xdr:cNvPr>
        <xdr:cNvSpPr txBox="1"/>
      </xdr:nvSpPr>
      <xdr:spPr>
        <a:xfrm>
          <a:off x="10528300" y="51411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2,819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51003</xdr:rowOff>
    </xdr:from>
    <xdr:to>
      <xdr:col>55</xdr:col>
      <xdr:colOff>88900</xdr:colOff>
      <xdr:row>31</xdr:row>
      <xdr:rowOff>51003</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10388600" y="53659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711</xdr:rowOff>
    </xdr:from>
    <xdr:to>
      <xdr:col>55</xdr:col>
      <xdr:colOff>0</xdr:colOff>
      <xdr:row>37</xdr:row>
      <xdr:rowOff>119583</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flipV="1">
          <a:off x="9639300" y="6344361"/>
          <a:ext cx="838200" cy="118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137837</xdr:rowOff>
    </xdr:from>
    <xdr:ext cx="378565" cy="259045"/>
    <xdr:sp macro="" textlink="">
      <xdr:nvSpPr>
        <xdr:cNvPr id="288" name="労働費平均値テキスト">
          <a:extLst>
            <a:ext uri="{FF2B5EF4-FFF2-40B4-BE49-F238E27FC236}">
              <a16:creationId xmlns:a16="http://schemas.microsoft.com/office/drawing/2014/main" id="{00000000-0008-0000-0700-000020010000}"/>
            </a:ext>
          </a:extLst>
        </xdr:cNvPr>
        <xdr:cNvSpPr txBox="1"/>
      </xdr:nvSpPr>
      <xdr:spPr>
        <a:xfrm>
          <a:off x="10528300" y="613858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114960</xdr:rowOff>
    </xdr:from>
    <xdr:to>
      <xdr:col>55</xdr:col>
      <xdr:colOff>50800</xdr:colOff>
      <xdr:row>37</xdr:row>
      <xdr:rowOff>45110</xdr:rowOff>
    </xdr:to>
    <xdr:sp macro="" textlink="">
      <xdr:nvSpPr>
        <xdr:cNvPr id="289" name="フローチャート: 判断 288">
          <a:extLst>
            <a:ext uri="{FF2B5EF4-FFF2-40B4-BE49-F238E27FC236}">
              <a16:creationId xmlns:a16="http://schemas.microsoft.com/office/drawing/2014/main" id="{00000000-0008-0000-0700-000021010000}"/>
            </a:ext>
          </a:extLst>
        </xdr:cNvPr>
        <xdr:cNvSpPr/>
      </xdr:nvSpPr>
      <xdr:spPr>
        <a:xfrm>
          <a:off x="10426700" y="628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83007</xdr:rowOff>
    </xdr:from>
    <xdr:to>
      <xdr:col>50</xdr:col>
      <xdr:colOff>114300</xdr:colOff>
      <xdr:row>37</xdr:row>
      <xdr:rowOff>119583</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8750300" y="6426657"/>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99873</xdr:rowOff>
    </xdr:from>
    <xdr:to>
      <xdr:col>50</xdr:col>
      <xdr:colOff>165100</xdr:colOff>
      <xdr:row>37</xdr:row>
      <xdr:rowOff>30023</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9588500" y="6272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35</xdr:row>
      <xdr:rowOff>46550</xdr:rowOff>
    </xdr:from>
    <xdr:ext cx="378565" cy="259045"/>
    <xdr:sp macro="" textlink="">
      <xdr:nvSpPr>
        <xdr:cNvPr id="292" name="テキスト ボックス 291">
          <a:extLst>
            <a:ext uri="{FF2B5EF4-FFF2-40B4-BE49-F238E27FC236}">
              <a16:creationId xmlns:a16="http://schemas.microsoft.com/office/drawing/2014/main" id="{00000000-0008-0000-0700-000024010000}"/>
            </a:ext>
          </a:extLst>
        </xdr:cNvPr>
        <xdr:cNvSpPr txBox="1"/>
      </xdr:nvSpPr>
      <xdr:spPr>
        <a:xfrm>
          <a:off x="9450017" y="60473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20828</xdr:rowOff>
    </xdr:from>
    <xdr:to>
      <xdr:col>45</xdr:col>
      <xdr:colOff>177800</xdr:colOff>
      <xdr:row>37</xdr:row>
      <xdr:rowOff>83007</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7861300" y="6364478"/>
          <a:ext cx="889000" cy="62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96672</xdr:rowOff>
    </xdr:from>
    <xdr:to>
      <xdr:col>46</xdr:col>
      <xdr:colOff>38100</xdr:colOff>
      <xdr:row>37</xdr:row>
      <xdr:rowOff>26822</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8699500" y="6268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35</xdr:row>
      <xdr:rowOff>43349</xdr:rowOff>
    </xdr:from>
    <xdr:ext cx="378565"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8561017" y="60440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20828</xdr:rowOff>
    </xdr:from>
    <xdr:to>
      <xdr:col>41</xdr:col>
      <xdr:colOff>50800</xdr:colOff>
      <xdr:row>37</xdr:row>
      <xdr:rowOff>82093</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flipV="1">
          <a:off x="6972300" y="6364478"/>
          <a:ext cx="889000" cy="61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110846</xdr:rowOff>
    </xdr:from>
    <xdr:to>
      <xdr:col>41</xdr:col>
      <xdr:colOff>101600</xdr:colOff>
      <xdr:row>37</xdr:row>
      <xdr:rowOff>40996</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7810500" y="6283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35</xdr:row>
      <xdr:rowOff>57523</xdr:rowOff>
    </xdr:from>
    <xdr:ext cx="378565"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7672017" y="60582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134620</xdr:rowOff>
    </xdr:from>
    <xdr:to>
      <xdr:col>36</xdr:col>
      <xdr:colOff>165100</xdr:colOff>
      <xdr:row>37</xdr:row>
      <xdr:rowOff>64770</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6921500" y="6306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35</xdr:row>
      <xdr:rowOff>81297</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6783017" y="60820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121361</xdr:rowOff>
    </xdr:from>
    <xdr:to>
      <xdr:col>55</xdr:col>
      <xdr:colOff>50800</xdr:colOff>
      <xdr:row>37</xdr:row>
      <xdr:rowOff>51511</xdr:rowOff>
    </xdr:to>
    <xdr:sp macro="" textlink="">
      <xdr:nvSpPr>
        <xdr:cNvPr id="306" name="楕円 305">
          <a:extLst>
            <a:ext uri="{FF2B5EF4-FFF2-40B4-BE49-F238E27FC236}">
              <a16:creationId xmlns:a16="http://schemas.microsoft.com/office/drawing/2014/main" id="{00000000-0008-0000-0700-000032010000}"/>
            </a:ext>
          </a:extLst>
        </xdr:cNvPr>
        <xdr:cNvSpPr/>
      </xdr:nvSpPr>
      <xdr:spPr>
        <a:xfrm>
          <a:off x="10426700" y="6293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99788</xdr:rowOff>
    </xdr:from>
    <xdr:ext cx="378565" cy="259045"/>
    <xdr:sp macro="" textlink="">
      <xdr:nvSpPr>
        <xdr:cNvPr id="307" name="労働費該当値テキスト">
          <a:extLst>
            <a:ext uri="{FF2B5EF4-FFF2-40B4-BE49-F238E27FC236}">
              <a16:creationId xmlns:a16="http://schemas.microsoft.com/office/drawing/2014/main" id="{00000000-0008-0000-0700-000033010000}"/>
            </a:ext>
          </a:extLst>
        </xdr:cNvPr>
        <xdr:cNvSpPr txBox="1"/>
      </xdr:nvSpPr>
      <xdr:spPr>
        <a:xfrm>
          <a:off x="10528300" y="62719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68783</xdr:rowOff>
    </xdr:from>
    <xdr:to>
      <xdr:col>50</xdr:col>
      <xdr:colOff>165100</xdr:colOff>
      <xdr:row>37</xdr:row>
      <xdr:rowOff>170383</xdr:rowOff>
    </xdr:to>
    <xdr:sp macro="" textlink="">
      <xdr:nvSpPr>
        <xdr:cNvPr id="308" name="楕円 307">
          <a:extLst>
            <a:ext uri="{FF2B5EF4-FFF2-40B4-BE49-F238E27FC236}">
              <a16:creationId xmlns:a16="http://schemas.microsoft.com/office/drawing/2014/main" id="{00000000-0008-0000-0700-000034010000}"/>
            </a:ext>
          </a:extLst>
        </xdr:cNvPr>
        <xdr:cNvSpPr/>
      </xdr:nvSpPr>
      <xdr:spPr>
        <a:xfrm>
          <a:off x="9588500" y="6412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161510</xdr:rowOff>
    </xdr:from>
    <xdr:ext cx="378565"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9450017" y="65051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32207</xdr:rowOff>
    </xdr:from>
    <xdr:to>
      <xdr:col>46</xdr:col>
      <xdr:colOff>38100</xdr:colOff>
      <xdr:row>37</xdr:row>
      <xdr:rowOff>133807</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8699500" y="6375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124934</xdr:rowOff>
    </xdr:from>
    <xdr:ext cx="378565"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8561017" y="64685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141478</xdr:rowOff>
    </xdr:from>
    <xdr:to>
      <xdr:col>41</xdr:col>
      <xdr:colOff>101600</xdr:colOff>
      <xdr:row>37</xdr:row>
      <xdr:rowOff>71628</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7810500" y="6313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62755</xdr:rowOff>
    </xdr:from>
    <xdr:ext cx="378565"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7672017" y="64064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31293</xdr:rowOff>
    </xdr:from>
    <xdr:to>
      <xdr:col>36</xdr:col>
      <xdr:colOff>165100</xdr:colOff>
      <xdr:row>37</xdr:row>
      <xdr:rowOff>132893</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6921500" y="6374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124020</xdr:rowOff>
    </xdr:from>
    <xdr:ext cx="378565"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6783017" y="646767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25400</xdr:rowOff>
    </xdr:from>
    <xdr:to>
      <xdr:col>59</xdr:col>
      <xdr:colOff>50800</xdr:colOff>
      <xdr:row>58</xdr:row>
      <xdr:rowOff>25400</xdr:rowOff>
    </xdr:to>
    <xdr:cxnSp macro="">
      <xdr:nvCxnSpPr>
        <xdr:cNvPr id="326" name="直線コネクタ 325">
          <a:extLst>
            <a:ext uri="{FF2B5EF4-FFF2-40B4-BE49-F238E27FC236}">
              <a16:creationId xmlns:a16="http://schemas.microsoft.com/office/drawing/2014/main" id="{00000000-0008-0000-0700-000046010000}"/>
            </a:ext>
          </a:extLst>
        </xdr:cNvPr>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54627</xdr:rowOff>
    </xdr:from>
    <xdr:ext cx="248786" cy="259045"/>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355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50</xdr:row>
      <xdr:rowOff>111777</xdr:rowOff>
    </xdr:from>
    <xdr:ext cx="531299"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072701" y="8684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4" name="農林水産業費グラフ枠">
          <a:extLst>
            <a:ext uri="{FF2B5EF4-FFF2-40B4-BE49-F238E27FC236}">
              <a16:creationId xmlns:a16="http://schemas.microsoft.com/office/drawing/2014/main" id="{00000000-0008-0000-0700-00004E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54946</xdr:rowOff>
    </xdr:from>
    <xdr:to>
      <xdr:col>54</xdr:col>
      <xdr:colOff>189865</xdr:colOff>
      <xdr:row>58</xdr:row>
      <xdr:rowOff>18999</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flipV="1">
          <a:off x="10475595" y="8798896"/>
          <a:ext cx="1270" cy="11642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22826</xdr:rowOff>
    </xdr:from>
    <xdr:ext cx="378565" cy="259045"/>
    <xdr:sp macro="" textlink="">
      <xdr:nvSpPr>
        <xdr:cNvPr id="336" name="農林水産業費最小値テキスト">
          <a:extLst>
            <a:ext uri="{FF2B5EF4-FFF2-40B4-BE49-F238E27FC236}">
              <a16:creationId xmlns:a16="http://schemas.microsoft.com/office/drawing/2014/main" id="{00000000-0008-0000-0700-000050010000}"/>
            </a:ext>
          </a:extLst>
        </xdr:cNvPr>
        <xdr:cNvSpPr txBox="1"/>
      </xdr:nvSpPr>
      <xdr:spPr>
        <a:xfrm>
          <a:off x="10528300" y="99669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18999</xdr:rowOff>
    </xdr:from>
    <xdr:to>
      <xdr:col>55</xdr:col>
      <xdr:colOff>88900</xdr:colOff>
      <xdr:row>58</xdr:row>
      <xdr:rowOff>18999</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10388600" y="99630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1623</xdr:rowOff>
    </xdr:from>
    <xdr:ext cx="534377" cy="259045"/>
    <xdr:sp macro="" textlink="">
      <xdr:nvSpPr>
        <xdr:cNvPr id="338" name="農林水産業費最大値テキスト">
          <a:extLst>
            <a:ext uri="{FF2B5EF4-FFF2-40B4-BE49-F238E27FC236}">
              <a16:creationId xmlns:a16="http://schemas.microsoft.com/office/drawing/2014/main" id="{00000000-0008-0000-0700-000052010000}"/>
            </a:ext>
          </a:extLst>
        </xdr:cNvPr>
        <xdr:cNvSpPr txBox="1"/>
      </xdr:nvSpPr>
      <xdr:spPr>
        <a:xfrm>
          <a:off x="10528300" y="8574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20,483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54946</xdr:rowOff>
    </xdr:from>
    <xdr:to>
      <xdr:col>55</xdr:col>
      <xdr:colOff>88900</xdr:colOff>
      <xdr:row>51</xdr:row>
      <xdr:rowOff>54946</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10388600" y="87988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166732</xdr:rowOff>
    </xdr:from>
    <xdr:to>
      <xdr:col>55</xdr:col>
      <xdr:colOff>0</xdr:colOff>
      <xdr:row>58</xdr:row>
      <xdr:rowOff>8769</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9639300" y="9939382"/>
          <a:ext cx="838200" cy="13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34682</xdr:rowOff>
    </xdr:from>
    <xdr:ext cx="469744" cy="259045"/>
    <xdr:sp macro="" textlink="">
      <xdr:nvSpPr>
        <xdr:cNvPr id="341" name="農林水産業費平均値テキスト">
          <a:extLst>
            <a:ext uri="{FF2B5EF4-FFF2-40B4-BE49-F238E27FC236}">
              <a16:creationId xmlns:a16="http://schemas.microsoft.com/office/drawing/2014/main" id="{00000000-0008-0000-0700-000055010000}"/>
            </a:ext>
          </a:extLst>
        </xdr:cNvPr>
        <xdr:cNvSpPr txBox="1"/>
      </xdr:nvSpPr>
      <xdr:spPr>
        <a:xfrm>
          <a:off x="10528300" y="946443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11805</xdr:rowOff>
    </xdr:from>
    <xdr:to>
      <xdr:col>55</xdr:col>
      <xdr:colOff>50800</xdr:colOff>
      <xdr:row>56</xdr:row>
      <xdr:rowOff>113405</xdr:rowOff>
    </xdr:to>
    <xdr:sp macro="" textlink="">
      <xdr:nvSpPr>
        <xdr:cNvPr id="342" name="フローチャート: 判断 341">
          <a:extLst>
            <a:ext uri="{FF2B5EF4-FFF2-40B4-BE49-F238E27FC236}">
              <a16:creationId xmlns:a16="http://schemas.microsoft.com/office/drawing/2014/main" id="{00000000-0008-0000-0700-000056010000}"/>
            </a:ext>
          </a:extLst>
        </xdr:cNvPr>
        <xdr:cNvSpPr/>
      </xdr:nvSpPr>
      <xdr:spPr>
        <a:xfrm>
          <a:off x="10426700" y="9613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166732</xdr:rowOff>
    </xdr:from>
    <xdr:to>
      <xdr:col>50</xdr:col>
      <xdr:colOff>114300</xdr:colOff>
      <xdr:row>58</xdr:row>
      <xdr:rowOff>8769</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flipV="1">
          <a:off x="8750300" y="9939382"/>
          <a:ext cx="889000" cy="13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17463</xdr:rowOff>
    </xdr:from>
    <xdr:to>
      <xdr:col>50</xdr:col>
      <xdr:colOff>165100</xdr:colOff>
      <xdr:row>56</xdr:row>
      <xdr:rowOff>119063</xdr:rowOff>
    </xdr:to>
    <xdr:sp macro="" textlink="">
      <xdr:nvSpPr>
        <xdr:cNvPr id="344" name="フローチャート: 判断 343">
          <a:extLst>
            <a:ext uri="{FF2B5EF4-FFF2-40B4-BE49-F238E27FC236}">
              <a16:creationId xmlns:a16="http://schemas.microsoft.com/office/drawing/2014/main" id="{00000000-0008-0000-0700-000058010000}"/>
            </a:ext>
          </a:extLst>
        </xdr:cNvPr>
        <xdr:cNvSpPr/>
      </xdr:nvSpPr>
      <xdr:spPr>
        <a:xfrm>
          <a:off x="9588500" y="9618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54</xdr:row>
      <xdr:rowOff>135590</xdr:rowOff>
    </xdr:from>
    <xdr:ext cx="469744" cy="259045"/>
    <xdr:sp macro="" textlink="">
      <xdr:nvSpPr>
        <xdr:cNvPr id="345" name="テキスト ボックス 344">
          <a:extLst>
            <a:ext uri="{FF2B5EF4-FFF2-40B4-BE49-F238E27FC236}">
              <a16:creationId xmlns:a16="http://schemas.microsoft.com/office/drawing/2014/main" id="{00000000-0008-0000-0700-000059010000}"/>
            </a:ext>
          </a:extLst>
        </xdr:cNvPr>
        <xdr:cNvSpPr txBox="1"/>
      </xdr:nvSpPr>
      <xdr:spPr>
        <a:xfrm>
          <a:off x="9404428" y="9393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4255</xdr:rowOff>
    </xdr:from>
    <xdr:to>
      <xdr:col>45</xdr:col>
      <xdr:colOff>177800</xdr:colOff>
      <xdr:row>58</xdr:row>
      <xdr:rowOff>8769</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7861300" y="9948355"/>
          <a:ext cx="889000" cy="4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165424</xdr:rowOff>
    </xdr:from>
    <xdr:to>
      <xdr:col>46</xdr:col>
      <xdr:colOff>38100</xdr:colOff>
      <xdr:row>56</xdr:row>
      <xdr:rowOff>95574</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8699500" y="9595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54</xdr:row>
      <xdr:rowOff>112101</xdr:rowOff>
    </xdr:from>
    <xdr:ext cx="469744" cy="259045"/>
    <xdr:sp macro="" textlink="">
      <xdr:nvSpPr>
        <xdr:cNvPr id="348" name="テキスト ボックス 347">
          <a:extLst>
            <a:ext uri="{FF2B5EF4-FFF2-40B4-BE49-F238E27FC236}">
              <a16:creationId xmlns:a16="http://schemas.microsoft.com/office/drawing/2014/main" id="{00000000-0008-0000-0700-00005C010000}"/>
            </a:ext>
          </a:extLst>
        </xdr:cNvPr>
        <xdr:cNvSpPr txBox="1"/>
      </xdr:nvSpPr>
      <xdr:spPr>
        <a:xfrm>
          <a:off x="8515428" y="93704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4255</xdr:rowOff>
    </xdr:from>
    <xdr:to>
      <xdr:col>41</xdr:col>
      <xdr:colOff>50800</xdr:colOff>
      <xdr:row>58</xdr:row>
      <xdr:rowOff>7798</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6972300" y="9948355"/>
          <a:ext cx="889000" cy="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11119</xdr:rowOff>
    </xdr:from>
    <xdr:to>
      <xdr:col>41</xdr:col>
      <xdr:colOff>101600</xdr:colOff>
      <xdr:row>56</xdr:row>
      <xdr:rowOff>112719</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7810500" y="9612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54</xdr:row>
      <xdr:rowOff>129246</xdr:rowOff>
    </xdr:from>
    <xdr:ext cx="469744"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7626428" y="93875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14548</xdr:rowOff>
    </xdr:from>
    <xdr:to>
      <xdr:col>36</xdr:col>
      <xdr:colOff>165100</xdr:colOff>
      <xdr:row>56</xdr:row>
      <xdr:rowOff>116148</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6921500" y="9615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54</xdr:row>
      <xdr:rowOff>132675</xdr:rowOff>
    </xdr:from>
    <xdr:ext cx="469744"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6737428" y="9390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129419</xdr:rowOff>
    </xdr:from>
    <xdr:to>
      <xdr:col>55</xdr:col>
      <xdr:colOff>50800</xdr:colOff>
      <xdr:row>58</xdr:row>
      <xdr:rowOff>59569</xdr:rowOff>
    </xdr:to>
    <xdr:sp macro="" textlink="">
      <xdr:nvSpPr>
        <xdr:cNvPr id="359" name="楕円 358">
          <a:extLst>
            <a:ext uri="{FF2B5EF4-FFF2-40B4-BE49-F238E27FC236}">
              <a16:creationId xmlns:a16="http://schemas.microsoft.com/office/drawing/2014/main" id="{00000000-0008-0000-0700-000067010000}"/>
            </a:ext>
          </a:extLst>
        </xdr:cNvPr>
        <xdr:cNvSpPr/>
      </xdr:nvSpPr>
      <xdr:spPr>
        <a:xfrm>
          <a:off x="10426700" y="9902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44346</xdr:rowOff>
    </xdr:from>
    <xdr:ext cx="378565" cy="259045"/>
    <xdr:sp macro="" textlink="">
      <xdr:nvSpPr>
        <xdr:cNvPr id="360" name="農林水産業費該当値テキスト">
          <a:extLst>
            <a:ext uri="{FF2B5EF4-FFF2-40B4-BE49-F238E27FC236}">
              <a16:creationId xmlns:a16="http://schemas.microsoft.com/office/drawing/2014/main" id="{00000000-0008-0000-0700-000068010000}"/>
            </a:ext>
          </a:extLst>
        </xdr:cNvPr>
        <xdr:cNvSpPr txBox="1"/>
      </xdr:nvSpPr>
      <xdr:spPr>
        <a:xfrm>
          <a:off x="10528300" y="98169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115932</xdr:rowOff>
    </xdr:from>
    <xdr:to>
      <xdr:col>50</xdr:col>
      <xdr:colOff>165100</xdr:colOff>
      <xdr:row>58</xdr:row>
      <xdr:rowOff>46082</xdr:rowOff>
    </xdr:to>
    <xdr:sp macro="" textlink="">
      <xdr:nvSpPr>
        <xdr:cNvPr id="361" name="楕円 360">
          <a:extLst>
            <a:ext uri="{FF2B5EF4-FFF2-40B4-BE49-F238E27FC236}">
              <a16:creationId xmlns:a16="http://schemas.microsoft.com/office/drawing/2014/main" id="{00000000-0008-0000-0700-000069010000}"/>
            </a:ext>
          </a:extLst>
        </xdr:cNvPr>
        <xdr:cNvSpPr/>
      </xdr:nvSpPr>
      <xdr:spPr>
        <a:xfrm>
          <a:off x="9588500" y="9888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58</xdr:row>
      <xdr:rowOff>37209</xdr:rowOff>
    </xdr:from>
    <xdr:ext cx="378565"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9450017" y="99813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129419</xdr:rowOff>
    </xdr:from>
    <xdr:to>
      <xdr:col>46</xdr:col>
      <xdr:colOff>38100</xdr:colOff>
      <xdr:row>58</xdr:row>
      <xdr:rowOff>59569</xdr:rowOff>
    </xdr:to>
    <xdr:sp macro="" textlink="">
      <xdr:nvSpPr>
        <xdr:cNvPr id="363" name="楕円 362">
          <a:extLst>
            <a:ext uri="{FF2B5EF4-FFF2-40B4-BE49-F238E27FC236}">
              <a16:creationId xmlns:a16="http://schemas.microsoft.com/office/drawing/2014/main" id="{00000000-0008-0000-0700-00006B010000}"/>
            </a:ext>
          </a:extLst>
        </xdr:cNvPr>
        <xdr:cNvSpPr/>
      </xdr:nvSpPr>
      <xdr:spPr>
        <a:xfrm>
          <a:off x="8699500" y="9902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58</xdr:row>
      <xdr:rowOff>50696</xdr:rowOff>
    </xdr:from>
    <xdr:ext cx="378565"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8561017" y="99947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124905</xdr:rowOff>
    </xdr:from>
    <xdr:to>
      <xdr:col>41</xdr:col>
      <xdr:colOff>101600</xdr:colOff>
      <xdr:row>58</xdr:row>
      <xdr:rowOff>55055</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7810500" y="9897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58</xdr:row>
      <xdr:rowOff>46182</xdr:rowOff>
    </xdr:from>
    <xdr:ext cx="378565"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7672017" y="99902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128448</xdr:rowOff>
    </xdr:from>
    <xdr:to>
      <xdr:col>36</xdr:col>
      <xdr:colOff>165100</xdr:colOff>
      <xdr:row>58</xdr:row>
      <xdr:rowOff>58598</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6921500" y="9901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58</xdr:row>
      <xdr:rowOff>49725</xdr:rowOff>
    </xdr:from>
    <xdr:ext cx="378565"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6783017" y="99938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69" name="正方形/長方形 368">
          <a:extLst>
            <a:ext uri="{FF2B5EF4-FFF2-40B4-BE49-F238E27FC236}">
              <a16:creationId xmlns:a16="http://schemas.microsoft.com/office/drawing/2014/main" id="{00000000-0008-0000-0700-000071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0" name="正方形/長方形 369">
          <a:extLst>
            <a:ext uri="{FF2B5EF4-FFF2-40B4-BE49-F238E27FC236}">
              <a16:creationId xmlns:a16="http://schemas.microsoft.com/office/drawing/2014/main" id="{00000000-0008-0000-0700-000072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1" name="正方形/長方形 370">
          <a:extLst>
            <a:ext uri="{FF2B5EF4-FFF2-40B4-BE49-F238E27FC236}">
              <a16:creationId xmlns:a16="http://schemas.microsoft.com/office/drawing/2014/main" id="{00000000-0008-0000-0700-000073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2" name="正方形/長方形 371">
          <a:extLst>
            <a:ext uri="{FF2B5EF4-FFF2-40B4-BE49-F238E27FC236}">
              <a16:creationId xmlns:a16="http://schemas.microsoft.com/office/drawing/2014/main" id="{00000000-0008-0000-0700-000074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8" name="直線コネクタ 377">
          <a:extLst>
            <a:ext uri="{FF2B5EF4-FFF2-40B4-BE49-F238E27FC236}">
              <a16:creationId xmlns:a16="http://schemas.microsoft.com/office/drawing/2014/main" id="{00000000-0008-0000-0700-00007A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79" name="直線コネクタ 378">
          <a:extLst>
            <a:ext uri="{FF2B5EF4-FFF2-40B4-BE49-F238E27FC236}">
              <a16:creationId xmlns:a16="http://schemas.microsoft.com/office/drawing/2014/main" id="{00000000-0008-0000-0700-00007B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1" name="直線コネクタ 380">
          <a:extLst>
            <a:ext uri="{FF2B5EF4-FFF2-40B4-BE49-F238E27FC236}">
              <a16:creationId xmlns:a16="http://schemas.microsoft.com/office/drawing/2014/main" id="{00000000-0008-0000-0700-00007D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2" name="テキスト ボックス 381">
          <a:extLst>
            <a:ext uri="{FF2B5EF4-FFF2-40B4-BE49-F238E27FC236}">
              <a16:creationId xmlns:a16="http://schemas.microsoft.com/office/drawing/2014/main" id="{00000000-0008-0000-0700-00007E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3" name="商工費グラフ枠">
          <a:extLst>
            <a:ext uri="{FF2B5EF4-FFF2-40B4-BE49-F238E27FC236}">
              <a16:creationId xmlns:a16="http://schemas.microsoft.com/office/drawing/2014/main" id="{00000000-0008-0000-0700-000089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143358</xdr:rowOff>
    </xdr:from>
    <xdr:to>
      <xdr:col>54</xdr:col>
      <xdr:colOff>189865</xdr:colOff>
      <xdr:row>79</xdr:row>
      <xdr:rowOff>82533</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flipV="1">
          <a:off x="10475595" y="12144858"/>
          <a:ext cx="1270" cy="14822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86360</xdr:rowOff>
    </xdr:from>
    <xdr:ext cx="469744" cy="259045"/>
    <xdr:sp macro="" textlink="">
      <xdr:nvSpPr>
        <xdr:cNvPr id="395" name="商工費最小値テキスト">
          <a:extLst>
            <a:ext uri="{FF2B5EF4-FFF2-40B4-BE49-F238E27FC236}">
              <a16:creationId xmlns:a16="http://schemas.microsoft.com/office/drawing/2014/main" id="{00000000-0008-0000-0700-00008B010000}"/>
            </a:ext>
          </a:extLst>
        </xdr:cNvPr>
        <xdr:cNvSpPr txBox="1"/>
      </xdr:nvSpPr>
      <xdr:spPr>
        <a:xfrm>
          <a:off x="10528300" y="136309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82533</xdr:rowOff>
    </xdr:from>
    <xdr:to>
      <xdr:col>55</xdr:col>
      <xdr:colOff>88900</xdr:colOff>
      <xdr:row>79</xdr:row>
      <xdr:rowOff>82533</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10388600" y="136270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90035</xdr:rowOff>
    </xdr:from>
    <xdr:ext cx="534377" cy="259045"/>
    <xdr:sp macro="" textlink="">
      <xdr:nvSpPr>
        <xdr:cNvPr id="397" name="商工費最大値テキスト">
          <a:extLst>
            <a:ext uri="{FF2B5EF4-FFF2-40B4-BE49-F238E27FC236}">
              <a16:creationId xmlns:a16="http://schemas.microsoft.com/office/drawing/2014/main" id="{00000000-0008-0000-0700-00008D010000}"/>
            </a:ext>
          </a:extLst>
        </xdr:cNvPr>
        <xdr:cNvSpPr txBox="1"/>
      </xdr:nvSpPr>
      <xdr:spPr>
        <a:xfrm>
          <a:off x="10528300" y="11920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91,776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143358</xdr:rowOff>
    </xdr:from>
    <xdr:to>
      <xdr:col>55</xdr:col>
      <xdr:colOff>88900</xdr:colOff>
      <xdr:row>70</xdr:row>
      <xdr:rowOff>143358</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10388600" y="121448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124580</xdr:rowOff>
    </xdr:from>
    <xdr:to>
      <xdr:col>55</xdr:col>
      <xdr:colOff>0</xdr:colOff>
      <xdr:row>78</xdr:row>
      <xdr:rowOff>152763</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flipV="1">
          <a:off x="9639300" y="13497680"/>
          <a:ext cx="838200" cy="28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145381</xdr:rowOff>
    </xdr:from>
    <xdr:ext cx="534377" cy="259045"/>
    <xdr:sp macro="" textlink="">
      <xdr:nvSpPr>
        <xdr:cNvPr id="400" name="商工費平均値テキスト">
          <a:extLst>
            <a:ext uri="{FF2B5EF4-FFF2-40B4-BE49-F238E27FC236}">
              <a16:creationId xmlns:a16="http://schemas.microsoft.com/office/drawing/2014/main" id="{00000000-0008-0000-0700-000090010000}"/>
            </a:ext>
          </a:extLst>
        </xdr:cNvPr>
        <xdr:cNvSpPr txBox="1"/>
      </xdr:nvSpPr>
      <xdr:spPr>
        <a:xfrm>
          <a:off x="10528300" y="131755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122504</xdr:rowOff>
    </xdr:from>
    <xdr:to>
      <xdr:col>55</xdr:col>
      <xdr:colOff>50800</xdr:colOff>
      <xdr:row>78</xdr:row>
      <xdr:rowOff>52654</xdr:rowOff>
    </xdr:to>
    <xdr:sp macro="" textlink="">
      <xdr:nvSpPr>
        <xdr:cNvPr id="401" name="フローチャート: 判断 400">
          <a:extLst>
            <a:ext uri="{FF2B5EF4-FFF2-40B4-BE49-F238E27FC236}">
              <a16:creationId xmlns:a16="http://schemas.microsoft.com/office/drawing/2014/main" id="{00000000-0008-0000-0700-000091010000}"/>
            </a:ext>
          </a:extLst>
        </xdr:cNvPr>
        <xdr:cNvSpPr/>
      </xdr:nvSpPr>
      <xdr:spPr>
        <a:xfrm>
          <a:off x="10426700" y="1332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59902</xdr:rowOff>
    </xdr:from>
    <xdr:to>
      <xdr:col>50</xdr:col>
      <xdr:colOff>114300</xdr:colOff>
      <xdr:row>78</xdr:row>
      <xdr:rowOff>152763</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8750300" y="13433002"/>
          <a:ext cx="889000" cy="9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95431</xdr:rowOff>
    </xdr:from>
    <xdr:to>
      <xdr:col>50</xdr:col>
      <xdr:colOff>165100</xdr:colOff>
      <xdr:row>78</xdr:row>
      <xdr:rowOff>25581</xdr:rowOff>
    </xdr:to>
    <xdr:sp macro="" textlink="">
      <xdr:nvSpPr>
        <xdr:cNvPr id="403" name="フローチャート: 判断 402">
          <a:extLst>
            <a:ext uri="{FF2B5EF4-FFF2-40B4-BE49-F238E27FC236}">
              <a16:creationId xmlns:a16="http://schemas.microsoft.com/office/drawing/2014/main" id="{00000000-0008-0000-0700-000093010000}"/>
            </a:ext>
          </a:extLst>
        </xdr:cNvPr>
        <xdr:cNvSpPr/>
      </xdr:nvSpPr>
      <xdr:spPr>
        <a:xfrm>
          <a:off x="9588500" y="13297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42108</xdr:rowOff>
    </xdr:from>
    <xdr:ext cx="534377" cy="259045"/>
    <xdr:sp macro="" textlink="">
      <xdr:nvSpPr>
        <xdr:cNvPr id="404" name="テキスト ボックス 403">
          <a:extLst>
            <a:ext uri="{FF2B5EF4-FFF2-40B4-BE49-F238E27FC236}">
              <a16:creationId xmlns:a16="http://schemas.microsoft.com/office/drawing/2014/main" id="{00000000-0008-0000-0700-000094010000}"/>
            </a:ext>
          </a:extLst>
        </xdr:cNvPr>
        <xdr:cNvSpPr txBox="1"/>
      </xdr:nvSpPr>
      <xdr:spPr>
        <a:xfrm>
          <a:off x="9372111" y="13072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59902</xdr:rowOff>
    </xdr:from>
    <xdr:to>
      <xdr:col>45</xdr:col>
      <xdr:colOff>177800</xdr:colOff>
      <xdr:row>78</xdr:row>
      <xdr:rowOff>171345</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flipV="1">
          <a:off x="7861300" y="13433002"/>
          <a:ext cx="889000" cy="111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68914</xdr:rowOff>
    </xdr:from>
    <xdr:to>
      <xdr:col>46</xdr:col>
      <xdr:colOff>38100</xdr:colOff>
      <xdr:row>77</xdr:row>
      <xdr:rowOff>170514</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8699500" y="13270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15591</xdr:rowOff>
    </xdr:from>
    <xdr:ext cx="534377" cy="25904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8483111" y="13045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171345</xdr:rowOff>
    </xdr:from>
    <xdr:to>
      <xdr:col>41</xdr:col>
      <xdr:colOff>50800</xdr:colOff>
      <xdr:row>79</xdr:row>
      <xdr:rowOff>18052</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6972300" y="13544445"/>
          <a:ext cx="889000" cy="18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38134</xdr:rowOff>
    </xdr:from>
    <xdr:to>
      <xdr:col>41</xdr:col>
      <xdr:colOff>101600</xdr:colOff>
      <xdr:row>78</xdr:row>
      <xdr:rowOff>139734</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7810500" y="13411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156261</xdr:rowOff>
    </xdr:from>
    <xdr:ext cx="534377"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7594111" y="13186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49467</xdr:rowOff>
    </xdr:from>
    <xdr:to>
      <xdr:col>36</xdr:col>
      <xdr:colOff>165100</xdr:colOff>
      <xdr:row>78</xdr:row>
      <xdr:rowOff>151067</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6921500" y="13422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167594</xdr:rowOff>
    </xdr:from>
    <xdr:ext cx="534377"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6705111" y="13197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73780</xdr:rowOff>
    </xdr:from>
    <xdr:to>
      <xdr:col>55</xdr:col>
      <xdr:colOff>50800</xdr:colOff>
      <xdr:row>79</xdr:row>
      <xdr:rowOff>3930</xdr:rowOff>
    </xdr:to>
    <xdr:sp macro="" textlink="">
      <xdr:nvSpPr>
        <xdr:cNvPr id="418" name="楕円 417">
          <a:extLst>
            <a:ext uri="{FF2B5EF4-FFF2-40B4-BE49-F238E27FC236}">
              <a16:creationId xmlns:a16="http://schemas.microsoft.com/office/drawing/2014/main" id="{00000000-0008-0000-0700-0000A2010000}"/>
            </a:ext>
          </a:extLst>
        </xdr:cNvPr>
        <xdr:cNvSpPr/>
      </xdr:nvSpPr>
      <xdr:spPr>
        <a:xfrm>
          <a:off x="10426700" y="13446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52207</xdr:rowOff>
    </xdr:from>
    <xdr:ext cx="469744" cy="259045"/>
    <xdr:sp macro="" textlink="">
      <xdr:nvSpPr>
        <xdr:cNvPr id="419" name="商工費該当値テキスト">
          <a:extLst>
            <a:ext uri="{FF2B5EF4-FFF2-40B4-BE49-F238E27FC236}">
              <a16:creationId xmlns:a16="http://schemas.microsoft.com/office/drawing/2014/main" id="{00000000-0008-0000-0700-0000A3010000}"/>
            </a:ext>
          </a:extLst>
        </xdr:cNvPr>
        <xdr:cNvSpPr txBox="1"/>
      </xdr:nvSpPr>
      <xdr:spPr>
        <a:xfrm>
          <a:off x="10528300" y="13425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101963</xdr:rowOff>
    </xdr:from>
    <xdr:to>
      <xdr:col>50</xdr:col>
      <xdr:colOff>165100</xdr:colOff>
      <xdr:row>79</xdr:row>
      <xdr:rowOff>32113</xdr:rowOff>
    </xdr:to>
    <xdr:sp macro="" textlink="">
      <xdr:nvSpPr>
        <xdr:cNvPr id="420" name="楕円 419">
          <a:extLst>
            <a:ext uri="{FF2B5EF4-FFF2-40B4-BE49-F238E27FC236}">
              <a16:creationId xmlns:a16="http://schemas.microsoft.com/office/drawing/2014/main" id="{00000000-0008-0000-0700-0000A4010000}"/>
            </a:ext>
          </a:extLst>
        </xdr:cNvPr>
        <xdr:cNvSpPr/>
      </xdr:nvSpPr>
      <xdr:spPr>
        <a:xfrm>
          <a:off x="9588500" y="13475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23240</xdr:rowOff>
    </xdr:from>
    <xdr:ext cx="469744"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9404428" y="13567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9102</xdr:rowOff>
    </xdr:from>
    <xdr:to>
      <xdr:col>46</xdr:col>
      <xdr:colOff>38100</xdr:colOff>
      <xdr:row>78</xdr:row>
      <xdr:rowOff>110702</xdr:rowOff>
    </xdr:to>
    <xdr:sp macro="" textlink="">
      <xdr:nvSpPr>
        <xdr:cNvPr id="422" name="楕円 421">
          <a:extLst>
            <a:ext uri="{FF2B5EF4-FFF2-40B4-BE49-F238E27FC236}">
              <a16:creationId xmlns:a16="http://schemas.microsoft.com/office/drawing/2014/main" id="{00000000-0008-0000-0700-0000A6010000}"/>
            </a:ext>
          </a:extLst>
        </xdr:cNvPr>
        <xdr:cNvSpPr/>
      </xdr:nvSpPr>
      <xdr:spPr>
        <a:xfrm>
          <a:off x="8699500" y="13382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101829</xdr:rowOff>
    </xdr:from>
    <xdr:ext cx="534377"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8483111" y="13474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120545</xdr:rowOff>
    </xdr:from>
    <xdr:to>
      <xdr:col>41</xdr:col>
      <xdr:colOff>101600</xdr:colOff>
      <xdr:row>79</xdr:row>
      <xdr:rowOff>50695</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7810500" y="13493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41822</xdr:rowOff>
    </xdr:from>
    <xdr:ext cx="469744"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7626428" y="135863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138702</xdr:rowOff>
    </xdr:from>
    <xdr:to>
      <xdr:col>36</xdr:col>
      <xdr:colOff>165100</xdr:colOff>
      <xdr:row>79</xdr:row>
      <xdr:rowOff>68852</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6921500" y="13511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59979</xdr:rowOff>
    </xdr:from>
    <xdr:ext cx="469744"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6737428" y="136045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8" name="正方形/長方形 427">
          <a:extLst>
            <a:ext uri="{FF2B5EF4-FFF2-40B4-BE49-F238E27FC236}">
              <a16:creationId xmlns:a16="http://schemas.microsoft.com/office/drawing/2014/main" id="{00000000-0008-0000-0700-0000AC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7" name="直線コネクタ 436">
          <a:extLst>
            <a:ext uri="{FF2B5EF4-FFF2-40B4-BE49-F238E27FC236}">
              <a16:creationId xmlns:a16="http://schemas.microsoft.com/office/drawing/2014/main" id="{00000000-0008-0000-0700-0000B5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38" name="テキスト ボックス 437">
          <a:extLst>
            <a:ext uri="{FF2B5EF4-FFF2-40B4-BE49-F238E27FC236}">
              <a16:creationId xmlns:a16="http://schemas.microsoft.com/office/drawing/2014/main" id="{00000000-0008-0000-0700-0000B6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98879</xdr:rowOff>
    </xdr:from>
    <xdr:to>
      <xdr:col>59</xdr:col>
      <xdr:colOff>50800</xdr:colOff>
      <xdr:row>99</xdr:row>
      <xdr:rowOff>98879</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128106</xdr:rowOff>
    </xdr:from>
    <xdr:ext cx="531299"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072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土木費グラフ枠">
          <a:extLst>
            <a:ext uri="{FF2B5EF4-FFF2-40B4-BE49-F238E27FC236}">
              <a16:creationId xmlns:a16="http://schemas.microsoft.com/office/drawing/2014/main" id="{00000000-0008-0000-0700-0000C5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44227</xdr:rowOff>
    </xdr:from>
    <xdr:to>
      <xdr:col>54</xdr:col>
      <xdr:colOff>189865</xdr:colOff>
      <xdr:row>99</xdr:row>
      <xdr:rowOff>38773</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flipV="1">
          <a:off x="10475595" y="15474727"/>
          <a:ext cx="1270" cy="15375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42600</xdr:rowOff>
    </xdr:from>
    <xdr:ext cx="534377" cy="259045"/>
    <xdr:sp macro="" textlink="">
      <xdr:nvSpPr>
        <xdr:cNvPr id="455" name="土木費最小値テキスト">
          <a:extLst>
            <a:ext uri="{FF2B5EF4-FFF2-40B4-BE49-F238E27FC236}">
              <a16:creationId xmlns:a16="http://schemas.microsoft.com/office/drawing/2014/main" id="{00000000-0008-0000-0700-0000C7010000}"/>
            </a:ext>
          </a:extLst>
        </xdr:cNvPr>
        <xdr:cNvSpPr txBox="1"/>
      </xdr:nvSpPr>
      <xdr:spPr>
        <a:xfrm>
          <a:off x="10528300" y="17016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23,681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38773</xdr:rowOff>
    </xdr:from>
    <xdr:to>
      <xdr:col>55</xdr:col>
      <xdr:colOff>88900</xdr:colOff>
      <xdr:row>99</xdr:row>
      <xdr:rowOff>38773</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10388600" y="170123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162354</xdr:rowOff>
    </xdr:from>
    <xdr:ext cx="599010" cy="259045"/>
    <xdr:sp macro="" textlink="">
      <xdr:nvSpPr>
        <xdr:cNvPr id="457" name="土木費最大値テキスト">
          <a:extLst>
            <a:ext uri="{FF2B5EF4-FFF2-40B4-BE49-F238E27FC236}">
              <a16:creationId xmlns:a16="http://schemas.microsoft.com/office/drawing/2014/main" id="{00000000-0008-0000-0700-0000C9010000}"/>
            </a:ext>
          </a:extLst>
        </xdr:cNvPr>
        <xdr:cNvSpPr txBox="1"/>
      </xdr:nvSpPr>
      <xdr:spPr>
        <a:xfrm>
          <a:off x="10528300" y="152499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117,847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44227</xdr:rowOff>
    </xdr:from>
    <xdr:to>
      <xdr:col>55</xdr:col>
      <xdr:colOff>88900</xdr:colOff>
      <xdr:row>90</xdr:row>
      <xdr:rowOff>44227</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10388600" y="154747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44994</xdr:rowOff>
    </xdr:from>
    <xdr:to>
      <xdr:col>55</xdr:col>
      <xdr:colOff>0</xdr:colOff>
      <xdr:row>98</xdr:row>
      <xdr:rowOff>16664</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flipV="1">
          <a:off x="9639300" y="16675644"/>
          <a:ext cx="838200" cy="143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16434</xdr:rowOff>
    </xdr:from>
    <xdr:ext cx="534377" cy="259045"/>
    <xdr:sp macro="" textlink="">
      <xdr:nvSpPr>
        <xdr:cNvPr id="460" name="土木費平均値テキスト">
          <a:extLst>
            <a:ext uri="{FF2B5EF4-FFF2-40B4-BE49-F238E27FC236}">
              <a16:creationId xmlns:a16="http://schemas.microsoft.com/office/drawing/2014/main" id="{00000000-0008-0000-0700-0000CC010000}"/>
            </a:ext>
          </a:extLst>
        </xdr:cNvPr>
        <xdr:cNvSpPr txBox="1"/>
      </xdr:nvSpPr>
      <xdr:spPr>
        <a:xfrm>
          <a:off x="10528300" y="164756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165007</xdr:rowOff>
    </xdr:from>
    <xdr:to>
      <xdr:col>55</xdr:col>
      <xdr:colOff>50800</xdr:colOff>
      <xdr:row>97</xdr:row>
      <xdr:rowOff>95157</xdr:rowOff>
    </xdr:to>
    <xdr:sp macro="" textlink="">
      <xdr:nvSpPr>
        <xdr:cNvPr id="461" name="フローチャート: 判断 460">
          <a:extLst>
            <a:ext uri="{FF2B5EF4-FFF2-40B4-BE49-F238E27FC236}">
              <a16:creationId xmlns:a16="http://schemas.microsoft.com/office/drawing/2014/main" id="{00000000-0008-0000-0700-0000CD010000}"/>
            </a:ext>
          </a:extLst>
        </xdr:cNvPr>
        <xdr:cNvSpPr/>
      </xdr:nvSpPr>
      <xdr:spPr>
        <a:xfrm>
          <a:off x="10426700" y="16624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16664</xdr:rowOff>
    </xdr:from>
    <xdr:to>
      <xdr:col>50</xdr:col>
      <xdr:colOff>114300</xdr:colOff>
      <xdr:row>98</xdr:row>
      <xdr:rowOff>19619</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flipV="1">
          <a:off x="8750300" y="16818764"/>
          <a:ext cx="889000" cy="2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14980</xdr:rowOff>
    </xdr:from>
    <xdr:to>
      <xdr:col>50</xdr:col>
      <xdr:colOff>165100</xdr:colOff>
      <xdr:row>97</xdr:row>
      <xdr:rowOff>116580</xdr:rowOff>
    </xdr:to>
    <xdr:sp macro="" textlink="">
      <xdr:nvSpPr>
        <xdr:cNvPr id="463" name="フローチャート: 判断 462">
          <a:extLst>
            <a:ext uri="{FF2B5EF4-FFF2-40B4-BE49-F238E27FC236}">
              <a16:creationId xmlns:a16="http://schemas.microsoft.com/office/drawing/2014/main" id="{00000000-0008-0000-0700-0000CF010000}"/>
            </a:ext>
          </a:extLst>
        </xdr:cNvPr>
        <xdr:cNvSpPr/>
      </xdr:nvSpPr>
      <xdr:spPr>
        <a:xfrm>
          <a:off x="9588500" y="16645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133107</xdr:rowOff>
    </xdr:from>
    <xdr:ext cx="534377" cy="259045"/>
    <xdr:sp macro="" textlink="">
      <xdr:nvSpPr>
        <xdr:cNvPr id="464" name="テキスト ボックス 463">
          <a:extLst>
            <a:ext uri="{FF2B5EF4-FFF2-40B4-BE49-F238E27FC236}">
              <a16:creationId xmlns:a16="http://schemas.microsoft.com/office/drawing/2014/main" id="{00000000-0008-0000-0700-0000D0010000}"/>
            </a:ext>
          </a:extLst>
        </xdr:cNvPr>
        <xdr:cNvSpPr txBox="1"/>
      </xdr:nvSpPr>
      <xdr:spPr>
        <a:xfrm>
          <a:off x="9372111" y="16420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49926</xdr:rowOff>
    </xdr:from>
    <xdr:to>
      <xdr:col>45</xdr:col>
      <xdr:colOff>177800</xdr:colOff>
      <xdr:row>98</xdr:row>
      <xdr:rowOff>19619</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a:off x="7861300" y="16680576"/>
          <a:ext cx="889000" cy="14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154181</xdr:rowOff>
    </xdr:from>
    <xdr:to>
      <xdr:col>46</xdr:col>
      <xdr:colOff>38100</xdr:colOff>
      <xdr:row>97</xdr:row>
      <xdr:rowOff>84331</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8699500" y="16613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100858</xdr:rowOff>
    </xdr:from>
    <xdr:ext cx="534377"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8483111" y="16388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4141</xdr:rowOff>
    </xdr:from>
    <xdr:to>
      <xdr:col>41</xdr:col>
      <xdr:colOff>50800</xdr:colOff>
      <xdr:row>97</xdr:row>
      <xdr:rowOff>49926</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a:off x="6972300" y="16634791"/>
          <a:ext cx="889000" cy="45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5102</xdr:rowOff>
    </xdr:from>
    <xdr:to>
      <xdr:col>41</xdr:col>
      <xdr:colOff>101600</xdr:colOff>
      <xdr:row>97</xdr:row>
      <xdr:rowOff>106702</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7810500" y="16635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97829</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7594111" y="16728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10164</xdr:rowOff>
    </xdr:from>
    <xdr:to>
      <xdr:col>36</xdr:col>
      <xdr:colOff>165100</xdr:colOff>
      <xdr:row>97</xdr:row>
      <xdr:rowOff>111764</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6921500" y="16640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102891</xdr:rowOff>
    </xdr:from>
    <xdr:ext cx="534377"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6705111" y="16733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165644</xdr:rowOff>
    </xdr:from>
    <xdr:to>
      <xdr:col>55</xdr:col>
      <xdr:colOff>50800</xdr:colOff>
      <xdr:row>97</xdr:row>
      <xdr:rowOff>95794</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10426700" y="16624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144071</xdr:rowOff>
    </xdr:from>
    <xdr:ext cx="534377" cy="259045"/>
    <xdr:sp macro="" textlink="">
      <xdr:nvSpPr>
        <xdr:cNvPr id="479" name="土木費該当値テキスト">
          <a:extLst>
            <a:ext uri="{FF2B5EF4-FFF2-40B4-BE49-F238E27FC236}">
              <a16:creationId xmlns:a16="http://schemas.microsoft.com/office/drawing/2014/main" id="{00000000-0008-0000-0700-0000DF010000}"/>
            </a:ext>
          </a:extLst>
        </xdr:cNvPr>
        <xdr:cNvSpPr txBox="1"/>
      </xdr:nvSpPr>
      <xdr:spPr>
        <a:xfrm>
          <a:off x="10528300" y="16603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137314</xdr:rowOff>
    </xdr:from>
    <xdr:to>
      <xdr:col>50</xdr:col>
      <xdr:colOff>165100</xdr:colOff>
      <xdr:row>98</xdr:row>
      <xdr:rowOff>67464</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9588500" y="16767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58591</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9372111" y="16860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140269</xdr:rowOff>
    </xdr:from>
    <xdr:to>
      <xdr:col>46</xdr:col>
      <xdr:colOff>38100</xdr:colOff>
      <xdr:row>98</xdr:row>
      <xdr:rowOff>70419</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8699500" y="16770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61546</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8483111" y="16863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170576</xdr:rowOff>
    </xdr:from>
    <xdr:to>
      <xdr:col>41</xdr:col>
      <xdr:colOff>101600</xdr:colOff>
      <xdr:row>97</xdr:row>
      <xdr:rowOff>100726</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7810500" y="16629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117253</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7594111" y="16405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124791</xdr:rowOff>
    </xdr:from>
    <xdr:to>
      <xdr:col>36</xdr:col>
      <xdr:colOff>165100</xdr:colOff>
      <xdr:row>97</xdr:row>
      <xdr:rowOff>54941</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6921500" y="16583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71468</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6705111" y="16359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a:extLst>
            <a:ext uri="{FF2B5EF4-FFF2-40B4-BE49-F238E27FC236}">
              <a16:creationId xmlns:a16="http://schemas.microsoft.com/office/drawing/2014/main" id="{00000000-0008-0000-0700-0000F0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a:extLst>
            <a:ext uri="{FF2B5EF4-FFF2-40B4-BE49-F238E27FC236}">
              <a16:creationId xmlns:a16="http://schemas.microsoft.com/office/drawing/2014/main" id="{00000000-0008-0000-0700-0000F1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38</xdr:row>
      <xdr:rowOff>128105</xdr:rowOff>
    </xdr:from>
    <xdr:ext cx="467179"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1978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消防費グラフ枠">
          <a:extLst>
            <a:ext uri="{FF2B5EF4-FFF2-40B4-BE49-F238E27FC236}">
              <a16:creationId xmlns:a16="http://schemas.microsoft.com/office/drawing/2014/main" id="{00000000-0008-0000-0700-000001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70793</xdr:rowOff>
    </xdr:from>
    <xdr:to>
      <xdr:col>85</xdr:col>
      <xdr:colOff>126364</xdr:colOff>
      <xdr:row>38</xdr:row>
      <xdr:rowOff>157498</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flipV="1">
          <a:off x="16317595" y="5214293"/>
          <a:ext cx="1269" cy="14583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161325</xdr:rowOff>
    </xdr:from>
    <xdr:ext cx="469744" cy="259045"/>
    <xdr:sp macro="" textlink="">
      <xdr:nvSpPr>
        <xdr:cNvPr id="515" name="消防費最小値テキスト">
          <a:extLst>
            <a:ext uri="{FF2B5EF4-FFF2-40B4-BE49-F238E27FC236}">
              <a16:creationId xmlns:a16="http://schemas.microsoft.com/office/drawing/2014/main" id="{00000000-0008-0000-0700-000003020000}"/>
            </a:ext>
          </a:extLst>
        </xdr:cNvPr>
        <xdr:cNvSpPr txBox="1"/>
      </xdr:nvSpPr>
      <xdr:spPr>
        <a:xfrm>
          <a:off x="16370300" y="6676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157498</xdr:rowOff>
    </xdr:from>
    <xdr:to>
      <xdr:col>86</xdr:col>
      <xdr:colOff>25400</xdr:colOff>
      <xdr:row>38</xdr:row>
      <xdr:rowOff>157498</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6230600" y="66725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17470</xdr:rowOff>
    </xdr:from>
    <xdr:ext cx="534377" cy="259045"/>
    <xdr:sp macro="" textlink="">
      <xdr:nvSpPr>
        <xdr:cNvPr id="517" name="消防費最大値テキスト">
          <a:extLst>
            <a:ext uri="{FF2B5EF4-FFF2-40B4-BE49-F238E27FC236}">
              <a16:creationId xmlns:a16="http://schemas.microsoft.com/office/drawing/2014/main" id="{00000000-0008-0000-0700-000005020000}"/>
            </a:ext>
          </a:extLst>
        </xdr:cNvPr>
        <xdr:cNvSpPr txBox="1"/>
      </xdr:nvSpPr>
      <xdr:spPr>
        <a:xfrm>
          <a:off x="16370300" y="4989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17,622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70793</xdr:rowOff>
    </xdr:from>
    <xdr:to>
      <xdr:col>86</xdr:col>
      <xdr:colOff>25400</xdr:colOff>
      <xdr:row>30</xdr:row>
      <xdr:rowOff>70793</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6230600" y="52142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100675</xdr:rowOff>
    </xdr:from>
    <xdr:to>
      <xdr:col>85</xdr:col>
      <xdr:colOff>127000</xdr:colOff>
      <xdr:row>36</xdr:row>
      <xdr:rowOff>150477</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flipV="1">
          <a:off x="15481300" y="6272875"/>
          <a:ext cx="838200" cy="49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34</xdr:row>
      <xdr:rowOff>44993</xdr:rowOff>
    </xdr:from>
    <xdr:ext cx="534377" cy="259045"/>
    <xdr:sp macro="" textlink="">
      <xdr:nvSpPr>
        <xdr:cNvPr id="520" name="消防費平均値テキスト">
          <a:extLst>
            <a:ext uri="{FF2B5EF4-FFF2-40B4-BE49-F238E27FC236}">
              <a16:creationId xmlns:a16="http://schemas.microsoft.com/office/drawing/2014/main" id="{00000000-0008-0000-0700-000008020000}"/>
            </a:ext>
          </a:extLst>
        </xdr:cNvPr>
        <xdr:cNvSpPr txBox="1"/>
      </xdr:nvSpPr>
      <xdr:spPr>
        <a:xfrm>
          <a:off x="16370300" y="58742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22116</xdr:rowOff>
    </xdr:from>
    <xdr:to>
      <xdr:col>85</xdr:col>
      <xdr:colOff>177800</xdr:colOff>
      <xdr:row>35</xdr:row>
      <xdr:rowOff>123716</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6268700" y="6022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150477</xdr:rowOff>
    </xdr:from>
    <xdr:to>
      <xdr:col>81</xdr:col>
      <xdr:colOff>50800</xdr:colOff>
      <xdr:row>37</xdr:row>
      <xdr:rowOff>3846</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4592300" y="6322677"/>
          <a:ext cx="889000" cy="24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76490</xdr:rowOff>
    </xdr:from>
    <xdr:to>
      <xdr:col>81</xdr:col>
      <xdr:colOff>101600</xdr:colOff>
      <xdr:row>36</xdr:row>
      <xdr:rowOff>6640</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5430500" y="607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23167</xdr:rowOff>
    </xdr:from>
    <xdr:ext cx="534377"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5214111" y="5852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3846</xdr:rowOff>
    </xdr:from>
    <xdr:to>
      <xdr:col>76</xdr:col>
      <xdr:colOff>114300</xdr:colOff>
      <xdr:row>37</xdr:row>
      <xdr:rowOff>46301</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flipV="1">
          <a:off x="13703300" y="6347496"/>
          <a:ext cx="889000" cy="42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8727</xdr:rowOff>
    </xdr:from>
    <xdr:to>
      <xdr:col>76</xdr:col>
      <xdr:colOff>165100</xdr:colOff>
      <xdr:row>35</xdr:row>
      <xdr:rowOff>110327</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4541500" y="6009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33</xdr:row>
      <xdr:rowOff>126854</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4325111" y="5784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46301</xdr:rowOff>
    </xdr:from>
    <xdr:to>
      <xdr:col>71</xdr:col>
      <xdr:colOff>177800</xdr:colOff>
      <xdr:row>37</xdr:row>
      <xdr:rowOff>56751</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flipV="1">
          <a:off x="12814300" y="6389951"/>
          <a:ext cx="889000" cy="10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33220</xdr:rowOff>
    </xdr:from>
    <xdr:to>
      <xdr:col>72</xdr:col>
      <xdr:colOff>38100</xdr:colOff>
      <xdr:row>35</xdr:row>
      <xdr:rowOff>134820</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3652500" y="6033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33</xdr:row>
      <xdr:rowOff>151347</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3436111" y="5809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84981</xdr:rowOff>
    </xdr:from>
    <xdr:to>
      <xdr:col>67</xdr:col>
      <xdr:colOff>101600</xdr:colOff>
      <xdr:row>36</xdr:row>
      <xdr:rowOff>15131</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2763500" y="6085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31658</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2547111" y="5860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49875</xdr:rowOff>
    </xdr:from>
    <xdr:to>
      <xdr:col>85</xdr:col>
      <xdr:colOff>177800</xdr:colOff>
      <xdr:row>36</xdr:row>
      <xdr:rowOff>151475</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6268700" y="6222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28302</xdr:rowOff>
    </xdr:from>
    <xdr:ext cx="534377" cy="259045"/>
    <xdr:sp macro="" textlink="">
      <xdr:nvSpPr>
        <xdr:cNvPr id="539" name="消防費該当値テキスト">
          <a:extLst>
            <a:ext uri="{FF2B5EF4-FFF2-40B4-BE49-F238E27FC236}">
              <a16:creationId xmlns:a16="http://schemas.microsoft.com/office/drawing/2014/main" id="{00000000-0008-0000-0700-00001B020000}"/>
            </a:ext>
          </a:extLst>
        </xdr:cNvPr>
        <xdr:cNvSpPr txBox="1"/>
      </xdr:nvSpPr>
      <xdr:spPr>
        <a:xfrm>
          <a:off x="16370300" y="6200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99677</xdr:rowOff>
    </xdr:from>
    <xdr:to>
      <xdr:col>81</xdr:col>
      <xdr:colOff>101600</xdr:colOff>
      <xdr:row>37</xdr:row>
      <xdr:rowOff>29827</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5430500" y="6271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20954</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5214111" y="6364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124496</xdr:rowOff>
    </xdr:from>
    <xdr:to>
      <xdr:col>76</xdr:col>
      <xdr:colOff>165100</xdr:colOff>
      <xdr:row>37</xdr:row>
      <xdr:rowOff>54646</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4541500" y="6296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45773</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4325111" y="6389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166951</xdr:rowOff>
    </xdr:from>
    <xdr:to>
      <xdr:col>72</xdr:col>
      <xdr:colOff>38100</xdr:colOff>
      <xdr:row>37</xdr:row>
      <xdr:rowOff>97101</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3652500" y="6339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88228</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3436111" y="6431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5951</xdr:rowOff>
    </xdr:from>
    <xdr:to>
      <xdr:col>67</xdr:col>
      <xdr:colOff>101600</xdr:colOff>
      <xdr:row>37</xdr:row>
      <xdr:rowOff>107551</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2763500" y="6349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98678</xdr:rowOff>
    </xdr:from>
    <xdr:ext cx="534377"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2547111" y="6442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130827</xdr:rowOff>
    </xdr:from>
    <xdr:ext cx="53129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914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1" name="教育費グラフ枠">
          <a:extLst>
            <a:ext uri="{FF2B5EF4-FFF2-40B4-BE49-F238E27FC236}">
              <a16:creationId xmlns:a16="http://schemas.microsoft.com/office/drawing/2014/main" id="{00000000-0008-0000-0700-00003B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151568</xdr:rowOff>
    </xdr:from>
    <xdr:to>
      <xdr:col>85</xdr:col>
      <xdr:colOff>126364</xdr:colOff>
      <xdr:row>58</xdr:row>
      <xdr:rowOff>16199</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flipV="1">
          <a:off x="16317595" y="8895518"/>
          <a:ext cx="1269" cy="10647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20026</xdr:rowOff>
    </xdr:from>
    <xdr:ext cx="534377" cy="259045"/>
    <xdr:sp macro="" textlink="">
      <xdr:nvSpPr>
        <xdr:cNvPr id="573" name="教育費最小値テキスト">
          <a:extLst>
            <a:ext uri="{FF2B5EF4-FFF2-40B4-BE49-F238E27FC236}">
              <a16:creationId xmlns:a16="http://schemas.microsoft.com/office/drawing/2014/main" id="{00000000-0008-0000-0700-00003D020000}"/>
            </a:ext>
          </a:extLst>
        </xdr:cNvPr>
        <xdr:cNvSpPr txBox="1"/>
      </xdr:nvSpPr>
      <xdr:spPr>
        <a:xfrm>
          <a:off x="16370300" y="9964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30,483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16199</xdr:rowOff>
    </xdr:from>
    <xdr:to>
      <xdr:col>86</xdr:col>
      <xdr:colOff>25400</xdr:colOff>
      <xdr:row>58</xdr:row>
      <xdr:rowOff>16199</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6230600" y="99602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98245</xdr:rowOff>
    </xdr:from>
    <xdr:ext cx="534377" cy="259045"/>
    <xdr:sp macro="" textlink="">
      <xdr:nvSpPr>
        <xdr:cNvPr id="575" name="教育費最大値テキスト">
          <a:extLst>
            <a:ext uri="{FF2B5EF4-FFF2-40B4-BE49-F238E27FC236}">
              <a16:creationId xmlns:a16="http://schemas.microsoft.com/office/drawing/2014/main" id="{00000000-0008-0000-0700-00003F020000}"/>
            </a:ext>
          </a:extLst>
        </xdr:cNvPr>
        <xdr:cNvSpPr txBox="1"/>
      </xdr:nvSpPr>
      <xdr:spPr>
        <a:xfrm>
          <a:off x="16370300" y="8670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86,377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151568</xdr:rowOff>
    </xdr:from>
    <xdr:to>
      <xdr:col>86</xdr:col>
      <xdr:colOff>25400</xdr:colOff>
      <xdr:row>51</xdr:row>
      <xdr:rowOff>151568</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6230600" y="88955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16885</xdr:rowOff>
    </xdr:from>
    <xdr:to>
      <xdr:col>85</xdr:col>
      <xdr:colOff>127000</xdr:colOff>
      <xdr:row>57</xdr:row>
      <xdr:rowOff>38544</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5481300" y="9789535"/>
          <a:ext cx="838200" cy="21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168565</xdr:rowOff>
    </xdr:from>
    <xdr:ext cx="534377" cy="259045"/>
    <xdr:sp macro="" textlink="">
      <xdr:nvSpPr>
        <xdr:cNvPr id="578" name="教育費平均値テキスト">
          <a:extLst>
            <a:ext uri="{FF2B5EF4-FFF2-40B4-BE49-F238E27FC236}">
              <a16:creationId xmlns:a16="http://schemas.microsoft.com/office/drawing/2014/main" id="{00000000-0008-0000-0700-000042020000}"/>
            </a:ext>
          </a:extLst>
        </xdr:cNvPr>
        <xdr:cNvSpPr txBox="1"/>
      </xdr:nvSpPr>
      <xdr:spPr>
        <a:xfrm>
          <a:off x="16370300" y="94268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145688</xdr:rowOff>
    </xdr:from>
    <xdr:to>
      <xdr:col>85</xdr:col>
      <xdr:colOff>177800</xdr:colOff>
      <xdr:row>56</xdr:row>
      <xdr:rowOff>75838</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6268700" y="9575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120707</xdr:rowOff>
    </xdr:from>
    <xdr:to>
      <xdr:col>81</xdr:col>
      <xdr:colOff>50800</xdr:colOff>
      <xdr:row>57</xdr:row>
      <xdr:rowOff>16885</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4592300" y="9721907"/>
          <a:ext cx="889000" cy="67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3766</xdr:rowOff>
    </xdr:from>
    <xdr:to>
      <xdr:col>81</xdr:col>
      <xdr:colOff>101600</xdr:colOff>
      <xdr:row>56</xdr:row>
      <xdr:rowOff>105366</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5430500" y="9604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121893</xdr:rowOff>
    </xdr:from>
    <xdr:ext cx="534377"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5214111" y="9380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120707</xdr:rowOff>
    </xdr:from>
    <xdr:to>
      <xdr:col>76</xdr:col>
      <xdr:colOff>114300</xdr:colOff>
      <xdr:row>57</xdr:row>
      <xdr:rowOff>120955</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flipV="1">
          <a:off x="13703300" y="9721907"/>
          <a:ext cx="889000" cy="171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138525</xdr:rowOff>
    </xdr:from>
    <xdr:to>
      <xdr:col>76</xdr:col>
      <xdr:colOff>165100</xdr:colOff>
      <xdr:row>56</xdr:row>
      <xdr:rowOff>68675</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4541500" y="9568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85202</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4325111" y="9343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120955</xdr:rowOff>
    </xdr:from>
    <xdr:to>
      <xdr:col>71</xdr:col>
      <xdr:colOff>177800</xdr:colOff>
      <xdr:row>58</xdr:row>
      <xdr:rowOff>12084</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flipV="1">
          <a:off x="12814300" y="9893605"/>
          <a:ext cx="889000" cy="62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38856</xdr:rowOff>
    </xdr:from>
    <xdr:to>
      <xdr:col>72</xdr:col>
      <xdr:colOff>38100</xdr:colOff>
      <xdr:row>56</xdr:row>
      <xdr:rowOff>140456</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3652500" y="9640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156983</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3436111" y="9415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127305</xdr:rowOff>
    </xdr:from>
    <xdr:to>
      <xdr:col>67</xdr:col>
      <xdr:colOff>101600</xdr:colOff>
      <xdr:row>57</xdr:row>
      <xdr:rowOff>57455</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2763500" y="9728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73982</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2547111" y="9503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159194</xdr:rowOff>
    </xdr:from>
    <xdr:to>
      <xdr:col>85</xdr:col>
      <xdr:colOff>177800</xdr:colOff>
      <xdr:row>57</xdr:row>
      <xdr:rowOff>89344</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6268700" y="9760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137621</xdr:rowOff>
    </xdr:from>
    <xdr:ext cx="534377" cy="259045"/>
    <xdr:sp macro="" textlink="">
      <xdr:nvSpPr>
        <xdr:cNvPr id="597" name="教育費該当値テキスト">
          <a:extLst>
            <a:ext uri="{FF2B5EF4-FFF2-40B4-BE49-F238E27FC236}">
              <a16:creationId xmlns:a16="http://schemas.microsoft.com/office/drawing/2014/main" id="{00000000-0008-0000-0700-000055020000}"/>
            </a:ext>
          </a:extLst>
        </xdr:cNvPr>
        <xdr:cNvSpPr txBox="1"/>
      </xdr:nvSpPr>
      <xdr:spPr>
        <a:xfrm>
          <a:off x="16370300" y="9738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137535</xdr:rowOff>
    </xdr:from>
    <xdr:to>
      <xdr:col>81</xdr:col>
      <xdr:colOff>101600</xdr:colOff>
      <xdr:row>57</xdr:row>
      <xdr:rowOff>67685</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5430500" y="9738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58812</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5214111" y="9831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69907</xdr:rowOff>
    </xdr:from>
    <xdr:to>
      <xdr:col>76</xdr:col>
      <xdr:colOff>165100</xdr:colOff>
      <xdr:row>57</xdr:row>
      <xdr:rowOff>57</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4541500" y="9671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162634</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4325111" y="9763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70155</xdr:rowOff>
    </xdr:from>
    <xdr:to>
      <xdr:col>72</xdr:col>
      <xdr:colOff>38100</xdr:colOff>
      <xdr:row>58</xdr:row>
      <xdr:rowOff>305</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3652500" y="9842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162882</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3436111" y="9935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132734</xdr:rowOff>
    </xdr:from>
    <xdr:to>
      <xdr:col>67</xdr:col>
      <xdr:colOff>101600</xdr:colOff>
      <xdr:row>58</xdr:row>
      <xdr:rowOff>62884</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2763500" y="9905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54011</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2547111" y="9998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35577</xdr:rowOff>
    </xdr:from>
    <xdr:ext cx="46717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978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73</xdr:row>
      <xdr:rowOff>168927</xdr:rowOff>
    </xdr:from>
    <xdr:ext cx="46717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978821" y="1268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71</xdr:row>
      <xdr:rowOff>130827</xdr:rowOff>
    </xdr:from>
    <xdr:ext cx="46717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978821" y="1230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8" name="災害復旧費グラフ枠">
          <a:extLst>
            <a:ext uri="{FF2B5EF4-FFF2-40B4-BE49-F238E27FC236}">
              <a16:creationId xmlns:a16="http://schemas.microsoft.com/office/drawing/2014/main" id="{00000000-0008-0000-0700-000074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57785</xdr:rowOff>
    </xdr:from>
    <xdr:to>
      <xdr:col>85</xdr:col>
      <xdr:colOff>126364</xdr:colOff>
      <xdr:row>79</xdr:row>
      <xdr:rowOff>44450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flipV="1">
          <a:off x="16317595" y="12059285"/>
          <a:ext cx="1269" cy="15297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0" name="災害復旧費最小値テキスト">
          <a:extLst>
            <a:ext uri="{FF2B5EF4-FFF2-40B4-BE49-F238E27FC236}">
              <a16:creationId xmlns:a16="http://schemas.microsoft.com/office/drawing/2014/main" id="{00000000-0008-0000-0700-000076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4462</xdr:rowOff>
    </xdr:from>
    <xdr:ext cx="534377" cy="259045"/>
    <xdr:sp macro="" textlink="">
      <xdr:nvSpPr>
        <xdr:cNvPr id="632" name="災害復旧費最大値テキスト">
          <a:extLst>
            <a:ext uri="{FF2B5EF4-FFF2-40B4-BE49-F238E27FC236}">
              <a16:creationId xmlns:a16="http://schemas.microsoft.com/office/drawing/2014/main" id="{00000000-0008-0000-0700-000078020000}"/>
            </a:ext>
          </a:extLst>
        </xdr:cNvPr>
        <xdr:cNvSpPr txBox="1"/>
      </xdr:nvSpPr>
      <xdr:spPr>
        <a:xfrm>
          <a:off x="16370300" y="11834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12,045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57785</xdr:rowOff>
    </xdr:from>
    <xdr:to>
      <xdr:col>86</xdr:col>
      <xdr:colOff>25400</xdr:colOff>
      <xdr:row>70</xdr:row>
      <xdr:rowOff>57785</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6230600" y="120592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42163</xdr:rowOff>
    </xdr:from>
    <xdr:to>
      <xdr:col>85</xdr:col>
      <xdr:colOff>127000</xdr:colOff>
      <xdr:row>79</xdr:row>
      <xdr:rowOff>44450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5481300" y="13586713"/>
          <a:ext cx="838200" cy="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89933</xdr:rowOff>
    </xdr:from>
    <xdr:ext cx="378565" cy="259045"/>
    <xdr:sp macro="" textlink="">
      <xdr:nvSpPr>
        <xdr:cNvPr id="635" name="災害復旧費平均値テキスト">
          <a:extLst>
            <a:ext uri="{FF2B5EF4-FFF2-40B4-BE49-F238E27FC236}">
              <a16:creationId xmlns:a16="http://schemas.microsoft.com/office/drawing/2014/main" id="{00000000-0008-0000-0700-00007B020000}"/>
            </a:ext>
          </a:extLst>
        </xdr:cNvPr>
        <xdr:cNvSpPr txBox="1"/>
      </xdr:nvSpPr>
      <xdr:spPr>
        <a:xfrm>
          <a:off x="16370300" y="1329158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67056</xdr:rowOff>
    </xdr:from>
    <xdr:to>
      <xdr:col>85</xdr:col>
      <xdr:colOff>177800</xdr:colOff>
      <xdr:row>78</xdr:row>
      <xdr:rowOff>168656</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6268700" y="13440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26924</xdr:rowOff>
    </xdr:from>
    <xdr:to>
      <xdr:col>81</xdr:col>
      <xdr:colOff>50800</xdr:colOff>
      <xdr:row>79</xdr:row>
      <xdr:rowOff>42163</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4592300" y="13571474"/>
          <a:ext cx="88900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165608</xdr:rowOff>
    </xdr:from>
    <xdr:to>
      <xdr:col>81</xdr:col>
      <xdr:colOff>101600</xdr:colOff>
      <xdr:row>78</xdr:row>
      <xdr:rowOff>95758</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5430500" y="13367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112285</xdr:rowOff>
    </xdr:from>
    <xdr:ext cx="469744"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5246428" y="131424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26924</xdr:rowOff>
    </xdr:from>
    <xdr:to>
      <xdr:col>76</xdr:col>
      <xdr:colOff>114300</xdr:colOff>
      <xdr:row>79</xdr:row>
      <xdr:rowOff>38227</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flipV="1">
          <a:off x="13703300" y="13571474"/>
          <a:ext cx="889000" cy="11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127254</xdr:rowOff>
    </xdr:from>
    <xdr:to>
      <xdr:col>76</xdr:col>
      <xdr:colOff>165100</xdr:colOff>
      <xdr:row>77</xdr:row>
      <xdr:rowOff>57404</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4541500" y="13157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75</xdr:row>
      <xdr:rowOff>73931</xdr:rowOff>
    </xdr:from>
    <xdr:ext cx="469744"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4357428" y="12932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158623</xdr:rowOff>
    </xdr:from>
    <xdr:to>
      <xdr:col>71</xdr:col>
      <xdr:colOff>177800</xdr:colOff>
      <xdr:row>79</xdr:row>
      <xdr:rowOff>38227</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a:off x="12814300" y="13531723"/>
          <a:ext cx="889000" cy="51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9017</xdr:rowOff>
    </xdr:from>
    <xdr:to>
      <xdr:col>72</xdr:col>
      <xdr:colOff>38100</xdr:colOff>
      <xdr:row>77</xdr:row>
      <xdr:rowOff>110617</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3652500" y="13210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75</xdr:row>
      <xdr:rowOff>127144</xdr:rowOff>
    </xdr:from>
    <xdr:ext cx="469744"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3468428" y="129858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64263</xdr:rowOff>
    </xdr:from>
    <xdr:to>
      <xdr:col>67</xdr:col>
      <xdr:colOff>101600</xdr:colOff>
      <xdr:row>77</xdr:row>
      <xdr:rowOff>165863</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2763500" y="13265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10940</xdr:rowOff>
    </xdr:from>
    <xdr:ext cx="469744"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2579428" y="130411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165100</xdr:rowOff>
    </xdr:from>
    <xdr:to>
      <xdr:col>85</xdr:col>
      <xdr:colOff>177800</xdr:colOff>
      <xdr:row>79</xdr:row>
      <xdr:rowOff>95250</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62687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80027</xdr:rowOff>
    </xdr:from>
    <xdr:ext cx="249299" cy="259045"/>
    <xdr:sp macro="" textlink="">
      <xdr:nvSpPr>
        <xdr:cNvPr id="654" name="災害復旧費該当値テキスト">
          <a:extLst>
            <a:ext uri="{FF2B5EF4-FFF2-40B4-BE49-F238E27FC236}">
              <a16:creationId xmlns:a16="http://schemas.microsoft.com/office/drawing/2014/main" id="{00000000-0008-0000-0700-00008E020000}"/>
            </a:ext>
          </a:extLst>
        </xdr:cNvPr>
        <xdr:cNvSpPr txBox="1"/>
      </xdr:nvSpPr>
      <xdr:spPr>
        <a:xfrm>
          <a:off x="16370300" y="13453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162813</xdr:rowOff>
    </xdr:from>
    <xdr:to>
      <xdr:col>81</xdr:col>
      <xdr:colOff>101600</xdr:colOff>
      <xdr:row>79</xdr:row>
      <xdr:rowOff>92963</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5430500" y="13535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79</xdr:row>
      <xdr:rowOff>84090</xdr:rowOff>
    </xdr:from>
    <xdr:ext cx="313932"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5324333" y="1362864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147574</xdr:rowOff>
    </xdr:from>
    <xdr:to>
      <xdr:col>76</xdr:col>
      <xdr:colOff>165100</xdr:colOff>
      <xdr:row>79</xdr:row>
      <xdr:rowOff>77724</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4541500" y="13520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68851</xdr:rowOff>
    </xdr:from>
    <xdr:ext cx="378565"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4403017" y="136134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158877</xdr:rowOff>
    </xdr:from>
    <xdr:to>
      <xdr:col>72</xdr:col>
      <xdr:colOff>38100</xdr:colOff>
      <xdr:row>79</xdr:row>
      <xdr:rowOff>89027</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3652500" y="13531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79</xdr:row>
      <xdr:rowOff>80154</xdr:rowOff>
    </xdr:from>
    <xdr:ext cx="313932"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3546333" y="1362470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107823</xdr:rowOff>
    </xdr:from>
    <xdr:to>
      <xdr:col>67</xdr:col>
      <xdr:colOff>101600</xdr:colOff>
      <xdr:row>79</xdr:row>
      <xdr:rowOff>37973</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2763500" y="13480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29100</xdr:rowOff>
    </xdr:from>
    <xdr:ext cx="378565"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2625017" y="135736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98879</xdr:rowOff>
    </xdr:from>
    <xdr:to>
      <xdr:col>89</xdr:col>
      <xdr:colOff>177800</xdr:colOff>
      <xdr:row>99</xdr:row>
      <xdr:rowOff>98879</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128106</xdr:rowOff>
    </xdr:from>
    <xdr:ext cx="53129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914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38298</xdr:rowOff>
    </xdr:from>
    <xdr:ext cx="531299"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914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8" name="公債費グラフ枠">
          <a:extLst>
            <a:ext uri="{FF2B5EF4-FFF2-40B4-BE49-F238E27FC236}">
              <a16:creationId xmlns:a16="http://schemas.microsoft.com/office/drawing/2014/main" id="{00000000-0008-0000-0700-0000B0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108153</xdr:rowOff>
    </xdr:from>
    <xdr:to>
      <xdr:col>85</xdr:col>
      <xdr:colOff>126364</xdr:colOff>
      <xdr:row>98</xdr:row>
      <xdr:rowOff>38398</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flipV="1">
          <a:off x="16317595" y="15367203"/>
          <a:ext cx="1269" cy="14732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42225</xdr:rowOff>
    </xdr:from>
    <xdr:ext cx="534377" cy="259045"/>
    <xdr:sp macro="" textlink="">
      <xdr:nvSpPr>
        <xdr:cNvPr id="690" name="公債費最小値テキスト">
          <a:extLst>
            <a:ext uri="{FF2B5EF4-FFF2-40B4-BE49-F238E27FC236}">
              <a16:creationId xmlns:a16="http://schemas.microsoft.com/office/drawing/2014/main" id="{00000000-0008-0000-0700-0000B2020000}"/>
            </a:ext>
          </a:extLst>
        </xdr:cNvPr>
        <xdr:cNvSpPr txBox="1"/>
      </xdr:nvSpPr>
      <xdr:spPr>
        <a:xfrm>
          <a:off x="16370300" y="16844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38398</xdr:rowOff>
    </xdr:from>
    <xdr:to>
      <xdr:col>86</xdr:col>
      <xdr:colOff>25400</xdr:colOff>
      <xdr:row>98</xdr:row>
      <xdr:rowOff>38398</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6230600" y="168404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54830</xdr:rowOff>
    </xdr:from>
    <xdr:ext cx="534377" cy="259045"/>
    <xdr:sp macro="" textlink="">
      <xdr:nvSpPr>
        <xdr:cNvPr id="692" name="公債費最大値テキスト">
          <a:extLst>
            <a:ext uri="{FF2B5EF4-FFF2-40B4-BE49-F238E27FC236}">
              <a16:creationId xmlns:a16="http://schemas.microsoft.com/office/drawing/2014/main" id="{00000000-0008-0000-0700-0000B4020000}"/>
            </a:ext>
          </a:extLst>
        </xdr:cNvPr>
        <xdr:cNvSpPr txBox="1"/>
      </xdr:nvSpPr>
      <xdr:spPr>
        <a:xfrm>
          <a:off x="16370300" y="15142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62,216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89</xdr:row>
      <xdr:rowOff>108153</xdr:rowOff>
    </xdr:from>
    <xdr:to>
      <xdr:col>86</xdr:col>
      <xdr:colOff>25400</xdr:colOff>
      <xdr:row>89</xdr:row>
      <xdr:rowOff>108153</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a:off x="16230600" y="153672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93</xdr:row>
      <xdr:rowOff>108121</xdr:rowOff>
    </xdr:from>
    <xdr:to>
      <xdr:col>85</xdr:col>
      <xdr:colOff>127000</xdr:colOff>
      <xdr:row>93</xdr:row>
      <xdr:rowOff>121346</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5481300" y="16052971"/>
          <a:ext cx="838200" cy="13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93</xdr:row>
      <xdr:rowOff>153607</xdr:rowOff>
    </xdr:from>
    <xdr:ext cx="534377" cy="259045"/>
    <xdr:sp macro="" textlink="">
      <xdr:nvSpPr>
        <xdr:cNvPr id="695" name="公債費平均値テキスト">
          <a:extLst>
            <a:ext uri="{FF2B5EF4-FFF2-40B4-BE49-F238E27FC236}">
              <a16:creationId xmlns:a16="http://schemas.microsoft.com/office/drawing/2014/main" id="{00000000-0008-0000-0700-0000B7020000}"/>
            </a:ext>
          </a:extLst>
        </xdr:cNvPr>
        <xdr:cNvSpPr txBox="1"/>
      </xdr:nvSpPr>
      <xdr:spPr>
        <a:xfrm>
          <a:off x="16370300" y="160984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3730</xdr:rowOff>
    </xdr:from>
    <xdr:to>
      <xdr:col>85</xdr:col>
      <xdr:colOff>177800</xdr:colOff>
      <xdr:row>94</xdr:row>
      <xdr:rowOff>105330</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6268700" y="16120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93</xdr:row>
      <xdr:rowOff>85097</xdr:rowOff>
    </xdr:from>
    <xdr:to>
      <xdr:col>81</xdr:col>
      <xdr:colOff>50800</xdr:colOff>
      <xdr:row>93</xdr:row>
      <xdr:rowOff>108121</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a:off x="14592300" y="16029947"/>
          <a:ext cx="889000" cy="23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8727</xdr:rowOff>
    </xdr:from>
    <xdr:to>
      <xdr:col>81</xdr:col>
      <xdr:colOff>101600</xdr:colOff>
      <xdr:row>94</xdr:row>
      <xdr:rowOff>110327</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5430500" y="16125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101454</xdr:rowOff>
    </xdr:from>
    <xdr:ext cx="534377"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5214111" y="16217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93</xdr:row>
      <xdr:rowOff>85097</xdr:rowOff>
    </xdr:from>
    <xdr:to>
      <xdr:col>76</xdr:col>
      <xdr:colOff>114300</xdr:colOff>
      <xdr:row>94</xdr:row>
      <xdr:rowOff>116807</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flipV="1">
          <a:off x="13703300" y="16029947"/>
          <a:ext cx="889000" cy="203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32338</xdr:rowOff>
    </xdr:from>
    <xdr:to>
      <xdr:col>76</xdr:col>
      <xdr:colOff>165100</xdr:colOff>
      <xdr:row>94</xdr:row>
      <xdr:rowOff>133938</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4541500" y="16148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125065</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4325111" y="16241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94</xdr:row>
      <xdr:rowOff>45614</xdr:rowOff>
    </xdr:from>
    <xdr:to>
      <xdr:col>71</xdr:col>
      <xdr:colOff>177800</xdr:colOff>
      <xdr:row>94</xdr:row>
      <xdr:rowOff>116807</xdr:rowOff>
    </xdr:to>
    <xdr:cxnSp macro="">
      <xdr:nvCxnSpPr>
        <xdr:cNvPr id="703" name="直線コネクタ 702">
          <a:extLst>
            <a:ext uri="{FF2B5EF4-FFF2-40B4-BE49-F238E27FC236}">
              <a16:creationId xmlns:a16="http://schemas.microsoft.com/office/drawing/2014/main" id="{00000000-0008-0000-0700-0000BF020000}"/>
            </a:ext>
          </a:extLst>
        </xdr:cNvPr>
        <xdr:cNvCxnSpPr/>
      </xdr:nvCxnSpPr>
      <xdr:spPr>
        <a:xfrm>
          <a:off x="12814300" y="16161914"/>
          <a:ext cx="889000" cy="71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94</xdr:row>
      <xdr:rowOff>10131</xdr:rowOff>
    </xdr:from>
    <xdr:to>
      <xdr:col>72</xdr:col>
      <xdr:colOff>38100</xdr:colOff>
      <xdr:row>94</xdr:row>
      <xdr:rowOff>111731</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3652500" y="16126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92</xdr:row>
      <xdr:rowOff>128258</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3436111" y="15901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93</xdr:row>
      <xdr:rowOff>162085</xdr:rowOff>
    </xdr:from>
    <xdr:to>
      <xdr:col>67</xdr:col>
      <xdr:colOff>101600</xdr:colOff>
      <xdr:row>94</xdr:row>
      <xdr:rowOff>92235</xdr:rowOff>
    </xdr:to>
    <xdr:sp macro="" textlink="">
      <xdr:nvSpPr>
        <xdr:cNvPr id="706" name="フローチャート: 判断 705">
          <a:extLst>
            <a:ext uri="{FF2B5EF4-FFF2-40B4-BE49-F238E27FC236}">
              <a16:creationId xmlns:a16="http://schemas.microsoft.com/office/drawing/2014/main" id="{00000000-0008-0000-0700-0000C2020000}"/>
            </a:ext>
          </a:extLst>
        </xdr:cNvPr>
        <xdr:cNvSpPr/>
      </xdr:nvSpPr>
      <xdr:spPr>
        <a:xfrm>
          <a:off x="12763500" y="16106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92</xdr:row>
      <xdr:rowOff>108762</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2547111" y="15882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93</xdr:row>
      <xdr:rowOff>70546</xdr:rowOff>
    </xdr:from>
    <xdr:to>
      <xdr:col>85</xdr:col>
      <xdr:colOff>177800</xdr:colOff>
      <xdr:row>94</xdr:row>
      <xdr:rowOff>696</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6268700" y="16015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92</xdr:row>
      <xdr:rowOff>93423</xdr:rowOff>
    </xdr:from>
    <xdr:ext cx="534377" cy="259045"/>
    <xdr:sp macro="" textlink="">
      <xdr:nvSpPr>
        <xdr:cNvPr id="714" name="公債費該当値テキスト">
          <a:extLst>
            <a:ext uri="{FF2B5EF4-FFF2-40B4-BE49-F238E27FC236}">
              <a16:creationId xmlns:a16="http://schemas.microsoft.com/office/drawing/2014/main" id="{00000000-0008-0000-0700-0000CA020000}"/>
            </a:ext>
          </a:extLst>
        </xdr:cNvPr>
        <xdr:cNvSpPr txBox="1"/>
      </xdr:nvSpPr>
      <xdr:spPr>
        <a:xfrm>
          <a:off x="16370300" y="15866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93</xdr:row>
      <xdr:rowOff>57321</xdr:rowOff>
    </xdr:from>
    <xdr:to>
      <xdr:col>81</xdr:col>
      <xdr:colOff>101600</xdr:colOff>
      <xdr:row>93</xdr:row>
      <xdr:rowOff>158921</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5430500" y="16002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92</xdr:row>
      <xdr:rowOff>3998</xdr:rowOff>
    </xdr:from>
    <xdr:ext cx="534377"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5214111" y="15777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93</xdr:row>
      <xdr:rowOff>34297</xdr:rowOff>
    </xdr:from>
    <xdr:to>
      <xdr:col>76</xdr:col>
      <xdr:colOff>165100</xdr:colOff>
      <xdr:row>93</xdr:row>
      <xdr:rowOff>135897</xdr:rowOff>
    </xdr:to>
    <xdr:sp macro="" textlink="">
      <xdr:nvSpPr>
        <xdr:cNvPr id="717" name="楕円 716">
          <a:extLst>
            <a:ext uri="{FF2B5EF4-FFF2-40B4-BE49-F238E27FC236}">
              <a16:creationId xmlns:a16="http://schemas.microsoft.com/office/drawing/2014/main" id="{00000000-0008-0000-0700-0000CD020000}"/>
            </a:ext>
          </a:extLst>
        </xdr:cNvPr>
        <xdr:cNvSpPr/>
      </xdr:nvSpPr>
      <xdr:spPr>
        <a:xfrm>
          <a:off x="14541500" y="15979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91</xdr:row>
      <xdr:rowOff>152424</xdr:rowOff>
    </xdr:from>
    <xdr:ext cx="534377"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4325111" y="15754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94</xdr:row>
      <xdr:rowOff>66007</xdr:rowOff>
    </xdr:from>
    <xdr:to>
      <xdr:col>72</xdr:col>
      <xdr:colOff>38100</xdr:colOff>
      <xdr:row>94</xdr:row>
      <xdr:rowOff>167607</xdr:rowOff>
    </xdr:to>
    <xdr:sp macro="" textlink="">
      <xdr:nvSpPr>
        <xdr:cNvPr id="719" name="楕円 718">
          <a:extLst>
            <a:ext uri="{FF2B5EF4-FFF2-40B4-BE49-F238E27FC236}">
              <a16:creationId xmlns:a16="http://schemas.microsoft.com/office/drawing/2014/main" id="{00000000-0008-0000-0700-0000CF020000}"/>
            </a:ext>
          </a:extLst>
        </xdr:cNvPr>
        <xdr:cNvSpPr/>
      </xdr:nvSpPr>
      <xdr:spPr>
        <a:xfrm>
          <a:off x="13652500" y="16182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158734</xdr:rowOff>
    </xdr:from>
    <xdr:ext cx="534377"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3436111" y="16275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93</xdr:row>
      <xdr:rowOff>166264</xdr:rowOff>
    </xdr:from>
    <xdr:to>
      <xdr:col>67</xdr:col>
      <xdr:colOff>101600</xdr:colOff>
      <xdr:row>94</xdr:row>
      <xdr:rowOff>96414</xdr:rowOff>
    </xdr:to>
    <xdr:sp macro="" textlink="">
      <xdr:nvSpPr>
        <xdr:cNvPr id="721" name="楕円 720">
          <a:extLst>
            <a:ext uri="{FF2B5EF4-FFF2-40B4-BE49-F238E27FC236}">
              <a16:creationId xmlns:a16="http://schemas.microsoft.com/office/drawing/2014/main" id="{00000000-0008-0000-0700-0000D1020000}"/>
            </a:ext>
          </a:extLst>
        </xdr:cNvPr>
        <xdr:cNvSpPr/>
      </xdr:nvSpPr>
      <xdr:spPr>
        <a:xfrm>
          <a:off x="12763500" y="16111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87541</xdr:rowOff>
    </xdr:from>
    <xdr:ext cx="534377" cy="259045"/>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2547111" y="16203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5" name="諸支出金グラフ枠">
          <a:extLst>
            <a:ext uri="{FF2B5EF4-FFF2-40B4-BE49-F238E27FC236}">
              <a16:creationId xmlns:a16="http://schemas.microsoft.com/office/drawing/2014/main" id="{00000000-0008-0000-0700-0000E9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52756</xdr:rowOff>
    </xdr:from>
    <xdr:to>
      <xdr:col>116</xdr:col>
      <xdr:colOff>62864</xdr:colOff>
      <xdr:row>39</xdr:row>
      <xdr:rowOff>44450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flipV="1">
          <a:off x="22159595" y="5367706"/>
          <a:ext cx="1269" cy="13632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60482</xdr:rowOff>
    </xdr:from>
    <xdr:ext cx="249299" cy="259045"/>
    <xdr:sp macro="" textlink="">
      <xdr:nvSpPr>
        <xdr:cNvPr id="747" name="諸支出金最小値テキスト">
          <a:extLst>
            <a:ext uri="{FF2B5EF4-FFF2-40B4-BE49-F238E27FC236}">
              <a16:creationId xmlns:a16="http://schemas.microsoft.com/office/drawing/2014/main" id="{00000000-0008-0000-0700-0000EB020000}"/>
            </a:ext>
          </a:extLst>
        </xdr:cNvPr>
        <xdr:cNvSpPr txBox="1"/>
      </xdr:nvSpPr>
      <xdr:spPr>
        <a:xfrm>
          <a:off x="22212300" y="674703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170883</xdr:rowOff>
    </xdr:from>
    <xdr:ext cx="534377" cy="259045"/>
    <xdr:sp macro="" textlink="">
      <xdr:nvSpPr>
        <xdr:cNvPr id="749" name="諸支出金最大値テキスト">
          <a:extLst>
            <a:ext uri="{FF2B5EF4-FFF2-40B4-BE49-F238E27FC236}">
              <a16:creationId xmlns:a16="http://schemas.microsoft.com/office/drawing/2014/main" id="{00000000-0008-0000-0700-0000ED020000}"/>
            </a:ext>
          </a:extLst>
        </xdr:cNvPr>
        <xdr:cNvSpPr txBox="1"/>
      </xdr:nvSpPr>
      <xdr:spPr>
        <a:xfrm>
          <a:off x="22212300" y="5142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35,782</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52756</xdr:rowOff>
    </xdr:from>
    <xdr:to>
      <xdr:col>116</xdr:col>
      <xdr:colOff>152400</xdr:colOff>
      <xdr:row>31</xdr:row>
      <xdr:rowOff>52756</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22072600" y="53677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149382</xdr:rowOff>
    </xdr:from>
    <xdr:ext cx="469744" cy="259045"/>
    <xdr:sp macro="" textlink="">
      <xdr:nvSpPr>
        <xdr:cNvPr id="752" name="諸支出金平均値テキスト">
          <a:extLst>
            <a:ext uri="{FF2B5EF4-FFF2-40B4-BE49-F238E27FC236}">
              <a16:creationId xmlns:a16="http://schemas.microsoft.com/office/drawing/2014/main" id="{00000000-0008-0000-0700-0000F0020000}"/>
            </a:ext>
          </a:extLst>
        </xdr:cNvPr>
        <xdr:cNvSpPr txBox="1"/>
      </xdr:nvSpPr>
      <xdr:spPr>
        <a:xfrm>
          <a:off x="22212300" y="649303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126505</xdr:rowOff>
    </xdr:from>
    <xdr:to>
      <xdr:col>116</xdr:col>
      <xdr:colOff>114300</xdr:colOff>
      <xdr:row>39</xdr:row>
      <xdr:rowOff>56655</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22110700" y="6641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154089</xdr:rowOff>
    </xdr:from>
    <xdr:to>
      <xdr:col>112</xdr:col>
      <xdr:colOff>38100</xdr:colOff>
      <xdr:row>39</xdr:row>
      <xdr:rowOff>84239</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21272500" y="6669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100766</xdr:rowOff>
    </xdr:from>
    <xdr:ext cx="378565"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1134017" y="64444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154356</xdr:rowOff>
    </xdr:from>
    <xdr:to>
      <xdr:col>107</xdr:col>
      <xdr:colOff>101600</xdr:colOff>
      <xdr:row>39</xdr:row>
      <xdr:rowOff>84506</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20383500" y="6669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101033</xdr:rowOff>
    </xdr:from>
    <xdr:ext cx="378565"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0245017" y="64446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60" name="直線コネクタ 759">
          <a:extLst>
            <a:ext uri="{FF2B5EF4-FFF2-40B4-BE49-F238E27FC236}">
              <a16:creationId xmlns:a16="http://schemas.microsoft.com/office/drawing/2014/main" id="{00000000-0008-0000-0700-0000F8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156756</xdr:rowOff>
    </xdr:from>
    <xdr:to>
      <xdr:col>102</xdr:col>
      <xdr:colOff>165100</xdr:colOff>
      <xdr:row>39</xdr:row>
      <xdr:rowOff>86906</xdr:rowOff>
    </xdr:to>
    <xdr:sp macro="" textlink="">
      <xdr:nvSpPr>
        <xdr:cNvPr id="761" name="フローチャート: 判断 760">
          <a:extLst>
            <a:ext uri="{FF2B5EF4-FFF2-40B4-BE49-F238E27FC236}">
              <a16:creationId xmlns:a16="http://schemas.microsoft.com/office/drawing/2014/main" id="{00000000-0008-0000-0700-0000F9020000}"/>
            </a:ext>
          </a:extLst>
        </xdr:cNvPr>
        <xdr:cNvSpPr/>
      </xdr:nvSpPr>
      <xdr:spPr>
        <a:xfrm>
          <a:off x="19494500" y="6671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103433</xdr:rowOff>
    </xdr:from>
    <xdr:ext cx="378565"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9356017" y="64470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153975</xdr:rowOff>
    </xdr:from>
    <xdr:to>
      <xdr:col>98</xdr:col>
      <xdr:colOff>38100</xdr:colOff>
      <xdr:row>39</xdr:row>
      <xdr:rowOff>84125</xdr:rowOff>
    </xdr:to>
    <xdr:sp macro="" textlink="">
      <xdr:nvSpPr>
        <xdr:cNvPr id="763" name="フローチャート: 判断 762">
          <a:extLst>
            <a:ext uri="{FF2B5EF4-FFF2-40B4-BE49-F238E27FC236}">
              <a16:creationId xmlns:a16="http://schemas.microsoft.com/office/drawing/2014/main" id="{00000000-0008-0000-0700-0000FB020000}"/>
            </a:ext>
          </a:extLst>
        </xdr:cNvPr>
        <xdr:cNvSpPr/>
      </xdr:nvSpPr>
      <xdr:spPr>
        <a:xfrm>
          <a:off x="18605500" y="6669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100652</xdr:rowOff>
    </xdr:from>
    <xdr:ext cx="378565"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8467017" y="64443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104932</xdr:rowOff>
    </xdr:from>
    <xdr:ext cx="249299" cy="259045"/>
    <xdr:sp macro="" textlink="">
      <xdr:nvSpPr>
        <xdr:cNvPr id="771" name="諸支出金該当値テキスト">
          <a:extLst>
            <a:ext uri="{FF2B5EF4-FFF2-40B4-BE49-F238E27FC236}">
              <a16:creationId xmlns:a16="http://schemas.microsoft.com/office/drawing/2014/main" id="{00000000-0008-0000-0700-000003030000}"/>
            </a:ext>
          </a:extLst>
        </xdr:cNvPr>
        <xdr:cNvSpPr txBox="1"/>
      </xdr:nvSpPr>
      <xdr:spPr>
        <a:xfrm>
          <a:off x="22212300" y="662003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2" name="楕円 771">
          <a:extLst>
            <a:ext uri="{FF2B5EF4-FFF2-40B4-BE49-F238E27FC236}">
              <a16:creationId xmlns:a16="http://schemas.microsoft.com/office/drawing/2014/main" id="{00000000-0008-0000-0700-00000403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4" name="楕円 773">
          <a:extLst>
            <a:ext uri="{FF2B5EF4-FFF2-40B4-BE49-F238E27FC236}">
              <a16:creationId xmlns:a16="http://schemas.microsoft.com/office/drawing/2014/main" id="{00000000-0008-0000-0700-000006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6" name="楕円 775">
          <a:extLst>
            <a:ext uri="{FF2B5EF4-FFF2-40B4-BE49-F238E27FC236}">
              <a16:creationId xmlns:a16="http://schemas.microsoft.com/office/drawing/2014/main" id="{00000000-0008-0000-0700-000008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8" name="楕円 777">
          <a:extLst>
            <a:ext uri="{FF2B5EF4-FFF2-40B4-BE49-F238E27FC236}">
              <a16:creationId xmlns:a16="http://schemas.microsoft.com/office/drawing/2014/main" id="{00000000-0008-0000-0700-00000A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3" name="テキスト ボックス 792">
          <a:extLst>
            <a:ext uri="{FF2B5EF4-FFF2-40B4-BE49-F238E27FC236}">
              <a16:creationId xmlns:a16="http://schemas.microsoft.com/office/drawing/2014/main" id="{00000000-0008-0000-0700-000019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4" name="前年度繰上充用金グラフ枠">
          <a:extLst>
            <a:ext uri="{FF2B5EF4-FFF2-40B4-BE49-F238E27FC236}">
              <a16:creationId xmlns:a16="http://schemas.microsoft.com/office/drawing/2014/main" id="{00000000-0008-0000-0700-00001A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6" name="前年度繰上充用金最小値テキスト">
          <a:extLst>
            <a:ext uri="{FF2B5EF4-FFF2-40B4-BE49-F238E27FC236}">
              <a16:creationId xmlns:a16="http://schemas.microsoft.com/office/drawing/2014/main" id="{00000000-0008-0000-0700-00001C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8" name="前年度繰上充用金最大値テキスト">
          <a:extLst>
            <a:ext uri="{FF2B5EF4-FFF2-40B4-BE49-F238E27FC236}">
              <a16:creationId xmlns:a16="http://schemas.microsoft.com/office/drawing/2014/main" id="{00000000-0008-0000-0700-00001E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1" name="前年度繰上充用金平均値テキスト">
          <a:extLst>
            <a:ext uri="{FF2B5EF4-FFF2-40B4-BE49-F238E27FC236}">
              <a16:creationId xmlns:a16="http://schemas.microsoft.com/office/drawing/2014/main" id="{00000000-0008-0000-0700-000021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9" name="直線コネクタ 808">
          <a:extLst>
            <a:ext uri="{FF2B5EF4-FFF2-40B4-BE49-F238E27FC236}">
              <a16:creationId xmlns:a16="http://schemas.microsoft.com/office/drawing/2014/main" id="{00000000-0008-0000-0700-000029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0" name="フローチャート: 判断 809">
          <a:extLst>
            <a:ext uri="{FF2B5EF4-FFF2-40B4-BE49-F238E27FC236}">
              <a16:creationId xmlns:a16="http://schemas.microsoft.com/office/drawing/2014/main" id="{00000000-0008-0000-0700-00002A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2" name="フローチャート: 判断 811">
          <a:extLst>
            <a:ext uri="{FF2B5EF4-FFF2-40B4-BE49-F238E27FC236}">
              <a16:creationId xmlns:a16="http://schemas.microsoft.com/office/drawing/2014/main" id="{00000000-0008-0000-0700-00002C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0" name="前年度繰上充用金該当値テキスト">
          <a:extLst>
            <a:ext uri="{FF2B5EF4-FFF2-40B4-BE49-F238E27FC236}">
              <a16:creationId xmlns:a16="http://schemas.microsoft.com/office/drawing/2014/main" id="{00000000-0008-0000-0700-000034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1" name="楕円 820">
          <a:extLst>
            <a:ext uri="{FF2B5EF4-FFF2-40B4-BE49-F238E27FC236}">
              <a16:creationId xmlns:a16="http://schemas.microsoft.com/office/drawing/2014/main" id="{00000000-0008-0000-0700-000035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3" name="楕円 822">
          <a:extLst>
            <a:ext uri="{FF2B5EF4-FFF2-40B4-BE49-F238E27FC236}">
              <a16:creationId xmlns:a16="http://schemas.microsoft.com/office/drawing/2014/main" id="{00000000-0008-0000-0700-000037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5" name="楕円 824">
          <a:extLst>
            <a:ext uri="{FF2B5EF4-FFF2-40B4-BE49-F238E27FC236}">
              <a16:creationId xmlns:a16="http://schemas.microsoft.com/office/drawing/2014/main" id="{00000000-0008-0000-0700-000039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7" name="楕円 826">
          <a:extLst>
            <a:ext uri="{FF2B5EF4-FFF2-40B4-BE49-F238E27FC236}">
              <a16:creationId xmlns:a16="http://schemas.microsoft.com/office/drawing/2014/main" id="{00000000-0008-0000-0700-00003B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9" name="正方形/長方形 828">
          <a:extLst>
            <a:ext uri="{FF2B5EF4-FFF2-40B4-BE49-F238E27FC236}">
              <a16:creationId xmlns:a16="http://schemas.microsoft.com/office/drawing/2014/main" id="{00000000-0008-0000-0700-00003D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0" name="正方形/長方形 829">
          <a:extLst>
            <a:ext uri="{FF2B5EF4-FFF2-40B4-BE49-F238E27FC236}">
              <a16:creationId xmlns:a16="http://schemas.microsoft.com/office/drawing/2014/main" id="{00000000-0008-0000-0700-00003E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総務費は、退職手当の減などの要因により減少しており、類似団体内平均値と比べ低い水準となっている。</a:t>
          </a:r>
        </a:p>
        <a:p>
          <a:r>
            <a:rPr kumimoji="1" lang="ja-JP" altLang="en-US" sz="1100">
              <a:latin typeface="ＭＳ Ｐゴシック" panose="020B0600070205080204" pitchFamily="50" charset="-128"/>
              <a:ea typeface="ＭＳ Ｐゴシック" panose="020B0600070205080204" pitchFamily="50" charset="-128"/>
            </a:rPr>
            <a:t>民生費は、生活保護費受給者の割合（保護率）は減少しているものの、近年は認定子ども園等運営にかかる経費や障害者福祉施策に係る経費が増大している事が要因となり、類似団体内平均値と比べると依然として高い水準となっている。</a:t>
          </a:r>
        </a:p>
        <a:p>
          <a:r>
            <a:rPr kumimoji="1" lang="ja-JP" altLang="en-US" sz="1100">
              <a:latin typeface="ＭＳ Ｐゴシック" panose="020B0600070205080204" pitchFamily="50" charset="-128"/>
              <a:ea typeface="ＭＳ Ｐゴシック" panose="020B0600070205080204" pitchFamily="50" charset="-128"/>
            </a:rPr>
            <a:t>商工費は、事業継続応援金事業やキャッシュレス決済ポイント還元事業を実施したことなどにより、前年度より増加したものの、類似団体平均値と比べ低い水準となっている。</a:t>
          </a:r>
        </a:p>
        <a:p>
          <a:r>
            <a:rPr kumimoji="1" lang="ja-JP" altLang="en-US" sz="1100">
              <a:latin typeface="ＭＳ Ｐゴシック" panose="020B0600070205080204" pitchFamily="50" charset="-128"/>
              <a:ea typeface="ＭＳ Ｐゴシック" panose="020B0600070205080204" pitchFamily="50" charset="-128"/>
            </a:rPr>
            <a:t>土木費は、大阪モノレール南伸事業や市営住宅整備事業の増加により、前年度より増加し、類似団体平均値に近い数値となっている。</a:t>
          </a:r>
        </a:p>
        <a:p>
          <a:r>
            <a:rPr kumimoji="1" lang="ja-JP" altLang="en-US" sz="1100">
              <a:latin typeface="ＭＳ Ｐゴシック" panose="020B0600070205080204" pitchFamily="50" charset="-128"/>
              <a:ea typeface="ＭＳ Ｐゴシック" panose="020B0600070205080204" pitchFamily="50" charset="-128"/>
            </a:rPr>
            <a:t>衛生費は、斎場整備事業などで増加したものの新型コロナウイルスワクチン接種事業などが減少したことにより、昨年度より減少している。</a:t>
          </a:r>
        </a:p>
        <a:p>
          <a:r>
            <a:rPr kumimoji="1" lang="ja-JP" altLang="en-US" sz="1100">
              <a:latin typeface="ＭＳ Ｐゴシック" panose="020B0600070205080204" pitchFamily="50" charset="-128"/>
              <a:ea typeface="ＭＳ Ｐゴシック" panose="020B0600070205080204" pitchFamily="50" charset="-128"/>
            </a:rPr>
            <a:t>教育費は、小学校給食無償化事業において、令和</a:t>
          </a:r>
          <a:r>
            <a:rPr kumimoji="1" lang="en-US" altLang="ja-JP" sz="1100">
              <a:latin typeface="ＭＳ Ｐゴシック" panose="020B0600070205080204" pitchFamily="50" charset="-128"/>
              <a:ea typeface="ＭＳ Ｐゴシック" panose="020B0600070205080204" pitchFamily="50" charset="-128"/>
            </a:rPr>
            <a:t>3</a:t>
          </a:r>
          <a:r>
            <a:rPr kumimoji="1" lang="ja-JP" altLang="en-US" sz="1100">
              <a:latin typeface="ＭＳ Ｐゴシック" panose="020B0600070205080204" pitchFamily="50" charset="-128"/>
              <a:ea typeface="ＭＳ Ｐゴシック" panose="020B0600070205080204" pitchFamily="50" charset="-128"/>
            </a:rPr>
            <a:t>年度より無償化を実施した期間が短かったため減少している。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大阪府東大阪市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ＭＳ ゴシック" pitchFamily="49" charset="-128"/>
              <a:ea typeface="ＭＳ ゴシック" pitchFamily="49" charset="-128"/>
            </a:rPr>
            <a:t>  令和</a:t>
          </a:r>
          <a:r>
            <a:rPr kumimoji="1" lang="en-US" altLang="ja-JP" sz="1100">
              <a:latin typeface="ＭＳ ゴシック" pitchFamily="49" charset="-128"/>
              <a:ea typeface="ＭＳ ゴシック" pitchFamily="49" charset="-128"/>
            </a:rPr>
            <a:t>4</a:t>
          </a:r>
          <a:r>
            <a:rPr kumimoji="1" lang="ja-JP" altLang="en-US" sz="1100">
              <a:latin typeface="ＭＳ ゴシック" pitchFamily="49" charset="-128"/>
              <a:ea typeface="ＭＳ ゴシック" pitchFamily="49" charset="-128"/>
            </a:rPr>
            <a:t>年度の標準財政規模に占める財政調整基金の残高は、令和</a:t>
          </a:r>
          <a:r>
            <a:rPr kumimoji="1" lang="en-US" altLang="ja-JP" sz="1100">
              <a:latin typeface="ＭＳ ゴシック" pitchFamily="49" charset="-128"/>
              <a:ea typeface="ＭＳ ゴシック" pitchFamily="49" charset="-128"/>
            </a:rPr>
            <a:t>3</a:t>
          </a:r>
          <a:r>
            <a:rPr kumimoji="1" lang="ja-JP" altLang="en-US" sz="1100">
              <a:latin typeface="ＭＳ ゴシック" pitchFamily="49" charset="-128"/>
              <a:ea typeface="ＭＳ ゴシック" pitchFamily="49" charset="-128"/>
            </a:rPr>
            <a:t>年度から</a:t>
          </a:r>
          <a:r>
            <a:rPr kumimoji="1" lang="en-US" altLang="ja-JP" sz="1100">
              <a:latin typeface="ＭＳ ゴシック" pitchFamily="49" charset="-128"/>
              <a:ea typeface="ＭＳ ゴシック" pitchFamily="49" charset="-128"/>
            </a:rPr>
            <a:t>2.7</a:t>
          </a:r>
          <a:r>
            <a:rPr kumimoji="1" lang="ja-JP" altLang="en-US" sz="1100">
              <a:latin typeface="ＭＳ ゴシック" pitchFamily="49" charset="-128"/>
              <a:ea typeface="ＭＳ ゴシック" pitchFamily="49" charset="-128"/>
            </a:rPr>
            <a:t>ポイント増加し</a:t>
          </a:r>
          <a:r>
            <a:rPr kumimoji="1" lang="en-US" altLang="ja-JP" sz="1100">
              <a:latin typeface="ＭＳ ゴシック" pitchFamily="49" charset="-128"/>
              <a:ea typeface="ＭＳ ゴシック" pitchFamily="49" charset="-128"/>
            </a:rPr>
            <a:t>18.05</a:t>
          </a:r>
          <a:r>
            <a:rPr kumimoji="1" lang="ja-JP" altLang="en-US" sz="1100">
              <a:latin typeface="ＭＳ ゴシック" pitchFamily="49" charset="-128"/>
              <a:ea typeface="ＭＳ ゴシック" pitchFamily="49" charset="-128"/>
            </a:rPr>
            <a:t>％となり、長期的視野に立った計画的な財政運営を行うための必要額は確保している。　　　　　　　　　　　　　　　　　　　　　　　　　　　　　　　　　　　</a:t>
          </a:r>
        </a:p>
        <a:p>
          <a:r>
            <a:rPr kumimoji="1" lang="ja-JP" altLang="en-US" sz="1100">
              <a:latin typeface="ＭＳ ゴシック" pitchFamily="49" charset="-128"/>
              <a:ea typeface="ＭＳ ゴシック" pitchFamily="49" charset="-128"/>
            </a:rPr>
            <a:t>　また、令和</a:t>
          </a:r>
          <a:r>
            <a:rPr kumimoji="1" lang="en-US" altLang="ja-JP" sz="1100">
              <a:latin typeface="ＭＳ ゴシック" pitchFamily="49" charset="-128"/>
              <a:ea typeface="ＭＳ ゴシック" pitchFamily="49" charset="-128"/>
            </a:rPr>
            <a:t>4</a:t>
          </a:r>
          <a:r>
            <a:rPr kumimoji="1" lang="ja-JP" altLang="en-US" sz="1100">
              <a:latin typeface="ＭＳ ゴシック" pitchFamily="49" charset="-128"/>
              <a:ea typeface="ＭＳ ゴシック" pitchFamily="49" charset="-128"/>
            </a:rPr>
            <a:t>年度における実質収支比率については、分子である実質収支額が、前年度より</a:t>
          </a:r>
          <a:r>
            <a:rPr kumimoji="1" lang="en-US" altLang="ja-JP" sz="1100">
              <a:latin typeface="ＭＳ ゴシック" pitchFamily="49" charset="-128"/>
              <a:ea typeface="ＭＳ ゴシック" pitchFamily="49" charset="-128"/>
            </a:rPr>
            <a:t>7</a:t>
          </a:r>
          <a:r>
            <a:rPr kumimoji="1" lang="ja-JP" altLang="en-US" sz="1100">
              <a:latin typeface="ＭＳ ゴシック" pitchFamily="49" charset="-128"/>
              <a:ea typeface="ＭＳ ゴシック" pitchFamily="49" charset="-128"/>
            </a:rPr>
            <a:t>億</a:t>
          </a:r>
          <a:r>
            <a:rPr kumimoji="1" lang="en-US" altLang="ja-JP" sz="1100">
              <a:latin typeface="ＭＳ ゴシック" pitchFamily="49" charset="-128"/>
              <a:ea typeface="ＭＳ ゴシック" pitchFamily="49" charset="-128"/>
            </a:rPr>
            <a:t>9,200</a:t>
          </a:r>
          <a:r>
            <a:rPr kumimoji="1" lang="ja-JP" altLang="en-US" sz="1100">
              <a:latin typeface="ＭＳ ゴシック" pitchFamily="49" charset="-128"/>
              <a:ea typeface="ＭＳ ゴシック" pitchFamily="49" charset="-128"/>
            </a:rPr>
            <a:t>万円増加し、分母である標準財政規模も</a:t>
          </a:r>
          <a:r>
            <a:rPr kumimoji="1" lang="en-US" altLang="ja-JP" sz="1100">
              <a:latin typeface="ＭＳ ゴシック" pitchFamily="49" charset="-128"/>
              <a:ea typeface="ＭＳ ゴシック" pitchFamily="49" charset="-128"/>
            </a:rPr>
            <a:t>25</a:t>
          </a:r>
          <a:r>
            <a:rPr kumimoji="1" lang="ja-JP" altLang="en-US" sz="1100">
              <a:latin typeface="ＭＳ ゴシック" pitchFamily="49" charset="-128"/>
              <a:ea typeface="ＭＳ ゴシック" pitchFamily="49" charset="-128"/>
            </a:rPr>
            <a:t>億円程度減少したため令和</a:t>
          </a:r>
          <a:r>
            <a:rPr kumimoji="1" lang="en-US" altLang="ja-JP" sz="1100">
              <a:latin typeface="ＭＳ ゴシック" pitchFamily="49" charset="-128"/>
              <a:ea typeface="ＭＳ ゴシック" pitchFamily="49" charset="-128"/>
            </a:rPr>
            <a:t>3</a:t>
          </a:r>
          <a:r>
            <a:rPr kumimoji="1" lang="ja-JP" altLang="en-US" sz="1100">
              <a:latin typeface="ＭＳ ゴシック" pitchFamily="49" charset="-128"/>
              <a:ea typeface="ＭＳ ゴシック" pitchFamily="49" charset="-128"/>
            </a:rPr>
            <a:t>年度から</a:t>
          </a:r>
          <a:r>
            <a:rPr kumimoji="1" lang="en-US" altLang="ja-JP" sz="1100">
              <a:latin typeface="ＭＳ ゴシック" pitchFamily="49" charset="-128"/>
              <a:ea typeface="ＭＳ ゴシック" pitchFamily="49" charset="-128"/>
            </a:rPr>
            <a:t>0.76</a:t>
          </a:r>
          <a:r>
            <a:rPr kumimoji="1" lang="ja-JP" altLang="en-US" sz="1100">
              <a:latin typeface="ＭＳ ゴシック" pitchFamily="49" charset="-128"/>
              <a:ea typeface="ＭＳ ゴシック" pitchFamily="49" charset="-128"/>
            </a:rPr>
            <a:t>ポイント増加し</a:t>
          </a:r>
          <a:r>
            <a:rPr kumimoji="1" lang="en-US" altLang="ja-JP" sz="1100">
              <a:latin typeface="ＭＳ ゴシック" pitchFamily="49" charset="-128"/>
              <a:ea typeface="ＭＳ ゴシック" pitchFamily="49" charset="-128"/>
            </a:rPr>
            <a:t>3.61</a:t>
          </a:r>
          <a:r>
            <a:rPr kumimoji="1" lang="ja-JP" altLang="en-US" sz="1100">
              <a:latin typeface="ＭＳ ゴシック" pitchFamily="49" charset="-128"/>
              <a:ea typeface="ＭＳ ゴシック" pitchFamily="49" charset="-128"/>
            </a:rPr>
            <a:t>％となった。今後もより一層健全な財政運営に努める。</a:t>
          </a:r>
        </a:p>
        <a:p>
          <a:endParaRPr kumimoji="1" lang="ja-JP" altLang="en-US" sz="11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大阪府東大阪市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ＭＳ ゴシック" pitchFamily="49" charset="-128"/>
              <a:ea typeface="ＭＳ ゴシック" pitchFamily="49" charset="-128"/>
            </a:rPr>
            <a:t>　連結実質赤字比率について対象となる一般会計等及び公営企業会計の実質収支額及び資金余剰額（不足額）は全会計で黒字となっている。平成</a:t>
          </a:r>
          <a:r>
            <a:rPr kumimoji="1" lang="en-US" altLang="ja-JP" sz="1100">
              <a:latin typeface="ＭＳ ゴシック" pitchFamily="49" charset="-128"/>
              <a:ea typeface="ＭＳ ゴシック" pitchFamily="49" charset="-128"/>
            </a:rPr>
            <a:t>30</a:t>
          </a:r>
          <a:r>
            <a:rPr kumimoji="1" lang="ja-JP" altLang="en-US" sz="1100">
              <a:latin typeface="ＭＳ ゴシック" pitchFamily="49" charset="-128"/>
              <a:ea typeface="ＭＳ ゴシック" pitchFamily="49" charset="-128"/>
            </a:rPr>
            <a:t>年度からの</a:t>
          </a:r>
          <a:r>
            <a:rPr kumimoji="1" lang="en-US" altLang="ja-JP" sz="1100">
              <a:latin typeface="ＭＳ ゴシック" pitchFamily="49" charset="-128"/>
              <a:ea typeface="ＭＳ ゴシック" pitchFamily="49" charset="-128"/>
            </a:rPr>
            <a:t>5</a:t>
          </a:r>
          <a:r>
            <a:rPr kumimoji="1" lang="ja-JP" altLang="en-US" sz="1100">
              <a:latin typeface="ＭＳ ゴシック" pitchFamily="49" charset="-128"/>
              <a:ea typeface="ＭＳ ゴシック" pitchFamily="49" charset="-128"/>
            </a:rPr>
            <a:t>年間をみても、連結実質収支額は黒字である。今後も市全体として健全な財政運営に努める。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6.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0.8" zeroHeight="1" x14ac:dyDescent="0.2"/>
  <cols>
    <col min="1" max="11" width="2.109375" style="176" customWidth="1"/>
    <col min="12" max="12" width="2.21875" style="176" customWidth="1"/>
    <col min="13" max="17" width="2.33203125" style="176" customWidth="1"/>
    <col min="18" max="119" width="2.109375" style="176" customWidth="1"/>
    <col min="120" max="16384" width="0" style="176" hidden="1"/>
  </cols>
  <sheetData>
    <row r="1" spans="1:119" ht="33" customHeight="1" x14ac:dyDescent="0.2">
      <c r="B1" s="591" t="s">
        <v>82</v>
      </c>
      <c r="C1" s="591"/>
      <c r="D1" s="591"/>
      <c r="E1" s="591"/>
      <c r="F1" s="591"/>
      <c r="G1" s="591"/>
      <c r="H1" s="591"/>
      <c r="I1" s="591"/>
      <c r="J1" s="591"/>
      <c r="K1" s="591"/>
      <c r="L1" s="591"/>
      <c r="M1" s="591"/>
      <c r="N1" s="591"/>
      <c r="O1" s="591"/>
      <c r="P1" s="591"/>
      <c r="Q1" s="591"/>
      <c r="R1" s="591"/>
      <c r="S1" s="591"/>
      <c r="T1" s="591"/>
      <c r="U1" s="591"/>
      <c r="V1" s="591"/>
      <c r="W1" s="591"/>
      <c r="X1" s="591"/>
      <c r="Y1" s="591"/>
      <c r="Z1" s="591"/>
      <c r="AA1" s="591"/>
      <c r="AB1" s="591"/>
      <c r="AC1" s="591"/>
      <c r="AD1" s="591"/>
      <c r="AE1" s="591"/>
      <c r="AF1" s="591"/>
      <c r="AG1" s="591"/>
      <c r="AH1" s="591"/>
      <c r="AI1" s="591"/>
      <c r="AJ1" s="591"/>
      <c r="AK1" s="591"/>
      <c r="AL1" s="591"/>
      <c r="AM1" s="591"/>
      <c r="AN1" s="591"/>
      <c r="AO1" s="591"/>
      <c r="AP1" s="591"/>
      <c r="AQ1" s="591"/>
      <c r="AR1" s="591"/>
      <c r="AS1" s="591"/>
      <c r="AT1" s="591"/>
      <c r="AU1" s="591"/>
      <c r="AV1" s="591"/>
      <c r="AW1" s="591"/>
      <c r="AX1" s="591"/>
      <c r="AY1" s="591"/>
      <c r="AZ1" s="591"/>
      <c r="BA1" s="591"/>
      <c r="BB1" s="591"/>
      <c r="BC1" s="591"/>
      <c r="BD1" s="591"/>
      <c r="BE1" s="591"/>
      <c r="BF1" s="591"/>
      <c r="BG1" s="591"/>
      <c r="BH1" s="591"/>
      <c r="BI1" s="591"/>
      <c r="BJ1" s="591"/>
      <c r="BK1" s="591"/>
      <c r="BL1" s="591"/>
      <c r="BM1" s="591"/>
      <c r="BN1" s="591"/>
      <c r="BO1" s="591"/>
      <c r="BP1" s="591"/>
      <c r="BQ1" s="591"/>
      <c r="BR1" s="591"/>
      <c r="BS1" s="591"/>
      <c r="BT1" s="591"/>
      <c r="BU1" s="591"/>
      <c r="BV1" s="591"/>
      <c r="BW1" s="591"/>
      <c r="BX1" s="591"/>
      <c r="BY1" s="591"/>
      <c r="BZ1" s="591"/>
      <c r="CA1" s="591"/>
      <c r="CB1" s="591"/>
      <c r="CC1" s="591"/>
      <c r="CD1" s="591"/>
      <c r="CE1" s="591"/>
      <c r="CF1" s="591"/>
      <c r="CG1" s="591"/>
      <c r="CH1" s="591"/>
      <c r="CI1" s="591"/>
      <c r="CJ1" s="591"/>
      <c r="CK1" s="591"/>
      <c r="CL1" s="591"/>
      <c r="CM1" s="591"/>
      <c r="CN1" s="591"/>
      <c r="CO1" s="591"/>
      <c r="CP1" s="591"/>
      <c r="CQ1" s="591"/>
      <c r="CR1" s="591"/>
      <c r="CS1" s="591"/>
      <c r="CT1" s="591"/>
      <c r="CU1" s="591"/>
      <c r="CV1" s="591"/>
      <c r="CW1" s="591"/>
      <c r="CX1" s="591"/>
      <c r="CY1" s="591"/>
      <c r="CZ1" s="591"/>
      <c r="DA1" s="591"/>
      <c r="DB1" s="591"/>
      <c r="DC1" s="591"/>
      <c r="DD1" s="591"/>
      <c r="DE1" s="591"/>
      <c r="DF1" s="591"/>
      <c r="DG1" s="591"/>
      <c r="DH1" s="591"/>
      <c r="DI1" s="591"/>
      <c r="DJ1" s="177"/>
      <c r="DK1" s="177"/>
      <c r="DL1" s="177"/>
      <c r="DM1" s="177"/>
      <c r="DN1" s="177"/>
      <c r="DO1" s="177"/>
    </row>
    <row r="2" spans="1:119" ht="24" thickBot="1" x14ac:dyDescent="0.25">
      <c r="B2" s="178" t="s">
        <v>83</v>
      </c>
      <c r="C2" s="178"/>
      <c r="D2" s="179"/>
    </row>
    <row r="3" spans="1:119" ht="18.75" customHeight="1" thickBot="1" x14ac:dyDescent="0.25">
      <c r="A3" s="177"/>
      <c r="B3" s="592" t="s">
        <v>84</v>
      </c>
      <c r="C3" s="593"/>
      <c r="D3" s="593"/>
      <c r="E3" s="594"/>
      <c r="F3" s="594"/>
      <c r="G3" s="594"/>
      <c r="H3" s="594"/>
      <c r="I3" s="594"/>
      <c r="J3" s="594"/>
      <c r="K3" s="594"/>
      <c r="L3" s="594" t="s">
        <v>85</v>
      </c>
      <c r="M3" s="594"/>
      <c r="N3" s="594"/>
      <c r="O3" s="594"/>
      <c r="P3" s="594"/>
      <c r="Q3" s="594"/>
      <c r="R3" s="597"/>
      <c r="S3" s="597"/>
      <c r="T3" s="597"/>
      <c r="U3" s="597"/>
      <c r="V3" s="598"/>
      <c r="W3" s="488" t="s">
        <v>86</v>
      </c>
      <c r="X3" s="489"/>
      <c r="Y3" s="489"/>
      <c r="Z3" s="489"/>
      <c r="AA3" s="489"/>
      <c r="AB3" s="593"/>
      <c r="AC3" s="597" t="s">
        <v>87</v>
      </c>
      <c r="AD3" s="489"/>
      <c r="AE3" s="489"/>
      <c r="AF3" s="489"/>
      <c r="AG3" s="489"/>
      <c r="AH3" s="489"/>
      <c r="AI3" s="489"/>
      <c r="AJ3" s="489"/>
      <c r="AK3" s="489"/>
      <c r="AL3" s="559"/>
      <c r="AM3" s="488" t="s">
        <v>88</v>
      </c>
      <c r="AN3" s="489"/>
      <c r="AO3" s="489"/>
      <c r="AP3" s="489"/>
      <c r="AQ3" s="489"/>
      <c r="AR3" s="489"/>
      <c r="AS3" s="489"/>
      <c r="AT3" s="489"/>
      <c r="AU3" s="489"/>
      <c r="AV3" s="489"/>
      <c r="AW3" s="489"/>
      <c r="AX3" s="559"/>
      <c r="AY3" s="551" t="s">
        <v>1</v>
      </c>
      <c r="AZ3" s="552"/>
      <c r="BA3" s="552"/>
      <c r="BB3" s="552"/>
      <c r="BC3" s="552"/>
      <c r="BD3" s="552"/>
      <c r="BE3" s="552"/>
      <c r="BF3" s="552"/>
      <c r="BG3" s="552"/>
      <c r="BH3" s="552"/>
      <c r="BI3" s="552"/>
      <c r="BJ3" s="552"/>
      <c r="BK3" s="552"/>
      <c r="BL3" s="552"/>
      <c r="BM3" s="601"/>
      <c r="BN3" s="488" t="s">
        <v>89</v>
      </c>
      <c r="BO3" s="489"/>
      <c r="BP3" s="489"/>
      <c r="BQ3" s="489"/>
      <c r="BR3" s="489"/>
      <c r="BS3" s="489"/>
      <c r="BT3" s="489"/>
      <c r="BU3" s="559"/>
      <c r="BV3" s="488" t="s">
        <v>90</v>
      </c>
      <c r="BW3" s="489"/>
      <c r="BX3" s="489"/>
      <c r="BY3" s="489"/>
      <c r="BZ3" s="489"/>
      <c r="CA3" s="489"/>
      <c r="CB3" s="489"/>
      <c r="CC3" s="559"/>
      <c r="CD3" s="551" t="s">
        <v>1</v>
      </c>
      <c r="CE3" s="552"/>
      <c r="CF3" s="552"/>
      <c r="CG3" s="552"/>
      <c r="CH3" s="552"/>
      <c r="CI3" s="552"/>
      <c r="CJ3" s="552"/>
      <c r="CK3" s="552"/>
      <c r="CL3" s="552"/>
      <c r="CM3" s="552"/>
      <c r="CN3" s="552"/>
      <c r="CO3" s="552"/>
      <c r="CP3" s="552"/>
      <c r="CQ3" s="552"/>
      <c r="CR3" s="552"/>
      <c r="CS3" s="601"/>
      <c r="CT3" s="488" t="s">
        <v>91</v>
      </c>
      <c r="CU3" s="489"/>
      <c r="CV3" s="489"/>
      <c r="CW3" s="489"/>
      <c r="CX3" s="489"/>
      <c r="CY3" s="489"/>
      <c r="CZ3" s="489"/>
      <c r="DA3" s="559"/>
      <c r="DB3" s="488" t="s">
        <v>92</v>
      </c>
      <c r="DC3" s="489"/>
      <c r="DD3" s="489"/>
      <c r="DE3" s="489"/>
      <c r="DF3" s="489"/>
      <c r="DG3" s="489"/>
      <c r="DH3" s="489"/>
      <c r="DI3" s="559"/>
    </row>
    <row r="4" spans="1:119" ht="18.75" customHeight="1" x14ac:dyDescent="0.2">
      <c r="A4" s="177"/>
      <c r="B4" s="567"/>
      <c r="C4" s="568"/>
      <c r="D4" s="568"/>
      <c r="E4" s="569"/>
      <c r="F4" s="569"/>
      <c r="G4" s="569"/>
      <c r="H4" s="569"/>
      <c r="I4" s="569"/>
      <c r="J4" s="569"/>
      <c r="K4" s="569"/>
      <c r="L4" s="569"/>
      <c r="M4" s="569"/>
      <c r="N4" s="569"/>
      <c r="O4" s="569"/>
      <c r="P4" s="569"/>
      <c r="Q4" s="569"/>
      <c r="R4" s="573"/>
      <c r="S4" s="573"/>
      <c r="T4" s="573"/>
      <c r="U4" s="573"/>
      <c r="V4" s="574"/>
      <c r="W4" s="560"/>
      <c r="X4" s="370"/>
      <c r="Y4" s="370"/>
      <c r="Z4" s="370"/>
      <c r="AA4" s="370"/>
      <c r="AB4" s="568"/>
      <c r="AC4" s="573"/>
      <c r="AD4" s="370"/>
      <c r="AE4" s="370"/>
      <c r="AF4" s="370"/>
      <c r="AG4" s="370"/>
      <c r="AH4" s="370"/>
      <c r="AI4" s="370"/>
      <c r="AJ4" s="370"/>
      <c r="AK4" s="370"/>
      <c r="AL4" s="561"/>
      <c r="AM4" s="510"/>
      <c r="AN4" s="408"/>
      <c r="AO4" s="408"/>
      <c r="AP4" s="408"/>
      <c r="AQ4" s="408"/>
      <c r="AR4" s="408"/>
      <c r="AS4" s="408"/>
      <c r="AT4" s="408"/>
      <c r="AU4" s="408"/>
      <c r="AV4" s="408"/>
      <c r="AW4" s="408"/>
      <c r="AX4" s="600"/>
      <c r="AY4" s="445" t="s">
        <v>93</v>
      </c>
      <c r="AZ4" s="446"/>
      <c r="BA4" s="446"/>
      <c r="BB4" s="446"/>
      <c r="BC4" s="446"/>
      <c r="BD4" s="446"/>
      <c r="BE4" s="446"/>
      <c r="BF4" s="446"/>
      <c r="BG4" s="446"/>
      <c r="BH4" s="446"/>
      <c r="BI4" s="446"/>
      <c r="BJ4" s="446"/>
      <c r="BK4" s="446"/>
      <c r="BL4" s="446"/>
      <c r="BM4" s="447"/>
      <c r="BN4" s="448">
        <v>232102551</v>
      </c>
      <c r="BO4" s="449"/>
      <c r="BP4" s="449"/>
      <c r="BQ4" s="449"/>
      <c r="BR4" s="449"/>
      <c r="BS4" s="449"/>
      <c r="BT4" s="449"/>
      <c r="BU4" s="450"/>
      <c r="BV4" s="448">
        <v>233182226</v>
      </c>
      <c r="BW4" s="449"/>
      <c r="BX4" s="449"/>
      <c r="BY4" s="449"/>
      <c r="BZ4" s="449"/>
      <c r="CA4" s="449"/>
      <c r="CB4" s="449"/>
      <c r="CC4" s="450"/>
      <c r="CD4" s="585" t="s">
        <v>94</v>
      </c>
      <c r="CE4" s="586"/>
      <c r="CF4" s="586"/>
      <c r="CG4" s="586"/>
      <c r="CH4" s="586"/>
      <c r="CI4" s="586"/>
      <c r="CJ4" s="586"/>
      <c r="CK4" s="586"/>
      <c r="CL4" s="586"/>
      <c r="CM4" s="586"/>
      <c r="CN4" s="586"/>
      <c r="CO4" s="586"/>
      <c r="CP4" s="586"/>
      <c r="CQ4" s="586"/>
      <c r="CR4" s="586"/>
      <c r="CS4" s="587"/>
      <c r="CT4" s="588">
        <v>3.6</v>
      </c>
      <c r="CU4" s="589"/>
      <c r="CV4" s="589"/>
      <c r="CW4" s="589"/>
      <c r="CX4" s="589"/>
      <c r="CY4" s="589"/>
      <c r="CZ4" s="589"/>
      <c r="DA4" s="590"/>
      <c r="DB4" s="588">
        <v>2.8</v>
      </c>
      <c r="DC4" s="589"/>
      <c r="DD4" s="589"/>
      <c r="DE4" s="589"/>
      <c r="DF4" s="589"/>
      <c r="DG4" s="589"/>
      <c r="DH4" s="589"/>
      <c r="DI4" s="590"/>
    </row>
    <row r="5" spans="1:119" ht="18.75" customHeight="1" x14ac:dyDescent="0.2">
      <c r="A5" s="177"/>
      <c r="B5" s="595"/>
      <c r="C5" s="409"/>
      <c r="D5" s="409"/>
      <c r="E5" s="596"/>
      <c r="F5" s="596"/>
      <c r="G5" s="596"/>
      <c r="H5" s="596"/>
      <c r="I5" s="596"/>
      <c r="J5" s="596"/>
      <c r="K5" s="596"/>
      <c r="L5" s="596"/>
      <c r="M5" s="596"/>
      <c r="N5" s="596"/>
      <c r="O5" s="596"/>
      <c r="P5" s="596"/>
      <c r="Q5" s="596"/>
      <c r="R5" s="407"/>
      <c r="S5" s="407"/>
      <c r="T5" s="407"/>
      <c r="U5" s="407"/>
      <c r="V5" s="599"/>
      <c r="W5" s="510"/>
      <c r="X5" s="408"/>
      <c r="Y5" s="408"/>
      <c r="Z5" s="408"/>
      <c r="AA5" s="408"/>
      <c r="AB5" s="409"/>
      <c r="AC5" s="407"/>
      <c r="AD5" s="408"/>
      <c r="AE5" s="408"/>
      <c r="AF5" s="408"/>
      <c r="AG5" s="408"/>
      <c r="AH5" s="408"/>
      <c r="AI5" s="408"/>
      <c r="AJ5" s="408"/>
      <c r="AK5" s="408"/>
      <c r="AL5" s="600"/>
      <c r="AM5" s="476" t="s">
        <v>95</v>
      </c>
      <c r="AN5" s="376"/>
      <c r="AO5" s="376"/>
      <c r="AP5" s="376"/>
      <c r="AQ5" s="376"/>
      <c r="AR5" s="376"/>
      <c r="AS5" s="376"/>
      <c r="AT5" s="377"/>
      <c r="AU5" s="477" t="s">
        <v>96</v>
      </c>
      <c r="AV5" s="478"/>
      <c r="AW5" s="478"/>
      <c r="AX5" s="478"/>
      <c r="AY5" s="433" t="s">
        <v>97</v>
      </c>
      <c r="AZ5" s="434"/>
      <c r="BA5" s="434"/>
      <c r="BB5" s="434"/>
      <c r="BC5" s="434"/>
      <c r="BD5" s="434"/>
      <c r="BE5" s="434"/>
      <c r="BF5" s="434"/>
      <c r="BG5" s="434"/>
      <c r="BH5" s="434"/>
      <c r="BI5" s="434"/>
      <c r="BJ5" s="434"/>
      <c r="BK5" s="434"/>
      <c r="BL5" s="434"/>
      <c r="BM5" s="435"/>
      <c r="BN5" s="419">
        <v>227452704</v>
      </c>
      <c r="BO5" s="420"/>
      <c r="BP5" s="420"/>
      <c r="BQ5" s="420"/>
      <c r="BR5" s="420"/>
      <c r="BS5" s="420"/>
      <c r="BT5" s="420"/>
      <c r="BU5" s="421"/>
      <c r="BV5" s="419">
        <v>229635436</v>
      </c>
      <c r="BW5" s="420"/>
      <c r="BX5" s="420"/>
      <c r="BY5" s="420"/>
      <c r="BZ5" s="420"/>
      <c r="CA5" s="420"/>
      <c r="CB5" s="420"/>
      <c r="CC5" s="421"/>
      <c r="CD5" s="459" t="s">
        <v>98</v>
      </c>
      <c r="CE5" s="379"/>
      <c r="CF5" s="379"/>
      <c r="CG5" s="379"/>
      <c r="CH5" s="379"/>
      <c r="CI5" s="379"/>
      <c r="CJ5" s="379"/>
      <c r="CK5" s="379"/>
      <c r="CL5" s="379"/>
      <c r="CM5" s="379"/>
      <c r="CN5" s="379"/>
      <c r="CO5" s="379"/>
      <c r="CP5" s="379"/>
      <c r="CQ5" s="379"/>
      <c r="CR5" s="379"/>
      <c r="CS5" s="460"/>
      <c r="CT5" s="416">
        <v>93.3</v>
      </c>
      <c r="CU5" s="417"/>
      <c r="CV5" s="417"/>
      <c r="CW5" s="417"/>
      <c r="CX5" s="417"/>
      <c r="CY5" s="417"/>
      <c r="CZ5" s="417"/>
      <c r="DA5" s="418"/>
      <c r="DB5" s="416">
        <v>93.1</v>
      </c>
      <c r="DC5" s="417"/>
      <c r="DD5" s="417"/>
      <c r="DE5" s="417"/>
      <c r="DF5" s="417"/>
      <c r="DG5" s="417"/>
      <c r="DH5" s="417"/>
      <c r="DI5" s="418"/>
    </row>
    <row r="6" spans="1:119" ht="18.75" customHeight="1" x14ac:dyDescent="0.2">
      <c r="A6" s="177"/>
      <c r="B6" s="565" t="s">
        <v>99</v>
      </c>
      <c r="C6" s="406"/>
      <c r="D6" s="406"/>
      <c r="E6" s="566"/>
      <c r="F6" s="566"/>
      <c r="G6" s="566"/>
      <c r="H6" s="566"/>
      <c r="I6" s="566"/>
      <c r="J6" s="566"/>
      <c r="K6" s="566"/>
      <c r="L6" s="566" t="s">
        <v>100</v>
      </c>
      <c r="M6" s="566"/>
      <c r="N6" s="566"/>
      <c r="O6" s="566"/>
      <c r="P6" s="566"/>
      <c r="Q6" s="566"/>
      <c r="R6" s="404"/>
      <c r="S6" s="404"/>
      <c r="T6" s="404"/>
      <c r="U6" s="404"/>
      <c r="V6" s="572"/>
      <c r="W6" s="509" t="s">
        <v>101</v>
      </c>
      <c r="X6" s="405"/>
      <c r="Y6" s="405"/>
      <c r="Z6" s="405"/>
      <c r="AA6" s="405"/>
      <c r="AB6" s="406"/>
      <c r="AC6" s="577" t="s">
        <v>102</v>
      </c>
      <c r="AD6" s="578"/>
      <c r="AE6" s="578"/>
      <c r="AF6" s="578"/>
      <c r="AG6" s="578"/>
      <c r="AH6" s="578"/>
      <c r="AI6" s="578"/>
      <c r="AJ6" s="578"/>
      <c r="AK6" s="578"/>
      <c r="AL6" s="579"/>
      <c r="AM6" s="476" t="s">
        <v>103</v>
      </c>
      <c r="AN6" s="376"/>
      <c r="AO6" s="376"/>
      <c r="AP6" s="376"/>
      <c r="AQ6" s="376"/>
      <c r="AR6" s="376"/>
      <c r="AS6" s="376"/>
      <c r="AT6" s="377"/>
      <c r="AU6" s="477" t="s">
        <v>96</v>
      </c>
      <c r="AV6" s="478"/>
      <c r="AW6" s="478"/>
      <c r="AX6" s="478"/>
      <c r="AY6" s="433" t="s">
        <v>104</v>
      </c>
      <c r="AZ6" s="434"/>
      <c r="BA6" s="434"/>
      <c r="BB6" s="434"/>
      <c r="BC6" s="434"/>
      <c r="BD6" s="434"/>
      <c r="BE6" s="434"/>
      <c r="BF6" s="434"/>
      <c r="BG6" s="434"/>
      <c r="BH6" s="434"/>
      <c r="BI6" s="434"/>
      <c r="BJ6" s="434"/>
      <c r="BK6" s="434"/>
      <c r="BL6" s="434"/>
      <c r="BM6" s="435"/>
      <c r="BN6" s="419">
        <v>4649847</v>
      </c>
      <c r="BO6" s="420"/>
      <c r="BP6" s="420"/>
      <c r="BQ6" s="420"/>
      <c r="BR6" s="420"/>
      <c r="BS6" s="420"/>
      <c r="BT6" s="420"/>
      <c r="BU6" s="421"/>
      <c r="BV6" s="419">
        <v>3546790</v>
      </c>
      <c r="BW6" s="420"/>
      <c r="BX6" s="420"/>
      <c r="BY6" s="420"/>
      <c r="BZ6" s="420"/>
      <c r="CA6" s="420"/>
      <c r="CB6" s="420"/>
      <c r="CC6" s="421"/>
      <c r="CD6" s="459" t="s">
        <v>105</v>
      </c>
      <c r="CE6" s="379"/>
      <c r="CF6" s="379"/>
      <c r="CG6" s="379"/>
      <c r="CH6" s="379"/>
      <c r="CI6" s="379"/>
      <c r="CJ6" s="379"/>
      <c r="CK6" s="379"/>
      <c r="CL6" s="379"/>
      <c r="CM6" s="379"/>
      <c r="CN6" s="379"/>
      <c r="CO6" s="379"/>
      <c r="CP6" s="379"/>
      <c r="CQ6" s="379"/>
      <c r="CR6" s="379"/>
      <c r="CS6" s="460"/>
      <c r="CT6" s="562">
        <v>97.1</v>
      </c>
      <c r="CU6" s="563"/>
      <c r="CV6" s="563"/>
      <c r="CW6" s="563"/>
      <c r="CX6" s="563"/>
      <c r="CY6" s="563"/>
      <c r="CZ6" s="563"/>
      <c r="DA6" s="564"/>
      <c r="DB6" s="562">
        <v>99.3</v>
      </c>
      <c r="DC6" s="563"/>
      <c r="DD6" s="563"/>
      <c r="DE6" s="563"/>
      <c r="DF6" s="563"/>
      <c r="DG6" s="563"/>
      <c r="DH6" s="563"/>
      <c r="DI6" s="564"/>
    </row>
    <row r="7" spans="1:119" ht="18.75" customHeight="1" x14ac:dyDescent="0.2">
      <c r="A7" s="177"/>
      <c r="B7" s="567"/>
      <c r="C7" s="568"/>
      <c r="D7" s="568"/>
      <c r="E7" s="569"/>
      <c r="F7" s="569"/>
      <c r="G7" s="569"/>
      <c r="H7" s="569"/>
      <c r="I7" s="569"/>
      <c r="J7" s="569"/>
      <c r="K7" s="569"/>
      <c r="L7" s="569"/>
      <c r="M7" s="569"/>
      <c r="N7" s="569"/>
      <c r="O7" s="569"/>
      <c r="P7" s="569"/>
      <c r="Q7" s="569"/>
      <c r="R7" s="573"/>
      <c r="S7" s="573"/>
      <c r="T7" s="573"/>
      <c r="U7" s="573"/>
      <c r="V7" s="574"/>
      <c r="W7" s="560"/>
      <c r="X7" s="370"/>
      <c r="Y7" s="370"/>
      <c r="Z7" s="370"/>
      <c r="AA7" s="370"/>
      <c r="AB7" s="568"/>
      <c r="AC7" s="580"/>
      <c r="AD7" s="371"/>
      <c r="AE7" s="371"/>
      <c r="AF7" s="371"/>
      <c r="AG7" s="371"/>
      <c r="AH7" s="371"/>
      <c r="AI7" s="371"/>
      <c r="AJ7" s="371"/>
      <c r="AK7" s="371"/>
      <c r="AL7" s="581"/>
      <c r="AM7" s="476" t="s">
        <v>106</v>
      </c>
      <c r="AN7" s="376"/>
      <c r="AO7" s="376"/>
      <c r="AP7" s="376"/>
      <c r="AQ7" s="376"/>
      <c r="AR7" s="376"/>
      <c r="AS7" s="376"/>
      <c r="AT7" s="377"/>
      <c r="AU7" s="477" t="s">
        <v>96</v>
      </c>
      <c r="AV7" s="478"/>
      <c r="AW7" s="478"/>
      <c r="AX7" s="478"/>
      <c r="AY7" s="433" t="s">
        <v>107</v>
      </c>
      <c r="AZ7" s="434"/>
      <c r="BA7" s="434"/>
      <c r="BB7" s="434"/>
      <c r="BC7" s="434"/>
      <c r="BD7" s="434"/>
      <c r="BE7" s="434"/>
      <c r="BF7" s="434"/>
      <c r="BG7" s="434"/>
      <c r="BH7" s="434"/>
      <c r="BI7" s="434"/>
      <c r="BJ7" s="434"/>
      <c r="BK7" s="434"/>
      <c r="BL7" s="434"/>
      <c r="BM7" s="435"/>
      <c r="BN7" s="419">
        <v>565681</v>
      </c>
      <c r="BO7" s="420"/>
      <c r="BP7" s="420"/>
      <c r="BQ7" s="420"/>
      <c r="BR7" s="420"/>
      <c r="BS7" s="420"/>
      <c r="BT7" s="420"/>
      <c r="BU7" s="421"/>
      <c r="BV7" s="419">
        <v>254745</v>
      </c>
      <c r="BW7" s="420"/>
      <c r="BX7" s="420"/>
      <c r="BY7" s="420"/>
      <c r="BZ7" s="420"/>
      <c r="CA7" s="420"/>
      <c r="CB7" s="420"/>
      <c r="CC7" s="421"/>
      <c r="CD7" s="459" t="s">
        <v>108</v>
      </c>
      <c r="CE7" s="379"/>
      <c r="CF7" s="379"/>
      <c r="CG7" s="379"/>
      <c r="CH7" s="379"/>
      <c r="CI7" s="379"/>
      <c r="CJ7" s="379"/>
      <c r="CK7" s="379"/>
      <c r="CL7" s="379"/>
      <c r="CM7" s="379"/>
      <c r="CN7" s="379"/>
      <c r="CO7" s="379"/>
      <c r="CP7" s="379"/>
      <c r="CQ7" s="379"/>
      <c r="CR7" s="379"/>
      <c r="CS7" s="460"/>
      <c r="CT7" s="419">
        <v>113099071</v>
      </c>
      <c r="CU7" s="420"/>
      <c r="CV7" s="420"/>
      <c r="CW7" s="420"/>
      <c r="CX7" s="420"/>
      <c r="CY7" s="420"/>
      <c r="CZ7" s="420"/>
      <c r="DA7" s="421"/>
      <c r="DB7" s="419">
        <v>115592720</v>
      </c>
      <c r="DC7" s="420"/>
      <c r="DD7" s="420"/>
      <c r="DE7" s="420"/>
      <c r="DF7" s="420"/>
      <c r="DG7" s="420"/>
      <c r="DH7" s="420"/>
      <c r="DI7" s="421"/>
    </row>
    <row r="8" spans="1:119" ht="18.75" customHeight="1" thickBot="1" x14ac:dyDescent="0.25">
      <c r="A8" s="177"/>
      <c r="B8" s="570"/>
      <c r="C8" s="515"/>
      <c r="D8" s="515"/>
      <c r="E8" s="571"/>
      <c r="F8" s="571"/>
      <c r="G8" s="571"/>
      <c r="H8" s="571"/>
      <c r="I8" s="571"/>
      <c r="J8" s="571"/>
      <c r="K8" s="571"/>
      <c r="L8" s="571"/>
      <c r="M8" s="571"/>
      <c r="N8" s="571"/>
      <c r="O8" s="571"/>
      <c r="P8" s="571"/>
      <c r="Q8" s="571"/>
      <c r="R8" s="575"/>
      <c r="S8" s="575"/>
      <c r="T8" s="575"/>
      <c r="U8" s="575"/>
      <c r="V8" s="576"/>
      <c r="W8" s="490"/>
      <c r="X8" s="491"/>
      <c r="Y8" s="491"/>
      <c r="Z8" s="491"/>
      <c r="AA8" s="491"/>
      <c r="AB8" s="515"/>
      <c r="AC8" s="582"/>
      <c r="AD8" s="583"/>
      <c r="AE8" s="583"/>
      <c r="AF8" s="583"/>
      <c r="AG8" s="583"/>
      <c r="AH8" s="583"/>
      <c r="AI8" s="583"/>
      <c r="AJ8" s="583"/>
      <c r="AK8" s="583"/>
      <c r="AL8" s="584"/>
      <c r="AM8" s="476" t="s">
        <v>109</v>
      </c>
      <c r="AN8" s="376"/>
      <c r="AO8" s="376"/>
      <c r="AP8" s="376"/>
      <c r="AQ8" s="376"/>
      <c r="AR8" s="376"/>
      <c r="AS8" s="376"/>
      <c r="AT8" s="377"/>
      <c r="AU8" s="477" t="s">
        <v>110</v>
      </c>
      <c r="AV8" s="478"/>
      <c r="AW8" s="478"/>
      <c r="AX8" s="478"/>
      <c r="AY8" s="433" t="s">
        <v>111</v>
      </c>
      <c r="AZ8" s="434"/>
      <c r="BA8" s="434"/>
      <c r="BB8" s="434"/>
      <c r="BC8" s="434"/>
      <c r="BD8" s="434"/>
      <c r="BE8" s="434"/>
      <c r="BF8" s="434"/>
      <c r="BG8" s="434"/>
      <c r="BH8" s="434"/>
      <c r="BI8" s="434"/>
      <c r="BJ8" s="434"/>
      <c r="BK8" s="434"/>
      <c r="BL8" s="434"/>
      <c r="BM8" s="435"/>
      <c r="BN8" s="419">
        <v>4084166</v>
      </c>
      <c r="BO8" s="420"/>
      <c r="BP8" s="420"/>
      <c r="BQ8" s="420"/>
      <c r="BR8" s="420"/>
      <c r="BS8" s="420"/>
      <c r="BT8" s="420"/>
      <c r="BU8" s="421"/>
      <c r="BV8" s="419">
        <v>3292045</v>
      </c>
      <c r="BW8" s="420"/>
      <c r="BX8" s="420"/>
      <c r="BY8" s="420"/>
      <c r="BZ8" s="420"/>
      <c r="CA8" s="420"/>
      <c r="CB8" s="420"/>
      <c r="CC8" s="421"/>
      <c r="CD8" s="459" t="s">
        <v>112</v>
      </c>
      <c r="CE8" s="379"/>
      <c r="CF8" s="379"/>
      <c r="CG8" s="379"/>
      <c r="CH8" s="379"/>
      <c r="CI8" s="379"/>
      <c r="CJ8" s="379"/>
      <c r="CK8" s="379"/>
      <c r="CL8" s="379"/>
      <c r="CM8" s="379"/>
      <c r="CN8" s="379"/>
      <c r="CO8" s="379"/>
      <c r="CP8" s="379"/>
      <c r="CQ8" s="379"/>
      <c r="CR8" s="379"/>
      <c r="CS8" s="460"/>
      <c r="CT8" s="522">
        <v>0.74</v>
      </c>
      <c r="CU8" s="523"/>
      <c r="CV8" s="523"/>
      <c r="CW8" s="523"/>
      <c r="CX8" s="523"/>
      <c r="CY8" s="523"/>
      <c r="CZ8" s="523"/>
      <c r="DA8" s="524"/>
      <c r="DB8" s="522">
        <v>0.75</v>
      </c>
      <c r="DC8" s="523"/>
      <c r="DD8" s="523"/>
      <c r="DE8" s="523"/>
      <c r="DF8" s="523"/>
      <c r="DG8" s="523"/>
      <c r="DH8" s="523"/>
      <c r="DI8" s="524"/>
    </row>
    <row r="9" spans="1:119" ht="18.75" customHeight="1" thickBot="1" x14ac:dyDescent="0.25">
      <c r="A9" s="177"/>
      <c r="B9" s="551" t="s">
        <v>113</v>
      </c>
      <c r="C9" s="552"/>
      <c r="D9" s="552"/>
      <c r="E9" s="552"/>
      <c r="F9" s="552"/>
      <c r="G9" s="552"/>
      <c r="H9" s="552"/>
      <c r="I9" s="552"/>
      <c r="J9" s="552"/>
      <c r="K9" s="470"/>
      <c r="L9" s="553" t="s">
        <v>114</v>
      </c>
      <c r="M9" s="554"/>
      <c r="N9" s="554"/>
      <c r="O9" s="554"/>
      <c r="P9" s="554"/>
      <c r="Q9" s="555"/>
      <c r="R9" s="556">
        <v>493940</v>
      </c>
      <c r="S9" s="557"/>
      <c r="T9" s="557"/>
      <c r="U9" s="557"/>
      <c r="V9" s="558"/>
      <c r="W9" s="488" t="s">
        <v>115</v>
      </c>
      <c r="X9" s="489"/>
      <c r="Y9" s="489"/>
      <c r="Z9" s="489"/>
      <c r="AA9" s="489"/>
      <c r="AB9" s="489"/>
      <c r="AC9" s="489"/>
      <c r="AD9" s="489"/>
      <c r="AE9" s="489"/>
      <c r="AF9" s="489"/>
      <c r="AG9" s="489"/>
      <c r="AH9" s="489"/>
      <c r="AI9" s="489"/>
      <c r="AJ9" s="489"/>
      <c r="AK9" s="489"/>
      <c r="AL9" s="559"/>
      <c r="AM9" s="476" t="s">
        <v>116</v>
      </c>
      <c r="AN9" s="376"/>
      <c r="AO9" s="376"/>
      <c r="AP9" s="376"/>
      <c r="AQ9" s="376"/>
      <c r="AR9" s="376"/>
      <c r="AS9" s="376"/>
      <c r="AT9" s="377"/>
      <c r="AU9" s="477" t="s">
        <v>96</v>
      </c>
      <c r="AV9" s="478"/>
      <c r="AW9" s="478"/>
      <c r="AX9" s="478"/>
      <c r="AY9" s="433" t="s">
        <v>117</v>
      </c>
      <c r="AZ9" s="434"/>
      <c r="BA9" s="434"/>
      <c r="BB9" s="434"/>
      <c r="BC9" s="434"/>
      <c r="BD9" s="434"/>
      <c r="BE9" s="434"/>
      <c r="BF9" s="434"/>
      <c r="BG9" s="434"/>
      <c r="BH9" s="434"/>
      <c r="BI9" s="434"/>
      <c r="BJ9" s="434"/>
      <c r="BK9" s="434"/>
      <c r="BL9" s="434"/>
      <c r="BM9" s="435"/>
      <c r="BN9" s="419">
        <v>792121</v>
      </c>
      <c r="BO9" s="420"/>
      <c r="BP9" s="420"/>
      <c r="BQ9" s="420"/>
      <c r="BR9" s="420"/>
      <c r="BS9" s="420"/>
      <c r="BT9" s="420"/>
      <c r="BU9" s="421"/>
      <c r="BV9" s="419">
        <v>98657</v>
      </c>
      <c r="BW9" s="420"/>
      <c r="BX9" s="420"/>
      <c r="BY9" s="420"/>
      <c r="BZ9" s="420"/>
      <c r="CA9" s="420"/>
      <c r="CB9" s="420"/>
      <c r="CC9" s="421"/>
      <c r="CD9" s="459" t="s">
        <v>118</v>
      </c>
      <c r="CE9" s="379"/>
      <c r="CF9" s="379"/>
      <c r="CG9" s="379"/>
      <c r="CH9" s="379"/>
      <c r="CI9" s="379"/>
      <c r="CJ9" s="379"/>
      <c r="CK9" s="379"/>
      <c r="CL9" s="379"/>
      <c r="CM9" s="379"/>
      <c r="CN9" s="379"/>
      <c r="CO9" s="379"/>
      <c r="CP9" s="379"/>
      <c r="CQ9" s="379"/>
      <c r="CR9" s="379"/>
      <c r="CS9" s="460"/>
      <c r="CT9" s="416">
        <v>14</v>
      </c>
      <c r="CU9" s="417"/>
      <c r="CV9" s="417"/>
      <c r="CW9" s="417"/>
      <c r="CX9" s="417"/>
      <c r="CY9" s="417"/>
      <c r="CZ9" s="417"/>
      <c r="DA9" s="418"/>
      <c r="DB9" s="416">
        <v>14.2</v>
      </c>
      <c r="DC9" s="417"/>
      <c r="DD9" s="417"/>
      <c r="DE9" s="417"/>
      <c r="DF9" s="417"/>
      <c r="DG9" s="417"/>
      <c r="DH9" s="417"/>
      <c r="DI9" s="418"/>
    </row>
    <row r="10" spans="1:119" ht="18.75" customHeight="1" thickBot="1" x14ac:dyDescent="0.25">
      <c r="A10" s="177"/>
      <c r="B10" s="551"/>
      <c r="C10" s="552"/>
      <c r="D10" s="552"/>
      <c r="E10" s="552"/>
      <c r="F10" s="552"/>
      <c r="G10" s="552"/>
      <c r="H10" s="552"/>
      <c r="I10" s="552"/>
      <c r="J10" s="552"/>
      <c r="K10" s="470"/>
      <c r="L10" s="375" t="s">
        <v>119</v>
      </c>
      <c r="M10" s="376"/>
      <c r="N10" s="376"/>
      <c r="O10" s="376"/>
      <c r="P10" s="376"/>
      <c r="Q10" s="377"/>
      <c r="R10" s="372">
        <v>502784</v>
      </c>
      <c r="S10" s="373"/>
      <c r="T10" s="373"/>
      <c r="U10" s="373"/>
      <c r="V10" s="432"/>
      <c r="W10" s="560"/>
      <c r="X10" s="370"/>
      <c r="Y10" s="370"/>
      <c r="Z10" s="370"/>
      <c r="AA10" s="370"/>
      <c r="AB10" s="370"/>
      <c r="AC10" s="370"/>
      <c r="AD10" s="370"/>
      <c r="AE10" s="370"/>
      <c r="AF10" s="370"/>
      <c r="AG10" s="370"/>
      <c r="AH10" s="370"/>
      <c r="AI10" s="370"/>
      <c r="AJ10" s="370"/>
      <c r="AK10" s="370"/>
      <c r="AL10" s="561"/>
      <c r="AM10" s="476" t="s">
        <v>120</v>
      </c>
      <c r="AN10" s="376"/>
      <c r="AO10" s="376"/>
      <c r="AP10" s="376"/>
      <c r="AQ10" s="376"/>
      <c r="AR10" s="376"/>
      <c r="AS10" s="376"/>
      <c r="AT10" s="377"/>
      <c r="AU10" s="477" t="s">
        <v>121</v>
      </c>
      <c r="AV10" s="478"/>
      <c r="AW10" s="478"/>
      <c r="AX10" s="478"/>
      <c r="AY10" s="433" t="s">
        <v>122</v>
      </c>
      <c r="AZ10" s="434"/>
      <c r="BA10" s="434"/>
      <c r="BB10" s="434"/>
      <c r="BC10" s="434"/>
      <c r="BD10" s="434"/>
      <c r="BE10" s="434"/>
      <c r="BF10" s="434"/>
      <c r="BG10" s="434"/>
      <c r="BH10" s="434"/>
      <c r="BI10" s="434"/>
      <c r="BJ10" s="434"/>
      <c r="BK10" s="434"/>
      <c r="BL10" s="434"/>
      <c r="BM10" s="435"/>
      <c r="BN10" s="419">
        <v>4162800</v>
      </c>
      <c r="BO10" s="420"/>
      <c r="BP10" s="420"/>
      <c r="BQ10" s="420"/>
      <c r="BR10" s="420"/>
      <c r="BS10" s="420"/>
      <c r="BT10" s="420"/>
      <c r="BU10" s="421"/>
      <c r="BV10" s="419">
        <v>4095700</v>
      </c>
      <c r="BW10" s="420"/>
      <c r="BX10" s="420"/>
      <c r="BY10" s="420"/>
      <c r="BZ10" s="420"/>
      <c r="CA10" s="420"/>
      <c r="CB10" s="420"/>
      <c r="CC10" s="421"/>
      <c r="CD10" s="180" t="s">
        <v>123</v>
      </c>
      <c r="CE10" s="181"/>
      <c r="CF10" s="181"/>
      <c r="CG10" s="181"/>
      <c r="CH10" s="181"/>
      <c r="CI10" s="181"/>
      <c r="CJ10" s="181"/>
      <c r="CK10" s="181"/>
      <c r="CL10" s="181"/>
      <c r="CM10" s="181"/>
      <c r="CN10" s="181"/>
      <c r="CO10" s="181"/>
      <c r="CP10" s="181"/>
      <c r="CQ10" s="181"/>
      <c r="CR10" s="181"/>
      <c r="CS10" s="182"/>
      <c r="CT10" s="183"/>
      <c r="CU10" s="184"/>
      <c r="CV10" s="184"/>
      <c r="CW10" s="184"/>
      <c r="CX10" s="184"/>
      <c r="CY10" s="184"/>
      <c r="CZ10" s="184"/>
      <c r="DA10" s="185"/>
      <c r="DB10" s="183"/>
      <c r="DC10" s="184"/>
      <c r="DD10" s="184"/>
      <c r="DE10" s="184"/>
      <c r="DF10" s="184"/>
      <c r="DG10" s="184"/>
      <c r="DH10" s="184"/>
      <c r="DI10" s="185"/>
    </row>
    <row r="11" spans="1:119" ht="18.75" customHeight="1" thickBot="1" x14ac:dyDescent="0.25">
      <c r="A11" s="177"/>
      <c r="B11" s="551"/>
      <c r="C11" s="552"/>
      <c r="D11" s="552"/>
      <c r="E11" s="552"/>
      <c r="F11" s="552"/>
      <c r="G11" s="552"/>
      <c r="H11" s="552"/>
      <c r="I11" s="552"/>
      <c r="J11" s="552"/>
      <c r="K11" s="470"/>
      <c r="L11" s="380" t="s">
        <v>124</v>
      </c>
      <c r="M11" s="381"/>
      <c r="N11" s="381"/>
      <c r="O11" s="381"/>
      <c r="P11" s="381"/>
      <c r="Q11" s="382"/>
      <c r="R11" s="548" t="s">
        <v>125</v>
      </c>
      <c r="S11" s="549"/>
      <c r="T11" s="549"/>
      <c r="U11" s="549"/>
      <c r="V11" s="550"/>
      <c r="W11" s="560"/>
      <c r="X11" s="370"/>
      <c r="Y11" s="370"/>
      <c r="Z11" s="370"/>
      <c r="AA11" s="370"/>
      <c r="AB11" s="370"/>
      <c r="AC11" s="370"/>
      <c r="AD11" s="370"/>
      <c r="AE11" s="370"/>
      <c r="AF11" s="370"/>
      <c r="AG11" s="370"/>
      <c r="AH11" s="370"/>
      <c r="AI11" s="370"/>
      <c r="AJ11" s="370"/>
      <c r="AK11" s="370"/>
      <c r="AL11" s="561"/>
      <c r="AM11" s="476" t="s">
        <v>126</v>
      </c>
      <c r="AN11" s="376"/>
      <c r="AO11" s="376"/>
      <c r="AP11" s="376"/>
      <c r="AQ11" s="376"/>
      <c r="AR11" s="376"/>
      <c r="AS11" s="376"/>
      <c r="AT11" s="377"/>
      <c r="AU11" s="477" t="s">
        <v>127</v>
      </c>
      <c r="AV11" s="478"/>
      <c r="AW11" s="478"/>
      <c r="AX11" s="478"/>
      <c r="AY11" s="433" t="s">
        <v>128</v>
      </c>
      <c r="AZ11" s="434"/>
      <c r="BA11" s="434"/>
      <c r="BB11" s="434"/>
      <c r="BC11" s="434"/>
      <c r="BD11" s="434"/>
      <c r="BE11" s="434"/>
      <c r="BF11" s="434"/>
      <c r="BG11" s="434"/>
      <c r="BH11" s="434"/>
      <c r="BI11" s="434"/>
      <c r="BJ11" s="434"/>
      <c r="BK11" s="434"/>
      <c r="BL11" s="434"/>
      <c r="BM11" s="435"/>
      <c r="BN11" s="419">
        <v>25</v>
      </c>
      <c r="BO11" s="420"/>
      <c r="BP11" s="420"/>
      <c r="BQ11" s="420"/>
      <c r="BR11" s="420"/>
      <c r="BS11" s="420"/>
      <c r="BT11" s="420"/>
      <c r="BU11" s="421"/>
      <c r="BV11" s="419">
        <v>22</v>
      </c>
      <c r="BW11" s="420"/>
      <c r="BX11" s="420"/>
      <c r="BY11" s="420"/>
      <c r="BZ11" s="420"/>
      <c r="CA11" s="420"/>
      <c r="CB11" s="420"/>
      <c r="CC11" s="421"/>
      <c r="CD11" s="459" t="s">
        <v>129</v>
      </c>
      <c r="CE11" s="379"/>
      <c r="CF11" s="379"/>
      <c r="CG11" s="379"/>
      <c r="CH11" s="379"/>
      <c r="CI11" s="379"/>
      <c r="CJ11" s="379"/>
      <c r="CK11" s="379"/>
      <c r="CL11" s="379"/>
      <c r="CM11" s="379"/>
      <c r="CN11" s="379"/>
      <c r="CO11" s="379"/>
      <c r="CP11" s="379"/>
      <c r="CQ11" s="379"/>
      <c r="CR11" s="379"/>
      <c r="CS11" s="460"/>
      <c r="CT11" s="522" t="s">
        <v>130</v>
      </c>
      <c r="CU11" s="523"/>
      <c r="CV11" s="523"/>
      <c r="CW11" s="523"/>
      <c r="CX11" s="523"/>
      <c r="CY11" s="523"/>
      <c r="CZ11" s="523"/>
      <c r="DA11" s="524"/>
      <c r="DB11" s="522" t="s">
        <v>130</v>
      </c>
      <c r="DC11" s="523"/>
      <c r="DD11" s="523"/>
      <c r="DE11" s="523"/>
      <c r="DF11" s="523"/>
      <c r="DG11" s="523"/>
      <c r="DH11" s="523"/>
      <c r="DI11" s="524"/>
    </row>
    <row r="12" spans="1:119" ht="18.75" customHeight="1" x14ac:dyDescent="0.2">
      <c r="A12" s="177"/>
      <c r="B12" s="525" t="s">
        <v>131</v>
      </c>
      <c r="C12" s="526"/>
      <c r="D12" s="526"/>
      <c r="E12" s="526"/>
      <c r="F12" s="526"/>
      <c r="G12" s="526"/>
      <c r="H12" s="526"/>
      <c r="I12" s="526"/>
      <c r="J12" s="526"/>
      <c r="K12" s="527"/>
      <c r="L12" s="534" t="s">
        <v>132</v>
      </c>
      <c r="M12" s="535"/>
      <c r="N12" s="535"/>
      <c r="O12" s="535"/>
      <c r="P12" s="535"/>
      <c r="Q12" s="536"/>
      <c r="R12" s="537">
        <v>480137</v>
      </c>
      <c r="S12" s="538"/>
      <c r="T12" s="538"/>
      <c r="U12" s="538"/>
      <c r="V12" s="539"/>
      <c r="W12" s="540" t="s">
        <v>1</v>
      </c>
      <c r="X12" s="478"/>
      <c r="Y12" s="478"/>
      <c r="Z12" s="478"/>
      <c r="AA12" s="478"/>
      <c r="AB12" s="541"/>
      <c r="AC12" s="542" t="s">
        <v>133</v>
      </c>
      <c r="AD12" s="543"/>
      <c r="AE12" s="543"/>
      <c r="AF12" s="543"/>
      <c r="AG12" s="544"/>
      <c r="AH12" s="542" t="s">
        <v>134</v>
      </c>
      <c r="AI12" s="543"/>
      <c r="AJ12" s="543"/>
      <c r="AK12" s="543"/>
      <c r="AL12" s="545"/>
      <c r="AM12" s="476" t="s">
        <v>135</v>
      </c>
      <c r="AN12" s="376"/>
      <c r="AO12" s="376"/>
      <c r="AP12" s="376"/>
      <c r="AQ12" s="376"/>
      <c r="AR12" s="376"/>
      <c r="AS12" s="376"/>
      <c r="AT12" s="377"/>
      <c r="AU12" s="477" t="s">
        <v>121</v>
      </c>
      <c r="AV12" s="478"/>
      <c r="AW12" s="478"/>
      <c r="AX12" s="478"/>
      <c r="AY12" s="433" t="s">
        <v>136</v>
      </c>
      <c r="AZ12" s="434"/>
      <c r="BA12" s="434"/>
      <c r="BB12" s="434"/>
      <c r="BC12" s="434"/>
      <c r="BD12" s="434"/>
      <c r="BE12" s="434"/>
      <c r="BF12" s="434"/>
      <c r="BG12" s="434"/>
      <c r="BH12" s="434"/>
      <c r="BI12" s="434"/>
      <c r="BJ12" s="434"/>
      <c r="BK12" s="434"/>
      <c r="BL12" s="434"/>
      <c r="BM12" s="435"/>
      <c r="BN12" s="419">
        <v>1500000</v>
      </c>
      <c r="BO12" s="420"/>
      <c r="BP12" s="420"/>
      <c r="BQ12" s="420"/>
      <c r="BR12" s="420"/>
      <c r="BS12" s="420"/>
      <c r="BT12" s="420"/>
      <c r="BU12" s="421"/>
      <c r="BV12" s="419">
        <v>3000000</v>
      </c>
      <c r="BW12" s="420"/>
      <c r="BX12" s="420"/>
      <c r="BY12" s="420"/>
      <c r="BZ12" s="420"/>
      <c r="CA12" s="420"/>
      <c r="CB12" s="420"/>
      <c r="CC12" s="421"/>
      <c r="CD12" s="459" t="s">
        <v>137</v>
      </c>
      <c r="CE12" s="379"/>
      <c r="CF12" s="379"/>
      <c r="CG12" s="379"/>
      <c r="CH12" s="379"/>
      <c r="CI12" s="379"/>
      <c r="CJ12" s="379"/>
      <c r="CK12" s="379"/>
      <c r="CL12" s="379"/>
      <c r="CM12" s="379"/>
      <c r="CN12" s="379"/>
      <c r="CO12" s="379"/>
      <c r="CP12" s="379"/>
      <c r="CQ12" s="379"/>
      <c r="CR12" s="379"/>
      <c r="CS12" s="460"/>
      <c r="CT12" s="522" t="s">
        <v>138</v>
      </c>
      <c r="CU12" s="523"/>
      <c r="CV12" s="523"/>
      <c r="CW12" s="523"/>
      <c r="CX12" s="523"/>
      <c r="CY12" s="523"/>
      <c r="CZ12" s="523"/>
      <c r="DA12" s="524"/>
      <c r="DB12" s="522" t="s">
        <v>138</v>
      </c>
      <c r="DC12" s="523"/>
      <c r="DD12" s="523"/>
      <c r="DE12" s="523"/>
      <c r="DF12" s="523"/>
      <c r="DG12" s="523"/>
      <c r="DH12" s="523"/>
      <c r="DI12" s="524"/>
    </row>
    <row r="13" spans="1:119" ht="18.75" customHeight="1" x14ac:dyDescent="0.2">
      <c r="A13" s="177"/>
      <c r="B13" s="528"/>
      <c r="C13" s="529"/>
      <c r="D13" s="529"/>
      <c r="E13" s="529"/>
      <c r="F13" s="529"/>
      <c r="G13" s="529"/>
      <c r="H13" s="529"/>
      <c r="I13" s="529"/>
      <c r="J13" s="529"/>
      <c r="K13" s="530"/>
      <c r="L13" s="186"/>
      <c r="M13" s="503" t="s">
        <v>139</v>
      </c>
      <c r="N13" s="504"/>
      <c r="O13" s="504"/>
      <c r="P13" s="504"/>
      <c r="Q13" s="505"/>
      <c r="R13" s="506">
        <v>460759</v>
      </c>
      <c r="S13" s="507"/>
      <c r="T13" s="507"/>
      <c r="U13" s="507"/>
      <c r="V13" s="508"/>
      <c r="W13" s="509" t="s">
        <v>140</v>
      </c>
      <c r="X13" s="405"/>
      <c r="Y13" s="405"/>
      <c r="Z13" s="405"/>
      <c r="AA13" s="405"/>
      <c r="AB13" s="406"/>
      <c r="AC13" s="372">
        <v>525</v>
      </c>
      <c r="AD13" s="373"/>
      <c r="AE13" s="373"/>
      <c r="AF13" s="373"/>
      <c r="AG13" s="374"/>
      <c r="AH13" s="372">
        <v>591</v>
      </c>
      <c r="AI13" s="373"/>
      <c r="AJ13" s="373"/>
      <c r="AK13" s="373"/>
      <c r="AL13" s="432"/>
      <c r="AM13" s="476" t="s">
        <v>141</v>
      </c>
      <c r="AN13" s="376"/>
      <c r="AO13" s="376"/>
      <c r="AP13" s="376"/>
      <c r="AQ13" s="376"/>
      <c r="AR13" s="376"/>
      <c r="AS13" s="376"/>
      <c r="AT13" s="377"/>
      <c r="AU13" s="477" t="s">
        <v>110</v>
      </c>
      <c r="AV13" s="478"/>
      <c r="AW13" s="478"/>
      <c r="AX13" s="478"/>
      <c r="AY13" s="433" t="s">
        <v>142</v>
      </c>
      <c r="AZ13" s="434"/>
      <c r="BA13" s="434"/>
      <c r="BB13" s="434"/>
      <c r="BC13" s="434"/>
      <c r="BD13" s="434"/>
      <c r="BE13" s="434"/>
      <c r="BF13" s="434"/>
      <c r="BG13" s="434"/>
      <c r="BH13" s="434"/>
      <c r="BI13" s="434"/>
      <c r="BJ13" s="434"/>
      <c r="BK13" s="434"/>
      <c r="BL13" s="434"/>
      <c r="BM13" s="435"/>
      <c r="BN13" s="419">
        <v>3454946</v>
      </c>
      <c r="BO13" s="420"/>
      <c r="BP13" s="420"/>
      <c r="BQ13" s="420"/>
      <c r="BR13" s="420"/>
      <c r="BS13" s="420"/>
      <c r="BT13" s="420"/>
      <c r="BU13" s="421"/>
      <c r="BV13" s="419">
        <v>1194379</v>
      </c>
      <c r="BW13" s="420"/>
      <c r="BX13" s="420"/>
      <c r="BY13" s="420"/>
      <c r="BZ13" s="420"/>
      <c r="CA13" s="420"/>
      <c r="CB13" s="420"/>
      <c r="CC13" s="421"/>
      <c r="CD13" s="459" t="s">
        <v>143</v>
      </c>
      <c r="CE13" s="379"/>
      <c r="CF13" s="379"/>
      <c r="CG13" s="379"/>
      <c r="CH13" s="379"/>
      <c r="CI13" s="379"/>
      <c r="CJ13" s="379"/>
      <c r="CK13" s="379"/>
      <c r="CL13" s="379"/>
      <c r="CM13" s="379"/>
      <c r="CN13" s="379"/>
      <c r="CO13" s="379"/>
      <c r="CP13" s="379"/>
      <c r="CQ13" s="379"/>
      <c r="CR13" s="379"/>
      <c r="CS13" s="460"/>
      <c r="CT13" s="416">
        <v>6.9</v>
      </c>
      <c r="CU13" s="417"/>
      <c r="CV13" s="417"/>
      <c r="CW13" s="417"/>
      <c r="CX13" s="417"/>
      <c r="CY13" s="417"/>
      <c r="CZ13" s="417"/>
      <c r="DA13" s="418"/>
      <c r="DB13" s="416">
        <v>6.5</v>
      </c>
      <c r="DC13" s="417"/>
      <c r="DD13" s="417"/>
      <c r="DE13" s="417"/>
      <c r="DF13" s="417"/>
      <c r="DG13" s="417"/>
      <c r="DH13" s="417"/>
      <c r="DI13" s="418"/>
    </row>
    <row r="14" spans="1:119" ht="18.75" customHeight="1" thickBot="1" x14ac:dyDescent="0.25">
      <c r="A14" s="177"/>
      <c r="B14" s="528"/>
      <c r="C14" s="529"/>
      <c r="D14" s="529"/>
      <c r="E14" s="529"/>
      <c r="F14" s="529"/>
      <c r="G14" s="529"/>
      <c r="H14" s="529"/>
      <c r="I14" s="529"/>
      <c r="J14" s="529"/>
      <c r="K14" s="530"/>
      <c r="L14" s="493" t="s">
        <v>144</v>
      </c>
      <c r="M14" s="546"/>
      <c r="N14" s="546"/>
      <c r="O14" s="546"/>
      <c r="P14" s="546"/>
      <c r="Q14" s="547"/>
      <c r="R14" s="506">
        <v>482133</v>
      </c>
      <c r="S14" s="507"/>
      <c r="T14" s="507"/>
      <c r="U14" s="507"/>
      <c r="V14" s="508"/>
      <c r="W14" s="510"/>
      <c r="X14" s="408"/>
      <c r="Y14" s="408"/>
      <c r="Z14" s="408"/>
      <c r="AA14" s="408"/>
      <c r="AB14" s="409"/>
      <c r="AC14" s="499">
        <v>0.3</v>
      </c>
      <c r="AD14" s="500"/>
      <c r="AE14" s="500"/>
      <c r="AF14" s="500"/>
      <c r="AG14" s="501"/>
      <c r="AH14" s="499">
        <v>0.3</v>
      </c>
      <c r="AI14" s="500"/>
      <c r="AJ14" s="500"/>
      <c r="AK14" s="500"/>
      <c r="AL14" s="502"/>
      <c r="AM14" s="476"/>
      <c r="AN14" s="376"/>
      <c r="AO14" s="376"/>
      <c r="AP14" s="376"/>
      <c r="AQ14" s="376"/>
      <c r="AR14" s="376"/>
      <c r="AS14" s="376"/>
      <c r="AT14" s="377"/>
      <c r="AU14" s="477"/>
      <c r="AV14" s="478"/>
      <c r="AW14" s="478"/>
      <c r="AX14" s="478"/>
      <c r="AY14" s="433"/>
      <c r="AZ14" s="434"/>
      <c r="BA14" s="434"/>
      <c r="BB14" s="434"/>
      <c r="BC14" s="434"/>
      <c r="BD14" s="434"/>
      <c r="BE14" s="434"/>
      <c r="BF14" s="434"/>
      <c r="BG14" s="434"/>
      <c r="BH14" s="434"/>
      <c r="BI14" s="434"/>
      <c r="BJ14" s="434"/>
      <c r="BK14" s="434"/>
      <c r="BL14" s="434"/>
      <c r="BM14" s="435"/>
      <c r="BN14" s="419"/>
      <c r="BO14" s="420"/>
      <c r="BP14" s="420"/>
      <c r="BQ14" s="420"/>
      <c r="BR14" s="420"/>
      <c r="BS14" s="420"/>
      <c r="BT14" s="420"/>
      <c r="BU14" s="421"/>
      <c r="BV14" s="419"/>
      <c r="BW14" s="420"/>
      <c r="BX14" s="420"/>
      <c r="BY14" s="420"/>
      <c r="BZ14" s="420"/>
      <c r="CA14" s="420"/>
      <c r="CB14" s="420"/>
      <c r="CC14" s="421"/>
      <c r="CD14" s="456" t="s">
        <v>145</v>
      </c>
      <c r="CE14" s="457"/>
      <c r="CF14" s="457"/>
      <c r="CG14" s="457"/>
      <c r="CH14" s="457"/>
      <c r="CI14" s="457"/>
      <c r="CJ14" s="457"/>
      <c r="CK14" s="457"/>
      <c r="CL14" s="457"/>
      <c r="CM14" s="457"/>
      <c r="CN14" s="457"/>
      <c r="CO14" s="457"/>
      <c r="CP14" s="457"/>
      <c r="CQ14" s="457"/>
      <c r="CR14" s="457"/>
      <c r="CS14" s="458"/>
      <c r="CT14" s="516" t="s">
        <v>138</v>
      </c>
      <c r="CU14" s="517"/>
      <c r="CV14" s="517"/>
      <c r="CW14" s="517"/>
      <c r="CX14" s="517"/>
      <c r="CY14" s="517"/>
      <c r="CZ14" s="517"/>
      <c r="DA14" s="518"/>
      <c r="DB14" s="516" t="s">
        <v>138</v>
      </c>
      <c r="DC14" s="517"/>
      <c r="DD14" s="517"/>
      <c r="DE14" s="517"/>
      <c r="DF14" s="517"/>
      <c r="DG14" s="517"/>
      <c r="DH14" s="517"/>
      <c r="DI14" s="518"/>
    </row>
    <row r="15" spans="1:119" ht="18.75" customHeight="1" x14ac:dyDescent="0.2">
      <c r="A15" s="177"/>
      <c r="B15" s="528"/>
      <c r="C15" s="529"/>
      <c r="D15" s="529"/>
      <c r="E15" s="529"/>
      <c r="F15" s="529"/>
      <c r="G15" s="529"/>
      <c r="H15" s="529"/>
      <c r="I15" s="529"/>
      <c r="J15" s="529"/>
      <c r="K15" s="530"/>
      <c r="L15" s="186"/>
      <c r="M15" s="503" t="s">
        <v>146</v>
      </c>
      <c r="N15" s="504"/>
      <c r="O15" s="504"/>
      <c r="P15" s="504"/>
      <c r="Q15" s="505"/>
      <c r="R15" s="506">
        <v>463693</v>
      </c>
      <c r="S15" s="507"/>
      <c r="T15" s="507"/>
      <c r="U15" s="507"/>
      <c r="V15" s="508"/>
      <c r="W15" s="509" t="s">
        <v>147</v>
      </c>
      <c r="X15" s="405"/>
      <c r="Y15" s="405"/>
      <c r="Z15" s="405"/>
      <c r="AA15" s="405"/>
      <c r="AB15" s="406"/>
      <c r="AC15" s="372">
        <v>53330</v>
      </c>
      <c r="AD15" s="373"/>
      <c r="AE15" s="373"/>
      <c r="AF15" s="373"/>
      <c r="AG15" s="374"/>
      <c r="AH15" s="372">
        <v>58967</v>
      </c>
      <c r="AI15" s="373"/>
      <c r="AJ15" s="373"/>
      <c r="AK15" s="373"/>
      <c r="AL15" s="432"/>
      <c r="AM15" s="476"/>
      <c r="AN15" s="376"/>
      <c r="AO15" s="376"/>
      <c r="AP15" s="376"/>
      <c r="AQ15" s="376"/>
      <c r="AR15" s="376"/>
      <c r="AS15" s="376"/>
      <c r="AT15" s="377"/>
      <c r="AU15" s="477"/>
      <c r="AV15" s="478"/>
      <c r="AW15" s="478"/>
      <c r="AX15" s="478"/>
      <c r="AY15" s="445" t="s">
        <v>148</v>
      </c>
      <c r="AZ15" s="446"/>
      <c r="BA15" s="446"/>
      <c r="BB15" s="446"/>
      <c r="BC15" s="446"/>
      <c r="BD15" s="446"/>
      <c r="BE15" s="446"/>
      <c r="BF15" s="446"/>
      <c r="BG15" s="446"/>
      <c r="BH15" s="446"/>
      <c r="BI15" s="446"/>
      <c r="BJ15" s="446"/>
      <c r="BK15" s="446"/>
      <c r="BL15" s="446"/>
      <c r="BM15" s="447"/>
      <c r="BN15" s="448">
        <v>66558571</v>
      </c>
      <c r="BO15" s="449"/>
      <c r="BP15" s="449"/>
      <c r="BQ15" s="449"/>
      <c r="BR15" s="449"/>
      <c r="BS15" s="449"/>
      <c r="BT15" s="449"/>
      <c r="BU15" s="450"/>
      <c r="BV15" s="448">
        <v>63344388</v>
      </c>
      <c r="BW15" s="449"/>
      <c r="BX15" s="449"/>
      <c r="BY15" s="449"/>
      <c r="BZ15" s="449"/>
      <c r="CA15" s="449"/>
      <c r="CB15" s="449"/>
      <c r="CC15" s="450"/>
      <c r="CD15" s="519" t="s">
        <v>149</v>
      </c>
      <c r="CE15" s="520"/>
      <c r="CF15" s="520"/>
      <c r="CG15" s="520"/>
      <c r="CH15" s="520"/>
      <c r="CI15" s="520"/>
      <c r="CJ15" s="520"/>
      <c r="CK15" s="520"/>
      <c r="CL15" s="520"/>
      <c r="CM15" s="520"/>
      <c r="CN15" s="520"/>
      <c r="CO15" s="520"/>
      <c r="CP15" s="520"/>
      <c r="CQ15" s="520"/>
      <c r="CR15" s="520"/>
      <c r="CS15" s="521"/>
      <c r="CT15" s="187"/>
      <c r="CU15" s="188"/>
      <c r="CV15" s="188"/>
      <c r="CW15" s="188"/>
      <c r="CX15" s="188"/>
      <c r="CY15" s="188"/>
      <c r="CZ15" s="188"/>
      <c r="DA15" s="189"/>
      <c r="DB15" s="187"/>
      <c r="DC15" s="188"/>
      <c r="DD15" s="188"/>
      <c r="DE15" s="188"/>
      <c r="DF15" s="188"/>
      <c r="DG15" s="188"/>
      <c r="DH15" s="188"/>
      <c r="DI15" s="189"/>
    </row>
    <row r="16" spans="1:119" ht="18.75" customHeight="1" x14ac:dyDescent="0.2">
      <c r="A16" s="177"/>
      <c r="B16" s="528"/>
      <c r="C16" s="529"/>
      <c r="D16" s="529"/>
      <c r="E16" s="529"/>
      <c r="F16" s="529"/>
      <c r="G16" s="529"/>
      <c r="H16" s="529"/>
      <c r="I16" s="529"/>
      <c r="J16" s="529"/>
      <c r="K16" s="530"/>
      <c r="L16" s="493" t="s">
        <v>150</v>
      </c>
      <c r="M16" s="494"/>
      <c r="N16" s="494"/>
      <c r="O16" s="494"/>
      <c r="P16" s="494"/>
      <c r="Q16" s="495"/>
      <c r="R16" s="496" t="s">
        <v>151</v>
      </c>
      <c r="S16" s="497"/>
      <c r="T16" s="497"/>
      <c r="U16" s="497"/>
      <c r="V16" s="498"/>
      <c r="W16" s="510"/>
      <c r="X16" s="408"/>
      <c r="Y16" s="408"/>
      <c r="Z16" s="408"/>
      <c r="AA16" s="408"/>
      <c r="AB16" s="409"/>
      <c r="AC16" s="499">
        <v>29.1</v>
      </c>
      <c r="AD16" s="500"/>
      <c r="AE16" s="500"/>
      <c r="AF16" s="500"/>
      <c r="AG16" s="501"/>
      <c r="AH16" s="499">
        <v>30.7</v>
      </c>
      <c r="AI16" s="500"/>
      <c r="AJ16" s="500"/>
      <c r="AK16" s="500"/>
      <c r="AL16" s="502"/>
      <c r="AM16" s="476"/>
      <c r="AN16" s="376"/>
      <c r="AO16" s="376"/>
      <c r="AP16" s="376"/>
      <c r="AQ16" s="376"/>
      <c r="AR16" s="376"/>
      <c r="AS16" s="376"/>
      <c r="AT16" s="377"/>
      <c r="AU16" s="477"/>
      <c r="AV16" s="478"/>
      <c r="AW16" s="478"/>
      <c r="AX16" s="478"/>
      <c r="AY16" s="433" t="s">
        <v>152</v>
      </c>
      <c r="AZ16" s="434"/>
      <c r="BA16" s="434"/>
      <c r="BB16" s="434"/>
      <c r="BC16" s="434"/>
      <c r="BD16" s="434"/>
      <c r="BE16" s="434"/>
      <c r="BF16" s="434"/>
      <c r="BG16" s="434"/>
      <c r="BH16" s="434"/>
      <c r="BI16" s="434"/>
      <c r="BJ16" s="434"/>
      <c r="BK16" s="434"/>
      <c r="BL16" s="434"/>
      <c r="BM16" s="435"/>
      <c r="BN16" s="419">
        <v>90329572</v>
      </c>
      <c r="BO16" s="420"/>
      <c r="BP16" s="420"/>
      <c r="BQ16" s="420"/>
      <c r="BR16" s="420"/>
      <c r="BS16" s="420"/>
      <c r="BT16" s="420"/>
      <c r="BU16" s="421"/>
      <c r="BV16" s="419">
        <v>87893731</v>
      </c>
      <c r="BW16" s="420"/>
      <c r="BX16" s="420"/>
      <c r="BY16" s="420"/>
      <c r="BZ16" s="420"/>
      <c r="CA16" s="420"/>
      <c r="CB16" s="420"/>
      <c r="CC16" s="421"/>
      <c r="CD16" s="190"/>
      <c r="CE16" s="451"/>
      <c r="CF16" s="451"/>
      <c r="CG16" s="451"/>
      <c r="CH16" s="451"/>
      <c r="CI16" s="451"/>
      <c r="CJ16" s="451"/>
      <c r="CK16" s="451"/>
      <c r="CL16" s="451"/>
      <c r="CM16" s="451"/>
      <c r="CN16" s="451"/>
      <c r="CO16" s="451"/>
      <c r="CP16" s="451"/>
      <c r="CQ16" s="451"/>
      <c r="CR16" s="451"/>
      <c r="CS16" s="452"/>
      <c r="CT16" s="416"/>
      <c r="CU16" s="417"/>
      <c r="CV16" s="417"/>
      <c r="CW16" s="417"/>
      <c r="CX16" s="417"/>
      <c r="CY16" s="417"/>
      <c r="CZ16" s="417"/>
      <c r="DA16" s="418"/>
      <c r="DB16" s="416"/>
      <c r="DC16" s="417"/>
      <c r="DD16" s="417"/>
      <c r="DE16" s="417"/>
      <c r="DF16" s="417"/>
      <c r="DG16" s="417"/>
      <c r="DH16" s="417"/>
      <c r="DI16" s="418"/>
    </row>
    <row r="17" spans="1:113" ht="18.75" customHeight="1" thickBot="1" x14ac:dyDescent="0.25">
      <c r="A17" s="177"/>
      <c r="B17" s="531"/>
      <c r="C17" s="532"/>
      <c r="D17" s="532"/>
      <c r="E17" s="532"/>
      <c r="F17" s="532"/>
      <c r="G17" s="532"/>
      <c r="H17" s="532"/>
      <c r="I17" s="532"/>
      <c r="J17" s="532"/>
      <c r="K17" s="533"/>
      <c r="L17" s="191"/>
      <c r="M17" s="512" t="s">
        <v>153</v>
      </c>
      <c r="N17" s="513"/>
      <c r="O17" s="513"/>
      <c r="P17" s="513"/>
      <c r="Q17" s="514"/>
      <c r="R17" s="496" t="s">
        <v>154</v>
      </c>
      <c r="S17" s="497"/>
      <c r="T17" s="497"/>
      <c r="U17" s="497"/>
      <c r="V17" s="498"/>
      <c r="W17" s="509" t="s">
        <v>155</v>
      </c>
      <c r="X17" s="405"/>
      <c r="Y17" s="405"/>
      <c r="Z17" s="405"/>
      <c r="AA17" s="405"/>
      <c r="AB17" s="406"/>
      <c r="AC17" s="372">
        <v>129166</v>
      </c>
      <c r="AD17" s="373"/>
      <c r="AE17" s="373"/>
      <c r="AF17" s="373"/>
      <c r="AG17" s="374"/>
      <c r="AH17" s="372">
        <v>132312</v>
      </c>
      <c r="AI17" s="373"/>
      <c r="AJ17" s="373"/>
      <c r="AK17" s="373"/>
      <c r="AL17" s="432"/>
      <c r="AM17" s="476"/>
      <c r="AN17" s="376"/>
      <c r="AO17" s="376"/>
      <c r="AP17" s="376"/>
      <c r="AQ17" s="376"/>
      <c r="AR17" s="376"/>
      <c r="AS17" s="376"/>
      <c r="AT17" s="377"/>
      <c r="AU17" s="477"/>
      <c r="AV17" s="478"/>
      <c r="AW17" s="478"/>
      <c r="AX17" s="478"/>
      <c r="AY17" s="433" t="s">
        <v>156</v>
      </c>
      <c r="AZ17" s="434"/>
      <c r="BA17" s="434"/>
      <c r="BB17" s="434"/>
      <c r="BC17" s="434"/>
      <c r="BD17" s="434"/>
      <c r="BE17" s="434"/>
      <c r="BF17" s="434"/>
      <c r="BG17" s="434"/>
      <c r="BH17" s="434"/>
      <c r="BI17" s="434"/>
      <c r="BJ17" s="434"/>
      <c r="BK17" s="434"/>
      <c r="BL17" s="434"/>
      <c r="BM17" s="435"/>
      <c r="BN17" s="419">
        <v>84976092</v>
      </c>
      <c r="BO17" s="420"/>
      <c r="BP17" s="420"/>
      <c r="BQ17" s="420"/>
      <c r="BR17" s="420"/>
      <c r="BS17" s="420"/>
      <c r="BT17" s="420"/>
      <c r="BU17" s="421"/>
      <c r="BV17" s="419">
        <v>80862997</v>
      </c>
      <c r="BW17" s="420"/>
      <c r="BX17" s="420"/>
      <c r="BY17" s="420"/>
      <c r="BZ17" s="420"/>
      <c r="CA17" s="420"/>
      <c r="CB17" s="420"/>
      <c r="CC17" s="421"/>
      <c r="CD17" s="190"/>
      <c r="CE17" s="451"/>
      <c r="CF17" s="451"/>
      <c r="CG17" s="451"/>
      <c r="CH17" s="451"/>
      <c r="CI17" s="451"/>
      <c r="CJ17" s="451"/>
      <c r="CK17" s="451"/>
      <c r="CL17" s="451"/>
      <c r="CM17" s="451"/>
      <c r="CN17" s="451"/>
      <c r="CO17" s="451"/>
      <c r="CP17" s="451"/>
      <c r="CQ17" s="451"/>
      <c r="CR17" s="451"/>
      <c r="CS17" s="452"/>
      <c r="CT17" s="416"/>
      <c r="CU17" s="417"/>
      <c r="CV17" s="417"/>
      <c r="CW17" s="417"/>
      <c r="CX17" s="417"/>
      <c r="CY17" s="417"/>
      <c r="CZ17" s="417"/>
      <c r="DA17" s="418"/>
      <c r="DB17" s="416"/>
      <c r="DC17" s="417"/>
      <c r="DD17" s="417"/>
      <c r="DE17" s="417"/>
      <c r="DF17" s="417"/>
      <c r="DG17" s="417"/>
      <c r="DH17" s="417"/>
      <c r="DI17" s="418"/>
    </row>
    <row r="18" spans="1:113" ht="18.75" customHeight="1" thickBot="1" x14ac:dyDescent="0.25">
      <c r="A18" s="177"/>
      <c r="B18" s="469" t="s">
        <v>157</v>
      </c>
      <c r="C18" s="470"/>
      <c r="D18" s="470"/>
      <c r="E18" s="471"/>
      <c r="F18" s="471"/>
      <c r="G18" s="471"/>
      <c r="H18" s="471"/>
      <c r="I18" s="471"/>
      <c r="J18" s="471"/>
      <c r="K18" s="471"/>
      <c r="L18" s="472">
        <v>61.78</v>
      </c>
      <c r="M18" s="472"/>
      <c r="N18" s="472"/>
      <c r="O18" s="472"/>
      <c r="P18" s="472"/>
      <c r="Q18" s="472"/>
      <c r="R18" s="473"/>
      <c r="S18" s="473"/>
      <c r="T18" s="473"/>
      <c r="U18" s="473"/>
      <c r="V18" s="474"/>
      <c r="W18" s="490"/>
      <c r="X18" s="491"/>
      <c r="Y18" s="491"/>
      <c r="Z18" s="491"/>
      <c r="AA18" s="491"/>
      <c r="AB18" s="515"/>
      <c r="AC18" s="389">
        <v>70.599999999999994</v>
      </c>
      <c r="AD18" s="390"/>
      <c r="AE18" s="390"/>
      <c r="AF18" s="390"/>
      <c r="AG18" s="475"/>
      <c r="AH18" s="389">
        <v>69</v>
      </c>
      <c r="AI18" s="390"/>
      <c r="AJ18" s="390"/>
      <c r="AK18" s="390"/>
      <c r="AL18" s="391"/>
      <c r="AM18" s="476"/>
      <c r="AN18" s="376"/>
      <c r="AO18" s="376"/>
      <c r="AP18" s="376"/>
      <c r="AQ18" s="376"/>
      <c r="AR18" s="376"/>
      <c r="AS18" s="376"/>
      <c r="AT18" s="377"/>
      <c r="AU18" s="477"/>
      <c r="AV18" s="478"/>
      <c r="AW18" s="478"/>
      <c r="AX18" s="478"/>
      <c r="AY18" s="433" t="s">
        <v>158</v>
      </c>
      <c r="AZ18" s="434"/>
      <c r="BA18" s="434"/>
      <c r="BB18" s="434"/>
      <c r="BC18" s="434"/>
      <c r="BD18" s="434"/>
      <c r="BE18" s="434"/>
      <c r="BF18" s="434"/>
      <c r="BG18" s="434"/>
      <c r="BH18" s="434"/>
      <c r="BI18" s="434"/>
      <c r="BJ18" s="434"/>
      <c r="BK18" s="434"/>
      <c r="BL18" s="434"/>
      <c r="BM18" s="435"/>
      <c r="BN18" s="419">
        <v>109758833</v>
      </c>
      <c r="BO18" s="420"/>
      <c r="BP18" s="420"/>
      <c r="BQ18" s="420"/>
      <c r="BR18" s="420"/>
      <c r="BS18" s="420"/>
      <c r="BT18" s="420"/>
      <c r="BU18" s="421"/>
      <c r="BV18" s="419">
        <v>111550831</v>
      </c>
      <c r="BW18" s="420"/>
      <c r="BX18" s="420"/>
      <c r="BY18" s="420"/>
      <c r="BZ18" s="420"/>
      <c r="CA18" s="420"/>
      <c r="CB18" s="420"/>
      <c r="CC18" s="421"/>
      <c r="CD18" s="190"/>
      <c r="CE18" s="451"/>
      <c r="CF18" s="451"/>
      <c r="CG18" s="451"/>
      <c r="CH18" s="451"/>
      <c r="CI18" s="451"/>
      <c r="CJ18" s="451"/>
      <c r="CK18" s="451"/>
      <c r="CL18" s="451"/>
      <c r="CM18" s="451"/>
      <c r="CN18" s="451"/>
      <c r="CO18" s="451"/>
      <c r="CP18" s="451"/>
      <c r="CQ18" s="451"/>
      <c r="CR18" s="451"/>
      <c r="CS18" s="452"/>
      <c r="CT18" s="416"/>
      <c r="CU18" s="417"/>
      <c r="CV18" s="417"/>
      <c r="CW18" s="417"/>
      <c r="CX18" s="417"/>
      <c r="CY18" s="417"/>
      <c r="CZ18" s="417"/>
      <c r="DA18" s="418"/>
      <c r="DB18" s="416"/>
      <c r="DC18" s="417"/>
      <c r="DD18" s="417"/>
      <c r="DE18" s="417"/>
      <c r="DF18" s="417"/>
      <c r="DG18" s="417"/>
      <c r="DH18" s="417"/>
      <c r="DI18" s="418"/>
    </row>
    <row r="19" spans="1:113" ht="18.75" customHeight="1" thickBot="1" x14ac:dyDescent="0.25">
      <c r="A19" s="177"/>
      <c r="B19" s="469" t="s">
        <v>159</v>
      </c>
      <c r="C19" s="470"/>
      <c r="D19" s="470"/>
      <c r="E19" s="471"/>
      <c r="F19" s="471"/>
      <c r="G19" s="471"/>
      <c r="H19" s="471"/>
      <c r="I19" s="471"/>
      <c r="J19" s="471"/>
      <c r="K19" s="471"/>
      <c r="L19" s="479">
        <v>7995</v>
      </c>
      <c r="M19" s="479"/>
      <c r="N19" s="479"/>
      <c r="O19" s="479"/>
      <c r="P19" s="479"/>
      <c r="Q19" s="479"/>
      <c r="R19" s="480"/>
      <c r="S19" s="480"/>
      <c r="T19" s="480"/>
      <c r="U19" s="480"/>
      <c r="V19" s="481"/>
      <c r="W19" s="488"/>
      <c r="X19" s="489"/>
      <c r="Y19" s="489"/>
      <c r="Z19" s="489"/>
      <c r="AA19" s="489"/>
      <c r="AB19" s="489"/>
      <c r="AC19" s="492"/>
      <c r="AD19" s="492"/>
      <c r="AE19" s="492"/>
      <c r="AF19" s="492"/>
      <c r="AG19" s="492"/>
      <c r="AH19" s="492"/>
      <c r="AI19" s="492"/>
      <c r="AJ19" s="492"/>
      <c r="AK19" s="492"/>
      <c r="AL19" s="511"/>
      <c r="AM19" s="476"/>
      <c r="AN19" s="376"/>
      <c r="AO19" s="376"/>
      <c r="AP19" s="376"/>
      <c r="AQ19" s="376"/>
      <c r="AR19" s="376"/>
      <c r="AS19" s="376"/>
      <c r="AT19" s="377"/>
      <c r="AU19" s="477"/>
      <c r="AV19" s="478"/>
      <c r="AW19" s="478"/>
      <c r="AX19" s="478"/>
      <c r="AY19" s="433" t="s">
        <v>160</v>
      </c>
      <c r="AZ19" s="434"/>
      <c r="BA19" s="434"/>
      <c r="BB19" s="434"/>
      <c r="BC19" s="434"/>
      <c r="BD19" s="434"/>
      <c r="BE19" s="434"/>
      <c r="BF19" s="434"/>
      <c r="BG19" s="434"/>
      <c r="BH19" s="434"/>
      <c r="BI19" s="434"/>
      <c r="BJ19" s="434"/>
      <c r="BK19" s="434"/>
      <c r="BL19" s="434"/>
      <c r="BM19" s="435"/>
      <c r="BN19" s="419">
        <v>140436487</v>
      </c>
      <c r="BO19" s="420"/>
      <c r="BP19" s="420"/>
      <c r="BQ19" s="420"/>
      <c r="BR19" s="420"/>
      <c r="BS19" s="420"/>
      <c r="BT19" s="420"/>
      <c r="BU19" s="421"/>
      <c r="BV19" s="419">
        <v>140335278</v>
      </c>
      <c r="BW19" s="420"/>
      <c r="BX19" s="420"/>
      <c r="BY19" s="420"/>
      <c r="BZ19" s="420"/>
      <c r="CA19" s="420"/>
      <c r="CB19" s="420"/>
      <c r="CC19" s="421"/>
      <c r="CD19" s="190"/>
      <c r="CE19" s="451"/>
      <c r="CF19" s="451"/>
      <c r="CG19" s="451"/>
      <c r="CH19" s="451"/>
      <c r="CI19" s="451"/>
      <c r="CJ19" s="451"/>
      <c r="CK19" s="451"/>
      <c r="CL19" s="451"/>
      <c r="CM19" s="451"/>
      <c r="CN19" s="451"/>
      <c r="CO19" s="451"/>
      <c r="CP19" s="451"/>
      <c r="CQ19" s="451"/>
      <c r="CR19" s="451"/>
      <c r="CS19" s="452"/>
      <c r="CT19" s="416"/>
      <c r="CU19" s="417"/>
      <c r="CV19" s="417"/>
      <c r="CW19" s="417"/>
      <c r="CX19" s="417"/>
      <c r="CY19" s="417"/>
      <c r="CZ19" s="417"/>
      <c r="DA19" s="418"/>
      <c r="DB19" s="416"/>
      <c r="DC19" s="417"/>
      <c r="DD19" s="417"/>
      <c r="DE19" s="417"/>
      <c r="DF19" s="417"/>
      <c r="DG19" s="417"/>
      <c r="DH19" s="417"/>
      <c r="DI19" s="418"/>
    </row>
    <row r="20" spans="1:113" ht="18.75" customHeight="1" thickBot="1" x14ac:dyDescent="0.25">
      <c r="A20" s="177"/>
      <c r="B20" s="469" t="s">
        <v>161</v>
      </c>
      <c r="C20" s="470"/>
      <c r="D20" s="470"/>
      <c r="E20" s="471"/>
      <c r="F20" s="471"/>
      <c r="G20" s="471"/>
      <c r="H20" s="471"/>
      <c r="I20" s="471"/>
      <c r="J20" s="471"/>
      <c r="K20" s="471"/>
      <c r="L20" s="479">
        <v>232303</v>
      </c>
      <c r="M20" s="479"/>
      <c r="N20" s="479"/>
      <c r="O20" s="479"/>
      <c r="P20" s="479"/>
      <c r="Q20" s="479"/>
      <c r="R20" s="480"/>
      <c r="S20" s="480"/>
      <c r="T20" s="480"/>
      <c r="U20" s="480"/>
      <c r="V20" s="481"/>
      <c r="W20" s="490"/>
      <c r="X20" s="491"/>
      <c r="Y20" s="491"/>
      <c r="Z20" s="491"/>
      <c r="AA20" s="491"/>
      <c r="AB20" s="491"/>
      <c r="AC20" s="482"/>
      <c r="AD20" s="482"/>
      <c r="AE20" s="482"/>
      <c r="AF20" s="482"/>
      <c r="AG20" s="482"/>
      <c r="AH20" s="482"/>
      <c r="AI20" s="482"/>
      <c r="AJ20" s="482"/>
      <c r="AK20" s="482"/>
      <c r="AL20" s="483"/>
      <c r="AM20" s="484"/>
      <c r="AN20" s="381"/>
      <c r="AO20" s="381"/>
      <c r="AP20" s="381"/>
      <c r="AQ20" s="381"/>
      <c r="AR20" s="381"/>
      <c r="AS20" s="381"/>
      <c r="AT20" s="382"/>
      <c r="AU20" s="485"/>
      <c r="AV20" s="486"/>
      <c r="AW20" s="486"/>
      <c r="AX20" s="487"/>
      <c r="AY20" s="433"/>
      <c r="AZ20" s="434"/>
      <c r="BA20" s="434"/>
      <c r="BB20" s="434"/>
      <c r="BC20" s="434"/>
      <c r="BD20" s="434"/>
      <c r="BE20" s="434"/>
      <c r="BF20" s="434"/>
      <c r="BG20" s="434"/>
      <c r="BH20" s="434"/>
      <c r="BI20" s="434"/>
      <c r="BJ20" s="434"/>
      <c r="BK20" s="434"/>
      <c r="BL20" s="434"/>
      <c r="BM20" s="435"/>
      <c r="BN20" s="419"/>
      <c r="BO20" s="420"/>
      <c r="BP20" s="420"/>
      <c r="BQ20" s="420"/>
      <c r="BR20" s="420"/>
      <c r="BS20" s="420"/>
      <c r="BT20" s="420"/>
      <c r="BU20" s="421"/>
      <c r="BV20" s="419"/>
      <c r="BW20" s="420"/>
      <c r="BX20" s="420"/>
      <c r="BY20" s="420"/>
      <c r="BZ20" s="420"/>
      <c r="CA20" s="420"/>
      <c r="CB20" s="420"/>
      <c r="CC20" s="421"/>
      <c r="CD20" s="190"/>
      <c r="CE20" s="451"/>
      <c r="CF20" s="451"/>
      <c r="CG20" s="451"/>
      <c r="CH20" s="451"/>
      <c r="CI20" s="451"/>
      <c r="CJ20" s="451"/>
      <c r="CK20" s="451"/>
      <c r="CL20" s="451"/>
      <c r="CM20" s="451"/>
      <c r="CN20" s="451"/>
      <c r="CO20" s="451"/>
      <c r="CP20" s="451"/>
      <c r="CQ20" s="451"/>
      <c r="CR20" s="451"/>
      <c r="CS20" s="452"/>
      <c r="CT20" s="416"/>
      <c r="CU20" s="417"/>
      <c r="CV20" s="417"/>
      <c r="CW20" s="417"/>
      <c r="CX20" s="417"/>
      <c r="CY20" s="417"/>
      <c r="CZ20" s="417"/>
      <c r="DA20" s="418"/>
      <c r="DB20" s="416"/>
      <c r="DC20" s="417"/>
      <c r="DD20" s="417"/>
      <c r="DE20" s="417"/>
      <c r="DF20" s="417"/>
      <c r="DG20" s="417"/>
      <c r="DH20" s="417"/>
      <c r="DI20" s="418"/>
    </row>
    <row r="21" spans="1:113" ht="18.75" customHeight="1" thickBot="1" x14ac:dyDescent="0.25">
      <c r="A21" s="177"/>
      <c r="B21" s="466" t="s">
        <v>162</v>
      </c>
      <c r="C21" s="467"/>
      <c r="D21" s="467"/>
      <c r="E21" s="467"/>
      <c r="F21" s="467"/>
      <c r="G21" s="467"/>
      <c r="H21" s="467"/>
      <c r="I21" s="467"/>
      <c r="J21" s="467"/>
      <c r="K21" s="467"/>
      <c r="L21" s="467"/>
      <c r="M21" s="467"/>
      <c r="N21" s="467"/>
      <c r="O21" s="467"/>
      <c r="P21" s="467"/>
      <c r="Q21" s="467"/>
      <c r="R21" s="467"/>
      <c r="S21" s="467"/>
      <c r="T21" s="467"/>
      <c r="U21" s="467"/>
      <c r="V21" s="467"/>
      <c r="W21" s="467"/>
      <c r="X21" s="467"/>
      <c r="Y21" s="467"/>
      <c r="Z21" s="467"/>
      <c r="AA21" s="467"/>
      <c r="AB21" s="467"/>
      <c r="AC21" s="467"/>
      <c r="AD21" s="467"/>
      <c r="AE21" s="467"/>
      <c r="AF21" s="467"/>
      <c r="AG21" s="467"/>
      <c r="AH21" s="467"/>
      <c r="AI21" s="467"/>
      <c r="AJ21" s="467"/>
      <c r="AK21" s="467"/>
      <c r="AL21" s="467"/>
      <c r="AM21" s="467"/>
      <c r="AN21" s="467"/>
      <c r="AO21" s="467"/>
      <c r="AP21" s="467"/>
      <c r="AQ21" s="467"/>
      <c r="AR21" s="467"/>
      <c r="AS21" s="467"/>
      <c r="AT21" s="467"/>
      <c r="AU21" s="467"/>
      <c r="AV21" s="467"/>
      <c r="AW21" s="467"/>
      <c r="AX21" s="468"/>
      <c r="AY21" s="392"/>
      <c r="AZ21" s="393"/>
      <c r="BA21" s="393"/>
      <c r="BB21" s="393"/>
      <c r="BC21" s="393"/>
      <c r="BD21" s="393"/>
      <c r="BE21" s="393"/>
      <c r="BF21" s="393"/>
      <c r="BG21" s="393"/>
      <c r="BH21" s="393"/>
      <c r="BI21" s="393"/>
      <c r="BJ21" s="393"/>
      <c r="BK21" s="393"/>
      <c r="BL21" s="393"/>
      <c r="BM21" s="394"/>
      <c r="BN21" s="453"/>
      <c r="BO21" s="454"/>
      <c r="BP21" s="454"/>
      <c r="BQ21" s="454"/>
      <c r="BR21" s="454"/>
      <c r="BS21" s="454"/>
      <c r="BT21" s="454"/>
      <c r="BU21" s="455"/>
      <c r="BV21" s="453"/>
      <c r="BW21" s="454"/>
      <c r="BX21" s="454"/>
      <c r="BY21" s="454"/>
      <c r="BZ21" s="454"/>
      <c r="CA21" s="454"/>
      <c r="CB21" s="454"/>
      <c r="CC21" s="455"/>
      <c r="CD21" s="190"/>
      <c r="CE21" s="451"/>
      <c r="CF21" s="451"/>
      <c r="CG21" s="451"/>
      <c r="CH21" s="451"/>
      <c r="CI21" s="451"/>
      <c r="CJ21" s="451"/>
      <c r="CK21" s="451"/>
      <c r="CL21" s="451"/>
      <c r="CM21" s="451"/>
      <c r="CN21" s="451"/>
      <c r="CO21" s="451"/>
      <c r="CP21" s="451"/>
      <c r="CQ21" s="451"/>
      <c r="CR21" s="451"/>
      <c r="CS21" s="452"/>
      <c r="CT21" s="416"/>
      <c r="CU21" s="417"/>
      <c r="CV21" s="417"/>
      <c r="CW21" s="417"/>
      <c r="CX21" s="417"/>
      <c r="CY21" s="417"/>
      <c r="CZ21" s="417"/>
      <c r="DA21" s="418"/>
      <c r="DB21" s="416"/>
      <c r="DC21" s="417"/>
      <c r="DD21" s="417"/>
      <c r="DE21" s="417"/>
      <c r="DF21" s="417"/>
      <c r="DG21" s="417"/>
      <c r="DH21" s="417"/>
      <c r="DI21" s="418"/>
    </row>
    <row r="22" spans="1:113" ht="18.75" customHeight="1" x14ac:dyDescent="0.2">
      <c r="A22" s="177"/>
      <c r="B22" s="395" t="s">
        <v>163</v>
      </c>
      <c r="C22" s="396"/>
      <c r="D22" s="397"/>
      <c r="E22" s="404" t="s">
        <v>1</v>
      </c>
      <c r="F22" s="405"/>
      <c r="G22" s="405"/>
      <c r="H22" s="405"/>
      <c r="I22" s="405"/>
      <c r="J22" s="405"/>
      <c r="K22" s="406"/>
      <c r="L22" s="404" t="s">
        <v>164</v>
      </c>
      <c r="M22" s="405"/>
      <c r="N22" s="405"/>
      <c r="O22" s="405"/>
      <c r="P22" s="406"/>
      <c r="Q22" s="410" t="s">
        <v>165</v>
      </c>
      <c r="R22" s="411"/>
      <c r="S22" s="411"/>
      <c r="T22" s="411"/>
      <c r="U22" s="411"/>
      <c r="V22" s="412"/>
      <c r="W22" s="461" t="s">
        <v>166</v>
      </c>
      <c r="X22" s="396"/>
      <c r="Y22" s="397"/>
      <c r="Z22" s="404" t="s">
        <v>1</v>
      </c>
      <c r="AA22" s="405"/>
      <c r="AB22" s="405"/>
      <c r="AC22" s="405"/>
      <c r="AD22" s="405"/>
      <c r="AE22" s="405"/>
      <c r="AF22" s="405"/>
      <c r="AG22" s="406"/>
      <c r="AH22" s="422" t="s">
        <v>167</v>
      </c>
      <c r="AI22" s="405"/>
      <c r="AJ22" s="405"/>
      <c r="AK22" s="405"/>
      <c r="AL22" s="406"/>
      <c r="AM22" s="422" t="s">
        <v>168</v>
      </c>
      <c r="AN22" s="423"/>
      <c r="AO22" s="423"/>
      <c r="AP22" s="423"/>
      <c r="AQ22" s="423"/>
      <c r="AR22" s="424"/>
      <c r="AS22" s="410" t="s">
        <v>165</v>
      </c>
      <c r="AT22" s="411"/>
      <c r="AU22" s="411"/>
      <c r="AV22" s="411"/>
      <c r="AW22" s="411"/>
      <c r="AX22" s="428"/>
      <c r="AY22" s="445" t="s">
        <v>169</v>
      </c>
      <c r="AZ22" s="446"/>
      <c r="BA22" s="446"/>
      <c r="BB22" s="446"/>
      <c r="BC22" s="446"/>
      <c r="BD22" s="446"/>
      <c r="BE22" s="446"/>
      <c r="BF22" s="446"/>
      <c r="BG22" s="446"/>
      <c r="BH22" s="446"/>
      <c r="BI22" s="446"/>
      <c r="BJ22" s="446"/>
      <c r="BK22" s="446"/>
      <c r="BL22" s="446"/>
      <c r="BM22" s="447"/>
      <c r="BN22" s="448">
        <v>166024739</v>
      </c>
      <c r="BO22" s="449"/>
      <c r="BP22" s="449"/>
      <c r="BQ22" s="449"/>
      <c r="BR22" s="449"/>
      <c r="BS22" s="449"/>
      <c r="BT22" s="449"/>
      <c r="BU22" s="450"/>
      <c r="BV22" s="448">
        <v>174459881</v>
      </c>
      <c r="BW22" s="449"/>
      <c r="BX22" s="449"/>
      <c r="BY22" s="449"/>
      <c r="BZ22" s="449"/>
      <c r="CA22" s="449"/>
      <c r="CB22" s="449"/>
      <c r="CC22" s="450"/>
      <c r="CD22" s="190"/>
      <c r="CE22" s="451"/>
      <c r="CF22" s="451"/>
      <c r="CG22" s="451"/>
      <c r="CH22" s="451"/>
      <c r="CI22" s="451"/>
      <c r="CJ22" s="451"/>
      <c r="CK22" s="451"/>
      <c r="CL22" s="451"/>
      <c r="CM22" s="451"/>
      <c r="CN22" s="451"/>
      <c r="CO22" s="451"/>
      <c r="CP22" s="451"/>
      <c r="CQ22" s="451"/>
      <c r="CR22" s="451"/>
      <c r="CS22" s="452"/>
      <c r="CT22" s="416"/>
      <c r="CU22" s="417"/>
      <c r="CV22" s="417"/>
      <c r="CW22" s="417"/>
      <c r="CX22" s="417"/>
      <c r="CY22" s="417"/>
      <c r="CZ22" s="417"/>
      <c r="DA22" s="418"/>
      <c r="DB22" s="416"/>
      <c r="DC22" s="417"/>
      <c r="DD22" s="417"/>
      <c r="DE22" s="417"/>
      <c r="DF22" s="417"/>
      <c r="DG22" s="417"/>
      <c r="DH22" s="417"/>
      <c r="DI22" s="418"/>
    </row>
    <row r="23" spans="1:113" ht="18.75" customHeight="1" x14ac:dyDescent="0.2">
      <c r="A23" s="177"/>
      <c r="B23" s="398"/>
      <c r="C23" s="399"/>
      <c r="D23" s="400"/>
      <c r="E23" s="407"/>
      <c r="F23" s="408"/>
      <c r="G23" s="408"/>
      <c r="H23" s="408"/>
      <c r="I23" s="408"/>
      <c r="J23" s="408"/>
      <c r="K23" s="409"/>
      <c r="L23" s="407"/>
      <c r="M23" s="408"/>
      <c r="N23" s="408"/>
      <c r="O23" s="408"/>
      <c r="P23" s="409"/>
      <c r="Q23" s="413"/>
      <c r="R23" s="414"/>
      <c r="S23" s="414"/>
      <c r="T23" s="414"/>
      <c r="U23" s="414"/>
      <c r="V23" s="415"/>
      <c r="W23" s="462"/>
      <c r="X23" s="399"/>
      <c r="Y23" s="400"/>
      <c r="Z23" s="407"/>
      <c r="AA23" s="408"/>
      <c r="AB23" s="408"/>
      <c r="AC23" s="408"/>
      <c r="AD23" s="408"/>
      <c r="AE23" s="408"/>
      <c r="AF23" s="408"/>
      <c r="AG23" s="409"/>
      <c r="AH23" s="407"/>
      <c r="AI23" s="408"/>
      <c r="AJ23" s="408"/>
      <c r="AK23" s="408"/>
      <c r="AL23" s="409"/>
      <c r="AM23" s="425"/>
      <c r="AN23" s="426"/>
      <c r="AO23" s="426"/>
      <c r="AP23" s="426"/>
      <c r="AQ23" s="426"/>
      <c r="AR23" s="427"/>
      <c r="AS23" s="413"/>
      <c r="AT23" s="414"/>
      <c r="AU23" s="414"/>
      <c r="AV23" s="414"/>
      <c r="AW23" s="414"/>
      <c r="AX23" s="429"/>
      <c r="AY23" s="433" t="s">
        <v>170</v>
      </c>
      <c r="AZ23" s="434"/>
      <c r="BA23" s="434"/>
      <c r="BB23" s="434"/>
      <c r="BC23" s="434"/>
      <c r="BD23" s="434"/>
      <c r="BE23" s="434"/>
      <c r="BF23" s="434"/>
      <c r="BG23" s="434"/>
      <c r="BH23" s="434"/>
      <c r="BI23" s="434"/>
      <c r="BJ23" s="434"/>
      <c r="BK23" s="434"/>
      <c r="BL23" s="434"/>
      <c r="BM23" s="435"/>
      <c r="BN23" s="419">
        <v>126966193</v>
      </c>
      <c r="BO23" s="420"/>
      <c r="BP23" s="420"/>
      <c r="BQ23" s="420"/>
      <c r="BR23" s="420"/>
      <c r="BS23" s="420"/>
      <c r="BT23" s="420"/>
      <c r="BU23" s="421"/>
      <c r="BV23" s="419">
        <v>131008312</v>
      </c>
      <c r="BW23" s="420"/>
      <c r="BX23" s="420"/>
      <c r="BY23" s="420"/>
      <c r="BZ23" s="420"/>
      <c r="CA23" s="420"/>
      <c r="CB23" s="420"/>
      <c r="CC23" s="421"/>
      <c r="CD23" s="190"/>
      <c r="CE23" s="451"/>
      <c r="CF23" s="451"/>
      <c r="CG23" s="451"/>
      <c r="CH23" s="451"/>
      <c r="CI23" s="451"/>
      <c r="CJ23" s="451"/>
      <c r="CK23" s="451"/>
      <c r="CL23" s="451"/>
      <c r="CM23" s="451"/>
      <c r="CN23" s="451"/>
      <c r="CO23" s="451"/>
      <c r="CP23" s="451"/>
      <c r="CQ23" s="451"/>
      <c r="CR23" s="451"/>
      <c r="CS23" s="452"/>
      <c r="CT23" s="416"/>
      <c r="CU23" s="417"/>
      <c r="CV23" s="417"/>
      <c r="CW23" s="417"/>
      <c r="CX23" s="417"/>
      <c r="CY23" s="417"/>
      <c r="CZ23" s="417"/>
      <c r="DA23" s="418"/>
      <c r="DB23" s="416"/>
      <c r="DC23" s="417"/>
      <c r="DD23" s="417"/>
      <c r="DE23" s="417"/>
      <c r="DF23" s="417"/>
      <c r="DG23" s="417"/>
      <c r="DH23" s="417"/>
      <c r="DI23" s="418"/>
    </row>
    <row r="24" spans="1:113" ht="18.75" customHeight="1" thickBot="1" x14ac:dyDescent="0.25">
      <c r="A24" s="177"/>
      <c r="B24" s="398"/>
      <c r="C24" s="399"/>
      <c r="D24" s="400"/>
      <c r="E24" s="375" t="s">
        <v>171</v>
      </c>
      <c r="F24" s="376"/>
      <c r="G24" s="376"/>
      <c r="H24" s="376"/>
      <c r="I24" s="376"/>
      <c r="J24" s="376"/>
      <c r="K24" s="377"/>
      <c r="L24" s="372">
        <v>1</v>
      </c>
      <c r="M24" s="373"/>
      <c r="N24" s="373"/>
      <c r="O24" s="373"/>
      <c r="P24" s="374"/>
      <c r="Q24" s="372">
        <v>10300</v>
      </c>
      <c r="R24" s="373"/>
      <c r="S24" s="373"/>
      <c r="T24" s="373"/>
      <c r="U24" s="373"/>
      <c r="V24" s="374"/>
      <c r="W24" s="462"/>
      <c r="X24" s="399"/>
      <c r="Y24" s="400"/>
      <c r="Z24" s="375" t="s">
        <v>172</v>
      </c>
      <c r="AA24" s="376"/>
      <c r="AB24" s="376"/>
      <c r="AC24" s="376"/>
      <c r="AD24" s="376"/>
      <c r="AE24" s="376"/>
      <c r="AF24" s="376"/>
      <c r="AG24" s="377"/>
      <c r="AH24" s="372">
        <v>2580</v>
      </c>
      <c r="AI24" s="373"/>
      <c r="AJ24" s="373"/>
      <c r="AK24" s="373"/>
      <c r="AL24" s="374"/>
      <c r="AM24" s="372">
        <v>7752900</v>
      </c>
      <c r="AN24" s="373"/>
      <c r="AO24" s="373"/>
      <c r="AP24" s="373"/>
      <c r="AQ24" s="373"/>
      <c r="AR24" s="374"/>
      <c r="AS24" s="372">
        <v>3005</v>
      </c>
      <c r="AT24" s="373"/>
      <c r="AU24" s="373"/>
      <c r="AV24" s="373"/>
      <c r="AW24" s="373"/>
      <c r="AX24" s="432"/>
      <c r="AY24" s="392" t="s">
        <v>173</v>
      </c>
      <c r="AZ24" s="393"/>
      <c r="BA24" s="393"/>
      <c r="BB24" s="393"/>
      <c r="BC24" s="393"/>
      <c r="BD24" s="393"/>
      <c r="BE24" s="393"/>
      <c r="BF24" s="393"/>
      <c r="BG24" s="393"/>
      <c r="BH24" s="393"/>
      <c r="BI24" s="393"/>
      <c r="BJ24" s="393"/>
      <c r="BK24" s="393"/>
      <c r="BL24" s="393"/>
      <c r="BM24" s="394"/>
      <c r="BN24" s="419">
        <v>76947001</v>
      </c>
      <c r="BO24" s="420"/>
      <c r="BP24" s="420"/>
      <c r="BQ24" s="420"/>
      <c r="BR24" s="420"/>
      <c r="BS24" s="420"/>
      <c r="BT24" s="420"/>
      <c r="BU24" s="421"/>
      <c r="BV24" s="419">
        <v>81848481</v>
      </c>
      <c r="BW24" s="420"/>
      <c r="BX24" s="420"/>
      <c r="BY24" s="420"/>
      <c r="BZ24" s="420"/>
      <c r="CA24" s="420"/>
      <c r="CB24" s="420"/>
      <c r="CC24" s="421"/>
      <c r="CD24" s="190"/>
      <c r="CE24" s="451"/>
      <c r="CF24" s="451"/>
      <c r="CG24" s="451"/>
      <c r="CH24" s="451"/>
      <c r="CI24" s="451"/>
      <c r="CJ24" s="451"/>
      <c r="CK24" s="451"/>
      <c r="CL24" s="451"/>
      <c r="CM24" s="451"/>
      <c r="CN24" s="451"/>
      <c r="CO24" s="451"/>
      <c r="CP24" s="451"/>
      <c r="CQ24" s="451"/>
      <c r="CR24" s="451"/>
      <c r="CS24" s="452"/>
      <c r="CT24" s="416"/>
      <c r="CU24" s="417"/>
      <c r="CV24" s="417"/>
      <c r="CW24" s="417"/>
      <c r="CX24" s="417"/>
      <c r="CY24" s="417"/>
      <c r="CZ24" s="417"/>
      <c r="DA24" s="418"/>
      <c r="DB24" s="416"/>
      <c r="DC24" s="417"/>
      <c r="DD24" s="417"/>
      <c r="DE24" s="417"/>
      <c r="DF24" s="417"/>
      <c r="DG24" s="417"/>
      <c r="DH24" s="417"/>
      <c r="DI24" s="418"/>
    </row>
    <row r="25" spans="1:113" ht="18.75" customHeight="1" x14ac:dyDescent="0.2">
      <c r="A25" s="177"/>
      <c r="B25" s="398"/>
      <c r="C25" s="399"/>
      <c r="D25" s="400"/>
      <c r="E25" s="375" t="s">
        <v>174</v>
      </c>
      <c r="F25" s="376"/>
      <c r="G25" s="376"/>
      <c r="H25" s="376"/>
      <c r="I25" s="376"/>
      <c r="J25" s="376"/>
      <c r="K25" s="377"/>
      <c r="L25" s="372">
        <v>3</v>
      </c>
      <c r="M25" s="373"/>
      <c r="N25" s="373"/>
      <c r="O25" s="373"/>
      <c r="P25" s="374"/>
      <c r="Q25" s="372">
        <v>8700</v>
      </c>
      <c r="R25" s="373"/>
      <c r="S25" s="373"/>
      <c r="T25" s="373"/>
      <c r="U25" s="373"/>
      <c r="V25" s="374"/>
      <c r="W25" s="462"/>
      <c r="X25" s="399"/>
      <c r="Y25" s="400"/>
      <c r="Z25" s="375" t="s">
        <v>175</v>
      </c>
      <c r="AA25" s="376"/>
      <c r="AB25" s="376"/>
      <c r="AC25" s="376"/>
      <c r="AD25" s="376"/>
      <c r="AE25" s="376"/>
      <c r="AF25" s="376"/>
      <c r="AG25" s="377"/>
      <c r="AH25" s="372">
        <v>513</v>
      </c>
      <c r="AI25" s="373"/>
      <c r="AJ25" s="373"/>
      <c r="AK25" s="373"/>
      <c r="AL25" s="374"/>
      <c r="AM25" s="372">
        <v>1513863</v>
      </c>
      <c r="AN25" s="373"/>
      <c r="AO25" s="373"/>
      <c r="AP25" s="373"/>
      <c r="AQ25" s="373"/>
      <c r="AR25" s="374"/>
      <c r="AS25" s="372">
        <v>2951</v>
      </c>
      <c r="AT25" s="373"/>
      <c r="AU25" s="373"/>
      <c r="AV25" s="373"/>
      <c r="AW25" s="373"/>
      <c r="AX25" s="432"/>
      <c r="AY25" s="445" t="s">
        <v>176</v>
      </c>
      <c r="AZ25" s="446"/>
      <c r="BA25" s="446"/>
      <c r="BB25" s="446"/>
      <c r="BC25" s="446"/>
      <c r="BD25" s="446"/>
      <c r="BE25" s="446"/>
      <c r="BF25" s="446"/>
      <c r="BG25" s="446"/>
      <c r="BH25" s="446"/>
      <c r="BI25" s="446"/>
      <c r="BJ25" s="446"/>
      <c r="BK25" s="446"/>
      <c r="BL25" s="446"/>
      <c r="BM25" s="447"/>
      <c r="BN25" s="448">
        <v>31934837</v>
      </c>
      <c r="BO25" s="449"/>
      <c r="BP25" s="449"/>
      <c r="BQ25" s="449"/>
      <c r="BR25" s="449"/>
      <c r="BS25" s="449"/>
      <c r="BT25" s="449"/>
      <c r="BU25" s="450"/>
      <c r="BV25" s="448">
        <v>29148550</v>
      </c>
      <c r="BW25" s="449"/>
      <c r="BX25" s="449"/>
      <c r="BY25" s="449"/>
      <c r="BZ25" s="449"/>
      <c r="CA25" s="449"/>
      <c r="CB25" s="449"/>
      <c r="CC25" s="450"/>
      <c r="CD25" s="190"/>
      <c r="CE25" s="451"/>
      <c r="CF25" s="451"/>
      <c r="CG25" s="451"/>
      <c r="CH25" s="451"/>
      <c r="CI25" s="451"/>
      <c r="CJ25" s="451"/>
      <c r="CK25" s="451"/>
      <c r="CL25" s="451"/>
      <c r="CM25" s="451"/>
      <c r="CN25" s="451"/>
      <c r="CO25" s="451"/>
      <c r="CP25" s="451"/>
      <c r="CQ25" s="451"/>
      <c r="CR25" s="451"/>
      <c r="CS25" s="452"/>
      <c r="CT25" s="416"/>
      <c r="CU25" s="417"/>
      <c r="CV25" s="417"/>
      <c r="CW25" s="417"/>
      <c r="CX25" s="417"/>
      <c r="CY25" s="417"/>
      <c r="CZ25" s="417"/>
      <c r="DA25" s="418"/>
      <c r="DB25" s="416"/>
      <c r="DC25" s="417"/>
      <c r="DD25" s="417"/>
      <c r="DE25" s="417"/>
      <c r="DF25" s="417"/>
      <c r="DG25" s="417"/>
      <c r="DH25" s="417"/>
      <c r="DI25" s="418"/>
    </row>
    <row r="26" spans="1:113" ht="18.75" customHeight="1" x14ac:dyDescent="0.2">
      <c r="A26" s="177"/>
      <c r="B26" s="398"/>
      <c r="C26" s="399"/>
      <c r="D26" s="400"/>
      <c r="E26" s="375" t="s">
        <v>177</v>
      </c>
      <c r="F26" s="376"/>
      <c r="G26" s="376"/>
      <c r="H26" s="376"/>
      <c r="I26" s="376"/>
      <c r="J26" s="376"/>
      <c r="K26" s="377"/>
      <c r="L26" s="372">
        <v>1</v>
      </c>
      <c r="M26" s="373"/>
      <c r="N26" s="373"/>
      <c r="O26" s="373"/>
      <c r="P26" s="374"/>
      <c r="Q26" s="372">
        <v>7600</v>
      </c>
      <c r="R26" s="373"/>
      <c r="S26" s="373"/>
      <c r="T26" s="373"/>
      <c r="U26" s="373"/>
      <c r="V26" s="374"/>
      <c r="W26" s="462"/>
      <c r="X26" s="399"/>
      <c r="Y26" s="400"/>
      <c r="Z26" s="375" t="s">
        <v>178</v>
      </c>
      <c r="AA26" s="430"/>
      <c r="AB26" s="430"/>
      <c r="AC26" s="430"/>
      <c r="AD26" s="430"/>
      <c r="AE26" s="430"/>
      <c r="AF26" s="430"/>
      <c r="AG26" s="431"/>
      <c r="AH26" s="372">
        <v>5</v>
      </c>
      <c r="AI26" s="373"/>
      <c r="AJ26" s="373"/>
      <c r="AK26" s="373"/>
      <c r="AL26" s="374"/>
      <c r="AM26" s="372">
        <v>14805</v>
      </c>
      <c r="AN26" s="373"/>
      <c r="AO26" s="373"/>
      <c r="AP26" s="373"/>
      <c r="AQ26" s="373"/>
      <c r="AR26" s="374"/>
      <c r="AS26" s="372">
        <v>2961</v>
      </c>
      <c r="AT26" s="373"/>
      <c r="AU26" s="373"/>
      <c r="AV26" s="373"/>
      <c r="AW26" s="373"/>
      <c r="AX26" s="432"/>
      <c r="AY26" s="459" t="s">
        <v>179</v>
      </c>
      <c r="AZ26" s="379"/>
      <c r="BA26" s="379"/>
      <c r="BB26" s="379"/>
      <c r="BC26" s="379"/>
      <c r="BD26" s="379"/>
      <c r="BE26" s="379"/>
      <c r="BF26" s="379"/>
      <c r="BG26" s="379"/>
      <c r="BH26" s="379"/>
      <c r="BI26" s="379"/>
      <c r="BJ26" s="379"/>
      <c r="BK26" s="379"/>
      <c r="BL26" s="379"/>
      <c r="BM26" s="460"/>
      <c r="BN26" s="419">
        <v>526655</v>
      </c>
      <c r="BO26" s="420"/>
      <c r="BP26" s="420"/>
      <c r="BQ26" s="420"/>
      <c r="BR26" s="420"/>
      <c r="BS26" s="420"/>
      <c r="BT26" s="420"/>
      <c r="BU26" s="421"/>
      <c r="BV26" s="419">
        <v>400923</v>
      </c>
      <c r="BW26" s="420"/>
      <c r="BX26" s="420"/>
      <c r="BY26" s="420"/>
      <c r="BZ26" s="420"/>
      <c r="CA26" s="420"/>
      <c r="CB26" s="420"/>
      <c r="CC26" s="421"/>
      <c r="CD26" s="190"/>
      <c r="CE26" s="451"/>
      <c r="CF26" s="451"/>
      <c r="CG26" s="451"/>
      <c r="CH26" s="451"/>
      <c r="CI26" s="451"/>
      <c r="CJ26" s="451"/>
      <c r="CK26" s="451"/>
      <c r="CL26" s="451"/>
      <c r="CM26" s="451"/>
      <c r="CN26" s="451"/>
      <c r="CO26" s="451"/>
      <c r="CP26" s="451"/>
      <c r="CQ26" s="451"/>
      <c r="CR26" s="451"/>
      <c r="CS26" s="452"/>
      <c r="CT26" s="416"/>
      <c r="CU26" s="417"/>
      <c r="CV26" s="417"/>
      <c r="CW26" s="417"/>
      <c r="CX26" s="417"/>
      <c r="CY26" s="417"/>
      <c r="CZ26" s="417"/>
      <c r="DA26" s="418"/>
      <c r="DB26" s="416"/>
      <c r="DC26" s="417"/>
      <c r="DD26" s="417"/>
      <c r="DE26" s="417"/>
      <c r="DF26" s="417"/>
      <c r="DG26" s="417"/>
      <c r="DH26" s="417"/>
      <c r="DI26" s="418"/>
    </row>
    <row r="27" spans="1:113" ht="18.75" customHeight="1" thickBot="1" x14ac:dyDescent="0.25">
      <c r="A27" s="177"/>
      <c r="B27" s="398"/>
      <c r="C27" s="399"/>
      <c r="D27" s="400"/>
      <c r="E27" s="375" t="s">
        <v>180</v>
      </c>
      <c r="F27" s="376"/>
      <c r="G27" s="376"/>
      <c r="H27" s="376"/>
      <c r="I27" s="376"/>
      <c r="J27" s="376"/>
      <c r="K27" s="377"/>
      <c r="L27" s="372">
        <v>1</v>
      </c>
      <c r="M27" s="373"/>
      <c r="N27" s="373"/>
      <c r="O27" s="373"/>
      <c r="P27" s="374"/>
      <c r="Q27" s="372">
        <v>7200</v>
      </c>
      <c r="R27" s="373"/>
      <c r="S27" s="373"/>
      <c r="T27" s="373"/>
      <c r="U27" s="373"/>
      <c r="V27" s="374"/>
      <c r="W27" s="462"/>
      <c r="X27" s="399"/>
      <c r="Y27" s="400"/>
      <c r="Z27" s="375" t="s">
        <v>181</v>
      </c>
      <c r="AA27" s="376"/>
      <c r="AB27" s="376"/>
      <c r="AC27" s="376"/>
      <c r="AD27" s="376"/>
      <c r="AE27" s="376"/>
      <c r="AF27" s="376"/>
      <c r="AG27" s="377"/>
      <c r="AH27" s="372">
        <v>163</v>
      </c>
      <c r="AI27" s="373"/>
      <c r="AJ27" s="373"/>
      <c r="AK27" s="373"/>
      <c r="AL27" s="374"/>
      <c r="AM27" s="372">
        <v>567234</v>
      </c>
      <c r="AN27" s="373"/>
      <c r="AO27" s="373"/>
      <c r="AP27" s="373"/>
      <c r="AQ27" s="373"/>
      <c r="AR27" s="374"/>
      <c r="AS27" s="372">
        <v>3480</v>
      </c>
      <c r="AT27" s="373"/>
      <c r="AU27" s="373"/>
      <c r="AV27" s="373"/>
      <c r="AW27" s="373"/>
      <c r="AX27" s="432"/>
      <c r="AY27" s="456" t="s">
        <v>182</v>
      </c>
      <c r="AZ27" s="457"/>
      <c r="BA27" s="457"/>
      <c r="BB27" s="457"/>
      <c r="BC27" s="457"/>
      <c r="BD27" s="457"/>
      <c r="BE27" s="457"/>
      <c r="BF27" s="457"/>
      <c r="BG27" s="457"/>
      <c r="BH27" s="457"/>
      <c r="BI27" s="457"/>
      <c r="BJ27" s="457"/>
      <c r="BK27" s="457"/>
      <c r="BL27" s="457"/>
      <c r="BM27" s="458"/>
      <c r="BN27" s="453">
        <v>1911000</v>
      </c>
      <c r="BO27" s="454"/>
      <c r="BP27" s="454"/>
      <c r="BQ27" s="454"/>
      <c r="BR27" s="454"/>
      <c r="BS27" s="454"/>
      <c r="BT27" s="454"/>
      <c r="BU27" s="455"/>
      <c r="BV27" s="453">
        <v>1911000</v>
      </c>
      <c r="BW27" s="454"/>
      <c r="BX27" s="454"/>
      <c r="BY27" s="454"/>
      <c r="BZ27" s="454"/>
      <c r="CA27" s="454"/>
      <c r="CB27" s="454"/>
      <c r="CC27" s="455"/>
      <c r="CD27" s="192"/>
      <c r="CE27" s="451"/>
      <c r="CF27" s="451"/>
      <c r="CG27" s="451"/>
      <c r="CH27" s="451"/>
      <c r="CI27" s="451"/>
      <c r="CJ27" s="451"/>
      <c r="CK27" s="451"/>
      <c r="CL27" s="451"/>
      <c r="CM27" s="451"/>
      <c r="CN27" s="451"/>
      <c r="CO27" s="451"/>
      <c r="CP27" s="451"/>
      <c r="CQ27" s="451"/>
      <c r="CR27" s="451"/>
      <c r="CS27" s="452"/>
      <c r="CT27" s="416"/>
      <c r="CU27" s="417"/>
      <c r="CV27" s="417"/>
      <c r="CW27" s="417"/>
      <c r="CX27" s="417"/>
      <c r="CY27" s="417"/>
      <c r="CZ27" s="417"/>
      <c r="DA27" s="418"/>
      <c r="DB27" s="416"/>
      <c r="DC27" s="417"/>
      <c r="DD27" s="417"/>
      <c r="DE27" s="417"/>
      <c r="DF27" s="417"/>
      <c r="DG27" s="417"/>
      <c r="DH27" s="417"/>
      <c r="DI27" s="418"/>
    </row>
    <row r="28" spans="1:113" ht="18.75" customHeight="1" x14ac:dyDescent="0.2">
      <c r="A28" s="177"/>
      <c r="B28" s="398"/>
      <c r="C28" s="399"/>
      <c r="D28" s="400"/>
      <c r="E28" s="375" t="s">
        <v>183</v>
      </c>
      <c r="F28" s="376"/>
      <c r="G28" s="376"/>
      <c r="H28" s="376"/>
      <c r="I28" s="376"/>
      <c r="J28" s="376"/>
      <c r="K28" s="377"/>
      <c r="L28" s="372">
        <v>1</v>
      </c>
      <c r="M28" s="373"/>
      <c r="N28" s="373"/>
      <c r="O28" s="373"/>
      <c r="P28" s="374"/>
      <c r="Q28" s="372">
        <v>6660</v>
      </c>
      <c r="R28" s="373"/>
      <c r="S28" s="373"/>
      <c r="T28" s="373"/>
      <c r="U28" s="373"/>
      <c r="V28" s="374"/>
      <c r="W28" s="462"/>
      <c r="X28" s="399"/>
      <c r="Y28" s="400"/>
      <c r="Z28" s="375" t="s">
        <v>184</v>
      </c>
      <c r="AA28" s="376"/>
      <c r="AB28" s="376"/>
      <c r="AC28" s="376"/>
      <c r="AD28" s="376"/>
      <c r="AE28" s="376"/>
      <c r="AF28" s="376"/>
      <c r="AG28" s="377"/>
      <c r="AH28" s="372">
        <v>22</v>
      </c>
      <c r="AI28" s="373"/>
      <c r="AJ28" s="373"/>
      <c r="AK28" s="373"/>
      <c r="AL28" s="374"/>
      <c r="AM28" s="372">
        <v>64196</v>
      </c>
      <c r="AN28" s="373"/>
      <c r="AO28" s="373"/>
      <c r="AP28" s="373"/>
      <c r="AQ28" s="373"/>
      <c r="AR28" s="374"/>
      <c r="AS28" s="372">
        <v>2918</v>
      </c>
      <c r="AT28" s="373"/>
      <c r="AU28" s="373"/>
      <c r="AV28" s="373"/>
      <c r="AW28" s="373"/>
      <c r="AX28" s="432"/>
      <c r="AY28" s="436" t="s">
        <v>185</v>
      </c>
      <c r="AZ28" s="437"/>
      <c r="BA28" s="437"/>
      <c r="BB28" s="438"/>
      <c r="BC28" s="445" t="s">
        <v>50</v>
      </c>
      <c r="BD28" s="446"/>
      <c r="BE28" s="446"/>
      <c r="BF28" s="446"/>
      <c r="BG28" s="446"/>
      <c r="BH28" s="446"/>
      <c r="BI28" s="446"/>
      <c r="BJ28" s="446"/>
      <c r="BK28" s="446"/>
      <c r="BL28" s="446"/>
      <c r="BM28" s="447"/>
      <c r="BN28" s="448">
        <v>20411320</v>
      </c>
      <c r="BO28" s="449"/>
      <c r="BP28" s="449"/>
      <c r="BQ28" s="449"/>
      <c r="BR28" s="449"/>
      <c r="BS28" s="449"/>
      <c r="BT28" s="449"/>
      <c r="BU28" s="450"/>
      <c r="BV28" s="448">
        <v>17748520</v>
      </c>
      <c r="BW28" s="449"/>
      <c r="BX28" s="449"/>
      <c r="BY28" s="449"/>
      <c r="BZ28" s="449"/>
      <c r="CA28" s="449"/>
      <c r="CB28" s="449"/>
      <c r="CC28" s="450"/>
      <c r="CD28" s="190"/>
      <c r="CE28" s="451"/>
      <c r="CF28" s="451"/>
      <c r="CG28" s="451"/>
      <c r="CH28" s="451"/>
      <c r="CI28" s="451"/>
      <c r="CJ28" s="451"/>
      <c r="CK28" s="451"/>
      <c r="CL28" s="451"/>
      <c r="CM28" s="451"/>
      <c r="CN28" s="451"/>
      <c r="CO28" s="451"/>
      <c r="CP28" s="451"/>
      <c r="CQ28" s="451"/>
      <c r="CR28" s="451"/>
      <c r="CS28" s="452"/>
      <c r="CT28" s="416"/>
      <c r="CU28" s="417"/>
      <c r="CV28" s="417"/>
      <c r="CW28" s="417"/>
      <c r="CX28" s="417"/>
      <c r="CY28" s="417"/>
      <c r="CZ28" s="417"/>
      <c r="DA28" s="418"/>
      <c r="DB28" s="416"/>
      <c r="DC28" s="417"/>
      <c r="DD28" s="417"/>
      <c r="DE28" s="417"/>
      <c r="DF28" s="417"/>
      <c r="DG28" s="417"/>
      <c r="DH28" s="417"/>
      <c r="DI28" s="418"/>
    </row>
    <row r="29" spans="1:113" ht="18.75" customHeight="1" x14ac:dyDescent="0.2">
      <c r="A29" s="177"/>
      <c r="B29" s="398"/>
      <c r="C29" s="399"/>
      <c r="D29" s="400"/>
      <c r="E29" s="375" t="s">
        <v>186</v>
      </c>
      <c r="F29" s="376"/>
      <c r="G29" s="376"/>
      <c r="H29" s="376"/>
      <c r="I29" s="376"/>
      <c r="J29" s="376"/>
      <c r="K29" s="377"/>
      <c r="L29" s="372">
        <v>36</v>
      </c>
      <c r="M29" s="373"/>
      <c r="N29" s="373"/>
      <c r="O29" s="373"/>
      <c r="P29" s="374"/>
      <c r="Q29" s="372">
        <v>6300</v>
      </c>
      <c r="R29" s="373"/>
      <c r="S29" s="373"/>
      <c r="T29" s="373"/>
      <c r="U29" s="373"/>
      <c r="V29" s="374"/>
      <c r="W29" s="463"/>
      <c r="X29" s="464"/>
      <c r="Y29" s="465"/>
      <c r="Z29" s="375" t="s">
        <v>187</v>
      </c>
      <c r="AA29" s="376"/>
      <c r="AB29" s="376"/>
      <c r="AC29" s="376"/>
      <c r="AD29" s="376"/>
      <c r="AE29" s="376"/>
      <c r="AF29" s="376"/>
      <c r="AG29" s="377"/>
      <c r="AH29" s="372">
        <v>2765</v>
      </c>
      <c r="AI29" s="373"/>
      <c r="AJ29" s="373"/>
      <c r="AK29" s="373"/>
      <c r="AL29" s="374"/>
      <c r="AM29" s="372">
        <v>8384330</v>
      </c>
      <c r="AN29" s="373"/>
      <c r="AO29" s="373"/>
      <c r="AP29" s="373"/>
      <c r="AQ29" s="373"/>
      <c r="AR29" s="374"/>
      <c r="AS29" s="372">
        <v>3032</v>
      </c>
      <c r="AT29" s="373"/>
      <c r="AU29" s="373"/>
      <c r="AV29" s="373"/>
      <c r="AW29" s="373"/>
      <c r="AX29" s="432"/>
      <c r="AY29" s="439"/>
      <c r="AZ29" s="440"/>
      <c r="BA29" s="440"/>
      <c r="BB29" s="441"/>
      <c r="BC29" s="433" t="s">
        <v>188</v>
      </c>
      <c r="BD29" s="434"/>
      <c r="BE29" s="434"/>
      <c r="BF29" s="434"/>
      <c r="BG29" s="434"/>
      <c r="BH29" s="434"/>
      <c r="BI29" s="434"/>
      <c r="BJ29" s="434"/>
      <c r="BK29" s="434"/>
      <c r="BL29" s="434"/>
      <c r="BM29" s="435"/>
      <c r="BN29" s="419">
        <v>5506700</v>
      </c>
      <c r="BO29" s="420"/>
      <c r="BP29" s="420"/>
      <c r="BQ29" s="420"/>
      <c r="BR29" s="420"/>
      <c r="BS29" s="420"/>
      <c r="BT29" s="420"/>
      <c r="BU29" s="421"/>
      <c r="BV29" s="419">
        <v>5360400</v>
      </c>
      <c r="BW29" s="420"/>
      <c r="BX29" s="420"/>
      <c r="BY29" s="420"/>
      <c r="BZ29" s="420"/>
      <c r="CA29" s="420"/>
      <c r="CB29" s="420"/>
      <c r="CC29" s="421"/>
      <c r="CD29" s="192"/>
      <c r="CE29" s="451"/>
      <c r="CF29" s="451"/>
      <c r="CG29" s="451"/>
      <c r="CH29" s="451"/>
      <c r="CI29" s="451"/>
      <c r="CJ29" s="451"/>
      <c r="CK29" s="451"/>
      <c r="CL29" s="451"/>
      <c r="CM29" s="451"/>
      <c r="CN29" s="451"/>
      <c r="CO29" s="451"/>
      <c r="CP29" s="451"/>
      <c r="CQ29" s="451"/>
      <c r="CR29" s="451"/>
      <c r="CS29" s="452"/>
      <c r="CT29" s="416"/>
      <c r="CU29" s="417"/>
      <c r="CV29" s="417"/>
      <c r="CW29" s="417"/>
      <c r="CX29" s="417"/>
      <c r="CY29" s="417"/>
      <c r="CZ29" s="417"/>
      <c r="DA29" s="418"/>
      <c r="DB29" s="416"/>
      <c r="DC29" s="417"/>
      <c r="DD29" s="417"/>
      <c r="DE29" s="417"/>
      <c r="DF29" s="417"/>
      <c r="DG29" s="417"/>
      <c r="DH29" s="417"/>
      <c r="DI29" s="418"/>
    </row>
    <row r="30" spans="1:113" ht="18.75" customHeight="1" thickBot="1" x14ac:dyDescent="0.25">
      <c r="A30" s="177"/>
      <c r="B30" s="401"/>
      <c r="C30" s="402"/>
      <c r="D30" s="403"/>
      <c r="E30" s="380"/>
      <c r="F30" s="381"/>
      <c r="G30" s="381"/>
      <c r="H30" s="381"/>
      <c r="I30" s="381"/>
      <c r="J30" s="381"/>
      <c r="K30" s="382"/>
      <c r="L30" s="383"/>
      <c r="M30" s="384"/>
      <c r="N30" s="384"/>
      <c r="O30" s="384"/>
      <c r="P30" s="385"/>
      <c r="Q30" s="383"/>
      <c r="R30" s="384"/>
      <c r="S30" s="384"/>
      <c r="T30" s="384"/>
      <c r="U30" s="384"/>
      <c r="V30" s="385"/>
      <c r="W30" s="386" t="s">
        <v>189</v>
      </c>
      <c r="X30" s="387"/>
      <c r="Y30" s="387"/>
      <c r="Z30" s="387"/>
      <c r="AA30" s="387"/>
      <c r="AB30" s="387"/>
      <c r="AC30" s="387"/>
      <c r="AD30" s="387"/>
      <c r="AE30" s="387"/>
      <c r="AF30" s="387"/>
      <c r="AG30" s="388"/>
      <c r="AH30" s="389">
        <v>100.4</v>
      </c>
      <c r="AI30" s="390"/>
      <c r="AJ30" s="390"/>
      <c r="AK30" s="390"/>
      <c r="AL30" s="390"/>
      <c r="AM30" s="390"/>
      <c r="AN30" s="390"/>
      <c r="AO30" s="390"/>
      <c r="AP30" s="390"/>
      <c r="AQ30" s="390"/>
      <c r="AR30" s="390"/>
      <c r="AS30" s="390"/>
      <c r="AT30" s="390"/>
      <c r="AU30" s="390"/>
      <c r="AV30" s="390"/>
      <c r="AW30" s="390"/>
      <c r="AX30" s="391"/>
      <c r="AY30" s="442"/>
      <c r="AZ30" s="443"/>
      <c r="BA30" s="443"/>
      <c r="BB30" s="444"/>
      <c r="BC30" s="392" t="s">
        <v>52</v>
      </c>
      <c r="BD30" s="393"/>
      <c r="BE30" s="393"/>
      <c r="BF30" s="393"/>
      <c r="BG30" s="393"/>
      <c r="BH30" s="393"/>
      <c r="BI30" s="393"/>
      <c r="BJ30" s="393"/>
      <c r="BK30" s="393"/>
      <c r="BL30" s="393"/>
      <c r="BM30" s="394"/>
      <c r="BN30" s="453">
        <v>12810610</v>
      </c>
      <c r="BO30" s="454"/>
      <c r="BP30" s="454"/>
      <c r="BQ30" s="454"/>
      <c r="BR30" s="454"/>
      <c r="BS30" s="454"/>
      <c r="BT30" s="454"/>
      <c r="BU30" s="455"/>
      <c r="BV30" s="453">
        <v>9943959</v>
      </c>
      <c r="BW30" s="454"/>
      <c r="BX30" s="454"/>
      <c r="BY30" s="454"/>
      <c r="BZ30" s="454"/>
      <c r="CA30" s="454"/>
      <c r="CB30" s="454"/>
      <c r="CC30" s="455"/>
      <c r="CD30" s="193"/>
      <c r="CE30" s="194"/>
      <c r="CF30" s="194"/>
      <c r="CG30" s="194"/>
      <c r="CH30" s="194"/>
      <c r="CI30" s="194"/>
      <c r="CJ30" s="194"/>
      <c r="CK30" s="194"/>
      <c r="CL30" s="194"/>
      <c r="CM30" s="194"/>
      <c r="CN30" s="194"/>
      <c r="CO30" s="194"/>
      <c r="CP30" s="194"/>
      <c r="CQ30" s="194"/>
      <c r="CR30" s="194"/>
      <c r="CS30" s="195"/>
      <c r="CT30" s="196"/>
      <c r="CU30" s="197"/>
      <c r="CV30" s="197"/>
      <c r="CW30" s="197"/>
      <c r="CX30" s="197"/>
      <c r="CY30" s="197"/>
      <c r="CZ30" s="197"/>
      <c r="DA30" s="198"/>
      <c r="DB30" s="196"/>
      <c r="DC30" s="197"/>
      <c r="DD30" s="197"/>
      <c r="DE30" s="197"/>
      <c r="DF30" s="197"/>
      <c r="DG30" s="197"/>
      <c r="DH30" s="197"/>
      <c r="DI30" s="198"/>
    </row>
    <row r="31" spans="1:113" ht="13.5" customHeight="1" x14ac:dyDescent="0.2">
      <c r="A31" s="177"/>
      <c r="B31" s="199"/>
      <c r="DI31" s="200"/>
    </row>
    <row r="32" spans="1:113" ht="13.5" customHeight="1" x14ac:dyDescent="0.2">
      <c r="A32" s="177"/>
      <c r="B32" s="201"/>
      <c r="C32" s="378" t="s">
        <v>190</v>
      </c>
      <c r="D32" s="378"/>
      <c r="E32" s="378"/>
      <c r="F32" s="378"/>
      <c r="G32" s="378"/>
      <c r="H32" s="378"/>
      <c r="I32" s="378"/>
      <c r="J32" s="378"/>
      <c r="K32" s="378"/>
      <c r="L32" s="378"/>
      <c r="M32" s="378"/>
      <c r="N32" s="378"/>
      <c r="O32" s="378"/>
      <c r="P32" s="378"/>
      <c r="Q32" s="378"/>
      <c r="R32" s="378"/>
      <c r="S32" s="378"/>
      <c r="U32" s="379" t="s">
        <v>191</v>
      </c>
      <c r="V32" s="379"/>
      <c r="W32" s="379"/>
      <c r="X32" s="379"/>
      <c r="Y32" s="379"/>
      <c r="Z32" s="379"/>
      <c r="AA32" s="379"/>
      <c r="AB32" s="379"/>
      <c r="AC32" s="379"/>
      <c r="AD32" s="379"/>
      <c r="AE32" s="379"/>
      <c r="AF32" s="379"/>
      <c r="AG32" s="379"/>
      <c r="AH32" s="379"/>
      <c r="AI32" s="379"/>
      <c r="AJ32" s="379"/>
      <c r="AK32" s="379"/>
      <c r="AM32" s="379" t="s">
        <v>192</v>
      </c>
      <c r="AN32" s="379"/>
      <c r="AO32" s="379"/>
      <c r="AP32" s="379"/>
      <c r="AQ32" s="379"/>
      <c r="AR32" s="379"/>
      <c r="AS32" s="379"/>
      <c r="AT32" s="379"/>
      <c r="AU32" s="379"/>
      <c r="AV32" s="379"/>
      <c r="AW32" s="379"/>
      <c r="AX32" s="379"/>
      <c r="AY32" s="379"/>
      <c r="AZ32" s="379"/>
      <c r="BA32" s="379"/>
      <c r="BB32" s="379"/>
      <c r="BC32" s="379"/>
      <c r="BE32" s="379" t="s">
        <v>193</v>
      </c>
      <c r="BF32" s="379"/>
      <c r="BG32" s="379"/>
      <c r="BH32" s="379"/>
      <c r="BI32" s="379"/>
      <c r="BJ32" s="379"/>
      <c r="BK32" s="379"/>
      <c r="BL32" s="379"/>
      <c r="BM32" s="379"/>
      <c r="BN32" s="379"/>
      <c r="BO32" s="379"/>
      <c r="BP32" s="379"/>
      <c r="BQ32" s="379"/>
      <c r="BR32" s="379"/>
      <c r="BS32" s="379"/>
      <c r="BT32" s="379"/>
      <c r="BU32" s="379"/>
      <c r="BW32" s="379" t="s">
        <v>194</v>
      </c>
      <c r="BX32" s="379"/>
      <c r="BY32" s="379"/>
      <c r="BZ32" s="379"/>
      <c r="CA32" s="379"/>
      <c r="CB32" s="379"/>
      <c r="CC32" s="379"/>
      <c r="CD32" s="379"/>
      <c r="CE32" s="379"/>
      <c r="CF32" s="379"/>
      <c r="CG32" s="379"/>
      <c r="CH32" s="379"/>
      <c r="CI32" s="379"/>
      <c r="CJ32" s="379"/>
      <c r="CK32" s="379"/>
      <c r="CL32" s="379"/>
      <c r="CM32" s="379"/>
      <c r="CO32" s="379" t="s">
        <v>195</v>
      </c>
      <c r="CP32" s="379"/>
      <c r="CQ32" s="379"/>
      <c r="CR32" s="379"/>
      <c r="CS32" s="379"/>
      <c r="CT32" s="379"/>
      <c r="CU32" s="379"/>
      <c r="CV32" s="379"/>
      <c r="CW32" s="379"/>
      <c r="CX32" s="379"/>
      <c r="CY32" s="379"/>
      <c r="CZ32" s="379"/>
      <c r="DA32" s="379"/>
      <c r="DB32" s="379"/>
      <c r="DC32" s="379"/>
      <c r="DD32" s="379"/>
      <c r="DE32" s="379"/>
      <c r="DI32" s="200"/>
    </row>
    <row r="33" spans="1:113" ht="13.5" customHeight="1" x14ac:dyDescent="0.2">
      <c r="A33" s="177"/>
      <c r="B33" s="201"/>
      <c r="C33" s="371" t="s">
        <v>196</v>
      </c>
      <c r="D33" s="371"/>
      <c r="E33" s="370" t="s">
        <v>197</v>
      </c>
      <c r="F33" s="370"/>
      <c r="G33" s="370"/>
      <c r="H33" s="370"/>
      <c r="I33" s="370"/>
      <c r="J33" s="370"/>
      <c r="K33" s="370"/>
      <c r="L33" s="370"/>
      <c r="M33" s="370"/>
      <c r="N33" s="370"/>
      <c r="O33" s="370"/>
      <c r="P33" s="370"/>
      <c r="Q33" s="370"/>
      <c r="R33" s="370"/>
      <c r="S33" s="370"/>
      <c r="T33" s="202"/>
      <c r="U33" s="371" t="s">
        <v>196</v>
      </c>
      <c r="V33" s="371"/>
      <c r="W33" s="370" t="s">
        <v>197</v>
      </c>
      <c r="X33" s="370"/>
      <c r="Y33" s="370"/>
      <c r="Z33" s="370"/>
      <c r="AA33" s="370"/>
      <c r="AB33" s="370"/>
      <c r="AC33" s="370"/>
      <c r="AD33" s="370"/>
      <c r="AE33" s="370"/>
      <c r="AF33" s="370"/>
      <c r="AG33" s="370"/>
      <c r="AH33" s="370"/>
      <c r="AI33" s="370"/>
      <c r="AJ33" s="370"/>
      <c r="AK33" s="370"/>
      <c r="AL33" s="202"/>
      <c r="AM33" s="371" t="s">
        <v>196</v>
      </c>
      <c r="AN33" s="371"/>
      <c r="AO33" s="370" t="s">
        <v>197</v>
      </c>
      <c r="AP33" s="370"/>
      <c r="AQ33" s="370"/>
      <c r="AR33" s="370"/>
      <c r="AS33" s="370"/>
      <c r="AT33" s="370"/>
      <c r="AU33" s="370"/>
      <c r="AV33" s="370"/>
      <c r="AW33" s="370"/>
      <c r="AX33" s="370"/>
      <c r="AY33" s="370"/>
      <c r="AZ33" s="370"/>
      <c r="BA33" s="370"/>
      <c r="BB33" s="370"/>
      <c r="BC33" s="370"/>
      <c r="BD33" s="203"/>
      <c r="BE33" s="370" t="s">
        <v>198</v>
      </c>
      <c r="BF33" s="370"/>
      <c r="BG33" s="370" t="s">
        <v>199</v>
      </c>
      <c r="BH33" s="370"/>
      <c r="BI33" s="370"/>
      <c r="BJ33" s="370"/>
      <c r="BK33" s="370"/>
      <c r="BL33" s="370"/>
      <c r="BM33" s="370"/>
      <c r="BN33" s="370"/>
      <c r="BO33" s="370"/>
      <c r="BP33" s="370"/>
      <c r="BQ33" s="370"/>
      <c r="BR33" s="370"/>
      <c r="BS33" s="370"/>
      <c r="BT33" s="370"/>
      <c r="BU33" s="370"/>
      <c r="BV33" s="203"/>
      <c r="BW33" s="371" t="s">
        <v>198</v>
      </c>
      <c r="BX33" s="371"/>
      <c r="BY33" s="370" t="s">
        <v>200</v>
      </c>
      <c r="BZ33" s="370"/>
      <c r="CA33" s="370"/>
      <c r="CB33" s="370"/>
      <c r="CC33" s="370"/>
      <c r="CD33" s="370"/>
      <c r="CE33" s="370"/>
      <c r="CF33" s="370"/>
      <c r="CG33" s="370"/>
      <c r="CH33" s="370"/>
      <c r="CI33" s="370"/>
      <c r="CJ33" s="370"/>
      <c r="CK33" s="370"/>
      <c r="CL33" s="370"/>
      <c r="CM33" s="370"/>
      <c r="CN33" s="202"/>
      <c r="CO33" s="371" t="s">
        <v>196</v>
      </c>
      <c r="CP33" s="371"/>
      <c r="CQ33" s="370" t="s">
        <v>201</v>
      </c>
      <c r="CR33" s="370"/>
      <c r="CS33" s="370"/>
      <c r="CT33" s="370"/>
      <c r="CU33" s="370"/>
      <c r="CV33" s="370"/>
      <c r="CW33" s="370"/>
      <c r="CX33" s="370"/>
      <c r="CY33" s="370"/>
      <c r="CZ33" s="370"/>
      <c r="DA33" s="370"/>
      <c r="DB33" s="370"/>
      <c r="DC33" s="370"/>
      <c r="DD33" s="370"/>
      <c r="DE33" s="370"/>
      <c r="DF33" s="202"/>
      <c r="DG33" s="369" t="s">
        <v>202</v>
      </c>
      <c r="DH33" s="369"/>
      <c r="DI33" s="204"/>
    </row>
    <row r="34" spans="1:113" ht="32.25" customHeight="1" x14ac:dyDescent="0.2">
      <c r="A34" s="177"/>
      <c r="B34" s="201"/>
      <c r="C34" s="367">
        <f>IF(E34="","",1)</f>
        <v>1</v>
      </c>
      <c r="D34" s="367"/>
      <c r="E34" s="368" t="str">
        <f>IF('各会計、関係団体の財政状況及び健全化判断比率'!B7="","",'各会計、関係団体の財政状況及び健全化判断比率'!B7)</f>
        <v>一般会計</v>
      </c>
      <c r="F34" s="368"/>
      <c r="G34" s="368"/>
      <c r="H34" s="368"/>
      <c r="I34" s="368"/>
      <c r="J34" s="368"/>
      <c r="K34" s="368"/>
      <c r="L34" s="368"/>
      <c r="M34" s="368"/>
      <c r="N34" s="368"/>
      <c r="O34" s="368"/>
      <c r="P34" s="368"/>
      <c r="Q34" s="368"/>
      <c r="R34" s="368"/>
      <c r="S34" s="368"/>
      <c r="T34" s="177"/>
      <c r="U34" s="367">
        <f>IF(W34="","",MAX(C34:D43)+1)</f>
        <v>7</v>
      </c>
      <c r="V34" s="367"/>
      <c r="W34" s="368" t="str">
        <f>IF('各会計、関係団体の財政状況及び健全化判断比率'!B28="","",'各会計、関係団体の財政状況及び健全化判断比率'!B28)</f>
        <v>国民健康保険事業特別会計</v>
      </c>
      <c r="X34" s="368"/>
      <c r="Y34" s="368"/>
      <c r="Z34" s="368"/>
      <c r="AA34" s="368"/>
      <c r="AB34" s="368"/>
      <c r="AC34" s="368"/>
      <c r="AD34" s="368"/>
      <c r="AE34" s="368"/>
      <c r="AF34" s="368"/>
      <c r="AG34" s="368"/>
      <c r="AH34" s="368"/>
      <c r="AI34" s="368"/>
      <c r="AJ34" s="368"/>
      <c r="AK34" s="368"/>
      <c r="AL34" s="177"/>
      <c r="AM34" s="367">
        <f>IF(AO34="","",MAX(C34:D43,U34:V43)+1)</f>
        <v>11</v>
      </c>
      <c r="AN34" s="367"/>
      <c r="AO34" s="368" t="str">
        <f>IF('各会計、関係団体の財政状況及び健全化判断比率'!B32="","",'各会計、関係団体の財政状況及び健全化判断比率'!B32)</f>
        <v>水道事業会計</v>
      </c>
      <c r="AP34" s="368"/>
      <c r="AQ34" s="368"/>
      <c r="AR34" s="368"/>
      <c r="AS34" s="368"/>
      <c r="AT34" s="368"/>
      <c r="AU34" s="368"/>
      <c r="AV34" s="368"/>
      <c r="AW34" s="368"/>
      <c r="AX34" s="368"/>
      <c r="AY34" s="368"/>
      <c r="AZ34" s="368"/>
      <c r="BA34" s="368"/>
      <c r="BB34" s="368"/>
      <c r="BC34" s="368"/>
      <c r="BD34" s="177"/>
      <c r="BE34" s="367" t="str">
        <f>IF(BG34="","",MAX(C34:D43,U34:V43,AM34:AN43)+1)</f>
        <v/>
      </c>
      <c r="BF34" s="367"/>
      <c r="BG34" s="368"/>
      <c r="BH34" s="368"/>
      <c r="BI34" s="368"/>
      <c r="BJ34" s="368"/>
      <c r="BK34" s="368"/>
      <c r="BL34" s="368"/>
      <c r="BM34" s="368"/>
      <c r="BN34" s="368"/>
      <c r="BO34" s="368"/>
      <c r="BP34" s="368"/>
      <c r="BQ34" s="368"/>
      <c r="BR34" s="368"/>
      <c r="BS34" s="368"/>
      <c r="BT34" s="368"/>
      <c r="BU34" s="368"/>
      <c r="BV34" s="177"/>
      <c r="BW34" s="367">
        <f>IF(BY34="","",MAX(C34:D43,U34:V43,AM34:AN43,BE34:BF43)+1)</f>
        <v>13</v>
      </c>
      <c r="BX34" s="367"/>
      <c r="BY34" s="368" t="str">
        <f>IF('各会計、関係団体の財政状況及び健全化判断比率'!B68="","",'各会計、関係団体の財政状況及び健全化判断比率'!B68)</f>
        <v>東大阪都市清掃施設組合（一般会計）</v>
      </c>
      <c r="BZ34" s="368"/>
      <c r="CA34" s="368"/>
      <c r="CB34" s="368"/>
      <c r="CC34" s="368"/>
      <c r="CD34" s="368"/>
      <c r="CE34" s="368"/>
      <c r="CF34" s="368"/>
      <c r="CG34" s="368"/>
      <c r="CH34" s="368"/>
      <c r="CI34" s="368"/>
      <c r="CJ34" s="368"/>
      <c r="CK34" s="368"/>
      <c r="CL34" s="368"/>
      <c r="CM34" s="368"/>
      <c r="CN34" s="177"/>
      <c r="CO34" s="367">
        <f>IF(CQ34="","",MAX(C34:D43,U34:V43,AM34:AN43,BE34:BF43,BW34:BX43)+1)</f>
        <v>22</v>
      </c>
      <c r="CP34" s="367"/>
      <c r="CQ34" s="368" t="str">
        <f>IF('各会計、関係団体の財政状況及び健全化判断比率'!BS7="","",'各会計、関係団体の財政状況及び健全化判断比率'!BS7)</f>
        <v>（公財）東大阪市公園環境協会</v>
      </c>
      <c r="CR34" s="368"/>
      <c r="CS34" s="368"/>
      <c r="CT34" s="368"/>
      <c r="CU34" s="368"/>
      <c r="CV34" s="368"/>
      <c r="CW34" s="368"/>
      <c r="CX34" s="368"/>
      <c r="CY34" s="368"/>
      <c r="CZ34" s="368"/>
      <c r="DA34" s="368"/>
      <c r="DB34" s="368"/>
      <c r="DC34" s="368"/>
      <c r="DD34" s="368"/>
      <c r="DE34" s="368"/>
      <c r="DG34" s="365" t="str">
        <f>IF('各会計、関係団体の財政状況及び健全化判断比率'!BR7="","",'各会計、関係団体の財政状況及び健全化判断比率'!BR7)</f>
        <v/>
      </c>
      <c r="DH34" s="365"/>
      <c r="DI34" s="204"/>
    </row>
    <row r="35" spans="1:113" ht="32.25" customHeight="1" x14ac:dyDescent="0.2">
      <c r="A35" s="177"/>
      <c r="B35" s="201"/>
      <c r="C35" s="367">
        <f>IF(E35="","",C34+1)</f>
        <v>2</v>
      </c>
      <c r="D35" s="367"/>
      <c r="E35" s="368" t="str">
        <f>IF('各会計、関係団体の財政状況及び健全化判断比率'!B8="","",'各会計、関係団体の財政状況及び健全化判断比率'!B8)</f>
        <v>奨学事業特別会計</v>
      </c>
      <c r="F35" s="368"/>
      <c r="G35" s="368"/>
      <c r="H35" s="368"/>
      <c r="I35" s="368"/>
      <c r="J35" s="368"/>
      <c r="K35" s="368"/>
      <c r="L35" s="368"/>
      <c r="M35" s="368"/>
      <c r="N35" s="368"/>
      <c r="O35" s="368"/>
      <c r="P35" s="368"/>
      <c r="Q35" s="368"/>
      <c r="R35" s="368"/>
      <c r="S35" s="368"/>
      <c r="T35" s="177"/>
      <c r="U35" s="367">
        <f>IF(W35="","",U34+1)</f>
        <v>8</v>
      </c>
      <c r="V35" s="367"/>
      <c r="W35" s="368" t="str">
        <f>IF('各会計、関係団体の財政状況及び健全化判断比率'!B29="","",'各会計、関係団体の財政状況及び健全化判断比率'!B29)</f>
        <v>介護保険事業特別会計</v>
      </c>
      <c r="X35" s="368"/>
      <c r="Y35" s="368"/>
      <c r="Z35" s="368"/>
      <c r="AA35" s="368"/>
      <c r="AB35" s="368"/>
      <c r="AC35" s="368"/>
      <c r="AD35" s="368"/>
      <c r="AE35" s="368"/>
      <c r="AF35" s="368"/>
      <c r="AG35" s="368"/>
      <c r="AH35" s="368"/>
      <c r="AI35" s="368"/>
      <c r="AJ35" s="368"/>
      <c r="AK35" s="368"/>
      <c r="AL35" s="177"/>
      <c r="AM35" s="367">
        <f t="shared" ref="AM35:AM43" si="0">IF(AO35="","",AM34+1)</f>
        <v>12</v>
      </c>
      <c r="AN35" s="367"/>
      <c r="AO35" s="368" t="str">
        <f>IF('各会計、関係団体の財政状況及び健全化判断比率'!B33="","",'各会計、関係団体の財政状況及び健全化判断比率'!B33)</f>
        <v>下水道事業会計</v>
      </c>
      <c r="AP35" s="368"/>
      <c r="AQ35" s="368"/>
      <c r="AR35" s="368"/>
      <c r="AS35" s="368"/>
      <c r="AT35" s="368"/>
      <c r="AU35" s="368"/>
      <c r="AV35" s="368"/>
      <c r="AW35" s="368"/>
      <c r="AX35" s="368"/>
      <c r="AY35" s="368"/>
      <c r="AZ35" s="368"/>
      <c r="BA35" s="368"/>
      <c r="BB35" s="368"/>
      <c r="BC35" s="368"/>
      <c r="BD35" s="177"/>
      <c r="BE35" s="367" t="str">
        <f t="shared" ref="BE35:BE43" si="1">IF(BG35="","",BE34+1)</f>
        <v/>
      </c>
      <c r="BF35" s="367"/>
      <c r="BG35" s="368"/>
      <c r="BH35" s="368"/>
      <c r="BI35" s="368"/>
      <c r="BJ35" s="368"/>
      <c r="BK35" s="368"/>
      <c r="BL35" s="368"/>
      <c r="BM35" s="368"/>
      <c r="BN35" s="368"/>
      <c r="BO35" s="368"/>
      <c r="BP35" s="368"/>
      <c r="BQ35" s="368"/>
      <c r="BR35" s="368"/>
      <c r="BS35" s="368"/>
      <c r="BT35" s="368"/>
      <c r="BU35" s="368"/>
      <c r="BV35" s="177"/>
      <c r="BW35" s="367">
        <f t="shared" ref="BW35:BW43" si="2">IF(BY35="","",BW34+1)</f>
        <v>14</v>
      </c>
      <c r="BX35" s="367"/>
      <c r="BY35" s="368" t="str">
        <f>IF('各会計、関係団体の財政状況及び健全化判断比率'!B69="","",'各会計、関係団体の財政状況及び健全化判断比率'!B69)</f>
        <v>恩智川水防事務組合（一般会計）</v>
      </c>
      <c r="BZ35" s="368"/>
      <c r="CA35" s="368"/>
      <c r="CB35" s="368"/>
      <c r="CC35" s="368"/>
      <c r="CD35" s="368"/>
      <c r="CE35" s="368"/>
      <c r="CF35" s="368"/>
      <c r="CG35" s="368"/>
      <c r="CH35" s="368"/>
      <c r="CI35" s="368"/>
      <c r="CJ35" s="368"/>
      <c r="CK35" s="368"/>
      <c r="CL35" s="368"/>
      <c r="CM35" s="368"/>
      <c r="CN35" s="177"/>
      <c r="CO35" s="367">
        <f t="shared" ref="CO35:CO43" si="3">IF(CQ35="","",CO34+1)</f>
        <v>23</v>
      </c>
      <c r="CP35" s="367"/>
      <c r="CQ35" s="368" t="str">
        <f>IF('各会計、関係団体の財政状況及び健全化判断比率'!BS8="","",'各会計、関係団体の財政状況及び健全化判断比率'!BS8)</f>
        <v>（公財）東大阪市学校給食会</v>
      </c>
      <c r="CR35" s="368"/>
      <c r="CS35" s="368"/>
      <c r="CT35" s="368"/>
      <c r="CU35" s="368"/>
      <c r="CV35" s="368"/>
      <c r="CW35" s="368"/>
      <c r="CX35" s="368"/>
      <c r="CY35" s="368"/>
      <c r="CZ35" s="368"/>
      <c r="DA35" s="368"/>
      <c r="DB35" s="368"/>
      <c r="DC35" s="368"/>
      <c r="DD35" s="368"/>
      <c r="DE35" s="368"/>
      <c r="DG35" s="365" t="str">
        <f>IF('各会計、関係団体の財政状況及び健全化判断比率'!BR8="","",'各会計、関係団体の財政状況及び健全化判断比率'!BR8)</f>
        <v/>
      </c>
      <c r="DH35" s="365"/>
      <c r="DI35" s="204"/>
    </row>
    <row r="36" spans="1:113" ht="32.25" customHeight="1" x14ac:dyDescent="0.2">
      <c r="A36" s="177"/>
      <c r="B36" s="201"/>
      <c r="C36" s="367">
        <f>IF(E36="","",C35+1)</f>
        <v>3</v>
      </c>
      <c r="D36" s="367"/>
      <c r="E36" s="368" t="str">
        <f>IF('各会計、関係団体の財政状況及び健全化判断比率'!B9="","",'各会計、関係団体の財政状況及び健全化判断比率'!B9)</f>
        <v>公共用地先行取得事業特別会計</v>
      </c>
      <c r="F36" s="368"/>
      <c r="G36" s="368"/>
      <c r="H36" s="368"/>
      <c r="I36" s="368"/>
      <c r="J36" s="368"/>
      <c r="K36" s="368"/>
      <c r="L36" s="368"/>
      <c r="M36" s="368"/>
      <c r="N36" s="368"/>
      <c r="O36" s="368"/>
      <c r="P36" s="368"/>
      <c r="Q36" s="368"/>
      <c r="R36" s="368"/>
      <c r="S36" s="368"/>
      <c r="T36" s="177"/>
      <c r="U36" s="367">
        <f t="shared" ref="U36:U43" si="4">IF(W36="","",U35+1)</f>
        <v>9</v>
      </c>
      <c r="V36" s="367"/>
      <c r="W36" s="368" t="str">
        <f>IF('各会計、関係団体の財政状況及び健全化判断比率'!B30="","",'各会計、関係団体の財政状況及び健全化判断比率'!B30)</f>
        <v>後期高齢者医療特別会計</v>
      </c>
      <c r="X36" s="368"/>
      <c r="Y36" s="368"/>
      <c r="Z36" s="368"/>
      <c r="AA36" s="368"/>
      <c r="AB36" s="368"/>
      <c r="AC36" s="368"/>
      <c r="AD36" s="368"/>
      <c r="AE36" s="368"/>
      <c r="AF36" s="368"/>
      <c r="AG36" s="368"/>
      <c r="AH36" s="368"/>
      <c r="AI36" s="368"/>
      <c r="AJ36" s="368"/>
      <c r="AK36" s="368"/>
      <c r="AL36" s="177"/>
      <c r="AM36" s="367" t="str">
        <f t="shared" si="0"/>
        <v/>
      </c>
      <c r="AN36" s="367"/>
      <c r="AO36" s="368"/>
      <c r="AP36" s="368"/>
      <c r="AQ36" s="368"/>
      <c r="AR36" s="368"/>
      <c r="AS36" s="368"/>
      <c r="AT36" s="368"/>
      <c r="AU36" s="368"/>
      <c r="AV36" s="368"/>
      <c r="AW36" s="368"/>
      <c r="AX36" s="368"/>
      <c r="AY36" s="368"/>
      <c r="AZ36" s="368"/>
      <c r="BA36" s="368"/>
      <c r="BB36" s="368"/>
      <c r="BC36" s="368"/>
      <c r="BD36" s="177"/>
      <c r="BE36" s="367" t="str">
        <f t="shared" si="1"/>
        <v/>
      </c>
      <c r="BF36" s="367"/>
      <c r="BG36" s="368"/>
      <c r="BH36" s="368"/>
      <c r="BI36" s="368"/>
      <c r="BJ36" s="368"/>
      <c r="BK36" s="368"/>
      <c r="BL36" s="368"/>
      <c r="BM36" s="368"/>
      <c r="BN36" s="368"/>
      <c r="BO36" s="368"/>
      <c r="BP36" s="368"/>
      <c r="BQ36" s="368"/>
      <c r="BR36" s="368"/>
      <c r="BS36" s="368"/>
      <c r="BT36" s="368"/>
      <c r="BU36" s="368"/>
      <c r="BV36" s="177"/>
      <c r="BW36" s="367">
        <f t="shared" si="2"/>
        <v>15</v>
      </c>
      <c r="BX36" s="367"/>
      <c r="BY36" s="368" t="str">
        <f>IF('各会計、関係団体の財政状況及び健全化判断比率'!B70="","",'各会計、関係団体の財政状況及び健全化判断比率'!B70)</f>
        <v>淀川左岸水防事務組合（一般会計）</v>
      </c>
      <c r="BZ36" s="368"/>
      <c r="CA36" s="368"/>
      <c r="CB36" s="368"/>
      <c r="CC36" s="368"/>
      <c r="CD36" s="368"/>
      <c r="CE36" s="368"/>
      <c r="CF36" s="368"/>
      <c r="CG36" s="368"/>
      <c r="CH36" s="368"/>
      <c r="CI36" s="368"/>
      <c r="CJ36" s="368"/>
      <c r="CK36" s="368"/>
      <c r="CL36" s="368"/>
      <c r="CM36" s="368"/>
      <c r="CN36" s="177"/>
      <c r="CO36" s="367">
        <f t="shared" si="3"/>
        <v>24</v>
      </c>
      <c r="CP36" s="367"/>
      <c r="CQ36" s="368" t="str">
        <f>IF('各会計、関係団体の財政状況及び健全化判断比率'!BS9="","",'各会計、関係団体の財政状況及び健全化判断比率'!BS9)</f>
        <v>（公財）東大阪市文化振興協会</v>
      </c>
      <c r="CR36" s="368"/>
      <c r="CS36" s="368"/>
      <c r="CT36" s="368"/>
      <c r="CU36" s="368"/>
      <c r="CV36" s="368"/>
      <c r="CW36" s="368"/>
      <c r="CX36" s="368"/>
      <c r="CY36" s="368"/>
      <c r="CZ36" s="368"/>
      <c r="DA36" s="368"/>
      <c r="DB36" s="368"/>
      <c r="DC36" s="368"/>
      <c r="DD36" s="368"/>
      <c r="DE36" s="368"/>
      <c r="DG36" s="365" t="str">
        <f>IF('各会計、関係団体の財政状況及び健全化判断比率'!BR9="","",'各会計、関係団体の財政状況及び健全化判断比率'!BR9)</f>
        <v/>
      </c>
      <c r="DH36" s="365"/>
      <c r="DI36" s="204"/>
    </row>
    <row r="37" spans="1:113" ht="32.25" customHeight="1" x14ac:dyDescent="0.2">
      <c r="A37" s="177"/>
      <c r="B37" s="201"/>
      <c r="C37" s="367">
        <f>IF(E37="","",C36+1)</f>
        <v>4</v>
      </c>
      <c r="D37" s="367"/>
      <c r="E37" s="368" t="str">
        <f>IF('各会計、関係団体の財政状況及び健全化判断比率'!B10="","",'各会計、関係団体の財政状況及び健全化判断比率'!B10)</f>
        <v>火災共済事業特別会計</v>
      </c>
      <c r="F37" s="368"/>
      <c r="G37" s="368"/>
      <c r="H37" s="368"/>
      <c r="I37" s="368"/>
      <c r="J37" s="368"/>
      <c r="K37" s="368"/>
      <c r="L37" s="368"/>
      <c r="M37" s="368"/>
      <c r="N37" s="368"/>
      <c r="O37" s="368"/>
      <c r="P37" s="368"/>
      <c r="Q37" s="368"/>
      <c r="R37" s="368"/>
      <c r="S37" s="368"/>
      <c r="T37" s="177"/>
      <c r="U37" s="367">
        <f t="shared" si="4"/>
        <v>10</v>
      </c>
      <c r="V37" s="367"/>
      <c r="W37" s="368" t="str">
        <f>IF('各会計、関係団体の財政状況及び健全化判断比率'!B31="","",'各会計、関係団体の財政状況及び健全化判断比率'!B31)</f>
        <v>交通災害共済事業特別会計</v>
      </c>
      <c r="X37" s="368"/>
      <c r="Y37" s="368"/>
      <c r="Z37" s="368"/>
      <c r="AA37" s="368"/>
      <c r="AB37" s="368"/>
      <c r="AC37" s="368"/>
      <c r="AD37" s="368"/>
      <c r="AE37" s="368"/>
      <c r="AF37" s="368"/>
      <c r="AG37" s="368"/>
      <c r="AH37" s="368"/>
      <c r="AI37" s="368"/>
      <c r="AJ37" s="368"/>
      <c r="AK37" s="368"/>
      <c r="AL37" s="177"/>
      <c r="AM37" s="367" t="str">
        <f t="shared" si="0"/>
        <v/>
      </c>
      <c r="AN37" s="367"/>
      <c r="AO37" s="368"/>
      <c r="AP37" s="368"/>
      <c r="AQ37" s="368"/>
      <c r="AR37" s="368"/>
      <c r="AS37" s="368"/>
      <c r="AT37" s="368"/>
      <c r="AU37" s="368"/>
      <c r="AV37" s="368"/>
      <c r="AW37" s="368"/>
      <c r="AX37" s="368"/>
      <c r="AY37" s="368"/>
      <c r="AZ37" s="368"/>
      <c r="BA37" s="368"/>
      <c r="BB37" s="368"/>
      <c r="BC37" s="368"/>
      <c r="BD37" s="177"/>
      <c r="BE37" s="367" t="str">
        <f t="shared" si="1"/>
        <v/>
      </c>
      <c r="BF37" s="367"/>
      <c r="BG37" s="368"/>
      <c r="BH37" s="368"/>
      <c r="BI37" s="368"/>
      <c r="BJ37" s="368"/>
      <c r="BK37" s="368"/>
      <c r="BL37" s="368"/>
      <c r="BM37" s="368"/>
      <c r="BN37" s="368"/>
      <c r="BO37" s="368"/>
      <c r="BP37" s="368"/>
      <c r="BQ37" s="368"/>
      <c r="BR37" s="368"/>
      <c r="BS37" s="368"/>
      <c r="BT37" s="368"/>
      <c r="BU37" s="368"/>
      <c r="BV37" s="177"/>
      <c r="BW37" s="367">
        <f t="shared" si="2"/>
        <v>16</v>
      </c>
      <c r="BX37" s="367"/>
      <c r="BY37" s="368" t="str">
        <f>IF('各会計、関係団体の財政状況及び健全化判断比率'!B71="","",'各会計、関係団体の財政状況及び健全化判断比率'!B71)</f>
        <v>大和川右岸水防事務組合（一般会計）</v>
      </c>
      <c r="BZ37" s="368"/>
      <c r="CA37" s="368"/>
      <c r="CB37" s="368"/>
      <c r="CC37" s="368"/>
      <c r="CD37" s="368"/>
      <c r="CE37" s="368"/>
      <c r="CF37" s="368"/>
      <c r="CG37" s="368"/>
      <c r="CH37" s="368"/>
      <c r="CI37" s="368"/>
      <c r="CJ37" s="368"/>
      <c r="CK37" s="368"/>
      <c r="CL37" s="368"/>
      <c r="CM37" s="368"/>
      <c r="CN37" s="177"/>
      <c r="CO37" s="367">
        <f t="shared" si="3"/>
        <v>25</v>
      </c>
      <c r="CP37" s="367"/>
      <c r="CQ37" s="368" t="str">
        <f>IF('各会計、関係団体の財政状況及び健全化判断比率'!BS10="","",'各会計、関係団体の財政状況及び健全化判断比率'!BS10)</f>
        <v>東大阪再開発（株）</v>
      </c>
      <c r="CR37" s="368"/>
      <c r="CS37" s="368"/>
      <c r="CT37" s="368"/>
      <c r="CU37" s="368"/>
      <c r="CV37" s="368"/>
      <c r="CW37" s="368"/>
      <c r="CX37" s="368"/>
      <c r="CY37" s="368"/>
      <c r="CZ37" s="368"/>
      <c r="DA37" s="368"/>
      <c r="DB37" s="368"/>
      <c r="DC37" s="368"/>
      <c r="DD37" s="368"/>
      <c r="DE37" s="368"/>
      <c r="DG37" s="365" t="str">
        <f>IF('各会計、関係団体の財政状況及び健全化判断比率'!BR10="","",'各会計、関係団体の財政状況及び健全化判断比率'!BR10)</f>
        <v/>
      </c>
      <c r="DH37" s="365"/>
      <c r="DI37" s="204"/>
    </row>
    <row r="38" spans="1:113" ht="32.25" customHeight="1" x14ac:dyDescent="0.2">
      <c r="A38" s="177"/>
      <c r="B38" s="201"/>
      <c r="C38" s="367">
        <f t="shared" ref="C38:C43" si="5">IF(E38="","",C37+1)</f>
        <v>5</v>
      </c>
      <c r="D38" s="367"/>
      <c r="E38" s="368" t="str">
        <f>IF('各会計、関係団体の財政状況及び健全化判断比率'!B11="","",'各会計、関係団体の財政状況及び健全化判断比率'!B11)</f>
        <v>母子父子寡婦福祉資金貸付事業特別会計</v>
      </c>
      <c r="F38" s="368"/>
      <c r="G38" s="368"/>
      <c r="H38" s="368"/>
      <c r="I38" s="368"/>
      <c r="J38" s="368"/>
      <c r="K38" s="368"/>
      <c r="L38" s="368"/>
      <c r="M38" s="368"/>
      <c r="N38" s="368"/>
      <c r="O38" s="368"/>
      <c r="P38" s="368"/>
      <c r="Q38" s="368"/>
      <c r="R38" s="368"/>
      <c r="S38" s="368"/>
      <c r="T38" s="177"/>
      <c r="U38" s="367" t="str">
        <f t="shared" si="4"/>
        <v/>
      </c>
      <c r="V38" s="367"/>
      <c r="W38" s="368"/>
      <c r="X38" s="368"/>
      <c r="Y38" s="368"/>
      <c r="Z38" s="368"/>
      <c r="AA38" s="368"/>
      <c r="AB38" s="368"/>
      <c r="AC38" s="368"/>
      <c r="AD38" s="368"/>
      <c r="AE38" s="368"/>
      <c r="AF38" s="368"/>
      <c r="AG38" s="368"/>
      <c r="AH38" s="368"/>
      <c r="AI38" s="368"/>
      <c r="AJ38" s="368"/>
      <c r="AK38" s="368"/>
      <c r="AL38" s="177"/>
      <c r="AM38" s="367" t="str">
        <f t="shared" si="0"/>
        <v/>
      </c>
      <c r="AN38" s="367"/>
      <c r="AO38" s="368"/>
      <c r="AP38" s="368"/>
      <c r="AQ38" s="368"/>
      <c r="AR38" s="368"/>
      <c r="AS38" s="368"/>
      <c r="AT38" s="368"/>
      <c r="AU38" s="368"/>
      <c r="AV38" s="368"/>
      <c r="AW38" s="368"/>
      <c r="AX38" s="368"/>
      <c r="AY38" s="368"/>
      <c r="AZ38" s="368"/>
      <c r="BA38" s="368"/>
      <c r="BB38" s="368"/>
      <c r="BC38" s="368"/>
      <c r="BD38" s="177"/>
      <c r="BE38" s="367" t="str">
        <f t="shared" si="1"/>
        <v/>
      </c>
      <c r="BF38" s="367"/>
      <c r="BG38" s="368"/>
      <c r="BH38" s="368"/>
      <c r="BI38" s="368"/>
      <c r="BJ38" s="368"/>
      <c r="BK38" s="368"/>
      <c r="BL38" s="368"/>
      <c r="BM38" s="368"/>
      <c r="BN38" s="368"/>
      <c r="BO38" s="368"/>
      <c r="BP38" s="368"/>
      <c r="BQ38" s="368"/>
      <c r="BR38" s="368"/>
      <c r="BS38" s="368"/>
      <c r="BT38" s="368"/>
      <c r="BU38" s="368"/>
      <c r="BV38" s="177"/>
      <c r="BW38" s="367">
        <f t="shared" si="2"/>
        <v>17</v>
      </c>
      <c r="BX38" s="367"/>
      <c r="BY38" s="368" t="str">
        <f>IF('各会計、関係団体の財政状況及び健全化判断比率'!B72="","",'各会計、関係団体の財政状況及び健全化判断比率'!B72)</f>
        <v>大阪府後期高齢者医療広域連合（一般会計）</v>
      </c>
      <c r="BZ38" s="368"/>
      <c r="CA38" s="368"/>
      <c r="CB38" s="368"/>
      <c r="CC38" s="368"/>
      <c r="CD38" s="368"/>
      <c r="CE38" s="368"/>
      <c r="CF38" s="368"/>
      <c r="CG38" s="368"/>
      <c r="CH38" s="368"/>
      <c r="CI38" s="368"/>
      <c r="CJ38" s="368"/>
      <c r="CK38" s="368"/>
      <c r="CL38" s="368"/>
      <c r="CM38" s="368"/>
      <c r="CN38" s="177"/>
      <c r="CO38" s="367">
        <f t="shared" si="3"/>
        <v>26</v>
      </c>
      <c r="CP38" s="367"/>
      <c r="CQ38" s="368" t="str">
        <f>IF('各会計、関係団体の財政状況及び健全化判断比率'!BS11="","",'各会計、関係団体の財政状況及び健全化判断比率'!BS11)</f>
        <v>（公財）東大阪市産業創造勤労者支援機構</v>
      </c>
      <c r="CR38" s="368"/>
      <c r="CS38" s="368"/>
      <c r="CT38" s="368"/>
      <c r="CU38" s="368"/>
      <c r="CV38" s="368"/>
      <c r="CW38" s="368"/>
      <c r="CX38" s="368"/>
      <c r="CY38" s="368"/>
      <c r="CZ38" s="368"/>
      <c r="DA38" s="368"/>
      <c r="DB38" s="368"/>
      <c r="DC38" s="368"/>
      <c r="DD38" s="368"/>
      <c r="DE38" s="368"/>
      <c r="DG38" s="365" t="str">
        <f>IF('各会計、関係団体の財政状況及び健全化判断比率'!BR11="","",'各会計、関係団体の財政状況及び健全化判断比率'!BR11)</f>
        <v/>
      </c>
      <c r="DH38" s="365"/>
      <c r="DI38" s="204"/>
    </row>
    <row r="39" spans="1:113" ht="32.25" customHeight="1" x14ac:dyDescent="0.2">
      <c r="A39" s="177"/>
      <c r="B39" s="201"/>
      <c r="C39" s="367">
        <f t="shared" si="5"/>
        <v>6</v>
      </c>
      <c r="D39" s="367"/>
      <c r="E39" s="368" t="str">
        <f>IF('各会計、関係団体の財政状況及び健全化判断比率'!B12="","",'各会計、関係団体の財政状況及び健全化判断比率'!B12)</f>
        <v>病院事業債管理特別会計</v>
      </c>
      <c r="F39" s="368"/>
      <c r="G39" s="368"/>
      <c r="H39" s="368"/>
      <c r="I39" s="368"/>
      <c r="J39" s="368"/>
      <c r="K39" s="368"/>
      <c r="L39" s="368"/>
      <c r="M39" s="368"/>
      <c r="N39" s="368"/>
      <c r="O39" s="368"/>
      <c r="P39" s="368"/>
      <c r="Q39" s="368"/>
      <c r="R39" s="368"/>
      <c r="S39" s="368"/>
      <c r="T39" s="177"/>
      <c r="U39" s="367" t="str">
        <f t="shared" si="4"/>
        <v/>
      </c>
      <c r="V39" s="367"/>
      <c r="W39" s="368"/>
      <c r="X39" s="368"/>
      <c r="Y39" s="368"/>
      <c r="Z39" s="368"/>
      <c r="AA39" s="368"/>
      <c r="AB39" s="368"/>
      <c r="AC39" s="368"/>
      <c r="AD39" s="368"/>
      <c r="AE39" s="368"/>
      <c r="AF39" s="368"/>
      <c r="AG39" s="368"/>
      <c r="AH39" s="368"/>
      <c r="AI39" s="368"/>
      <c r="AJ39" s="368"/>
      <c r="AK39" s="368"/>
      <c r="AL39" s="177"/>
      <c r="AM39" s="367" t="str">
        <f t="shared" si="0"/>
        <v/>
      </c>
      <c r="AN39" s="367"/>
      <c r="AO39" s="368"/>
      <c r="AP39" s="368"/>
      <c r="AQ39" s="368"/>
      <c r="AR39" s="368"/>
      <c r="AS39" s="368"/>
      <c r="AT39" s="368"/>
      <c r="AU39" s="368"/>
      <c r="AV39" s="368"/>
      <c r="AW39" s="368"/>
      <c r="AX39" s="368"/>
      <c r="AY39" s="368"/>
      <c r="AZ39" s="368"/>
      <c r="BA39" s="368"/>
      <c r="BB39" s="368"/>
      <c r="BC39" s="368"/>
      <c r="BD39" s="177"/>
      <c r="BE39" s="367" t="str">
        <f t="shared" si="1"/>
        <v/>
      </c>
      <c r="BF39" s="367"/>
      <c r="BG39" s="368"/>
      <c r="BH39" s="368"/>
      <c r="BI39" s="368"/>
      <c r="BJ39" s="368"/>
      <c r="BK39" s="368"/>
      <c r="BL39" s="368"/>
      <c r="BM39" s="368"/>
      <c r="BN39" s="368"/>
      <c r="BO39" s="368"/>
      <c r="BP39" s="368"/>
      <c r="BQ39" s="368"/>
      <c r="BR39" s="368"/>
      <c r="BS39" s="368"/>
      <c r="BT39" s="368"/>
      <c r="BU39" s="368"/>
      <c r="BV39" s="177"/>
      <c r="BW39" s="367">
        <f t="shared" si="2"/>
        <v>18</v>
      </c>
      <c r="BX39" s="367"/>
      <c r="BY39" s="368" t="str">
        <f>IF('各会計、関係団体の財政状況及び健全化判断比率'!B73="","",'各会計、関係団体の財政状況及び健全化判断比率'!B73)</f>
        <v>大阪府後期高齢者医療広域連合（後期高齢者医療特別会計）</v>
      </c>
      <c r="BZ39" s="368"/>
      <c r="CA39" s="368"/>
      <c r="CB39" s="368"/>
      <c r="CC39" s="368"/>
      <c r="CD39" s="368"/>
      <c r="CE39" s="368"/>
      <c r="CF39" s="368"/>
      <c r="CG39" s="368"/>
      <c r="CH39" s="368"/>
      <c r="CI39" s="368"/>
      <c r="CJ39" s="368"/>
      <c r="CK39" s="368"/>
      <c r="CL39" s="368"/>
      <c r="CM39" s="368"/>
      <c r="CN39" s="177"/>
      <c r="CO39" s="367">
        <f t="shared" si="3"/>
        <v>27</v>
      </c>
      <c r="CP39" s="367"/>
      <c r="CQ39" s="368" t="str">
        <f>IF('各会計、関係団体の財政状況及び健全化判断比率'!BS12="","",'各会計、関係団体の財政状況及び健全化判断比率'!BS12)</f>
        <v>市立東大阪医療センター</v>
      </c>
      <c r="CR39" s="368"/>
      <c r="CS39" s="368"/>
      <c r="CT39" s="368"/>
      <c r="CU39" s="368"/>
      <c r="CV39" s="368"/>
      <c r="CW39" s="368"/>
      <c r="CX39" s="368"/>
      <c r="CY39" s="368"/>
      <c r="CZ39" s="368"/>
      <c r="DA39" s="368"/>
      <c r="DB39" s="368"/>
      <c r="DC39" s="368"/>
      <c r="DD39" s="368"/>
      <c r="DE39" s="368"/>
      <c r="DG39" s="365" t="str">
        <f>IF('各会計、関係団体の財政状況及び健全化判断比率'!BR12="","",'各会計、関係団体の財政状況及び健全化判断比率'!BR12)</f>
        <v/>
      </c>
      <c r="DH39" s="365"/>
      <c r="DI39" s="204"/>
    </row>
    <row r="40" spans="1:113" ht="32.25" customHeight="1" x14ac:dyDescent="0.2">
      <c r="A40" s="177"/>
      <c r="B40" s="201"/>
      <c r="C40" s="367" t="str">
        <f t="shared" si="5"/>
        <v/>
      </c>
      <c r="D40" s="367"/>
      <c r="E40" s="368" t="str">
        <f>IF('各会計、関係団体の財政状況及び健全化判断比率'!B13="","",'各会計、関係団体の財政状況及び健全化判断比率'!B13)</f>
        <v/>
      </c>
      <c r="F40" s="368"/>
      <c r="G40" s="368"/>
      <c r="H40" s="368"/>
      <c r="I40" s="368"/>
      <c r="J40" s="368"/>
      <c r="K40" s="368"/>
      <c r="L40" s="368"/>
      <c r="M40" s="368"/>
      <c r="N40" s="368"/>
      <c r="O40" s="368"/>
      <c r="P40" s="368"/>
      <c r="Q40" s="368"/>
      <c r="R40" s="368"/>
      <c r="S40" s="368"/>
      <c r="T40" s="177"/>
      <c r="U40" s="367" t="str">
        <f t="shared" si="4"/>
        <v/>
      </c>
      <c r="V40" s="367"/>
      <c r="W40" s="368"/>
      <c r="X40" s="368"/>
      <c r="Y40" s="368"/>
      <c r="Z40" s="368"/>
      <c r="AA40" s="368"/>
      <c r="AB40" s="368"/>
      <c r="AC40" s="368"/>
      <c r="AD40" s="368"/>
      <c r="AE40" s="368"/>
      <c r="AF40" s="368"/>
      <c r="AG40" s="368"/>
      <c r="AH40" s="368"/>
      <c r="AI40" s="368"/>
      <c r="AJ40" s="368"/>
      <c r="AK40" s="368"/>
      <c r="AL40" s="177"/>
      <c r="AM40" s="367" t="str">
        <f t="shared" si="0"/>
        <v/>
      </c>
      <c r="AN40" s="367"/>
      <c r="AO40" s="368"/>
      <c r="AP40" s="368"/>
      <c r="AQ40" s="368"/>
      <c r="AR40" s="368"/>
      <c r="AS40" s="368"/>
      <c r="AT40" s="368"/>
      <c r="AU40" s="368"/>
      <c r="AV40" s="368"/>
      <c r="AW40" s="368"/>
      <c r="AX40" s="368"/>
      <c r="AY40" s="368"/>
      <c r="AZ40" s="368"/>
      <c r="BA40" s="368"/>
      <c r="BB40" s="368"/>
      <c r="BC40" s="368"/>
      <c r="BD40" s="177"/>
      <c r="BE40" s="367" t="str">
        <f t="shared" si="1"/>
        <v/>
      </c>
      <c r="BF40" s="367"/>
      <c r="BG40" s="368"/>
      <c r="BH40" s="368"/>
      <c r="BI40" s="368"/>
      <c r="BJ40" s="368"/>
      <c r="BK40" s="368"/>
      <c r="BL40" s="368"/>
      <c r="BM40" s="368"/>
      <c r="BN40" s="368"/>
      <c r="BO40" s="368"/>
      <c r="BP40" s="368"/>
      <c r="BQ40" s="368"/>
      <c r="BR40" s="368"/>
      <c r="BS40" s="368"/>
      <c r="BT40" s="368"/>
      <c r="BU40" s="368"/>
      <c r="BV40" s="177"/>
      <c r="BW40" s="367">
        <f t="shared" si="2"/>
        <v>19</v>
      </c>
      <c r="BX40" s="367"/>
      <c r="BY40" s="368" t="str">
        <f>IF('各会計、関係団体の財政状況及び健全化判断比率'!B74="","",'各会計、関係団体の財政状況及び健全化判断比率'!B74)</f>
        <v>大阪広域水道企業団（水道事業会計）</v>
      </c>
      <c r="BZ40" s="368"/>
      <c r="CA40" s="368"/>
      <c r="CB40" s="368"/>
      <c r="CC40" s="368"/>
      <c r="CD40" s="368"/>
      <c r="CE40" s="368"/>
      <c r="CF40" s="368"/>
      <c r="CG40" s="368"/>
      <c r="CH40" s="368"/>
      <c r="CI40" s="368"/>
      <c r="CJ40" s="368"/>
      <c r="CK40" s="368"/>
      <c r="CL40" s="368"/>
      <c r="CM40" s="368"/>
      <c r="CN40" s="177"/>
      <c r="CO40" s="367">
        <f t="shared" si="3"/>
        <v>28</v>
      </c>
      <c r="CP40" s="367"/>
      <c r="CQ40" s="368" t="str">
        <f>IF('各会計、関係団体の財政状況及び健全化判断比率'!BS13="","",'各会計、関係団体の財政状況及び健全化判断比率'!BS13)</f>
        <v>大阪外環状線鉄道(株)</v>
      </c>
      <c r="CR40" s="368"/>
      <c r="CS40" s="368"/>
      <c r="CT40" s="368"/>
      <c r="CU40" s="368"/>
      <c r="CV40" s="368"/>
      <c r="CW40" s="368"/>
      <c r="CX40" s="368"/>
      <c r="CY40" s="368"/>
      <c r="CZ40" s="368"/>
      <c r="DA40" s="368"/>
      <c r="DB40" s="368"/>
      <c r="DC40" s="368"/>
      <c r="DD40" s="368"/>
      <c r="DE40" s="368"/>
      <c r="DG40" s="365" t="str">
        <f>IF('各会計、関係団体の財政状況及び健全化判断比率'!BR13="","",'各会計、関係団体の財政状況及び健全化判断比率'!BR13)</f>
        <v/>
      </c>
      <c r="DH40" s="365"/>
      <c r="DI40" s="204"/>
    </row>
    <row r="41" spans="1:113" ht="32.25" customHeight="1" x14ac:dyDescent="0.2">
      <c r="A41" s="177"/>
      <c r="B41" s="201"/>
      <c r="C41" s="367" t="str">
        <f t="shared" si="5"/>
        <v/>
      </c>
      <c r="D41" s="367"/>
      <c r="E41" s="368" t="str">
        <f>IF('各会計、関係団体の財政状況及び健全化判断比率'!B14="","",'各会計、関係団体の財政状況及び健全化判断比率'!B14)</f>
        <v/>
      </c>
      <c r="F41" s="368"/>
      <c r="G41" s="368"/>
      <c r="H41" s="368"/>
      <c r="I41" s="368"/>
      <c r="J41" s="368"/>
      <c r="K41" s="368"/>
      <c r="L41" s="368"/>
      <c r="M41" s="368"/>
      <c r="N41" s="368"/>
      <c r="O41" s="368"/>
      <c r="P41" s="368"/>
      <c r="Q41" s="368"/>
      <c r="R41" s="368"/>
      <c r="S41" s="368"/>
      <c r="T41" s="177"/>
      <c r="U41" s="367" t="str">
        <f t="shared" si="4"/>
        <v/>
      </c>
      <c r="V41" s="367"/>
      <c r="W41" s="368"/>
      <c r="X41" s="368"/>
      <c r="Y41" s="368"/>
      <c r="Z41" s="368"/>
      <c r="AA41" s="368"/>
      <c r="AB41" s="368"/>
      <c r="AC41" s="368"/>
      <c r="AD41" s="368"/>
      <c r="AE41" s="368"/>
      <c r="AF41" s="368"/>
      <c r="AG41" s="368"/>
      <c r="AH41" s="368"/>
      <c r="AI41" s="368"/>
      <c r="AJ41" s="368"/>
      <c r="AK41" s="368"/>
      <c r="AL41" s="177"/>
      <c r="AM41" s="367" t="str">
        <f t="shared" si="0"/>
        <v/>
      </c>
      <c r="AN41" s="367"/>
      <c r="AO41" s="368"/>
      <c r="AP41" s="368"/>
      <c r="AQ41" s="368"/>
      <c r="AR41" s="368"/>
      <c r="AS41" s="368"/>
      <c r="AT41" s="368"/>
      <c r="AU41" s="368"/>
      <c r="AV41" s="368"/>
      <c r="AW41" s="368"/>
      <c r="AX41" s="368"/>
      <c r="AY41" s="368"/>
      <c r="AZ41" s="368"/>
      <c r="BA41" s="368"/>
      <c r="BB41" s="368"/>
      <c r="BC41" s="368"/>
      <c r="BD41" s="177"/>
      <c r="BE41" s="367" t="str">
        <f t="shared" si="1"/>
        <v/>
      </c>
      <c r="BF41" s="367"/>
      <c r="BG41" s="368"/>
      <c r="BH41" s="368"/>
      <c r="BI41" s="368"/>
      <c r="BJ41" s="368"/>
      <c r="BK41" s="368"/>
      <c r="BL41" s="368"/>
      <c r="BM41" s="368"/>
      <c r="BN41" s="368"/>
      <c r="BO41" s="368"/>
      <c r="BP41" s="368"/>
      <c r="BQ41" s="368"/>
      <c r="BR41" s="368"/>
      <c r="BS41" s="368"/>
      <c r="BT41" s="368"/>
      <c r="BU41" s="368"/>
      <c r="BV41" s="177"/>
      <c r="BW41" s="367">
        <f t="shared" si="2"/>
        <v>20</v>
      </c>
      <c r="BX41" s="367"/>
      <c r="BY41" s="368" t="str">
        <f>IF('各会計、関係団体の財政状況及び健全化判断比率'!B75="","",'各会計、関係団体の財政状況及び健全化判断比率'!B75)</f>
        <v>大阪広域水道企業団（工業用水道事業会計）</v>
      </c>
      <c r="BZ41" s="368"/>
      <c r="CA41" s="368"/>
      <c r="CB41" s="368"/>
      <c r="CC41" s="368"/>
      <c r="CD41" s="368"/>
      <c r="CE41" s="368"/>
      <c r="CF41" s="368"/>
      <c r="CG41" s="368"/>
      <c r="CH41" s="368"/>
      <c r="CI41" s="368"/>
      <c r="CJ41" s="368"/>
      <c r="CK41" s="368"/>
      <c r="CL41" s="368"/>
      <c r="CM41" s="368"/>
      <c r="CN41" s="177"/>
      <c r="CO41" s="367" t="str">
        <f t="shared" si="3"/>
        <v/>
      </c>
      <c r="CP41" s="367"/>
      <c r="CQ41" s="368" t="str">
        <f>IF('各会計、関係団体の財政状況及び健全化判断比率'!BS14="","",'各会計、関係団体の財政状況及び健全化判断比率'!BS14)</f>
        <v/>
      </c>
      <c r="CR41" s="368"/>
      <c r="CS41" s="368"/>
      <c r="CT41" s="368"/>
      <c r="CU41" s="368"/>
      <c r="CV41" s="368"/>
      <c r="CW41" s="368"/>
      <c r="CX41" s="368"/>
      <c r="CY41" s="368"/>
      <c r="CZ41" s="368"/>
      <c r="DA41" s="368"/>
      <c r="DB41" s="368"/>
      <c r="DC41" s="368"/>
      <c r="DD41" s="368"/>
      <c r="DE41" s="368"/>
      <c r="DG41" s="365" t="str">
        <f>IF('各会計、関係団体の財政状況及び健全化判断比率'!BR14="","",'各会計、関係団体の財政状況及び健全化判断比率'!BR14)</f>
        <v/>
      </c>
      <c r="DH41" s="365"/>
      <c r="DI41" s="204"/>
    </row>
    <row r="42" spans="1:113" ht="32.25" customHeight="1" x14ac:dyDescent="0.2">
      <c r="B42" s="201"/>
      <c r="C42" s="367" t="str">
        <f t="shared" si="5"/>
        <v/>
      </c>
      <c r="D42" s="367"/>
      <c r="E42" s="368" t="str">
        <f>IF('各会計、関係団体の財政状況及び健全化判断比率'!B15="","",'各会計、関係団体の財政状況及び健全化判断比率'!B15)</f>
        <v/>
      </c>
      <c r="F42" s="368"/>
      <c r="G42" s="368"/>
      <c r="H42" s="368"/>
      <c r="I42" s="368"/>
      <c r="J42" s="368"/>
      <c r="K42" s="368"/>
      <c r="L42" s="368"/>
      <c r="M42" s="368"/>
      <c r="N42" s="368"/>
      <c r="O42" s="368"/>
      <c r="P42" s="368"/>
      <c r="Q42" s="368"/>
      <c r="R42" s="368"/>
      <c r="S42" s="368"/>
      <c r="T42" s="177"/>
      <c r="U42" s="367" t="str">
        <f t="shared" si="4"/>
        <v/>
      </c>
      <c r="V42" s="367"/>
      <c r="W42" s="368"/>
      <c r="X42" s="368"/>
      <c r="Y42" s="368"/>
      <c r="Z42" s="368"/>
      <c r="AA42" s="368"/>
      <c r="AB42" s="368"/>
      <c r="AC42" s="368"/>
      <c r="AD42" s="368"/>
      <c r="AE42" s="368"/>
      <c r="AF42" s="368"/>
      <c r="AG42" s="368"/>
      <c r="AH42" s="368"/>
      <c r="AI42" s="368"/>
      <c r="AJ42" s="368"/>
      <c r="AK42" s="368"/>
      <c r="AL42" s="177"/>
      <c r="AM42" s="367" t="str">
        <f t="shared" si="0"/>
        <v/>
      </c>
      <c r="AN42" s="367"/>
      <c r="AO42" s="368"/>
      <c r="AP42" s="368"/>
      <c r="AQ42" s="368"/>
      <c r="AR42" s="368"/>
      <c r="AS42" s="368"/>
      <c r="AT42" s="368"/>
      <c r="AU42" s="368"/>
      <c r="AV42" s="368"/>
      <c r="AW42" s="368"/>
      <c r="AX42" s="368"/>
      <c r="AY42" s="368"/>
      <c r="AZ42" s="368"/>
      <c r="BA42" s="368"/>
      <c r="BB42" s="368"/>
      <c r="BC42" s="368"/>
      <c r="BD42" s="177"/>
      <c r="BE42" s="367" t="str">
        <f t="shared" si="1"/>
        <v/>
      </c>
      <c r="BF42" s="367"/>
      <c r="BG42" s="368"/>
      <c r="BH42" s="368"/>
      <c r="BI42" s="368"/>
      <c r="BJ42" s="368"/>
      <c r="BK42" s="368"/>
      <c r="BL42" s="368"/>
      <c r="BM42" s="368"/>
      <c r="BN42" s="368"/>
      <c r="BO42" s="368"/>
      <c r="BP42" s="368"/>
      <c r="BQ42" s="368"/>
      <c r="BR42" s="368"/>
      <c r="BS42" s="368"/>
      <c r="BT42" s="368"/>
      <c r="BU42" s="368"/>
      <c r="BV42" s="177"/>
      <c r="BW42" s="367">
        <f t="shared" si="2"/>
        <v>21</v>
      </c>
      <c r="BX42" s="367"/>
      <c r="BY42" s="368" t="str">
        <f>IF('各会計、関係団体の財政状況及び健全化判断比率'!B76="","",'各会計、関係団体の財政状況及び健全化判断比率'!B76)</f>
        <v>大阪府都市競艇企業団（モーターボート競走事業会計）</v>
      </c>
      <c r="BZ42" s="368"/>
      <c r="CA42" s="368"/>
      <c r="CB42" s="368"/>
      <c r="CC42" s="368"/>
      <c r="CD42" s="368"/>
      <c r="CE42" s="368"/>
      <c r="CF42" s="368"/>
      <c r="CG42" s="368"/>
      <c r="CH42" s="368"/>
      <c r="CI42" s="368"/>
      <c r="CJ42" s="368"/>
      <c r="CK42" s="368"/>
      <c r="CL42" s="368"/>
      <c r="CM42" s="368"/>
      <c r="CN42" s="177"/>
      <c r="CO42" s="367" t="str">
        <f t="shared" si="3"/>
        <v/>
      </c>
      <c r="CP42" s="367"/>
      <c r="CQ42" s="368" t="str">
        <f>IF('各会計、関係団体の財政状況及び健全化判断比率'!BS15="","",'各会計、関係団体の財政状況及び健全化判断比率'!BS15)</f>
        <v/>
      </c>
      <c r="CR42" s="368"/>
      <c r="CS42" s="368"/>
      <c r="CT42" s="368"/>
      <c r="CU42" s="368"/>
      <c r="CV42" s="368"/>
      <c r="CW42" s="368"/>
      <c r="CX42" s="368"/>
      <c r="CY42" s="368"/>
      <c r="CZ42" s="368"/>
      <c r="DA42" s="368"/>
      <c r="DB42" s="368"/>
      <c r="DC42" s="368"/>
      <c r="DD42" s="368"/>
      <c r="DE42" s="368"/>
      <c r="DG42" s="365" t="str">
        <f>IF('各会計、関係団体の財政状況及び健全化判断比率'!BR15="","",'各会計、関係団体の財政状況及び健全化判断比率'!BR15)</f>
        <v/>
      </c>
      <c r="DH42" s="365"/>
      <c r="DI42" s="204"/>
    </row>
    <row r="43" spans="1:113" ht="32.25" customHeight="1" x14ac:dyDescent="0.2">
      <c r="B43" s="201"/>
      <c r="C43" s="367" t="str">
        <f t="shared" si="5"/>
        <v/>
      </c>
      <c r="D43" s="367"/>
      <c r="E43" s="368" t="str">
        <f>IF('各会計、関係団体の財政状況及び健全化判断比率'!B16="","",'各会計、関係団体の財政状況及び健全化判断比率'!B16)</f>
        <v/>
      </c>
      <c r="F43" s="368"/>
      <c r="G43" s="368"/>
      <c r="H43" s="368"/>
      <c r="I43" s="368"/>
      <c r="J43" s="368"/>
      <c r="K43" s="368"/>
      <c r="L43" s="368"/>
      <c r="M43" s="368"/>
      <c r="N43" s="368"/>
      <c r="O43" s="368"/>
      <c r="P43" s="368"/>
      <c r="Q43" s="368"/>
      <c r="R43" s="368"/>
      <c r="S43" s="368"/>
      <c r="T43" s="177"/>
      <c r="U43" s="367" t="str">
        <f t="shared" si="4"/>
        <v/>
      </c>
      <c r="V43" s="367"/>
      <c r="W43" s="368"/>
      <c r="X43" s="368"/>
      <c r="Y43" s="368"/>
      <c r="Z43" s="368"/>
      <c r="AA43" s="368"/>
      <c r="AB43" s="368"/>
      <c r="AC43" s="368"/>
      <c r="AD43" s="368"/>
      <c r="AE43" s="368"/>
      <c r="AF43" s="368"/>
      <c r="AG43" s="368"/>
      <c r="AH43" s="368"/>
      <c r="AI43" s="368"/>
      <c r="AJ43" s="368"/>
      <c r="AK43" s="368"/>
      <c r="AL43" s="177"/>
      <c r="AM43" s="367" t="str">
        <f t="shared" si="0"/>
        <v/>
      </c>
      <c r="AN43" s="367"/>
      <c r="AO43" s="368"/>
      <c r="AP43" s="368"/>
      <c r="AQ43" s="368"/>
      <c r="AR43" s="368"/>
      <c r="AS43" s="368"/>
      <c r="AT43" s="368"/>
      <c r="AU43" s="368"/>
      <c r="AV43" s="368"/>
      <c r="AW43" s="368"/>
      <c r="AX43" s="368"/>
      <c r="AY43" s="368"/>
      <c r="AZ43" s="368"/>
      <c r="BA43" s="368"/>
      <c r="BB43" s="368"/>
      <c r="BC43" s="368"/>
      <c r="BD43" s="177"/>
      <c r="BE43" s="367" t="str">
        <f t="shared" si="1"/>
        <v/>
      </c>
      <c r="BF43" s="367"/>
      <c r="BG43" s="368"/>
      <c r="BH43" s="368"/>
      <c r="BI43" s="368"/>
      <c r="BJ43" s="368"/>
      <c r="BK43" s="368"/>
      <c r="BL43" s="368"/>
      <c r="BM43" s="368"/>
      <c r="BN43" s="368"/>
      <c r="BO43" s="368"/>
      <c r="BP43" s="368"/>
      <c r="BQ43" s="368"/>
      <c r="BR43" s="368"/>
      <c r="BS43" s="368"/>
      <c r="BT43" s="368"/>
      <c r="BU43" s="368"/>
      <c r="BV43" s="177"/>
      <c r="BW43" s="367" t="str">
        <f t="shared" si="2"/>
        <v/>
      </c>
      <c r="BX43" s="367"/>
      <c r="BY43" s="368" t="str">
        <f>IF('各会計、関係団体の財政状況及び健全化判断比率'!B77="","",'各会計、関係団体の財政状況及び健全化判断比率'!B77)</f>
        <v/>
      </c>
      <c r="BZ43" s="368"/>
      <c r="CA43" s="368"/>
      <c r="CB43" s="368"/>
      <c r="CC43" s="368"/>
      <c r="CD43" s="368"/>
      <c r="CE43" s="368"/>
      <c r="CF43" s="368"/>
      <c r="CG43" s="368"/>
      <c r="CH43" s="368"/>
      <c r="CI43" s="368"/>
      <c r="CJ43" s="368"/>
      <c r="CK43" s="368"/>
      <c r="CL43" s="368"/>
      <c r="CM43" s="368"/>
      <c r="CN43" s="177"/>
      <c r="CO43" s="367" t="str">
        <f t="shared" si="3"/>
        <v/>
      </c>
      <c r="CP43" s="367"/>
      <c r="CQ43" s="368" t="str">
        <f>IF('各会計、関係団体の財政状況及び健全化判断比率'!BS16="","",'各会計、関係団体の財政状況及び健全化判断比率'!BS16)</f>
        <v/>
      </c>
      <c r="CR43" s="368"/>
      <c r="CS43" s="368"/>
      <c r="CT43" s="368"/>
      <c r="CU43" s="368"/>
      <c r="CV43" s="368"/>
      <c r="CW43" s="368"/>
      <c r="CX43" s="368"/>
      <c r="CY43" s="368"/>
      <c r="CZ43" s="368"/>
      <c r="DA43" s="368"/>
      <c r="DB43" s="368"/>
      <c r="DC43" s="368"/>
      <c r="DD43" s="368"/>
      <c r="DE43" s="368"/>
      <c r="DG43" s="365" t="str">
        <f>IF('各会計、関係団体の財政状況及び健全化判断比率'!BR16="","",'各会計、関係団体の財政状況及び健全化判断比率'!BR16)</f>
        <v/>
      </c>
      <c r="DH43" s="365"/>
      <c r="DI43" s="204"/>
    </row>
    <row r="44" spans="1:113" ht="13.5" customHeight="1" thickBot="1" x14ac:dyDescent="0.25">
      <c r="B44" s="205"/>
      <c r="C44" s="206"/>
      <c r="D44" s="206"/>
      <c r="E44" s="206"/>
      <c r="F44" s="206"/>
      <c r="G44" s="206"/>
      <c r="H44" s="206"/>
      <c r="I44" s="206"/>
      <c r="J44" s="206"/>
      <c r="K44" s="206"/>
      <c r="L44" s="206"/>
      <c r="M44" s="206"/>
      <c r="N44" s="206"/>
      <c r="O44" s="206"/>
      <c r="P44" s="206"/>
      <c r="Q44" s="206"/>
      <c r="R44" s="206"/>
      <c r="S44" s="206"/>
      <c r="T44" s="206"/>
      <c r="U44" s="206"/>
      <c r="V44" s="206"/>
      <c r="W44" s="206"/>
      <c r="X44" s="206"/>
      <c r="Y44" s="206"/>
      <c r="Z44" s="206"/>
      <c r="AA44" s="206"/>
      <c r="AB44" s="206"/>
      <c r="AC44" s="206"/>
      <c r="AD44" s="206"/>
      <c r="AE44" s="206"/>
      <c r="AF44" s="206"/>
      <c r="AG44" s="206"/>
      <c r="AH44" s="206"/>
      <c r="AI44" s="206"/>
      <c r="AJ44" s="206"/>
      <c r="AK44" s="206"/>
      <c r="AL44" s="206"/>
      <c r="AM44" s="206"/>
      <c r="AN44" s="206"/>
      <c r="AO44" s="206"/>
      <c r="AP44" s="206"/>
      <c r="AQ44" s="206"/>
      <c r="AR44" s="206"/>
      <c r="AS44" s="206"/>
      <c r="AT44" s="206"/>
      <c r="AU44" s="206"/>
      <c r="AV44" s="206"/>
      <c r="AW44" s="206"/>
      <c r="AX44" s="206"/>
      <c r="AY44" s="206"/>
      <c r="AZ44" s="206"/>
      <c r="BA44" s="206"/>
      <c r="BB44" s="206"/>
      <c r="BC44" s="206"/>
      <c r="BD44" s="206"/>
      <c r="BE44" s="206"/>
      <c r="BF44" s="206"/>
      <c r="BG44" s="206"/>
      <c r="BH44" s="206"/>
      <c r="BI44" s="206"/>
      <c r="BJ44" s="206"/>
      <c r="BK44" s="206"/>
      <c r="BL44" s="206"/>
      <c r="BM44" s="206"/>
      <c r="BN44" s="206"/>
      <c r="BO44" s="206"/>
      <c r="BP44" s="206"/>
      <c r="BQ44" s="206"/>
      <c r="BR44" s="206"/>
      <c r="BS44" s="206"/>
      <c r="BT44" s="206"/>
      <c r="BU44" s="206"/>
      <c r="BV44" s="206"/>
      <c r="BW44" s="206"/>
      <c r="BX44" s="206"/>
      <c r="BY44" s="206"/>
      <c r="BZ44" s="206"/>
      <c r="CA44" s="206"/>
      <c r="CB44" s="206"/>
      <c r="CC44" s="206"/>
      <c r="CD44" s="206"/>
      <c r="CE44" s="206"/>
      <c r="CF44" s="206"/>
      <c r="CG44" s="206"/>
      <c r="CH44" s="206"/>
      <c r="CI44" s="206"/>
      <c r="CJ44" s="206"/>
      <c r="CK44" s="206"/>
      <c r="CL44" s="206"/>
      <c r="CM44" s="206"/>
      <c r="CN44" s="206"/>
      <c r="CO44" s="206"/>
      <c r="CP44" s="206"/>
      <c r="CQ44" s="206"/>
      <c r="CR44" s="206"/>
      <c r="CS44" s="206"/>
      <c r="CT44" s="206"/>
      <c r="CU44" s="206"/>
      <c r="CV44" s="206"/>
      <c r="CW44" s="206"/>
      <c r="CX44" s="206"/>
      <c r="CY44" s="206"/>
      <c r="CZ44" s="206"/>
      <c r="DA44" s="206"/>
      <c r="DB44" s="206"/>
      <c r="DC44" s="206"/>
      <c r="DD44" s="206"/>
      <c r="DE44" s="206"/>
      <c r="DF44" s="206"/>
      <c r="DG44" s="206"/>
      <c r="DH44" s="206"/>
      <c r="DI44" s="207"/>
    </row>
    <row r="45" spans="1:113" x14ac:dyDescent="0.2"/>
    <row r="46" spans="1:113" x14ac:dyDescent="0.2">
      <c r="B46" s="176" t="s">
        <v>203</v>
      </c>
      <c r="E46" s="364" t="s">
        <v>204</v>
      </c>
      <c r="F46" s="364"/>
      <c r="G46" s="364"/>
      <c r="H46" s="364"/>
      <c r="I46" s="364"/>
      <c r="J46" s="364"/>
      <c r="K46" s="364"/>
      <c r="L46" s="364"/>
      <c r="M46" s="364"/>
      <c r="N46" s="364"/>
      <c r="O46" s="364"/>
      <c r="P46" s="364"/>
      <c r="Q46" s="364"/>
      <c r="R46" s="364"/>
      <c r="S46" s="364"/>
      <c r="T46" s="364"/>
      <c r="U46" s="364"/>
      <c r="V46" s="364"/>
      <c r="W46" s="364"/>
      <c r="X46" s="364"/>
      <c r="Y46" s="364"/>
      <c r="Z46" s="364"/>
      <c r="AA46" s="364"/>
      <c r="AB46" s="364"/>
      <c r="AC46" s="364"/>
      <c r="AD46" s="364"/>
      <c r="AE46" s="364"/>
      <c r="AF46" s="364"/>
      <c r="AG46" s="364"/>
      <c r="AH46" s="364"/>
      <c r="AI46" s="364"/>
      <c r="AJ46" s="364"/>
      <c r="AK46" s="364"/>
      <c r="AL46" s="364"/>
      <c r="AM46" s="364"/>
      <c r="AN46" s="364"/>
      <c r="AO46" s="364"/>
      <c r="AP46" s="364"/>
      <c r="AQ46" s="364"/>
      <c r="AR46" s="364"/>
      <c r="AS46" s="364"/>
      <c r="AT46" s="364"/>
      <c r="AU46" s="364"/>
      <c r="AV46" s="364"/>
      <c r="AW46" s="364"/>
      <c r="AX46" s="364"/>
      <c r="AY46" s="364"/>
      <c r="AZ46" s="364"/>
      <c r="BA46" s="364"/>
      <c r="BB46" s="364"/>
      <c r="BC46" s="364"/>
      <c r="BD46" s="364"/>
      <c r="BE46" s="364"/>
      <c r="BF46" s="364"/>
      <c r="BG46" s="364"/>
      <c r="BH46" s="364"/>
      <c r="BI46" s="364"/>
      <c r="BJ46" s="364"/>
      <c r="BK46" s="364"/>
      <c r="BL46" s="364"/>
      <c r="BM46" s="364"/>
      <c r="BN46" s="364"/>
      <c r="BO46" s="364"/>
      <c r="BP46" s="364"/>
      <c r="BQ46" s="364"/>
      <c r="BR46" s="364"/>
      <c r="BS46" s="364"/>
      <c r="BT46" s="364"/>
      <c r="BU46" s="364"/>
      <c r="BV46" s="364"/>
      <c r="BW46" s="364"/>
      <c r="BX46" s="364"/>
      <c r="BY46" s="364"/>
      <c r="BZ46" s="364"/>
      <c r="CA46" s="364"/>
      <c r="CB46" s="364"/>
      <c r="CC46" s="364"/>
      <c r="CD46" s="364"/>
      <c r="CE46" s="364"/>
      <c r="CF46" s="364"/>
      <c r="CG46" s="364"/>
      <c r="CH46" s="364"/>
      <c r="CI46" s="364"/>
      <c r="CJ46" s="364"/>
      <c r="CK46" s="364"/>
      <c r="CL46" s="364"/>
      <c r="CM46" s="364"/>
      <c r="CN46" s="364"/>
      <c r="CO46" s="364"/>
      <c r="CP46" s="364"/>
      <c r="CQ46" s="364"/>
      <c r="CR46" s="364"/>
      <c r="CS46" s="364"/>
      <c r="CT46" s="364"/>
      <c r="CU46" s="364"/>
      <c r="CV46" s="364"/>
      <c r="CW46" s="364"/>
      <c r="CX46" s="364"/>
      <c r="CY46" s="364"/>
      <c r="CZ46" s="364"/>
      <c r="DA46" s="364"/>
      <c r="DB46" s="364"/>
      <c r="DC46" s="364"/>
      <c r="DD46" s="364"/>
      <c r="DE46" s="364"/>
      <c r="DF46" s="364"/>
      <c r="DG46" s="364"/>
      <c r="DH46" s="364"/>
      <c r="DI46" s="364"/>
    </row>
    <row r="47" spans="1:113" x14ac:dyDescent="0.2">
      <c r="E47" s="364" t="s">
        <v>205</v>
      </c>
      <c r="F47" s="364"/>
      <c r="G47" s="364"/>
      <c r="H47" s="364"/>
      <c r="I47" s="364"/>
      <c r="J47" s="364"/>
      <c r="K47" s="364"/>
      <c r="L47" s="364"/>
      <c r="M47" s="364"/>
      <c r="N47" s="364"/>
      <c r="O47" s="364"/>
      <c r="P47" s="364"/>
      <c r="Q47" s="364"/>
      <c r="R47" s="364"/>
      <c r="S47" s="364"/>
      <c r="T47" s="364"/>
      <c r="U47" s="364"/>
      <c r="V47" s="364"/>
      <c r="W47" s="364"/>
      <c r="X47" s="364"/>
      <c r="Y47" s="364"/>
      <c r="Z47" s="364"/>
      <c r="AA47" s="364"/>
      <c r="AB47" s="364"/>
      <c r="AC47" s="364"/>
      <c r="AD47" s="364"/>
      <c r="AE47" s="364"/>
      <c r="AF47" s="364"/>
      <c r="AG47" s="364"/>
      <c r="AH47" s="364"/>
      <c r="AI47" s="364"/>
      <c r="AJ47" s="364"/>
      <c r="AK47" s="364"/>
      <c r="AL47" s="364"/>
      <c r="AM47" s="364"/>
      <c r="AN47" s="364"/>
      <c r="AO47" s="364"/>
      <c r="AP47" s="364"/>
      <c r="AQ47" s="364"/>
      <c r="AR47" s="364"/>
      <c r="AS47" s="364"/>
      <c r="AT47" s="364"/>
      <c r="AU47" s="364"/>
      <c r="AV47" s="364"/>
      <c r="AW47" s="364"/>
      <c r="AX47" s="364"/>
      <c r="AY47" s="364"/>
      <c r="AZ47" s="364"/>
      <c r="BA47" s="364"/>
      <c r="BB47" s="364"/>
      <c r="BC47" s="364"/>
      <c r="BD47" s="364"/>
      <c r="BE47" s="364"/>
      <c r="BF47" s="364"/>
      <c r="BG47" s="364"/>
      <c r="BH47" s="364"/>
      <c r="BI47" s="364"/>
      <c r="BJ47" s="364"/>
      <c r="BK47" s="364"/>
      <c r="BL47" s="364"/>
      <c r="BM47" s="364"/>
      <c r="BN47" s="364"/>
      <c r="BO47" s="364"/>
      <c r="BP47" s="364"/>
      <c r="BQ47" s="364"/>
      <c r="BR47" s="364"/>
      <c r="BS47" s="364"/>
      <c r="BT47" s="364"/>
      <c r="BU47" s="364"/>
      <c r="BV47" s="364"/>
      <c r="BW47" s="364"/>
      <c r="BX47" s="364"/>
      <c r="BY47" s="364"/>
      <c r="BZ47" s="364"/>
      <c r="CA47" s="364"/>
      <c r="CB47" s="364"/>
      <c r="CC47" s="364"/>
      <c r="CD47" s="364"/>
      <c r="CE47" s="364"/>
      <c r="CF47" s="364"/>
      <c r="CG47" s="364"/>
      <c r="CH47" s="364"/>
      <c r="CI47" s="364"/>
      <c r="CJ47" s="364"/>
      <c r="CK47" s="364"/>
      <c r="CL47" s="364"/>
      <c r="CM47" s="364"/>
      <c r="CN47" s="364"/>
      <c r="CO47" s="364"/>
      <c r="CP47" s="364"/>
      <c r="CQ47" s="364"/>
      <c r="CR47" s="364"/>
      <c r="CS47" s="364"/>
      <c r="CT47" s="364"/>
      <c r="CU47" s="364"/>
      <c r="CV47" s="364"/>
      <c r="CW47" s="364"/>
      <c r="CX47" s="364"/>
      <c r="CY47" s="364"/>
      <c r="CZ47" s="364"/>
      <c r="DA47" s="364"/>
      <c r="DB47" s="364"/>
      <c r="DC47" s="364"/>
      <c r="DD47" s="364"/>
      <c r="DE47" s="364"/>
      <c r="DF47" s="364"/>
      <c r="DG47" s="364"/>
      <c r="DH47" s="364"/>
      <c r="DI47" s="364"/>
    </row>
    <row r="48" spans="1:113" x14ac:dyDescent="0.2">
      <c r="E48" s="364" t="s">
        <v>206</v>
      </c>
      <c r="F48" s="364"/>
      <c r="G48" s="364"/>
      <c r="H48" s="364"/>
      <c r="I48" s="364"/>
      <c r="J48" s="364"/>
      <c r="K48" s="364"/>
      <c r="L48" s="364"/>
      <c r="M48" s="364"/>
      <c r="N48" s="364"/>
      <c r="O48" s="364"/>
      <c r="P48" s="364"/>
      <c r="Q48" s="364"/>
      <c r="R48" s="364"/>
      <c r="S48" s="364"/>
      <c r="T48" s="364"/>
      <c r="U48" s="364"/>
      <c r="V48" s="364"/>
      <c r="W48" s="364"/>
      <c r="X48" s="364"/>
      <c r="Y48" s="364"/>
      <c r="Z48" s="364"/>
      <c r="AA48" s="364"/>
      <c r="AB48" s="364"/>
      <c r="AC48" s="364"/>
      <c r="AD48" s="364"/>
      <c r="AE48" s="364"/>
      <c r="AF48" s="364"/>
      <c r="AG48" s="364"/>
      <c r="AH48" s="364"/>
      <c r="AI48" s="364"/>
      <c r="AJ48" s="364"/>
      <c r="AK48" s="364"/>
      <c r="AL48" s="364"/>
      <c r="AM48" s="364"/>
      <c r="AN48" s="364"/>
      <c r="AO48" s="364"/>
      <c r="AP48" s="364"/>
      <c r="AQ48" s="364"/>
      <c r="AR48" s="364"/>
      <c r="AS48" s="364"/>
      <c r="AT48" s="364"/>
      <c r="AU48" s="364"/>
      <c r="AV48" s="364"/>
      <c r="AW48" s="364"/>
      <c r="AX48" s="364"/>
      <c r="AY48" s="364"/>
      <c r="AZ48" s="364"/>
      <c r="BA48" s="364"/>
      <c r="BB48" s="364"/>
      <c r="BC48" s="364"/>
      <c r="BD48" s="364"/>
      <c r="BE48" s="364"/>
      <c r="BF48" s="364"/>
      <c r="BG48" s="364"/>
      <c r="BH48" s="364"/>
      <c r="BI48" s="364"/>
      <c r="BJ48" s="364"/>
      <c r="BK48" s="364"/>
      <c r="BL48" s="364"/>
      <c r="BM48" s="364"/>
      <c r="BN48" s="364"/>
      <c r="BO48" s="364"/>
      <c r="BP48" s="364"/>
      <c r="BQ48" s="364"/>
      <c r="BR48" s="364"/>
      <c r="BS48" s="364"/>
      <c r="BT48" s="364"/>
      <c r="BU48" s="364"/>
      <c r="BV48" s="364"/>
      <c r="BW48" s="364"/>
      <c r="BX48" s="364"/>
      <c r="BY48" s="364"/>
      <c r="BZ48" s="364"/>
      <c r="CA48" s="364"/>
      <c r="CB48" s="364"/>
      <c r="CC48" s="364"/>
      <c r="CD48" s="364"/>
      <c r="CE48" s="364"/>
      <c r="CF48" s="364"/>
      <c r="CG48" s="364"/>
      <c r="CH48" s="364"/>
      <c r="CI48" s="364"/>
      <c r="CJ48" s="364"/>
      <c r="CK48" s="364"/>
      <c r="CL48" s="364"/>
      <c r="CM48" s="364"/>
      <c r="CN48" s="364"/>
      <c r="CO48" s="364"/>
      <c r="CP48" s="364"/>
      <c r="CQ48" s="364"/>
      <c r="CR48" s="364"/>
      <c r="CS48" s="364"/>
      <c r="CT48" s="364"/>
      <c r="CU48" s="364"/>
      <c r="CV48" s="364"/>
      <c r="CW48" s="364"/>
      <c r="CX48" s="364"/>
      <c r="CY48" s="364"/>
      <c r="CZ48" s="364"/>
      <c r="DA48" s="364"/>
      <c r="DB48" s="364"/>
      <c r="DC48" s="364"/>
      <c r="DD48" s="364"/>
      <c r="DE48" s="364"/>
      <c r="DF48" s="364"/>
      <c r="DG48" s="364"/>
      <c r="DH48" s="364"/>
      <c r="DI48" s="364"/>
    </row>
    <row r="49" spans="5:113" x14ac:dyDescent="0.2">
      <c r="E49" s="366" t="s">
        <v>207</v>
      </c>
      <c r="F49" s="366"/>
      <c r="G49" s="366"/>
      <c r="H49" s="366"/>
      <c r="I49" s="366"/>
      <c r="J49" s="366"/>
      <c r="K49" s="366"/>
      <c r="L49" s="366"/>
      <c r="M49" s="366"/>
      <c r="N49" s="366"/>
      <c r="O49" s="366"/>
      <c r="P49" s="366"/>
      <c r="Q49" s="366"/>
      <c r="R49" s="366"/>
      <c r="S49" s="366"/>
      <c r="T49" s="366"/>
      <c r="U49" s="366"/>
      <c r="V49" s="366"/>
      <c r="W49" s="366"/>
      <c r="X49" s="366"/>
      <c r="Y49" s="366"/>
      <c r="Z49" s="366"/>
      <c r="AA49" s="366"/>
      <c r="AB49" s="366"/>
      <c r="AC49" s="366"/>
      <c r="AD49" s="366"/>
      <c r="AE49" s="366"/>
      <c r="AF49" s="366"/>
      <c r="AG49" s="366"/>
      <c r="AH49" s="366"/>
      <c r="AI49" s="366"/>
      <c r="AJ49" s="366"/>
      <c r="AK49" s="366"/>
      <c r="AL49" s="366"/>
      <c r="AM49" s="366"/>
      <c r="AN49" s="366"/>
      <c r="AO49" s="366"/>
      <c r="AP49" s="366"/>
      <c r="AQ49" s="366"/>
      <c r="AR49" s="366"/>
      <c r="AS49" s="366"/>
      <c r="AT49" s="366"/>
      <c r="AU49" s="366"/>
      <c r="AV49" s="366"/>
      <c r="AW49" s="366"/>
      <c r="AX49" s="366"/>
      <c r="AY49" s="366"/>
      <c r="AZ49" s="366"/>
      <c r="BA49" s="366"/>
      <c r="BB49" s="366"/>
      <c r="BC49" s="366"/>
      <c r="BD49" s="366"/>
      <c r="BE49" s="366"/>
      <c r="BF49" s="366"/>
      <c r="BG49" s="366"/>
      <c r="BH49" s="366"/>
      <c r="BI49" s="366"/>
      <c r="BJ49" s="366"/>
      <c r="BK49" s="366"/>
      <c r="BL49" s="366"/>
      <c r="BM49" s="366"/>
      <c r="BN49" s="366"/>
      <c r="BO49" s="366"/>
      <c r="BP49" s="366"/>
      <c r="BQ49" s="366"/>
      <c r="BR49" s="366"/>
      <c r="BS49" s="366"/>
      <c r="BT49" s="366"/>
      <c r="BU49" s="366"/>
      <c r="BV49" s="366"/>
      <c r="BW49" s="366"/>
      <c r="BX49" s="366"/>
      <c r="BY49" s="366"/>
      <c r="BZ49" s="366"/>
      <c r="CA49" s="366"/>
      <c r="CB49" s="366"/>
      <c r="CC49" s="366"/>
      <c r="CD49" s="366"/>
      <c r="CE49" s="366"/>
      <c r="CF49" s="366"/>
      <c r="CG49" s="366"/>
      <c r="CH49" s="366"/>
      <c r="CI49" s="366"/>
      <c r="CJ49" s="366"/>
      <c r="CK49" s="366"/>
      <c r="CL49" s="366"/>
      <c r="CM49" s="366"/>
      <c r="CN49" s="366"/>
      <c r="CO49" s="366"/>
      <c r="CP49" s="366"/>
      <c r="CQ49" s="366"/>
      <c r="CR49" s="366"/>
      <c r="CS49" s="366"/>
      <c r="CT49" s="366"/>
      <c r="CU49" s="366"/>
      <c r="CV49" s="366"/>
      <c r="CW49" s="366"/>
      <c r="CX49" s="366"/>
      <c r="CY49" s="366"/>
      <c r="CZ49" s="366"/>
      <c r="DA49" s="366"/>
      <c r="DB49" s="366"/>
      <c r="DC49" s="366"/>
      <c r="DD49" s="366"/>
      <c r="DE49" s="366"/>
      <c r="DF49" s="366"/>
      <c r="DG49" s="366"/>
      <c r="DH49" s="366"/>
      <c r="DI49" s="366"/>
    </row>
    <row r="50" spans="5:113" x14ac:dyDescent="0.2">
      <c r="E50" s="364" t="s">
        <v>208</v>
      </c>
      <c r="F50" s="364"/>
      <c r="G50" s="364"/>
      <c r="H50" s="364"/>
      <c r="I50" s="364"/>
      <c r="J50" s="364"/>
      <c r="K50" s="364"/>
      <c r="L50" s="364"/>
      <c r="M50" s="364"/>
      <c r="N50" s="364"/>
      <c r="O50" s="364"/>
      <c r="P50" s="364"/>
      <c r="Q50" s="364"/>
      <c r="R50" s="364"/>
      <c r="S50" s="364"/>
      <c r="T50" s="364"/>
      <c r="U50" s="364"/>
      <c r="V50" s="364"/>
      <c r="W50" s="364"/>
      <c r="X50" s="364"/>
      <c r="Y50" s="364"/>
      <c r="Z50" s="364"/>
      <c r="AA50" s="364"/>
      <c r="AB50" s="364"/>
      <c r="AC50" s="364"/>
      <c r="AD50" s="364"/>
      <c r="AE50" s="364"/>
      <c r="AF50" s="364"/>
      <c r="AG50" s="364"/>
      <c r="AH50" s="364"/>
      <c r="AI50" s="364"/>
      <c r="AJ50" s="364"/>
      <c r="AK50" s="364"/>
      <c r="AL50" s="364"/>
      <c r="AM50" s="364"/>
      <c r="AN50" s="364"/>
      <c r="AO50" s="364"/>
      <c r="AP50" s="364"/>
      <c r="AQ50" s="364"/>
      <c r="AR50" s="364"/>
      <c r="AS50" s="364"/>
      <c r="AT50" s="364"/>
      <c r="AU50" s="364"/>
      <c r="AV50" s="364"/>
      <c r="AW50" s="364"/>
      <c r="AX50" s="364"/>
      <c r="AY50" s="364"/>
      <c r="AZ50" s="364"/>
      <c r="BA50" s="364"/>
      <c r="BB50" s="364"/>
      <c r="BC50" s="364"/>
      <c r="BD50" s="364"/>
      <c r="BE50" s="364"/>
      <c r="BF50" s="364"/>
      <c r="BG50" s="364"/>
      <c r="BH50" s="364"/>
      <c r="BI50" s="364"/>
      <c r="BJ50" s="364"/>
      <c r="BK50" s="364"/>
      <c r="BL50" s="364"/>
      <c r="BM50" s="364"/>
      <c r="BN50" s="364"/>
      <c r="BO50" s="364"/>
      <c r="BP50" s="364"/>
      <c r="BQ50" s="364"/>
      <c r="BR50" s="364"/>
      <c r="BS50" s="364"/>
      <c r="BT50" s="364"/>
      <c r="BU50" s="364"/>
      <c r="BV50" s="364"/>
      <c r="BW50" s="364"/>
      <c r="BX50" s="364"/>
      <c r="BY50" s="364"/>
      <c r="BZ50" s="364"/>
      <c r="CA50" s="364"/>
      <c r="CB50" s="364"/>
      <c r="CC50" s="364"/>
      <c r="CD50" s="364"/>
      <c r="CE50" s="364"/>
      <c r="CF50" s="364"/>
      <c r="CG50" s="364"/>
      <c r="CH50" s="364"/>
      <c r="CI50" s="364"/>
      <c r="CJ50" s="364"/>
      <c r="CK50" s="364"/>
      <c r="CL50" s="364"/>
      <c r="CM50" s="364"/>
      <c r="CN50" s="364"/>
      <c r="CO50" s="364"/>
      <c r="CP50" s="364"/>
      <c r="CQ50" s="364"/>
      <c r="CR50" s="364"/>
      <c r="CS50" s="364"/>
      <c r="CT50" s="364"/>
      <c r="CU50" s="364"/>
      <c r="CV50" s="364"/>
      <c r="CW50" s="364"/>
      <c r="CX50" s="364"/>
      <c r="CY50" s="364"/>
      <c r="CZ50" s="364"/>
      <c r="DA50" s="364"/>
      <c r="DB50" s="364"/>
      <c r="DC50" s="364"/>
      <c r="DD50" s="364"/>
      <c r="DE50" s="364"/>
      <c r="DF50" s="364"/>
      <c r="DG50" s="364"/>
      <c r="DH50" s="364"/>
      <c r="DI50" s="364"/>
    </row>
    <row r="51" spans="5:113" x14ac:dyDescent="0.2">
      <c r="E51" s="364" t="s">
        <v>209</v>
      </c>
      <c r="F51" s="364"/>
      <c r="G51" s="364"/>
      <c r="H51" s="364"/>
      <c r="I51" s="364"/>
      <c r="J51" s="364"/>
      <c r="K51" s="364"/>
      <c r="L51" s="364"/>
      <c r="M51" s="364"/>
      <c r="N51" s="364"/>
      <c r="O51" s="364"/>
      <c r="P51" s="364"/>
      <c r="Q51" s="364"/>
      <c r="R51" s="364"/>
      <c r="S51" s="364"/>
      <c r="T51" s="364"/>
      <c r="U51" s="364"/>
      <c r="V51" s="364"/>
      <c r="W51" s="364"/>
      <c r="X51" s="364"/>
      <c r="Y51" s="364"/>
      <c r="Z51" s="364"/>
      <c r="AA51" s="364"/>
      <c r="AB51" s="364"/>
      <c r="AC51" s="364"/>
      <c r="AD51" s="364"/>
      <c r="AE51" s="364"/>
      <c r="AF51" s="364"/>
      <c r="AG51" s="364"/>
      <c r="AH51" s="364"/>
      <c r="AI51" s="364"/>
      <c r="AJ51" s="364"/>
      <c r="AK51" s="364"/>
      <c r="AL51" s="364"/>
      <c r="AM51" s="364"/>
      <c r="AN51" s="364"/>
      <c r="AO51" s="364"/>
      <c r="AP51" s="364"/>
      <c r="AQ51" s="364"/>
      <c r="AR51" s="364"/>
      <c r="AS51" s="364"/>
      <c r="AT51" s="364"/>
      <c r="AU51" s="364"/>
      <c r="AV51" s="364"/>
      <c r="AW51" s="364"/>
      <c r="AX51" s="364"/>
      <c r="AY51" s="364"/>
      <c r="AZ51" s="364"/>
      <c r="BA51" s="364"/>
      <c r="BB51" s="364"/>
      <c r="BC51" s="364"/>
      <c r="BD51" s="364"/>
      <c r="BE51" s="364"/>
      <c r="BF51" s="364"/>
      <c r="BG51" s="364"/>
      <c r="BH51" s="364"/>
      <c r="BI51" s="364"/>
      <c r="BJ51" s="364"/>
      <c r="BK51" s="364"/>
      <c r="BL51" s="364"/>
      <c r="BM51" s="364"/>
      <c r="BN51" s="364"/>
      <c r="BO51" s="364"/>
      <c r="BP51" s="364"/>
      <c r="BQ51" s="364"/>
      <c r="BR51" s="364"/>
      <c r="BS51" s="364"/>
      <c r="BT51" s="364"/>
      <c r="BU51" s="364"/>
      <c r="BV51" s="364"/>
      <c r="BW51" s="364"/>
      <c r="BX51" s="364"/>
      <c r="BY51" s="364"/>
      <c r="BZ51" s="364"/>
      <c r="CA51" s="364"/>
      <c r="CB51" s="364"/>
      <c r="CC51" s="364"/>
      <c r="CD51" s="364"/>
      <c r="CE51" s="364"/>
      <c r="CF51" s="364"/>
      <c r="CG51" s="364"/>
      <c r="CH51" s="364"/>
      <c r="CI51" s="364"/>
      <c r="CJ51" s="364"/>
      <c r="CK51" s="364"/>
      <c r="CL51" s="364"/>
      <c r="CM51" s="364"/>
      <c r="CN51" s="364"/>
      <c r="CO51" s="364"/>
      <c r="CP51" s="364"/>
      <c r="CQ51" s="364"/>
      <c r="CR51" s="364"/>
      <c r="CS51" s="364"/>
      <c r="CT51" s="364"/>
      <c r="CU51" s="364"/>
      <c r="CV51" s="364"/>
      <c r="CW51" s="364"/>
      <c r="CX51" s="364"/>
      <c r="CY51" s="364"/>
      <c r="CZ51" s="364"/>
      <c r="DA51" s="364"/>
      <c r="DB51" s="364"/>
      <c r="DC51" s="364"/>
      <c r="DD51" s="364"/>
      <c r="DE51" s="364"/>
      <c r="DF51" s="364"/>
      <c r="DG51" s="364"/>
      <c r="DH51" s="364"/>
      <c r="DI51" s="364"/>
    </row>
    <row r="52" spans="5:113" x14ac:dyDescent="0.2">
      <c r="E52" s="364" t="s">
        <v>210</v>
      </c>
      <c r="F52" s="364"/>
      <c r="G52" s="364"/>
      <c r="H52" s="364"/>
      <c r="I52" s="364"/>
      <c r="J52" s="364"/>
      <c r="K52" s="364"/>
      <c r="L52" s="364"/>
      <c r="M52" s="364"/>
      <c r="N52" s="364"/>
      <c r="O52" s="364"/>
      <c r="P52" s="364"/>
      <c r="Q52" s="364"/>
      <c r="R52" s="364"/>
      <c r="S52" s="364"/>
      <c r="T52" s="364"/>
      <c r="U52" s="364"/>
      <c r="V52" s="364"/>
      <c r="W52" s="364"/>
      <c r="X52" s="364"/>
      <c r="Y52" s="364"/>
      <c r="Z52" s="364"/>
      <c r="AA52" s="364"/>
      <c r="AB52" s="364"/>
      <c r="AC52" s="364"/>
      <c r="AD52" s="364"/>
      <c r="AE52" s="364"/>
      <c r="AF52" s="364"/>
      <c r="AG52" s="364"/>
      <c r="AH52" s="364"/>
      <c r="AI52" s="364"/>
      <c r="AJ52" s="364"/>
      <c r="AK52" s="364"/>
      <c r="AL52" s="364"/>
      <c r="AM52" s="364"/>
      <c r="AN52" s="364"/>
      <c r="AO52" s="364"/>
      <c r="AP52" s="364"/>
      <c r="AQ52" s="364"/>
      <c r="AR52" s="364"/>
      <c r="AS52" s="364"/>
      <c r="AT52" s="364"/>
      <c r="AU52" s="364"/>
      <c r="AV52" s="364"/>
      <c r="AW52" s="364"/>
      <c r="AX52" s="364"/>
      <c r="AY52" s="364"/>
      <c r="AZ52" s="364"/>
      <c r="BA52" s="364"/>
      <c r="BB52" s="364"/>
      <c r="BC52" s="364"/>
      <c r="BD52" s="364"/>
      <c r="BE52" s="364"/>
      <c r="BF52" s="364"/>
      <c r="BG52" s="364"/>
      <c r="BH52" s="364"/>
      <c r="BI52" s="364"/>
      <c r="BJ52" s="364"/>
      <c r="BK52" s="364"/>
      <c r="BL52" s="364"/>
      <c r="BM52" s="364"/>
      <c r="BN52" s="364"/>
      <c r="BO52" s="364"/>
      <c r="BP52" s="364"/>
      <c r="BQ52" s="364"/>
      <c r="BR52" s="364"/>
      <c r="BS52" s="364"/>
      <c r="BT52" s="364"/>
      <c r="BU52" s="364"/>
      <c r="BV52" s="364"/>
      <c r="BW52" s="364"/>
      <c r="BX52" s="364"/>
      <c r="BY52" s="364"/>
      <c r="BZ52" s="364"/>
      <c r="CA52" s="364"/>
      <c r="CB52" s="364"/>
      <c r="CC52" s="364"/>
      <c r="CD52" s="364"/>
      <c r="CE52" s="364"/>
      <c r="CF52" s="364"/>
      <c r="CG52" s="364"/>
      <c r="CH52" s="364"/>
      <c r="CI52" s="364"/>
      <c r="CJ52" s="364"/>
      <c r="CK52" s="364"/>
      <c r="CL52" s="364"/>
      <c r="CM52" s="364"/>
      <c r="CN52" s="364"/>
      <c r="CO52" s="364"/>
      <c r="CP52" s="364"/>
      <c r="CQ52" s="364"/>
      <c r="CR52" s="364"/>
      <c r="CS52" s="364"/>
      <c r="CT52" s="364"/>
      <c r="CU52" s="364"/>
      <c r="CV52" s="364"/>
      <c r="CW52" s="364"/>
      <c r="CX52" s="364"/>
      <c r="CY52" s="364"/>
      <c r="CZ52" s="364"/>
      <c r="DA52" s="364"/>
      <c r="DB52" s="364"/>
      <c r="DC52" s="364"/>
      <c r="DD52" s="364"/>
      <c r="DE52" s="364"/>
      <c r="DF52" s="364"/>
      <c r="DG52" s="364"/>
      <c r="DH52" s="364"/>
      <c r="DI52" s="364"/>
    </row>
    <row r="53" spans="5:113" x14ac:dyDescent="0.2">
      <c r="E53" s="364" t="s">
        <v>211</v>
      </c>
      <c r="F53" s="364"/>
      <c r="G53" s="364"/>
      <c r="H53" s="364"/>
      <c r="I53" s="364"/>
      <c r="J53" s="364"/>
      <c r="K53" s="364"/>
      <c r="L53" s="364"/>
      <c r="M53" s="364"/>
      <c r="N53" s="364"/>
      <c r="O53" s="364"/>
      <c r="P53" s="364"/>
      <c r="Q53" s="364"/>
      <c r="R53" s="364"/>
      <c r="S53" s="364"/>
      <c r="T53" s="364"/>
      <c r="U53" s="364"/>
      <c r="V53" s="364"/>
      <c r="W53" s="364"/>
      <c r="X53" s="364"/>
      <c r="Y53" s="364"/>
      <c r="Z53" s="364"/>
      <c r="AA53" s="364"/>
      <c r="AB53" s="364"/>
      <c r="AC53" s="364"/>
      <c r="AD53" s="364"/>
      <c r="AE53" s="364"/>
      <c r="AF53" s="364"/>
      <c r="AG53" s="364"/>
      <c r="AH53" s="364"/>
      <c r="AI53" s="364"/>
      <c r="AJ53" s="364"/>
      <c r="AK53" s="364"/>
      <c r="AL53" s="364"/>
      <c r="AM53" s="364"/>
      <c r="AN53" s="364"/>
      <c r="AO53" s="364"/>
      <c r="AP53" s="364"/>
      <c r="AQ53" s="364"/>
      <c r="AR53" s="364"/>
      <c r="AS53" s="364"/>
      <c r="AT53" s="364"/>
      <c r="AU53" s="364"/>
      <c r="AV53" s="364"/>
      <c r="AW53" s="364"/>
      <c r="AX53" s="364"/>
      <c r="AY53" s="364"/>
      <c r="AZ53" s="364"/>
      <c r="BA53" s="364"/>
      <c r="BB53" s="364"/>
      <c r="BC53" s="364"/>
      <c r="BD53" s="364"/>
      <c r="BE53" s="364"/>
      <c r="BF53" s="364"/>
      <c r="BG53" s="364"/>
      <c r="BH53" s="364"/>
      <c r="BI53" s="364"/>
      <c r="BJ53" s="364"/>
      <c r="BK53" s="364"/>
      <c r="BL53" s="364"/>
      <c r="BM53" s="364"/>
      <c r="BN53" s="364"/>
      <c r="BO53" s="364"/>
      <c r="BP53" s="364"/>
      <c r="BQ53" s="364"/>
      <c r="BR53" s="364"/>
      <c r="BS53" s="364"/>
      <c r="BT53" s="364"/>
      <c r="BU53" s="364"/>
      <c r="BV53" s="364"/>
      <c r="BW53" s="364"/>
      <c r="BX53" s="364"/>
      <c r="BY53" s="364"/>
      <c r="BZ53" s="364"/>
      <c r="CA53" s="364"/>
      <c r="CB53" s="364"/>
      <c r="CC53" s="364"/>
      <c r="CD53" s="364"/>
      <c r="CE53" s="364"/>
      <c r="CF53" s="364"/>
      <c r="CG53" s="364"/>
      <c r="CH53" s="364"/>
      <c r="CI53" s="364"/>
      <c r="CJ53" s="364"/>
      <c r="CK53" s="364"/>
      <c r="CL53" s="364"/>
      <c r="CM53" s="364"/>
      <c r="CN53" s="364"/>
      <c r="CO53" s="364"/>
      <c r="CP53" s="364"/>
      <c r="CQ53" s="364"/>
      <c r="CR53" s="364"/>
      <c r="CS53" s="364"/>
      <c r="CT53" s="364"/>
      <c r="CU53" s="364"/>
      <c r="CV53" s="364"/>
      <c r="CW53" s="364"/>
      <c r="CX53" s="364"/>
      <c r="CY53" s="364"/>
      <c r="CZ53" s="364"/>
      <c r="DA53" s="364"/>
      <c r="DB53" s="364"/>
      <c r="DC53" s="364"/>
      <c r="DD53" s="364"/>
      <c r="DE53" s="364"/>
      <c r="DF53" s="364"/>
      <c r="DG53" s="364"/>
      <c r="DH53" s="364"/>
      <c r="DI53" s="364"/>
    </row>
    <row r="54" spans="5:113" x14ac:dyDescent="0.2"/>
    <row r="55" spans="5:113" x14ac:dyDescent="0.2"/>
    <row r="56" spans="5:113" x14ac:dyDescent="0.2"/>
  </sheetData>
  <sheetProtection algorithmName="SHA-512" hashValue="2NPWilDFHidqSpkjJg98vkwr3NR4DgdKVliLNh05Y7FdDvn0bNoimAKzaRVVl4r7jlO0Rmwe7iTZn80ggTD7Ig==" saltValue="dVyX5YO8FR8zJMiEN4brdA=="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562</v>
      </c>
      <c r="G33" s="29" t="s">
        <v>563</v>
      </c>
      <c r="H33" s="29" t="s">
        <v>564</v>
      </c>
      <c r="I33" s="29" t="s">
        <v>565</v>
      </c>
      <c r="J33" s="30" t="s">
        <v>566</v>
      </c>
      <c r="K33" s="22"/>
      <c r="L33" s="22"/>
      <c r="M33" s="22"/>
      <c r="N33" s="22"/>
      <c r="O33" s="22"/>
      <c r="P33" s="22"/>
    </row>
    <row r="34" spans="1:16" ht="39" customHeight="1" x14ac:dyDescent="0.2">
      <c r="A34" s="22"/>
      <c r="B34" s="31"/>
      <c r="C34" s="1151" t="s">
        <v>568</v>
      </c>
      <c r="D34" s="1151"/>
      <c r="E34" s="1152"/>
      <c r="F34" s="32">
        <v>6.08</v>
      </c>
      <c r="G34" s="33">
        <v>6.52</v>
      </c>
      <c r="H34" s="33">
        <v>6.85</v>
      </c>
      <c r="I34" s="33">
        <v>6.95</v>
      </c>
      <c r="J34" s="34">
        <v>7.07</v>
      </c>
      <c r="K34" s="22"/>
      <c r="L34" s="22"/>
      <c r="M34" s="22"/>
      <c r="N34" s="22"/>
      <c r="O34" s="22"/>
      <c r="P34" s="22"/>
    </row>
    <row r="35" spans="1:16" ht="39" customHeight="1" x14ac:dyDescent="0.2">
      <c r="A35" s="22"/>
      <c r="B35" s="35"/>
      <c r="C35" s="1145" t="s">
        <v>569</v>
      </c>
      <c r="D35" s="1146"/>
      <c r="E35" s="1147"/>
      <c r="F35" s="36">
        <v>4.6100000000000003</v>
      </c>
      <c r="G35" s="37">
        <v>4.8499999999999996</v>
      </c>
      <c r="H35" s="37">
        <v>4.66</v>
      </c>
      <c r="I35" s="37">
        <v>5.03</v>
      </c>
      <c r="J35" s="38">
        <v>4.75</v>
      </c>
      <c r="K35" s="22"/>
      <c r="L35" s="22"/>
      <c r="M35" s="22"/>
      <c r="N35" s="22"/>
      <c r="O35" s="22"/>
      <c r="P35" s="22"/>
    </row>
    <row r="36" spans="1:16" ht="39" customHeight="1" x14ac:dyDescent="0.2">
      <c r="A36" s="22"/>
      <c r="B36" s="35"/>
      <c r="C36" s="1145" t="s">
        <v>570</v>
      </c>
      <c r="D36" s="1146"/>
      <c r="E36" s="1147"/>
      <c r="F36" s="36">
        <v>1.81</v>
      </c>
      <c r="G36" s="37">
        <v>2.0499999999999998</v>
      </c>
      <c r="H36" s="37">
        <v>2.2400000000000002</v>
      </c>
      <c r="I36" s="37">
        <v>2.2799999999999998</v>
      </c>
      <c r="J36" s="38">
        <v>3.07</v>
      </c>
      <c r="K36" s="22"/>
      <c r="L36" s="22"/>
      <c r="M36" s="22"/>
      <c r="N36" s="22"/>
      <c r="O36" s="22"/>
      <c r="P36" s="22"/>
    </row>
    <row r="37" spans="1:16" ht="39" customHeight="1" x14ac:dyDescent="0.2">
      <c r="A37" s="22"/>
      <c r="B37" s="35"/>
      <c r="C37" s="1145" t="s">
        <v>571</v>
      </c>
      <c r="D37" s="1146"/>
      <c r="E37" s="1147"/>
      <c r="F37" s="36">
        <v>0.37</v>
      </c>
      <c r="G37" s="37">
        <v>0.36</v>
      </c>
      <c r="H37" s="37">
        <v>1.19</v>
      </c>
      <c r="I37" s="37">
        <v>1.29</v>
      </c>
      <c r="J37" s="38">
        <v>1.42</v>
      </c>
      <c r="K37" s="22"/>
      <c r="L37" s="22"/>
      <c r="M37" s="22"/>
      <c r="N37" s="22"/>
      <c r="O37" s="22"/>
      <c r="P37" s="22"/>
    </row>
    <row r="38" spans="1:16" ht="39" customHeight="1" x14ac:dyDescent="0.2">
      <c r="A38" s="22"/>
      <c r="B38" s="35"/>
      <c r="C38" s="1145" t="s">
        <v>572</v>
      </c>
      <c r="D38" s="1146"/>
      <c r="E38" s="1147"/>
      <c r="F38" s="36">
        <v>0.95</v>
      </c>
      <c r="G38" s="37">
        <v>0.36</v>
      </c>
      <c r="H38" s="37">
        <v>0.63</v>
      </c>
      <c r="I38" s="37">
        <v>0.85</v>
      </c>
      <c r="J38" s="38">
        <v>1.1599999999999999</v>
      </c>
      <c r="K38" s="22"/>
      <c r="L38" s="22"/>
      <c r="M38" s="22"/>
      <c r="N38" s="22"/>
      <c r="O38" s="22"/>
      <c r="P38" s="22"/>
    </row>
    <row r="39" spans="1:16" ht="39" customHeight="1" x14ac:dyDescent="0.2">
      <c r="A39" s="22"/>
      <c r="B39" s="35"/>
      <c r="C39" s="1145" t="s">
        <v>573</v>
      </c>
      <c r="D39" s="1146"/>
      <c r="E39" s="1147"/>
      <c r="F39" s="36">
        <v>0.3</v>
      </c>
      <c r="G39" s="37">
        <v>0.32</v>
      </c>
      <c r="H39" s="37">
        <v>0.35</v>
      </c>
      <c r="I39" s="37">
        <v>0.34</v>
      </c>
      <c r="J39" s="38">
        <v>0.4</v>
      </c>
      <c r="K39" s="22"/>
      <c r="L39" s="22"/>
      <c r="M39" s="22"/>
      <c r="N39" s="22"/>
      <c r="O39" s="22"/>
      <c r="P39" s="22"/>
    </row>
    <row r="40" spans="1:16" ht="39" customHeight="1" x14ac:dyDescent="0.2">
      <c r="A40" s="22"/>
      <c r="B40" s="35"/>
      <c r="C40" s="1145" t="s">
        <v>574</v>
      </c>
      <c r="D40" s="1146"/>
      <c r="E40" s="1147"/>
      <c r="F40" s="36">
        <v>0.3</v>
      </c>
      <c r="G40" s="37">
        <v>0.3</v>
      </c>
      <c r="H40" s="37">
        <v>0.3</v>
      </c>
      <c r="I40" s="37">
        <v>0.3</v>
      </c>
      <c r="J40" s="38">
        <v>0.31</v>
      </c>
      <c r="K40" s="22"/>
      <c r="L40" s="22"/>
      <c r="M40" s="22"/>
      <c r="N40" s="22"/>
      <c r="O40" s="22"/>
      <c r="P40" s="22"/>
    </row>
    <row r="41" spans="1:16" ht="39" customHeight="1" x14ac:dyDescent="0.2">
      <c r="A41" s="22"/>
      <c r="B41" s="35"/>
      <c r="C41" s="1145" t="s">
        <v>575</v>
      </c>
      <c r="D41" s="1146"/>
      <c r="E41" s="1147"/>
      <c r="F41" s="36">
        <v>0.18</v>
      </c>
      <c r="G41" s="37">
        <v>0.18</v>
      </c>
      <c r="H41" s="37">
        <v>0.18</v>
      </c>
      <c r="I41" s="37">
        <v>0.17</v>
      </c>
      <c r="J41" s="38">
        <v>0.18</v>
      </c>
      <c r="K41" s="22"/>
      <c r="L41" s="22"/>
      <c r="M41" s="22"/>
      <c r="N41" s="22"/>
      <c r="O41" s="22"/>
      <c r="P41" s="22"/>
    </row>
    <row r="42" spans="1:16" ht="39" customHeight="1" x14ac:dyDescent="0.2">
      <c r="A42" s="22"/>
      <c r="B42" s="39"/>
      <c r="C42" s="1145" t="s">
        <v>576</v>
      </c>
      <c r="D42" s="1146"/>
      <c r="E42" s="1147"/>
      <c r="F42" s="36" t="s">
        <v>522</v>
      </c>
      <c r="G42" s="37" t="s">
        <v>522</v>
      </c>
      <c r="H42" s="37" t="s">
        <v>522</v>
      </c>
      <c r="I42" s="37" t="s">
        <v>522</v>
      </c>
      <c r="J42" s="38" t="s">
        <v>522</v>
      </c>
      <c r="K42" s="22"/>
      <c r="L42" s="22"/>
      <c r="M42" s="22"/>
      <c r="N42" s="22"/>
      <c r="O42" s="22"/>
      <c r="P42" s="22"/>
    </row>
    <row r="43" spans="1:16" ht="39" customHeight="1" thickBot="1" x14ac:dyDescent="0.25">
      <c r="A43" s="22"/>
      <c r="B43" s="40"/>
      <c r="C43" s="1148" t="s">
        <v>577</v>
      </c>
      <c r="D43" s="1149"/>
      <c r="E43" s="1150"/>
      <c r="F43" s="41">
        <v>0.24</v>
      </c>
      <c r="G43" s="42">
        <v>0.3</v>
      </c>
      <c r="H43" s="42">
        <v>0.32</v>
      </c>
      <c r="I43" s="42">
        <v>0.25</v>
      </c>
      <c r="J43" s="43">
        <v>0.22</v>
      </c>
      <c r="K43" s="22"/>
      <c r="L43" s="22"/>
      <c r="M43" s="22"/>
      <c r="N43" s="22"/>
      <c r="O43" s="22"/>
      <c r="P43" s="22"/>
    </row>
    <row r="44" spans="1:16" ht="39" customHeight="1" x14ac:dyDescent="0.2">
      <c r="A44" s="22"/>
      <c r="B44" s="44" t="s">
        <v>8</v>
      </c>
      <c r="C44" s="45"/>
      <c r="D44" s="46"/>
      <c r="E44" s="46"/>
      <c r="F44" s="47"/>
      <c r="G44" s="47"/>
      <c r="H44" s="47"/>
      <c r="I44" s="47"/>
      <c r="J44" s="47"/>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nAhRH1KCZK8xozXW0cvds04YAQzZ9998jhFdOC6t25BIQ/sJ6Q0bgncMAbkOkjWvVCYWtxOZIgU0LsLEbIrPRg==" saltValue="TtpvOW9pUsXOTJoVcu4kK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heetViews>
  <sheetFormatPr defaultColWidth="0" defaultRowHeight="12.6" customHeight="1" zeroHeight="1" x14ac:dyDescent="0.2"/>
  <cols>
    <col min="1" max="1" width="6.664062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5">
      <c r="A44" s="48"/>
      <c r="B44" s="51" t="s">
        <v>10</v>
      </c>
      <c r="C44" s="52"/>
      <c r="D44" s="52"/>
      <c r="E44" s="53"/>
      <c r="F44" s="53"/>
      <c r="G44" s="53"/>
      <c r="H44" s="53"/>
      <c r="I44" s="53"/>
      <c r="J44" s="54" t="s">
        <v>2</v>
      </c>
      <c r="K44" s="55" t="s">
        <v>562</v>
      </c>
      <c r="L44" s="56" t="s">
        <v>563</v>
      </c>
      <c r="M44" s="56" t="s">
        <v>564</v>
      </c>
      <c r="N44" s="56" t="s">
        <v>565</v>
      </c>
      <c r="O44" s="57" t="s">
        <v>566</v>
      </c>
      <c r="P44" s="48"/>
      <c r="Q44" s="48"/>
      <c r="R44" s="48"/>
      <c r="S44" s="48"/>
      <c r="T44" s="48"/>
      <c r="U44" s="48"/>
    </row>
    <row r="45" spans="1:21" ht="30.75" customHeight="1" x14ac:dyDescent="0.2">
      <c r="A45" s="48"/>
      <c r="B45" s="1176" t="s">
        <v>11</v>
      </c>
      <c r="C45" s="1177"/>
      <c r="D45" s="58"/>
      <c r="E45" s="1182" t="s">
        <v>12</v>
      </c>
      <c r="F45" s="1182"/>
      <c r="G45" s="1182"/>
      <c r="H45" s="1182"/>
      <c r="I45" s="1182"/>
      <c r="J45" s="1183"/>
      <c r="K45" s="59">
        <v>20049</v>
      </c>
      <c r="L45" s="60">
        <v>19201</v>
      </c>
      <c r="M45" s="60">
        <v>22287</v>
      </c>
      <c r="N45" s="60">
        <v>21865</v>
      </c>
      <c r="O45" s="61">
        <v>21560</v>
      </c>
      <c r="P45" s="48"/>
      <c r="Q45" s="48"/>
      <c r="R45" s="48"/>
      <c r="S45" s="48"/>
      <c r="T45" s="48"/>
      <c r="U45" s="48"/>
    </row>
    <row r="46" spans="1:21" ht="30.75" customHeight="1" x14ac:dyDescent="0.2">
      <c r="A46" s="48"/>
      <c r="B46" s="1178"/>
      <c r="C46" s="1179"/>
      <c r="D46" s="62"/>
      <c r="E46" s="1155" t="s">
        <v>13</v>
      </c>
      <c r="F46" s="1155"/>
      <c r="G46" s="1155"/>
      <c r="H46" s="1155"/>
      <c r="I46" s="1155"/>
      <c r="J46" s="1156"/>
      <c r="K46" s="63" t="s">
        <v>522</v>
      </c>
      <c r="L46" s="64" t="s">
        <v>522</v>
      </c>
      <c r="M46" s="64" t="s">
        <v>522</v>
      </c>
      <c r="N46" s="64" t="s">
        <v>522</v>
      </c>
      <c r="O46" s="65" t="s">
        <v>522</v>
      </c>
      <c r="P46" s="48"/>
      <c r="Q46" s="48"/>
      <c r="R46" s="48"/>
      <c r="S46" s="48"/>
      <c r="T46" s="48"/>
      <c r="U46" s="48"/>
    </row>
    <row r="47" spans="1:21" ht="30.75" customHeight="1" x14ac:dyDescent="0.2">
      <c r="A47" s="48"/>
      <c r="B47" s="1178"/>
      <c r="C47" s="1179"/>
      <c r="D47" s="62"/>
      <c r="E47" s="1155" t="s">
        <v>14</v>
      </c>
      <c r="F47" s="1155"/>
      <c r="G47" s="1155"/>
      <c r="H47" s="1155"/>
      <c r="I47" s="1155"/>
      <c r="J47" s="1156"/>
      <c r="K47" s="63" t="s">
        <v>522</v>
      </c>
      <c r="L47" s="64" t="s">
        <v>522</v>
      </c>
      <c r="M47" s="64" t="s">
        <v>522</v>
      </c>
      <c r="N47" s="64" t="s">
        <v>522</v>
      </c>
      <c r="O47" s="65" t="s">
        <v>522</v>
      </c>
      <c r="P47" s="48"/>
      <c r="Q47" s="48"/>
      <c r="R47" s="48"/>
      <c r="S47" s="48"/>
      <c r="T47" s="48"/>
      <c r="U47" s="48"/>
    </row>
    <row r="48" spans="1:21" ht="30.75" customHeight="1" x14ac:dyDescent="0.2">
      <c r="A48" s="48"/>
      <c r="B48" s="1178"/>
      <c r="C48" s="1179"/>
      <c r="D48" s="62"/>
      <c r="E48" s="1155" t="s">
        <v>15</v>
      </c>
      <c r="F48" s="1155"/>
      <c r="G48" s="1155"/>
      <c r="H48" s="1155"/>
      <c r="I48" s="1155"/>
      <c r="J48" s="1156"/>
      <c r="K48" s="63">
        <v>6873</v>
      </c>
      <c r="L48" s="64">
        <v>6731</v>
      </c>
      <c r="M48" s="64">
        <v>6546</v>
      </c>
      <c r="N48" s="64">
        <v>6407</v>
      </c>
      <c r="O48" s="65">
        <v>6244</v>
      </c>
      <c r="P48" s="48"/>
      <c r="Q48" s="48"/>
      <c r="R48" s="48"/>
      <c r="S48" s="48"/>
      <c r="T48" s="48"/>
      <c r="U48" s="48"/>
    </row>
    <row r="49" spans="1:21" ht="30.75" customHeight="1" x14ac:dyDescent="0.2">
      <c r="A49" s="48"/>
      <c r="B49" s="1178"/>
      <c r="C49" s="1179"/>
      <c r="D49" s="62"/>
      <c r="E49" s="1155" t="s">
        <v>16</v>
      </c>
      <c r="F49" s="1155"/>
      <c r="G49" s="1155"/>
      <c r="H49" s="1155"/>
      <c r="I49" s="1155"/>
      <c r="J49" s="1156"/>
      <c r="K49" s="63">
        <v>193</v>
      </c>
      <c r="L49" s="64">
        <v>368</v>
      </c>
      <c r="M49" s="64">
        <v>663</v>
      </c>
      <c r="N49" s="64">
        <v>667</v>
      </c>
      <c r="O49" s="65">
        <v>656</v>
      </c>
      <c r="P49" s="48"/>
      <c r="Q49" s="48"/>
      <c r="R49" s="48"/>
      <c r="S49" s="48"/>
      <c r="T49" s="48"/>
      <c r="U49" s="48"/>
    </row>
    <row r="50" spans="1:21" ht="30.75" customHeight="1" x14ac:dyDescent="0.2">
      <c r="A50" s="48"/>
      <c r="B50" s="1178"/>
      <c r="C50" s="1179"/>
      <c r="D50" s="62"/>
      <c r="E50" s="1155" t="s">
        <v>17</v>
      </c>
      <c r="F50" s="1155"/>
      <c r="G50" s="1155"/>
      <c r="H50" s="1155"/>
      <c r="I50" s="1155"/>
      <c r="J50" s="1156"/>
      <c r="K50" s="63">
        <v>207</v>
      </c>
      <c r="L50" s="64">
        <v>438</v>
      </c>
      <c r="M50" s="64">
        <v>570</v>
      </c>
      <c r="N50" s="64">
        <v>552</v>
      </c>
      <c r="O50" s="65">
        <v>613</v>
      </c>
      <c r="P50" s="48"/>
      <c r="Q50" s="48"/>
      <c r="R50" s="48"/>
      <c r="S50" s="48"/>
      <c r="T50" s="48"/>
      <c r="U50" s="48"/>
    </row>
    <row r="51" spans="1:21" ht="30.75" customHeight="1" x14ac:dyDescent="0.2">
      <c r="A51" s="48"/>
      <c r="B51" s="1180"/>
      <c r="C51" s="1181"/>
      <c r="D51" s="66"/>
      <c r="E51" s="1155" t="s">
        <v>18</v>
      </c>
      <c r="F51" s="1155"/>
      <c r="G51" s="1155"/>
      <c r="H51" s="1155"/>
      <c r="I51" s="1155"/>
      <c r="J51" s="1156"/>
      <c r="K51" s="63" t="s">
        <v>522</v>
      </c>
      <c r="L51" s="64" t="s">
        <v>522</v>
      </c>
      <c r="M51" s="64" t="s">
        <v>522</v>
      </c>
      <c r="N51" s="64" t="s">
        <v>522</v>
      </c>
      <c r="O51" s="65" t="s">
        <v>522</v>
      </c>
      <c r="P51" s="48"/>
      <c r="Q51" s="48"/>
      <c r="R51" s="48"/>
      <c r="S51" s="48"/>
      <c r="T51" s="48"/>
      <c r="U51" s="48"/>
    </row>
    <row r="52" spans="1:21" ht="30.75" customHeight="1" x14ac:dyDescent="0.2">
      <c r="A52" s="48"/>
      <c r="B52" s="1153" t="s">
        <v>19</v>
      </c>
      <c r="C52" s="1154"/>
      <c r="D52" s="66"/>
      <c r="E52" s="1155" t="s">
        <v>20</v>
      </c>
      <c r="F52" s="1155"/>
      <c r="G52" s="1155"/>
      <c r="H52" s="1155"/>
      <c r="I52" s="1155"/>
      <c r="J52" s="1156"/>
      <c r="K52" s="63">
        <v>21402</v>
      </c>
      <c r="L52" s="64">
        <v>22059</v>
      </c>
      <c r="M52" s="64">
        <v>22436</v>
      </c>
      <c r="N52" s="64">
        <v>22765</v>
      </c>
      <c r="O52" s="65">
        <v>22967</v>
      </c>
      <c r="P52" s="48"/>
      <c r="Q52" s="48"/>
      <c r="R52" s="48"/>
      <c r="S52" s="48"/>
      <c r="T52" s="48"/>
      <c r="U52" s="48"/>
    </row>
    <row r="53" spans="1:21" ht="30.75" customHeight="1" thickBot="1" x14ac:dyDescent="0.25">
      <c r="A53" s="48"/>
      <c r="B53" s="1157" t="s">
        <v>21</v>
      </c>
      <c r="C53" s="1158"/>
      <c r="D53" s="67"/>
      <c r="E53" s="1159" t="s">
        <v>22</v>
      </c>
      <c r="F53" s="1159"/>
      <c r="G53" s="1159"/>
      <c r="H53" s="1159"/>
      <c r="I53" s="1159"/>
      <c r="J53" s="1160"/>
      <c r="K53" s="68">
        <v>5920</v>
      </c>
      <c r="L53" s="69">
        <v>4679</v>
      </c>
      <c r="M53" s="69">
        <v>7630</v>
      </c>
      <c r="N53" s="69">
        <v>6726</v>
      </c>
      <c r="O53" s="70">
        <v>6106</v>
      </c>
      <c r="P53" s="48"/>
      <c r="Q53" s="48"/>
      <c r="R53" s="48"/>
      <c r="S53" s="48"/>
      <c r="T53" s="48"/>
      <c r="U53" s="48"/>
    </row>
    <row r="54" spans="1:21" ht="24" customHeight="1" x14ac:dyDescent="0.2">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x14ac:dyDescent="0.2">
      <c r="A55" s="48"/>
      <c r="B55" s="71" t="s">
        <v>24</v>
      </c>
      <c r="C55" s="48"/>
      <c r="D55" s="48"/>
      <c r="E55" s="48"/>
      <c r="F55" s="48"/>
      <c r="G55" s="48"/>
      <c r="H55" s="48"/>
      <c r="I55" s="48"/>
      <c r="J55" s="48"/>
      <c r="K55" s="48"/>
      <c r="L55" s="48"/>
      <c r="M55" s="48"/>
      <c r="N55" s="48"/>
      <c r="O55" s="48"/>
      <c r="P55" s="48"/>
      <c r="Q55" s="48"/>
      <c r="R55" s="48"/>
      <c r="S55" s="48"/>
      <c r="T55" s="48"/>
      <c r="U55" s="48"/>
    </row>
    <row r="56" spans="1:21" ht="24" customHeight="1" thickBot="1" x14ac:dyDescent="0.25">
      <c r="A56" s="48"/>
      <c r="B56" s="72" t="s">
        <v>25</v>
      </c>
      <c r="C56" s="73"/>
      <c r="D56" s="73"/>
      <c r="E56" s="73"/>
      <c r="F56" s="73"/>
      <c r="G56" s="73"/>
      <c r="H56" s="73"/>
      <c r="I56" s="73"/>
      <c r="J56" s="73"/>
      <c r="K56" s="74"/>
      <c r="L56" s="74"/>
      <c r="M56" s="74"/>
      <c r="N56" s="74"/>
      <c r="O56" s="75" t="s">
        <v>578</v>
      </c>
      <c r="P56" s="48"/>
      <c r="Q56" s="48"/>
      <c r="R56" s="48"/>
      <c r="S56" s="48"/>
      <c r="T56" s="48"/>
      <c r="U56" s="48"/>
    </row>
    <row r="57" spans="1:21" ht="31.5" customHeight="1" thickBot="1" x14ac:dyDescent="0.25">
      <c r="A57" s="48"/>
      <c r="B57" s="76"/>
      <c r="C57" s="77"/>
      <c r="D57" s="77"/>
      <c r="E57" s="78"/>
      <c r="F57" s="78"/>
      <c r="G57" s="78"/>
      <c r="H57" s="78"/>
      <c r="I57" s="78"/>
      <c r="J57" s="79" t="s">
        <v>2</v>
      </c>
      <c r="K57" s="80" t="s">
        <v>579</v>
      </c>
      <c r="L57" s="81" t="s">
        <v>580</v>
      </c>
      <c r="M57" s="81" t="s">
        <v>581</v>
      </c>
      <c r="N57" s="81" t="s">
        <v>582</v>
      </c>
      <c r="O57" s="82" t="s">
        <v>583</v>
      </c>
      <c r="P57" s="48"/>
      <c r="Q57" s="48"/>
      <c r="R57" s="48"/>
      <c r="S57" s="48"/>
      <c r="T57" s="48"/>
      <c r="U57" s="48"/>
    </row>
    <row r="58" spans="1:21" ht="31.5" customHeight="1" x14ac:dyDescent="0.2">
      <c r="B58" s="1161" t="s">
        <v>26</v>
      </c>
      <c r="C58" s="1162"/>
      <c r="D58" s="1167" t="s">
        <v>27</v>
      </c>
      <c r="E58" s="1168"/>
      <c r="F58" s="1168"/>
      <c r="G58" s="1168"/>
      <c r="H58" s="1168"/>
      <c r="I58" s="1168"/>
      <c r="J58" s="1169"/>
      <c r="K58" s="83"/>
      <c r="L58" s="84"/>
      <c r="M58" s="84"/>
      <c r="N58" s="84"/>
      <c r="O58" s="85"/>
    </row>
    <row r="59" spans="1:21" ht="31.5" customHeight="1" x14ac:dyDescent="0.2">
      <c r="B59" s="1163"/>
      <c r="C59" s="1164"/>
      <c r="D59" s="1170" t="s">
        <v>28</v>
      </c>
      <c r="E59" s="1171"/>
      <c r="F59" s="1171"/>
      <c r="G59" s="1171"/>
      <c r="H59" s="1171"/>
      <c r="I59" s="1171"/>
      <c r="J59" s="1172"/>
      <c r="K59" s="86"/>
      <c r="L59" s="87"/>
      <c r="M59" s="87"/>
      <c r="N59" s="87"/>
      <c r="O59" s="88"/>
    </row>
    <row r="60" spans="1:21" ht="31.5" customHeight="1" thickBot="1" x14ac:dyDescent="0.25">
      <c r="B60" s="1165"/>
      <c r="C60" s="1166"/>
      <c r="D60" s="1173" t="s">
        <v>29</v>
      </c>
      <c r="E60" s="1174"/>
      <c r="F60" s="1174"/>
      <c r="G60" s="1174"/>
      <c r="H60" s="1174"/>
      <c r="I60" s="1174"/>
      <c r="J60" s="1175"/>
      <c r="K60" s="89"/>
      <c r="L60" s="90"/>
      <c r="M60" s="90"/>
      <c r="N60" s="90"/>
      <c r="O60" s="91"/>
    </row>
    <row r="61" spans="1:21" ht="24" customHeight="1" x14ac:dyDescent="0.2">
      <c r="B61" s="92"/>
      <c r="C61" s="92"/>
      <c r="D61" s="93" t="s">
        <v>30</v>
      </c>
      <c r="E61" s="94"/>
      <c r="F61" s="94"/>
      <c r="G61" s="94"/>
      <c r="H61" s="94"/>
      <c r="I61" s="94"/>
      <c r="J61" s="94"/>
      <c r="K61" s="94"/>
      <c r="L61" s="94"/>
      <c r="M61" s="94"/>
      <c r="N61" s="94"/>
      <c r="O61" s="94"/>
    </row>
    <row r="62" spans="1:21" ht="24" customHeight="1" x14ac:dyDescent="0.2">
      <c r="B62" s="95"/>
      <c r="C62" s="95"/>
      <c r="D62" s="93" t="s">
        <v>31</v>
      </c>
      <c r="E62" s="94"/>
      <c r="F62" s="94"/>
      <c r="G62" s="94"/>
      <c r="H62" s="94"/>
      <c r="I62" s="94"/>
      <c r="J62" s="94"/>
      <c r="K62" s="94"/>
      <c r="L62" s="94"/>
      <c r="M62" s="94"/>
      <c r="N62" s="94"/>
      <c r="O62" s="94"/>
    </row>
    <row r="63" spans="1:21" ht="24" customHeight="1" x14ac:dyDescent="0.2">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PM8eaS3WvFKGbXsgsZ9pqw7VXEJ0VyXY/hQWYrFHllDjAvEVbDJnv5gQHZ0VTc80is7n2pa530qWcVrhPQ2Xcw==" saltValue="6O2eNMh2GwHGuRj/Y7273g=="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2"/>
  <cols>
    <col min="1" max="1" width="6.6640625" style="96" customWidth="1"/>
    <col min="2" max="3" width="12.6640625" style="96" customWidth="1"/>
    <col min="4" max="4" width="11.6640625" style="96" customWidth="1"/>
    <col min="5" max="8" width="10.33203125" style="96" customWidth="1"/>
    <col min="9" max="13" width="16.33203125" style="96" customWidth="1"/>
    <col min="14" max="19" width="12.6640625" style="96" customWidth="1"/>
    <col min="20" max="16384" width="0" style="9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9</v>
      </c>
    </row>
    <row r="40" spans="2:13" ht="27.75" customHeight="1" thickBot="1" x14ac:dyDescent="0.25">
      <c r="B40" s="98" t="s">
        <v>10</v>
      </c>
      <c r="C40" s="99"/>
      <c r="D40" s="99"/>
      <c r="E40" s="100"/>
      <c r="F40" s="100"/>
      <c r="G40" s="100"/>
      <c r="H40" s="101" t="s">
        <v>2</v>
      </c>
      <c r="I40" s="102" t="s">
        <v>562</v>
      </c>
      <c r="J40" s="103" t="s">
        <v>563</v>
      </c>
      <c r="K40" s="103" t="s">
        <v>564</v>
      </c>
      <c r="L40" s="103" t="s">
        <v>565</v>
      </c>
      <c r="M40" s="104" t="s">
        <v>566</v>
      </c>
    </row>
    <row r="41" spans="2:13" ht="27.75" customHeight="1" x14ac:dyDescent="0.2">
      <c r="B41" s="1196" t="s">
        <v>32</v>
      </c>
      <c r="C41" s="1197"/>
      <c r="D41" s="105"/>
      <c r="E41" s="1198" t="s">
        <v>33</v>
      </c>
      <c r="F41" s="1198"/>
      <c r="G41" s="1198"/>
      <c r="H41" s="1199"/>
      <c r="I41" s="351">
        <v>204848</v>
      </c>
      <c r="J41" s="352">
        <v>203317</v>
      </c>
      <c r="K41" s="352">
        <v>193826</v>
      </c>
      <c r="L41" s="352">
        <v>183967</v>
      </c>
      <c r="M41" s="353">
        <v>174026</v>
      </c>
    </row>
    <row r="42" spans="2:13" ht="27.75" customHeight="1" x14ac:dyDescent="0.2">
      <c r="B42" s="1186"/>
      <c r="C42" s="1187"/>
      <c r="D42" s="106"/>
      <c r="E42" s="1190" t="s">
        <v>34</v>
      </c>
      <c r="F42" s="1190"/>
      <c r="G42" s="1190"/>
      <c r="H42" s="1191"/>
      <c r="I42" s="354">
        <v>1515</v>
      </c>
      <c r="J42" s="355">
        <v>5945</v>
      </c>
      <c r="K42" s="355">
        <v>5456</v>
      </c>
      <c r="L42" s="355">
        <v>4919</v>
      </c>
      <c r="M42" s="356">
        <v>4811</v>
      </c>
    </row>
    <row r="43" spans="2:13" ht="27.75" customHeight="1" x14ac:dyDescent="0.2">
      <c r="B43" s="1186"/>
      <c r="C43" s="1187"/>
      <c r="D43" s="106"/>
      <c r="E43" s="1190" t="s">
        <v>35</v>
      </c>
      <c r="F43" s="1190"/>
      <c r="G43" s="1190"/>
      <c r="H43" s="1191"/>
      <c r="I43" s="354">
        <v>99758</v>
      </c>
      <c r="J43" s="355">
        <v>94706</v>
      </c>
      <c r="K43" s="355">
        <v>89452</v>
      </c>
      <c r="L43" s="355">
        <v>83830</v>
      </c>
      <c r="M43" s="356">
        <v>78256</v>
      </c>
    </row>
    <row r="44" spans="2:13" ht="27.75" customHeight="1" x14ac:dyDescent="0.2">
      <c r="B44" s="1186"/>
      <c r="C44" s="1187"/>
      <c r="D44" s="106"/>
      <c r="E44" s="1190" t="s">
        <v>36</v>
      </c>
      <c r="F44" s="1190"/>
      <c r="G44" s="1190"/>
      <c r="H44" s="1191"/>
      <c r="I44" s="354">
        <v>7315</v>
      </c>
      <c r="J44" s="355">
        <v>7034</v>
      </c>
      <c r="K44" s="355">
        <v>6498</v>
      </c>
      <c r="L44" s="355">
        <v>5883</v>
      </c>
      <c r="M44" s="356">
        <v>5289</v>
      </c>
    </row>
    <row r="45" spans="2:13" ht="27.75" customHeight="1" x14ac:dyDescent="0.2">
      <c r="B45" s="1186"/>
      <c r="C45" s="1187"/>
      <c r="D45" s="106"/>
      <c r="E45" s="1190" t="s">
        <v>37</v>
      </c>
      <c r="F45" s="1190"/>
      <c r="G45" s="1190"/>
      <c r="H45" s="1191"/>
      <c r="I45" s="354">
        <v>15436</v>
      </c>
      <c r="J45" s="355">
        <v>15224</v>
      </c>
      <c r="K45" s="355">
        <v>14854</v>
      </c>
      <c r="L45" s="355">
        <v>14191</v>
      </c>
      <c r="M45" s="356">
        <v>14511</v>
      </c>
    </row>
    <row r="46" spans="2:13" ht="27.75" customHeight="1" x14ac:dyDescent="0.2">
      <c r="B46" s="1186"/>
      <c r="C46" s="1187"/>
      <c r="D46" s="107"/>
      <c r="E46" s="1190" t="s">
        <v>38</v>
      </c>
      <c r="F46" s="1190"/>
      <c r="G46" s="1190"/>
      <c r="H46" s="1191"/>
      <c r="I46" s="354">
        <v>1170</v>
      </c>
      <c r="J46" s="355">
        <v>1314</v>
      </c>
      <c r="K46" s="355">
        <v>1052</v>
      </c>
      <c r="L46" s="355" t="s">
        <v>522</v>
      </c>
      <c r="M46" s="356" t="s">
        <v>522</v>
      </c>
    </row>
    <row r="47" spans="2:13" ht="27.75" customHeight="1" x14ac:dyDescent="0.2">
      <c r="B47" s="1186"/>
      <c r="C47" s="1187"/>
      <c r="D47" s="108"/>
      <c r="E47" s="1200" t="s">
        <v>39</v>
      </c>
      <c r="F47" s="1201"/>
      <c r="G47" s="1201"/>
      <c r="H47" s="1202"/>
      <c r="I47" s="354" t="s">
        <v>522</v>
      </c>
      <c r="J47" s="355" t="s">
        <v>522</v>
      </c>
      <c r="K47" s="355" t="s">
        <v>522</v>
      </c>
      <c r="L47" s="355" t="s">
        <v>522</v>
      </c>
      <c r="M47" s="356" t="s">
        <v>522</v>
      </c>
    </row>
    <row r="48" spans="2:13" ht="27.75" customHeight="1" x14ac:dyDescent="0.2">
      <c r="B48" s="1186"/>
      <c r="C48" s="1187"/>
      <c r="D48" s="106"/>
      <c r="E48" s="1190" t="s">
        <v>40</v>
      </c>
      <c r="F48" s="1190"/>
      <c r="G48" s="1190"/>
      <c r="H48" s="1191"/>
      <c r="I48" s="354" t="s">
        <v>522</v>
      </c>
      <c r="J48" s="355" t="s">
        <v>522</v>
      </c>
      <c r="K48" s="355" t="s">
        <v>522</v>
      </c>
      <c r="L48" s="355" t="s">
        <v>522</v>
      </c>
      <c r="M48" s="356" t="s">
        <v>522</v>
      </c>
    </row>
    <row r="49" spans="2:13" ht="27.75" customHeight="1" x14ac:dyDescent="0.2">
      <c r="B49" s="1188"/>
      <c r="C49" s="1189"/>
      <c r="D49" s="106"/>
      <c r="E49" s="1190" t="s">
        <v>41</v>
      </c>
      <c r="F49" s="1190"/>
      <c r="G49" s="1190"/>
      <c r="H49" s="1191"/>
      <c r="I49" s="354" t="s">
        <v>522</v>
      </c>
      <c r="J49" s="355" t="s">
        <v>522</v>
      </c>
      <c r="K49" s="355" t="s">
        <v>522</v>
      </c>
      <c r="L49" s="355" t="s">
        <v>522</v>
      </c>
      <c r="M49" s="356" t="s">
        <v>522</v>
      </c>
    </row>
    <row r="50" spans="2:13" ht="27.75" customHeight="1" x14ac:dyDescent="0.2">
      <c r="B50" s="1184" t="s">
        <v>42</v>
      </c>
      <c r="C50" s="1185"/>
      <c r="D50" s="109"/>
      <c r="E50" s="1190" t="s">
        <v>43</v>
      </c>
      <c r="F50" s="1190"/>
      <c r="G50" s="1190"/>
      <c r="H50" s="1191"/>
      <c r="I50" s="354">
        <v>29156</v>
      </c>
      <c r="J50" s="355">
        <v>32360</v>
      </c>
      <c r="K50" s="355">
        <v>33737</v>
      </c>
      <c r="L50" s="355">
        <v>40210</v>
      </c>
      <c r="M50" s="356">
        <v>46431</v>
      </c>
    </row>
    <row r="51" spans="2:13" ht="27.75" customHeight="1" x14ac:dyDescent="0.2">
      <c r="B51" s="1186"/>
      <c r="C51" s="1187"/>
      <c r="D51" s="106"/>
      <c r="E51" s="1190" t="s">
        <v>44</v>
      </c>
      <c r="F51" s="1190"/>
      <c r="G51" s="1190"/>
      <c r="H51" s="1191"/>
      <c r="I51" s="354">
        <v>90988</v>
      </c>
      <c r="J51" s="355">
        <v>89478</v>
      </c>
      <c r="K51" s="355">
        <v>85791</v>
      </c>
      <c r="L51" s="355">
        <v>84166</v>
      </c>
      <c r="M51" s="356">
        <v>81836</v>
      </c>
    </row>
    <row r="52" spans="2:13" ht="27.75" customHeight="1" x14ac:dyDescent="0.2">
      <c r="B52" s="1188"/>
      <c r="C52" s="1189"/>
      <c r="D52" s="106"/>
      <c r="E52" s="1190" t="s">
        <v>45</v>
      </c>
      <c r="F52" s="1190"/>
      <c r="G52" s="1190"/>
      <c r="H52" s="1191"/>
      <c r="I52" s="354">
        <v>203324</v>
      </c>
      <c r="J52" s="355">
        <v>200501</v>
      </c>
      <c r="K52" s="355">
        <v>197668</v>
      </c>
      <c r="L52" s="355">
        <v>192979</v>
      </c>
      <c r="M52" s="356">
        <v>185431</v>
      </c>
    </row>
    <row r="53" spans="2:13" ht="27.75" customHeight="1" thickBot="1" x14ac:dyDescent="0.25">
      <c r="B53" s="1192" t="s">
        <v>46</v>
      </c>
      <c r="C53" s="1193"/>
      <c r="D53" s="110"/>
      <c r="E53" s="1194" t="s">
        <v>47</v>
      </c>
      <c r="F53" s="1194"/>
      <c r="G53" s="1194"/>
      <c r="H53" s="1195"/>
      <c r="I53" s="357">
        <v>6574</v>
      </c>
      <c r="J53" s="358">
        <v>5200</v>
      </c>
      <c r="K53" s="358">
        <v>-6058</v>
      </c>
      <c r="L53" s="358">
        <v>-24565</v>
      </c>
      <c r="M53" s="359">
        <v>-36804</v>
      </c>
    </row>
    <row r="54" spans="2:13" ht="27.75" customHeight="1" x14ac:dyDescent="0.2">
      <c r="B54" s="111" t="s">
        <v>48</v>
      </c>
      <c r="C54" s="112"/>
      <c r="D54" s="112"/>
      <c r="E54" s="113"/>
      <c r="F54" s="113"/>
      <c r="G54" s="113"/>
      <c r="H54" s="113"/>
      <c r="I54" s="114"/>
      <c r="J54" s="114"/>
      <c r="K54" s="114"/>
      <c r="L54" s="114"/>
      <c r="M54" s="114"/>
    </row>
    <row r="55" spans="2:13" ht="13.2" x14ac:dyDescent="0.2"/>
  </sheetData>
  <sheetProtection algorithmName="SHA-512" hashValue="9uYPiBDwbhpB2bbgAspsRW0jakLZMvwP4e1t9iasTojWjFi2bs6IqAt3DWZF/ingToiFZVMA4r9RontZGxgGWA==" saltValue="jGRU7UqJKXVoE+g2zDjfKw=="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Normal="100" zoomScaleSheetLayoutView="100" workbookViewId="0"/>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5" t="s">
        <v>49</v>
      </c>
    </row>
    <row r="54" spans="2:8" ht="29.25" customHeight="1" thickBot="1" x14ac:dyDescent="0.3">
      <c r="B54" s="116" t="s">
        <v>1</v>
      </c>
      <c r="C54" s="117"/>
      <c r="D54" s="117"/>
      <c r="E54" s="118" t="s">
        <v>2</v>
      </c>
      <c r="F54" s="119" t="s">
        <v>564</v>
      </c>
      <c r="G54" s="119" t="s">
        <v>565</v>
      </c>
      <c r="H54" s="120" t="s">
        <v>566</v>
      </c>
    </row>
    <row r="55" spans="2:8" ht="52.5" customHeight="1" x14ac:dyDescent="0.2">
      <c r="B55" s="121"/>
      <c r="C55" s="1205" t="s">
        <v>50</v>
      </c>
      <c r="D55" s="1205"/>
      <c r="E55" s="1206"/>
      <c r="F55" s="122">
        <v>16653</v>
      </c>
      <c r="G55" s="122">
        <v>17749</v>
      </c>
      <c r="H55" s="123">
        <v>20411</v>
      </c>
    </row>
    <row r="56" spans="2:8" ht="52.5" customHeight="1" x14ac:dyDescent="0.2">
      <c r="B56" s="124"/>
      <c r="C56" s="1207" t="s">
        <v>51</v>
      </c>
      <c r="D56" s="1207"/>
      <c r="E56" s="1208"/>
      <c r="F56" s="125">
        <v>4805</v>
      </c>
      <c r="G56" s="125">
        <v>5360</v>
      </c>
      <c r="H56" s="126">
        <v>5507</v>
      </c>
    </row>
    <row r="57" spans="2:8" ht="53.25" customHeight="1" x14ac:dyDescent="0.2">
      <c r="B57" s="124"/>
      <c r="C57" s="1209" t="s">
        <v>52</v>
      </c>
      <c r="D57" s="1209"/>
      <c r="E57" s="1210"/>
      <c r="F57" s="127">
        <v>6649</v>
      </c>
      <c r="G57" s="127">
        <v>9944</v>
      </c>
      <c r="H57" s="128">
        <v>12811</v>
      </c>
    </row>
    <row r="58" spans="2:8" ht="45.75" customHeight="1" x14ac:dyDescent="0.2">
      <c r="B58" s="129"/>
      <c r="C58" s="1211" t="s">
        <v>600</v>
      </c>
      <c r="D58" s="1212"/>
      <c r="E58" s="1213"/>
      <c r="F58" s="360">
        <v>3986</v>
      </c>
      <c r="G58" s="360">
        <v>6603</v>
      </c>
      <c r="H58" s="361">
        <v>6486</v>
      </c>
    </row>
    <row r="59" spans="2:8" ht="45.75" customHeight="1" x14ac:dyDescent="0.2">
      <c r="B59" s="129"/>
      <c r="C59" s="1211" t="s">
        <v>601</v>
      </c>
      <c r="D59" s="1212"/>
      <c r="E59" s="1213"/>
      <c r="F59" s="360">
        <v>246</v>
      </c>
      <c r="G59" s="360">
        <v>302</v>
      </c>
      <c r="H59" s="361">
        <v>2478</v>
      </c>
    </row>
    <row r="60" spans="2:8" ht="45.75" customHeight="1" x14ac:dyDescent="0.2">
      <c r="B60" s="129"/>
      <c r="C60" s="1211" t="s">
        <v>602</v>
      </c>
      <c r="D60" s="1212"/>
      <c r="E60" s="1213"/>
      <c r="F60" s="360">
        <v>1479</v>
      </c>
      <c r="G60" s="360">
        <v>1433</v>
      </c>
      <c r="H60" s="361">
        <v>2120</v>
      </c>
    </row>
    <row r="61" spans="2:8" ht="45.75" customHeight="1" x14ac:dyDescent="0.2">
      <c r="B61" s="129"/>
      <c r="C61" s="1211" t="s">
        <v>603</v>
      </c>
      <c r="D61" s="1212"/>
      <c r="E61" s="1213"/>
      <c r="F61" s="360">
        <v>34</v>
      </c>
      <c r="G61" s="360">
        <v>565</v>
      </c>
      <c r="H61" s="361">
        <v>594</v>
      </c>
    </row>
    <row r="62" spans="2:8" ht="45.75" customHeight="1" thickBot="1" x14ac:dyDescent="0.25">
      <c r="B62" s="130"/>
      <c r="C62" s="1214" t="s">
        <v>604</v>
      </c>
      <c r="D62" s="1215"/>
      <c r="E62" s="1216"/>
      <c r="F62" s="362">
        <v>283</v>
      </c>
      <c r="G62" s="362">
        <v>283</v>
      </c>
      <c r="H62" s="363">
        <v>283</v>
      </c>
    </row>
    <row r="63" spans="2:8" ht="52.5" customHeight="1" thickBot="1" x14ac:dyDescent="0.25">
      <c r="B63" s="131"/>
      <c r="C63" s="1203" t="s">
        <v>53</v>
      </c>
      <c r="D63" s="1203"/>
      <c r="E63" s="1204"/>
      <c r="F63" s="132">
        <v>28106</v>
      </c>
      <c r="G63" s="132">
        <v>33053</v>
      </c>
      <c r="H63" s="133">
        <v>38729</v>
      </c>
    </row>
    <row r="64" spans="2:8" ht="13.2" x14ac:dyDescent="0.2"/>
  </sheetData>
  <sheetProtection algorithmName="SHA-512" hashValue="xlf2RvtMygSHNj8Agvm5udqOmmYfU9RBcPvG3Qf4WvXRJg4RSroRkPN619OWgvBUDXsgSdZtLKaHbfkY3o7v9w==" saltValue="RpynJWgICNJjsdYranfKbg==" spinCount="100000" sheet="1" objects="1" scenarios="1"/>
  <mergeCells count="9">
    <mergeCell ref="C63:E63"/>
    <mergeCell ref="C55:E55"/>
    <mergeCell ref="C56:E56"/>
    <mergeCell ref="C57:E57"/>
    <mergeCell ref="C61:E61"/>
    <mergeCell ref="C62:E62"/>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7EE6BE2-AF85-4878-A0A0-0E439DDB0D26}">
  <sheetPr>
    <pageSetUpPr fitToPage="1"/>
  </sheetPr>
  <dimension ref="A1:DE85"/>
  <sheetViews>
    <sheetView showGridLines="0" zoomScaleNormal="100" zoomScaleSheetLayoutView="55" workbookViewId="0"/>
  </sheetViews>
  <sheetFormatPr defaultColWidth="0" defaultRowHeight="0" customHeight="1" zeroHeight="1" x14ac:dyDescent="0.2"/>
  <cols>
    <col min="1" max="1" width="6.33203125" style="1217" customWidth="1"/>
    <col min="2" max="107" width="2.44140625" style="1217" customWidth="1"/>
    <col min="108" max="108" width="6.109375" style="1219" customWidth="1"/>
    <col min="109" max="109" width="5.88671875" style="1218" customWidth="1"/>
    <col min="110" max="16384" width="8.6640625" style="1217" hidden="1"/>
  </cols>
  <sheetData>
    <row r="1" spans="1:109" ht="42.75" customHeight="1" x14ac:dyDescent="0.2">
      <c r="A1" s="1274"/>
      <c r="B1" s="1273"/>
      <c r="DD1" s="1217"/>
      <c r="DE1" s="1217"/>
    </row>
    <row r="2" spans="1:109" ht="25.5" customHeight="1" x14ac:dyDescent="0.2">
      <c r="A2" s="1272"/>
      <c r="C2" s="1272"/>
      <c r="O2" s="1272"/>
      <c r="P2" s="1272"/>
      <c r="Q2" s="1272"/>
      <c r="R2" s="1272"/>
      <c r="S2" s="1272"/>
      <c r="T2" s="1272"/>
      <c r="U2" s="1272"/>
      <c r="V2" s="1272"/>
      <c r="W2" s="1272"/>
      <c r="X2" s="1272"/>
      <c r="Y2" s="1272"/>
      <c r="Z2" s="1272"/>
      <c r="AA2" s="1272"/>
      <c r="AB2" s="1272"/>
      <c r="AC2" s="1272"/>
      <c r="AD2" s="1272"/>
      <c r="AE2" s="1272"/>
      <c r="AF2" s="1272"/>
      <c r="AG2" s="1272"/>
      <c r="AH2" s="1272"/>
      <c r="AI2" s="1272"/>
      <c r="AU2" s="1272"/>
      <c r="BG2" s="1272"/>
      <c r="BS2" s="1272"/>
      <c r="CE2" s="1272"/>
      <c r="CQ2" s="1272"/>
      <c r="DD2" s="1217"/>
      <c r="DE2" s="1217"/>
    </row>
    <row r="3" spans="1:109" ht="25.5" customHeight="1" x14ac:dyDescent="0.2">
      <c r="A3" s="1272"/>
      <c r="C3" s="1272"/>
      <c r="O3" s="1272"/>
      <c r="P3" s="1272"/>
      <c r="Q3" s="1272"/>
      <c r="R3" s="1272"/>
      <c r="S3" s="1272"/>
      <c r="T3" s="1272"/>
      <c r="U3" s="1272"/>
      <c r="V3" s="1272"/>
      <c r="W3" s="1272"/>
      <c r="X3" s="1272"/>
      <c r="Y3" s="1272"/>
      <c r="Z3" s="1272"/>
      <c r="AA3" s="1272"/>
      <c r="AB3" s="1272"/>
      <c r="AC3" s="1272"/>
      <c r="AD3" s="1272"/>
      <c r="AE3" s="1272"/>
      <c r="AF3" s="1272"/>
      <c r="AG3" s="1272"/>
      <c r="AH3" s="1272"/>
      <c r="AI3" s="1272"/>
      <c r="AU3" s="1272"/>
      <c r="BG3" s="1272"/>
      <c r="BS3" s="1272"/>
      <c r="CE3" s="1272"/>
      <c r="CQ3" s="1272"/>
      <c r="DD3" s="1217"/>
      <c r="DE3" s="1217"/>
    </row>
    <row r="4" spans="1:109" s="255" customFormat="1" ht="13.2" x14ac:dyDescent="0.2">
      <c r="A4" s="1272"/>
      <c r="B4" s="1272"/>
      <c r="C4" s="1272"/>
      <c r="D4" s="1272"/>
      <c r="E4" s="1272"/>
      <c r="F4" s="1272"/>
      <c r="G4" s="1272"/>
      <c r="H4" s="1272"/>
      <c r="I4" s="1272"/>
      <c r="J4" s="1272"/>
      <c r="K4" s="1272"/>
      <c r="L4" s="1272"/>
      <c r="M4" s="1272"/>
      <c r="N4" s="1272"/>
      <c r="O4" s="1272"/>
      <c r="P4" s="1272"/>
      <c r="Q4" s="1272"/>
      <c r="R4" s="1272"/>
      <c r="S4" s="1272"/>
      <c r="T4" s="1272"/>
      <c r="U4" s="1272"/>
      <c r="V4" s="1272"/>
      <c r="W4" s="1272"/>
      <c r="X4" s="1272"/>
      <c r="Y4" s="1272"/>
      <c r="Z4" s="1272"/>
      <c r="AA4" s="1272"/>
      <c r="AB4" s="1272"/>
      <c r="AC4" s="1272"/>
      <c r="AD4" s="1272"/>
      <c r="AE4" s="1272"/>
      <c r="AF4" s="1272"/>
      <c r="AG4" s="1272"/>
      <c r="AH4" s="1272"/>
      <c r="AI4" s="1272"/>
      <c r="AJ4" s="1272"/>
      <c r="AK4" s="1272"/>
      <c r="AL4" s="1272"/>
      <c r="AM4" s="1272"/>
      <c r="AN4" s="1272"/>
      <c r="AO4" s="1272"/>
      <c r="AP4" s="1272"/>
      <c r="AQ4" s="1272"/>
      <c r="AR4" s="1272"/>
      <c r="AS4" s="1272"/>
      <c r="AT4" s="1272"/>
      <c r="AU4" s="1272"/>
      <c r="AV4" s="1272"/>
      <c r="AW4" s="1272"/>
      <c r="AX4" s="1272"/>
      <c r="AY4" s="1272"/>
      <c r="AZ4" s="1272"/>
      <c r="BA4" s="1272"/>
      <c r="BB4" s="1272"/>
      <c r="BC4" s="1272"/>
      <c r="BD4" s="1272"/>
      <c r="BE4" s="1272"/>
      <c r="BF4" s="1272"/>
      <c r="BG4" s="1272"/>
      <c r="BH4" s="1272"/>
      <c r="BI4" s="1272"/>
      <c r="BJ4" s="1272"/>
      <c r="BK4" s="1272"/>
      <c r="BL4" s="1272"/>
      <c r="BM4" s="1272"/>
      <c r="BN4" s="1272"/>
      <c r="BO4" s="1272"/>
      <c r="BP4" s="1272"/>
      <c r="BQ4" s="1272"/>
      <c r="BR4" s="1272"/>
      <c r="BS4" s="1272"/>
      <c r="BT4" s="1272"/>
      <c r="BU4" s="1272"/>
      <c r="BV4" s="1272"/>
      <c r="BW4" s="1272"/>
      <c r="BX4" s="1272"/>
      <c r="BY4" s="1272"/>
      <c r="BZ4" s="1272"/>
      <c r="CA4" s="1272"/>
      <c r="CB4" s="1272"/>
      <c r="CC4" s="1272"/>
      <c r="CD4" s="1272"/>
      <c r="CE4" s="1272"/>
      <c r="CF4" s="1272"/>
      <c r="CG4" s="1272"/>
      <c r="CH4" s="1272"/>
      <c r="CI4" s="1272"/>
      <c r="CJ4" s="1272"/>
      <c r="CK4" s="1272"/>
      <c r="CL4" s="1272"/>
      <c r="CM4" s="1272"/>
      <c r="CN4" s="1272"/>
      <c r="CO4" s="1272"/>
      <c r="CP4" s="1272"/>
      <c r="CQ4" s="1272"/>
      <c r="CR4" s="1272"/>
      <c r="CS4" s="1272"/>
      <c r="CT4" s="1272"/>
      <c r="CU4" s="1272"/>
      <c r="CV4" s="1272"/>
      <c r="CW4" s="1272"/>
      <c r="CX4" s="1272"/>
      <c r="CY4" s="1272"/>
      <c r="CZ4" s="1272"/>
      <c r="DA4" s="1272"/>
      <c r="DB4" s="1272"/>
      <c r="DC4" s="1272"/>
      <c r="DD4" s="1272"/>
      <c r="DE4" s="1272"/>
    </row>
    <row r="5" spans="1:109" s="255" customFormat="1" ht="13.2" x14ac:dyDescent="0.2">
      <c r="A5" s="1272"/>
      <c r="B5" s="1272"/>
      <c r="C5" s="1272"/>
      <c r="D5" s="1272"/>
      <c r="E5" s="1272"/>
      <c r="F5" s="1272"/>
      <c r="G5" s="1272"/>
      <c r="H5" s="1272"/>
      <c r="I5" s="1272"/>
      <c r="J5" s="1272"/>
      <c r="K5" s="1272"/>
      <c r="L5" s="1272"/>
      <c r="M5" s="1272"/>
      <c r="N5" s="1272"/>
      <c r="O5" s="1272"/>
      <c r="P5" s="1272"/>
      <c r="Q5" s="1272"/>
      <c r="R5" s="1272"/>
      <c r="S5" s="1272"/>
      <c r="T5" s="1272"/>
      <c r="U5" s="1272"/>
      <c r="V5" s="1272"/>
      <c r="W5" s="1272"/>
      <c r="X5" s="1272"/>
      <c r="Y5" s="1272"/>
      <c r="Z5" s="1272"/>
      <c r="AA5" s="1272"/>
      <c r="AB5" s="1272"/>
      <c r="AC5" s="1272"/>
      <c r="AD5" s="1272"/>
      <c r="AE5" s="1272"/>
      <c r="AF5" s="1272"/>
      <c r="AG5" s="1272"/>
      <c r="AH5" s="1272"/>
      <c r="AI5" s="1272"/>
      <c r="AJ5" s="1272"/>
      <c r="AK5" s="1272"/>
      <c r="AL5" s="1272"/>
      <c r="AM5" s="1272"/>
      <c r="AN5" s="1272"/>
      <c r="AO5" s="1272"/>
      <c r="AP5" s="1272"/>
      <c r="AQ5" s="1272"/>
      <c r="AR5" s="1272"/>
      <c r="AS5" s="1272"/>
      <c r="AT5" s="1272"/>
      <c r="AU5" s="1272"/>
      <c r="AV5" s="1272"/>
      <c r="AW5" s="1272"/>
      <c r="AX5" s="1272"/>
      <c r="AY5" s="1272"/>
      <c r="AZ5" s="1272"/>
      <c r="BA5" s="1272"/>
      <c r="BB5" s="1272"/>
      <c r="BC5" s="1272"/>
      <c r="BD5" s="1272"/>
      <c r="BE5" s="1272"/>
      <c r="BF5" s="1272"/>
      <c r="BG5" s="1272"/>
      <c r="BH5" s="1272"/>
      <c r="BI5" s="1272"/>
      <c r="BJ5" s="1272"/>
      <c r="BK5" s="1272"/>
      <c r="BL5" s="1272"/>
      <c r="BM5" s="1272"/>
      <c r="BN5" s="1272"/>
      <c r="BO5" s="1272"/>
      <c r="BP5" s="1272"/>
      <c r="BQ5" s="1272"/>
      <c r="BR5" s="1272"/>
      <c r="BS5" s="1272"/>
      <c r="BT5" s="1272"/>
      <c r="BU5" s="1272"/>
      <c r="BV5" s="1272"/>
      <c r="BW5" s="1272"/>
      <c r="BX5" s="1272"/>
      <c r="BY5" s="1272"/>
      <c r="BZ5" s="1272"/>
      <c r="CA5" s="1272"/>
      <c r="CB5" s="1272"/>
      <c r="CC5" s="1272"/>
      <c r="CD5" s="1272"/>
      <c r="CE5" s="1272"/>
      <c r="CF5" s="1272"/>
      <c r="CG5" s="1272"/>
      <c r="CH5" s="1272"/>
      <c r="CI5" s="1272"/>
      <c r="CJ5" s="1272"/>
      <c r="CK5" s="1272"/>
      <c r="CL5" s="1272"/>
      <c r="CM5" s="1272"/>
      <c r="CN5" s="1272"/>
      <c r="CO5" s="1272"/>
      <c r="CP5" s="1272"/>
      <c r="CQ5" s="1272"/>
      <c r="CR5" s="1272"/>
      <c r="CS5" s="1272"/>
      <c r="CT5" s="1272"/>
      <c r="CU5" s="1272"/>
      <c r="CV5" s="1272"/>
      <c r="CW5" s="1272"/>
      <c r="CX5" s="1272"/>
      <c r="CY5" s="1272"/>
      <c r="CZ5" s="1272"/>
      <c r="DA5" s="1272"/>
      <c r="DB5" s="1272"/>
      <c r="DC5" s="1272"/>
      <c r="DD5" s="1272"/>
      <c r="DE5" s="1272"/>
    </row>
    <row r="6" spans="1:109" s="255" customFormat="1" ht="13.2" x14ac:dyDescent="0.2">
      <c r="A6" s="1272"/>
      <c r="B6" s="1272"/>
      <c r="C6" s="1272"/>
      <c r="D6" s="1272"/>
      <c r="E6" s="1272"/>
      <c r="F6" s="1272"/>
      <c r="G6" s="1272"/>
      <c r="H6" s="1272"/>
      <c r="I6" s="1272"/>
      <c r="J6" s="1272"/>
      <c r="K6" s="1272"/>
      <c r="L6" s="1272"/>
      <c r="M6" s="1272"/>
      <c r="N6" s="1272"/>
      <c r="O6" s="1272"/>
      <c r="P6" s="1272"/>
      <c r="Q6" s="1272"/>
      <c r="R6" s="1272"/>
      <c r="S6" s="1272"/>
      <c r="T6" s="1272"/>
      <c r="U6" s="1272"/>
      <c r="V6" s="1272"/>
      <c r="W6" s="1272"/>
      <c r="X6" s="1272"/>
      <c r="Y6" s="1272"/>
      <c r="Z6" s="1272"/>
      <c r="AA6" s="1272"/>
      <c r="AB6" s="1272"/>
      <c r="AC6" s="1272"/>
      <c r="AD6" s="1272"/>
      <c r="AE6" s="1272"/>
      <c r="AF6" s="1272"/>
      <c r="AG6" s="1272"/>
      <c r="AH6" s="1272"/>
      <c r="AI6" s="1272"/>
      <c r="AJ6" s="1272"/>
      <c r="AK6" s="1272"/>
      <c r="AL6" s="1272"/>
      <c r="AM6" s="1272"/>
      <c r="AN6" s="1272"/>
      <c r="AO6" s="1272"/>
      <c r="AP6" s="1272"/>
      <c r="AQ6" s="1272"/>
      <c r="AR6" s="1272"/>
      <c r="AS6" s="1272"/>
      <c r="AT6" s="1272"/>
      <c r="AU6" s="1272"/>
      <c r="AV6" s="1272"/>
      <c r="AW6" s="1272"/>
      <c r="AX6" s="1272"/>
      <c r="AY6" s="1272"/>
      <c r="AZ6" s="1272"/>
      <c r="BA6" s="1272"/>
      <c r="BB6" s="1272"/>
      <c r="BC6" s="1272"/>
      <c r="BD6" s="1272"/>
      <c r="BE6" s="1272"/>
      <c r="BF6" s="1272"/>
      <c r="BG6" s="1272"/>
      <c r="BH6" s="1272"/>
      <c r="BI6" s="1272"/>
      <c r="BJ6" s="1272"/>
      <c r="BK6" s="1272"/>
      <c r="BL6" s="1272"/>
      <c r="BM6" s="1272"/>
      <c r="BN6" s="1272"/>
      <c r="BO6" s="1272"/>
      <c r="BP6" s="1272"/>
      <c r="BQ6" s="1272"/>
      <c r="BR6" s="1272"/>
      <c r="BS6" s="1272"/>
      <c r="BT6" s="1272"/>
      <c r="BU6" s="1272"/>
      <c r="BV6" s="1272"/>
      <c r="BW6" s="1272"/>
      <c r="BX6" s="1272"/>
      <c r="BY6" s="1272"/>
      <c r="BZ6" s="1272"/>
      <c r="CA6" s="1272"/>
      <c r="CB6" s="1272"/>
      <c r="CC6" s="1272"/>
      <c r="CD6" s="1272"/>
      <c r="CE6" s="1272"/>
      <c r="CF6" s="1272"/>
      <c r="CG6" s="1272"/>
      <c r="CH6" s="1272"/>
      <c r="CI6" s="1272"/>
      <c r="CJ6" s="1272"/>
      <c r="CK6" s="1272"/>
      <c r="CL6" s="1272"/>
      <c r="CM6" s="1272"/>
      <c r="CN6" s="1272"/>
      <c r="CO6" s="1272"/>
      <c r="CP6" s="1272"/>
      <c r="CQ6" s="1272"/>
      <c r="CR6" s="1272"/>
      <c r="CS6" s="1272"/>
      <c r="CT6" s="1272"/>
      <c r="CU6" s="1272"/>
      <c r="CV6" s="1272"/>
      <c r="CW6" s="1272"/>
      <c r="CX6" s="1272"/>
      <c r="CY6" s="1272"/>
      <c r="CZ6" s="1272"/>
      <c r="DA6" s="1272"/>
      <c r="DB6" s="1272"/>
      <c r="DC6" s="1272"/>
      <c r="DD6" s="1272"/>
      <c r="DE6" s="1272"/>
    </row>
    <row r="7" spans="1:109" s="255" customFormat="1" ht="13.2" x14ac:dyDescent="0.2">
      <c r="A7" s="1272"/>
      <c r="B7" s="1272"/>
      <c r="C7" s="1272"/>
      <c r="D7" s="1272"/>
      <c r="E7" s="1272"/>
      <c r="F7" s="1272"/>
      <c r="G7" s="1272"/>
      <c r="H7" s="1272"/>
      <c r="I7" s="1272"/>
      <c r="J7" s="1272"/>
      <c r="K7" s="1272"/>
      <c r="L7" s="1272"/>
      <c r="M7" s="1272"/>
      <c r="N7" s="1272"/>
      <c r="O7" s="1272"/>
      <c r="P7" s="1272"/>
      <c r="Q7" s="1272"/>
      <c r="R7" s="1272"/>
      <c r="S7" s="1272"/>
      <c r="T7" s="1272"/>
      <c r="U7" s="1272"/>
      <c r="V7" s="1272"/>
      <c r="W7" s="1272"/>
      <c r="X7" s="1272"/>
      <c r="Y7" s="1272"/>
      <c r="Z7" s="1272"/>
      <c r="AA7" s="1272"/>
      <c r="AB7" s="1272"/>
      <c r="AC7" s="1272"/>
      <c r="AD7" s="1272"/>
      <c r="AE7" s="1272"/>
      <c r="AF7" s="1272"/>
      <c r="AG7" s="1272"/>
      <c r="AH7" s="1272"/>
      <c r="AI7" s="1272"/>
      <c r="AJ7" s="1272"/>
      <c r="AK7" s="1272"/>
      <c r="AL7" s="1272"/>
      <c r="AM7" s="1272"/>
      <c r="AN7" s="1272"/>
      <c r="AO7" s="1272"/>
      <c r="AP7" s="1272"/>
      <c r="AQ7" s="1272"/>
      <c r="AR7" s="1272"/>
      <c r="AS7" s="1272"/>
      <c r="AT7" s="1272"/>
      <c r="AU7" s="1272"/>
      <c r="AV7" s="1272"/>
      <c r="AW7" s="1272"/>
      <c r="AX7" s="1272"/>
      <c r="AY7" s="1272"/>
      <c r="AZ7" s="1272"/>
      <c r="BA7" s="1272"/>
      <c r="BB7" s="1272"/>
      <c r="BC7" s="1272"/>
      <c r="BD7" s="1272"/>
      <c r="BE7" s="1272"/>
      <c r="BF7" s="1272"/>
      <c r="BG7" s="1272"/>
      <c r="BH7" s="1272"/>
      <c r="BI7" s="1272"/>
      <c r="BJ7" s="1272"/>
      <c r="BK7" s="1272"/>
      <c r="BL7" s="1272"/>
      <c r="BM7" s="1272"/>
      <c r="BN7" s="1272"/>
      <c r="BO7" s="1272"/>
      <c r="BP7" s="1272"/>
      <c r="BQ7" s="1272"/>
      <c r="BR7" s="1272"/>
      <c r="BS7" s="1272"/>
      <c r="BT7" s="1272"/>
      <c r="BU7" s="1272"/>
      <c r="BV7" s="1272"/>
      <c r="BW7" s="1272"/>
      <c r="BX7" s="1272"/>
      <c r="BY7" s="1272"/>
      <c r="BZ7" s="1272"/>
      <c r="CA7" s="1272"/>
      <c r="CB7" s="1272"/>
      <c r="CC7" s="1272"/>
      <c r="CD7" s="1272"/>
      <c r="CE7" s="1272"/>
      <c r="CF7" s="1272"/>
      <c r="CG7" s="1272"/>
      <c r="CH7" s="1272"/>
      <c r="CI7" s="1272"/>
      <c r="CJ7" s="1272"/>
      <c r="CK7" s="1272"/>
      <c r="CL7" s="1272"/>
      <c r="CM7" s="1272"/>
      <c r="CN7" s="1272"/>
      <c r="CO7" s="1272"/>
      <c r="CP7" s="1272"/>
      <c r="CQ7" s="1272"/>
      <c r="CR7" s="1272"/>
      <c r="CS7" s="1272"/>
      <c r="CT7" s="1272"/>
      <c r="CU7" s="1272"/>
      <c r="CV7" s="1272"/>
      <c r="CW7" s="1272"/>
      <c r="CX7" s="1272"/>
      <c r="CY7" s="1272"/>
      <c r="CZ7" s="1272"/>
      <c r="DA7" s="1272"/>
      <c r="DB7" s="1272"/>
      <c r="DC7" s="1272"/>
      <c r="DD7" s="1272"/>
      <c r="DE7" s="1272"/>
    </row>
    <row r="8" spans="1:109" s="255" customFormat="1" ht="13.2" x14ac:dyDescent="0.2">
      <c r="A8" s="1272"/>
      <c r="B8" s="1272"/>
      <c r="C8" s="1272"/>
      <c r="D8" s="1272"/>
      <c r="E8" s="1272"/>
      <c r="F8" s="1272"/>
      <c r="G8" s="1272"/>
      <c r="H8" s="1272"/>
      <c r="I8" s="1272"/>
      <c r="J8" s="1272"/>
      <c r="K8" s="1272"/>
      <c r="L8" s="1272"/>
      <c r="M8" s="1272"/>
      <c r="N8" s="1272"/>
      <c r="O8" s="1272"/>
      <c r="P8" s="1272"/>
      <c r="Q8" s="1272"/>
      <c r="R8" s="1272"/>
      <c r="S8" s="1272"/>
      <c r="T8" s="1272"/>
      <c r="U8" s="1272"/>
      <c r="V8" s="1272"/>
      <c r="W8" s="1272"/>
      <c r="X8" s="1272"/>
      <c r="Y8" s="1272"/>
      <c r="Z8" s="1272"/>
      <c r="AA8" s="1272"/>
      <c r="AB8" s="1272"/>
      <c r="AC8" s="1272"/>
      <c r="AD8" s="1272"/>
      <c r="AE8" s="1272"/>
      <c r="AF8" s="1272"/>
      <c r="AG8" s="1272"/>
      <c r="AH8" s="1272"/>
      <c r="AI8" s="1272"/>
      <c r="AJ8" s="1272"/>
      <c r="AK8" s="1272"/>
      <c r="AL8" s="1272"/>
      <c r="AM8" s="1272"/>
      <c r="AN8" s="1272"/>
      <c r="AO8" s="1272"/>
      <c r="AP8" s="1272"/>
      <c r="AQ8" s="1272"/>
      <c r="AR8" s="1272"/>
      <c r="AS8" s="1272"/>
      <c r="AT8" s="1272"/>
      <c r="AU8" s="1272"/>
      <c r="AV8" s="1272"/>
      <c r="AW8" s="1272"/>
      <c r="AX8" s="1272"/>
      <c r="AY8" s="1272"/>
      <c r="AZ8" s="1272"/>
      <c r="BA8" s="1272"/>
      <c r="BB8" s="1272"/>
      <c r="BC8" s="1272"/>
      <c r="BD8" s="1272"/>
      <c r="BE8" s="1272"/>
      <c r="BF8" s="1272"/>
      <c r="BG8" s="1272"/>
      <c r="BH8" s="1272"/>
      <c r="BI8" s="1272"/>
      <c r="BJ8" s="1272"/>
      <c r="BK8" s="1272"/>
      <c r="BL8" s="1272"/>
      <c r="BM8" s="1272"/>
      <c r="BN8" s="1272"/>
      <c r="BO8" s="1272"/>
      <c r="BP8" s="1272"/>
      <c r="BQ8" s="1272"/>
      <c r="BR8" s="1272"/>
      <c r="BS8" s="1272"/>
      <c r="BT8" s="1272"/>
      <c r="BU8" s="1272"/>
      <c r="BV8" s="1272"/>
      <c r="BW8" s="1272"/>
      <c r="BX8" s="1272"/>
      <c r="BY8" s="1272"/>
      <c r="BZ8" s="1272"/>
      <c r="CA8" s="1272"/>
      <c r="CB8" s="1272"/>
      <c r="CC8" s="1272"/>
      <c r="CD8" s="1272"/>
      <c r="CE8" s="1272"/>
      <c r="CF8" s="1272"/>
      <c r="CG8" s="1272"/>
      <c r="CH8" s="1272"/>
      <c r="CI8" s="1272"/>
      <c r="CJ8" s="1272"/>
      <c r="CK8" s="1272"/>
      <c r="CL8" s="1272"/>
      <c r="CM8" s="1272"/>
      <c r="CN8" s="1272"/>
      <c r="CO8" s="1272"/>
      <c r="CP8" s="1272"/>
      <c r="CQ8" s="1272"/>
      <c r="CR8" s="1272"/>
      <c r="CS8" s="1272"/>
      <c r="CT8" s="1272"/>
      <c r="CU8" s="1272"/>
      <c r="CV8" s="1272"/>
      <c r="CW8" s="1272"/>
      <c r="CX8" s="1272"/>
      <c r="CY8" s="1272"/>
      <c r="CZ8" s="1272"/>
      <c r="DA8" s="1272"/>
      <c r="DB8" s="1272"/>
      <c r="DC8" s="1272"/>
      <c r="DD8" s="1272"/>
      <c r="DE8" s="1272"/>
    </row>
    <row r="9" spans="1:109" s="255" customFormat="1" ht="13.2" x14ac:dyDescent="0.2">
      <c r="A9" s="1272"/>
      <c r="B9" s="1272"/>
      <c r="C9" s="1272"/>
      <c r="D9" s="1272"/>
      <c r="E9" s="1272"/>
      <c r="F9" s="1272"/>
      <c r="G9" s="1272"/>
      <c r="H9" s="1272"/>
      <c r="I9" s="1272"/>
      <c r="J9" s="1272"/>
      <c r="K9" s="1272"/>
      <c r="L9" s="1272"/>
      <c r="M9" s="1272"/>
      <c r="N9" s="1272"/>
      <c r="O9" s="1272"/>
      <c r="P9" s="1272"/>
      <c r="Q9" s="1272"/>
      <c r="R9" s="1272"/>
      <c r="S9" s="1272"/>
      <c r="T9" s="1272"/>
      <c r="U9" s="1272"/>
      <c r="V9" s="1272"/>
      <c r="W9" s="1272"/>
      <c r="X9" s="1272"/>
      <c r="Y9" s="1272"/>
      <c r="Z9" s="1272"/>
      <c r="AA9" s="1272"/>
      <c r="AB9" s="1272"/>
      <c r="AC9" s="1272"/>
      <c r="AD9" s="1272"/>
      <c r="AE9" s="1272"/>
      <c r="AF9" s="1272"/>
      <c r="AG9" s="1272"/>
      <c r="AH9" s="1272"/>
      <c r="AI9" s="1272"/>
      <c r="AJ9" s="1272"/>
      <c r="AK9" s="1272"/>
      <c r="AL9" s="1272"/>
      <c r="AM9" s="1272"/>
      <c r="AN9" s="1272"/>
      <c r="AO9" s="1272"/>
      <c r="AP9" s="1272"/>
      <c r="AQ9" s="1272"/>
      <c r="AR9" s="1272"/>
      <c r="AS9" s="1272"/>
      <c r="AT9" s="1272"/>
      <c r="AU9" s="1272"/>
      <c r="AV9" s="1272"/>
      <c r="AW9" s="1272"/>
      <c r="AX9" s="1272"/>
      <c r="AY9" s="1272"/>
      <c r="AZ9" s="1272"/>
      <c r="BA9" s="1272"/>
      <c r="BB9" s="1272"/>
      <c r="BC9" s="1272"/>
      <c r="BD9" s="1272"/>
      <c r="BE9" s="1272"/>
      <c r="BF9" s="1272"/>
      <c r="BG9" s="1272"/>
      <c r="BH9" s="1272"/>
      <c r="BI9" s="1272"/>
      <c r="BJ9" s="1272"/>
      <c r="BK9" s="1272"/>
      <c r="BL9" s="1272"/>
      <c r="BM9" s="1272"/>
      <c r="BN9" s="1272"/>
      <c r="BO9" s="1272"/>
      <c r="BP9" s="1272"/>
      <c r="BQ9" s="1272"/>
      <c r="BR9" s="1272"/>
      <c r="BS9" s="1272"/>
      <c r="BT9" s="1272"/>
      <c r="BU9" s="1272"/>
      <c r="BV9" s="1272"/>
      <c r="BW9" s="1272"/>
      <c r="BX9" s="1272"/>
      <c r="BY9" s="1272"/>
      <c r="BZ9" s="1272"/>
      <c r="CA9" s="1272"/>
      <c r="CB9" s="1272"/>
      <c r="CC9" s="1272"/>
      <c r="CD9" s="1272"/>
      <c r="CE9" s="1272"/>
      <c r="CF9" s="1272"/>
      <c r="CG9" s="1272"/>
      <c r="CH9" s="1272"/>
      <c r="CI9" s="1272"/>
      <c r="CJ9" s="1272"/>
      <c r="CK9" s="1272"/>
      <c r="CL9" s="1272"/>
      <c r="CM9" s="1272"/>
      <c r="CN9" s="1272"/>
      <c r="CO9" s="1272"/>
      <c r="CP9" s="1272"/>
      <c r="CQ9" s="1272"/>
      <c r="CR9" s="1272"/>
      <c r="CS9" s="1272"/>
      <c r="CT9" s="1272"/>
      <c r="CU9" s="1272"/>
      <c r="CV9" s="1272"/>
      <c r="CW9" s="1272"/>
      <c r="CX9" s="1272"/>
      <c r="CY9" s="1272"/>
      <c r="CZ9" s="1272"/>
      <c r="DA9" s="1272"/>
      <c r="DB9" s="1272"/>
      <c r="DC9" s="1272"/>
      <c r="DD9" s="1272"/>
      <c r="DE9" s="1272"/>
    </row>
    <row r="10" spans="1:109" s="255" customFormat="1" ht="13.2" x14ac:dyDescent="0.2">
      <c r="A10" s="1272"/>
      <c r="B10" s="1272"/>
      <c r="C10" s="1272"/>
      <c r="D10" s="1272"/>
      <c r="E10" s="1272"/>
      <c r="F10" s="1272"/>
      <c r="G10" s="1272"/>
      <c r="H10" s="1272"/>
      <c r="I10" s="1272"/>
      <c r="J10" s="1272"/>
      <c r="K10" s="1272"/>
      <c r="L10" s="1272"/>
      <c r="M10" s="1272"/>
      <c r="N10" s="1272"/>
      <c r="O10" s="1272"/>
      <c r="P10" s="1272"/>
      <c r="Q10" s="1272"/>
      <c r="R10" s="1272"/>
      <c r="S10" s="1272"/>
      <c r="T10" s="1272"/>
      <c r="U10" s="1272"/>
      <c r="V10" s="1272"/>
      <c r="W10" s="1272"/>
      <c r="X10" s="1272"/>
      <c r="Y10" s="1272"/>
      <c r="Z10" s="1272"/>
      <c r="AA10" s="1272"/>
      <c r="AB10" s="1272"/>
      <c r="AC10" s="1272"/>
      <c r="AD10" s="1272"/>
      <c r="AE10" s="1272"/>
      <c r="AF10" s="1272"/>
      <c r="AG10" s="1272"/>
      <c r="AH10" s="1272"/>
      <c r="AI10" s="1272"/>
      <c r="AJ10" s="1272"/>
      <c r="AK10" s="1272"/>
      <c r="AL10" s="1272"/>
      <c r="AM10" s="1272"/>
      <c r="AN10" s="1272"/>
      <c r="AO10" s="1272"/>
      <c r="AP10" s="1272"/>
      <c r="AQ10" s="1272"/>
      <c r="AR10" s="1272"/>
      <c r="AS10" s="1272"/>
      <c r="AT10" s="1272"/>
      <c r="AU10" s="1272"/>
      <c r="AV10" s="1272"/>
      <c r="AW10" s="1272"/>
      <c r="AX10" s="1272"/>
      <c r="AY10" s="1272"/>
      <c r="AZ10" s="1272"/>
      <c r="BA10" s="1272"/>
      <c r="BB10" s="1272"/>
      <c r="BC10" s="1272"/>
      <c r="BD10" s="1272"/>
      <c r="BE10" s="1272"/>
      <c r="BF10" s="1272"/>
      <c r="BG10" s="1272"/>
      <c r="BH10" s="1272"/>
      <c r="BI10" s="1272"/>
      <c r="BJ10" s="1272"/>
      <c r="BK10" s="1272"/>
      <c r="BL10" s="1272"/>
      <c r="BM10" s="1272"/>
      <c r="BN10" s="1272"/>
      <c r="BO10" s="1272"/>
      <c r="BP10" s="1272"/>
      <c r="BQ10" s="1272"/>
      <c r="BR10" s="1272"/>
      <c r="BS10" s="1272"/>
      <c r="BT10" s="1272"/>
      <c r="BU10" s="1272"/>
      <c r="BV10" s="1272"/>
      <c r="BW10" s="1272"/>
      <c r="BX10" s="1272"/>
      <c r="BY10" s="1272"/>
      <c r="BZ10" s="1272"/>
      <c r="CA10" s="1272"/>
      <c r="CB10" s="1272"/>
      <c r="CC10" s="1272"/>
      <c r="CD10" s="1272"/>
      <c r="CE10" s="1272"/>
      <c r="CF10" s="1272"/>
      <c r="CG10" s="1272"/>
      <c r="CH10" s="1272"/>
      <c r="CI10" s="1272"/>
      <c r="CJ10" s="1272"/>
      <c r="CK10" s="1272"/>
      <c r="CL10" s="1272"/>
      <c r="CM10" s="1272"/>
      <c r="CN10" s="1272"/>
      <c r="CO10" s="1272"/>
      <c r="CP10" s="1272"/>
      <c r="CQ10" s="1272"/>
      <c r="CR10" s="1272"/>
      <c r="CS10" s="1272"/>
      <c r="CT10" s="1272"/>
      <c r="CU10" s="1272"/>
      <c r="CV10" s="1272"/>
      <c r="CW10" s="1272"/>
      <c r="CX10" s="1272"/>
      <c r="CY10" s="1272"/>
      <c r="CZ10" s="1272"/>
      <c r="DA10" s="1272"/>
      <c r="DB10" s="1272"/>
      <c r="DC10" s="1272"/>
      <c r="DD10" s="1272"/>
      <c r="DE10" s="1272"/>
    </row>
    <row r="11" spans="1:109" s="255" customFormat="1" ht="13.2" x14ac:dyDescent="0.2">
      <c r="A11" s="1272"/>
      <c r="B11" s="1272"/>
      <c r="C11" s="1272"/>
      <c r="D11" s="1272"/>
      <c r="E11" s="1272"/>
      <c r="F11" s="1272"/>
      <c r="G11" s="1272"/>
      <c r="H11" s="1272"/>
      <c r="I11" s="1272"/>
      <c r="J11" s="1272"/>
      <c r="K11" s="1272"/>
      <c r="L11" s="1272"/>
      <c r="M11" s="1272"/>
      <c r="N11" s="1272"/>
      <c r="O11" s="1272"/>
      <c r="P11" s="1272"/>
      <c r="Q11" s="1272"/>
      <c r="R11" s="1272"/>
      <c r="S11" s="1272"/>
      <c r="T11" s="1272"/>
      <c r="U11" s="1272"/>
      <c r="V11" s="1272"/>
      <c r="W11" s="1272"/>
      <c r="X11" s="1272"/>
      <c r="Y11" s="1272"/>
      <c r="Z11" s="1272"/>
      <c r="AA11" s="1272"/>
      <c r="AB11" s="1272"/>
      <c r="AC11" s="1272"/>
      <c r="AD11" s="1272"/>
      <c r="AE11" s="1272"/>
      <c r="AF11" s="1272"/>
      <c r="AG11" s="1272"/>
      <c r="AH11" s="1272"/>
      <c r="AI11" s="1272"/>
      <c r="AJ11" s="1272"/>
      <c r="AK11" s="1272"/>
      <c r="AL11" s="1272"/>
      <c r="AM11" s="1272"/>
      <c r="AN11" s="1272"/>
      <c r="AO11" s="1272"/>
      <c r="AP11" s="1272"/>
      <c r="AQ11" s="1272"/>
      <c r="AR11" s="1272"/>
      <c r="AS11" s="1272"/>
      <c r="AT11" s="1272"/>
      <c r="AU11" s="1272"/>
      <c r="AV11" s="1272"/>
      <c r="AW11" s="1272"/>
      <c r="AX11" s="1272"/>
      <c r="AY11" s="1272"/>
      <c r="AZ11" s="1272"/>
      <c r="BA11" s="1272"/>
      <c r="BB11" s="1272"/>
      <c r="BC11" s="1272"/>
      <c r="BD11" s="1272"/>
      <c r="BE11" s="1272"/>
      <c r="BF11" s="1272"/>
      <c r="BG11" s="1272"/>
      <c r="BH11" s="1272"/>
      <c r="BI11" s="1272"/>
      <c r="BJ11" s="1272"/>
      <c r="BK11" s="1272"/>
      <c r="BL11" s="1272"/>
      <c r="BM11" s="1272"/>
      <c r="BN11" s="1272"/>
      <c r="BO11" s="1272"/>
      <c r="BP11" s="1272"/>
      <c r="BQ11" s="1272"/>
      <c r="BR11" s="1272"/>
      <c r="BS11" s="1272"/>
      <c r="BT11" s="1272"/>
      <c r="BU11" s="1272"/>
      <c r="BV11" s="1272"/>
      <c r="BW11" s="1272"/>
      <c r="BX11" s="1272"/>
      <c r="BY11" s="1272"/>
      <c r="BZ11" s="1272"/>
      <c r="CA11" s="1272"/>
      <c r="CB11" s="1272"/>
      <c r="CC11" s="1272"/>
      <c r="CD11" s="1272"/>
      <c r="CE11" s="1272"/>
      <c r="CF11" s="1272"/>
      <c r="CG11" s="1272"/>
      <c r="CH11" s="1272"/>
      <c r="CI11" s="1272"/>
      <c r="CJ11" s="1272"/>
      <c r="CK11" s="1272"/>
      <c r="CL11" s="1272"/>
      <c r="CM11" s="1272"/>
      <c r="CN11" s="1272"/>
      <c r="CO11" s="1272"/>
      <c r="CP11" s="1272"/>
      <c r="CQ11" s="1272"/>
      <c r="CR11" s="1272"/>
      <c r="CS11" s="1272"/>
      <c r="CT11" s="1272"/>
      <c r="CU11" s="1272"/>
      <c r="CV11" s="1272"/>
      <c r="CW11" s="1272"/>
      <c r="CX11" s="1272"/>
      <c r="CY11" s="1272"/>
      <c r="CZ11" s="1272"/>
      <c r="DA11" s="1272"/>
      <c r="DB11" s="1272"/>
      <c r="DC11" s="1272"/>
      <c r="DD11" s="1272"/>
      <c r="DE11" s="1272"/>
    </row>
    <row r="12" spans="1:109" s="255" customFormat="1" ht="13.2" x14ac:dyDescent="0.2">
      <c r="A12" s="1272"/>
      <c r="B12" s="1272"/>
      <c r="C12" s="1272"/>
      <c r="D12" s="1272"/>
      <c r="E12" s="1272"/>
      <c r="F12" s="1272"/>
      <c r="G12" s="1272"/>
      <c r="H12" s="1272"/>
      <c r="I12" s="1272"/>
      <c r="J12" s="1272"/>
      <c r="K12" s="1272"/>
      <c r="L12" s="1272"/>
      <c r="M12" s="1272"/>
      <c r="N12" s="1272"/>
      <c r="O12" s="1272"/>
      <c r="P12" s="1272"/>
      <c r="Q12" s="1272"/>
      <c r="R12" s="1272"/>
      <c r="S12" s="1272"/>
      <c r="T12" s="1272"/>
      <c r="U12" s="1272"/>
      <c r="V12" s="1272"/>
      <c r="W12" s="1272"/>
      <c r="X12" s="1272"/>
      <c r="Y12" s="1272"/>
      <c r="Z12" s="1272"/>
      <c r="AA12" s="1272"/>
      <c r="AB12" s="1272"/>
      <c r="AC12" s="1272"/>
      <c r="AD12" s="1272"/>
      <c r="AE12" s="1272"/>
      <c r="AF12" s="1272"/>
      <c r="AG12" s="1272"/>
      <c r="AH12" s="1272"/>
      <c r="AI12" s="1272"/>
      <c r="AJ12" s="1272"/>
      <c r="AK12" s="1272"/>
      <c r="AL12" s="1272"/>
      <c r="AM12" s="1272"/>
      <c r="AN12" s="1272"/>
      <c r="AO12" s="1272"/>
      <c r="AP12" s="1272"/>
      <c r="AQ12" s="1272"/>
      <c r="AR12" s="1272"/>
      <c r="AS12" s="1272"/>
      <c r="AT12" s="1272"/>
      <c r="AU12" s="1272"/>
      <c r="AV12" s="1272"/>
      <c r="AW12" s="1272"/>
      <c r="AX12" s="1272"/>
      <c r="AY12" s="1272"/>
      <c r="AZ12" s="1272"/>
      <c r="BA12" s="1272"/>
      <c r="BB12" s="1272"/>
      <c r="BC12" s="1272"/>
      <c r="BD12" s="1272"/>
      <c r="BE12" s="1272"/>
      <c r="BF12" s="1272"/>
      <c r="BG12" s="1272"/>
      <c r="BH12" s="1272"/>
      <c r="BI12" s="1272"/>
      <c r="BJ12" s="1272"/>
      <c r="BK12" s="1272"/>
      <c r="BL12" s="1272"/>
      <c r="BM12" s="1272"/>
      <c r="BN12" s="1272"/>
      <c r="BO12" s="1272"/>
      <c r="BP12" s="1272"/>
      <c r="BQ12" s="1272"/>
      <c r="BR12" s="1272"/>
      <c r="BS12" s="1272"/>
      <c r="BT12" s="1272"/>
      <c r="BU12" s="1272"/>
      <c r="BV12" s="1272"/>
      <c r="BW12" s="1272"/>
      <c r="BX12" s="1272"/>
      <c r="BY12" s="1272"/>
      <c r="BZ12" s="1272"/>
      <c r="CA12" s="1272"/>
      <c r="CB12" s="1272"/>
      <c r="CC12" s="1272"/>
      <c r="CD12" s="1272"/>
      <c r="CE12" s="1272"/>
      <c r="CF12" s="1272"/>
      <c r="CG12" s="1272"/>
      <c r="CH12" s="1272"/>
      <c r="CI12" s="1272"/>
      <c r="CJ12" s="1272"/>
      <c r="CK12" s="1272"/>
      <c r="CL12" s="1272"/>
      <c r="CM12" s="1272"/>
      <c r="CN12" s="1272"/>
      <c r="CO12" s="1272"/>
      <c r="CP12" s="1272"/>
      <c r="CQ12" s="1272"/>
      <c r="CR12" s="1272"/>
      <c r="CS12" s="1272"/>
      <c r="CT12" s="1272"/>
      <c r="CU12" s="1272"/>
      <c r="CV12" s="1272"/>
      <c r="CW12" s="1272"/>
      <c r="CX12" s="1272"/>
      <c r="CY12" s="1272"/>
      <c r="CZ12" s="1272"/>
      <c r="DA12" s="1272"/>
      <c r="DB12" s="1272"/>
      <c r="DC12" s="1272"/>
      <c r="DD12" s="1272"/>
      <c r="DE12" s="1272"/>
    </row>
    <row r="13" spans="1:109" s="255" customFormat="1" ht="13.2" x14ac:dyDescent="0.2">
      <c r="A13" s="1272"/>
      <c r="B13" s="1272"/>
      <c r="C13" s="1272"/>
      <c r="D13" s="1272"/>
      <c r="E13" s="1272"/>
      <c r="F13" s="1272"/>
      <c r="G13" s="1272"/>
      <c r="H13" s="1272"/>
      <c r="I13" s="1272"/>
      <c r="J13" s="1272"/>
      <c r="K13" s="1272"/>
      <c r="L13" s="1272"/>
      <c r="M13" s="1272"/>
      <c r="N13" s="1272"/>
      <c r="O13" s="1272"/>
      <c r="P13" s="1272"/>
      <c r="Q13" s="1272"/>
      <c r="R13" s="1272"/>
      <c r="S13" s="1272"/>
      <c r="T13" s="1272"/>
      <c r="U13" s="1272"/>
      <c r="V13" s="1272"/>
      <c r="W13" s="1272"/>
      <c r="X13" s="1272"/>
      <c r="Y13" s="1272"/>
      <c r="Z13" s="1272"/>
      <c r="AA13" s="1272"/>
      <c r="AB13" s="1272"/>
      <c r="AC13" s="1272"/>
      <c r="AD13" s="1272"/>
      <c r="AE13" s="1272"/>
      <c r="AF13" s="1272"/>
      <c r="AG13" s="1272"/>
      <c r="AH13" s="1272"/>
      <c r="AI13" s="1272"/>
      <c r="AJ13" s="1272"/>
      <c r="AK13" s="1272"/>
      <c r="AL13" s="1272"/>
      <c r="AM13" s="1272"/>
      <c r="AN13" s="1272"/>
      <c r="AO13" s="1272"/>
      <c r="AP13" s="1272"/>
      <c r="AQ13" s="1272"/>
      <c r="AR13" s="1272"/>
      <c r="AS13" s="1272"/>
      <c r="AT13" s="1272"/>
      <c r="AU13" s="1272"/>
      <c r="AV13" s="1272"/>
      <c r="AW13" s="1272"/>
      <c r="AX13" s="1272"/>
      <c r="AY13" s="1272"/>
      <c r="AZ13" s="1272"/>
      <c r="BA13" s="1272"/>
      <c r="BB13" s="1272"/>
      <c r="BC13" s="1272"/>
      <c r="BD13" s="1272"/>
      <c r="BE13" s="1272"/>
      <c r="BF13" s="1272"/>
      <c r="BG13" s="1272"/>
      <c r="BH13" s="1272"/>
      <c r="BI13" s="1272"/>
      <c r="BJ13" s="1272"/>
      <c r="BK13" s="1272"/>
      <c r="BL13" s="1272"/>
      <c r="BM13" s="1272"/>
      <c r="BN13" s="1272"/>
      <c r="BO13" s="1272"/>
      <c r="BP13" s="1272"/>
      <c r="BQ13" s="1272"/>
      <c r="BR13" s="1272"/>
      <c r="BS13" s="1272"/>
      <c r="BT13" s="1272"/>
      <c r="BU13" s="1272"/>
      <c r="BV13" s="1272"/>
      <c r="BW13" s="1272"/>
      <c r="BX13" s="1272"/>
      <c r="BY13" s="1272"/>
      <c r="BZ13" s="1272"/>
      <c r="CA13" s="1272"/>
      <c r="CB13" s="1272"/>
      <c r="CC13" s="1272"/>
      <c r="CD13" s="1272"/>
      <c r="CE13" s="1272"/>
      <c r="CF13" s="1272"/>
      <c r="CG13" s="1272"/>
      <c r="CH13" s="1272"/>
      <c r="CI13" s="1272"/>
      <c r="CJ13" s="1272"/>
      <c r="CK13" s="1272"/>
      <c r="CL13" s="1272"/>
      <c r="CM13" s="1272"/>
      <c r="CN13" s="1272"/>
      <c r="CO13" s="1272"/>
      <c r="CP13" s="1272"/>
      <c r="CQ13" s="1272"/>
      <c r="CR13" s="1272"/>
      <c r="CS13" s="1272"/>
      <c r="CT13" s="1272"/>
      <c r="CU13" s="1272"/>
      <c r="CV13" s="1272"/>
      <c r="CW13" s="1272"/>
      <c r="CX13" s="1272"/>
      <c r="CY13" s="1272"/>
      <c r="CZ13" s="1272"/>
      <c r="DA13" s="1272"/>
      <c r="DB13" s="1272"/>
      <c r="DC13" s="1272"/>
      <c r="DD13" s="1272"/>
      <c r="DE13" s="1272"/>
    </row>
    <row r="14" spans="1:109" s="255" customFormat="1" ht="13.2" x14ac:dyDescent="0.2">
      <c r="A14" s="1272"/>
      <c r="B14" s="1272"/>
      <c r="C14" s="1272"/>
      <c r="D14" s="1272"/>
      <c r="E14" s="1272"/>
      <c r="F14" s="1272"/>
      <c r="G14" s="1272"/>
      <c r="H14" s="1272"/>
      <c r="I14" s="1272"/>
      <c r="J14" s="1272"/>
      <c r="K14" s="1272"/>
      <c r="L14" s="1272"/>
      <c r="M14" s="1272"/>
      <c r="N14" s="1272"/>
      <c r="O14" s="1272"/>
      <c r="P14" s="1272"/>
      <c r="Q14" s="1272"/>
      <c r="R14" s="1272"/>
      <c r="S14" s="1272"/>
      <c r="T14" s="1272"/>
      <c r="U14" s="1272"/>
      <c r="V14" s="1272"/>
      <c r="W14" s="1272"/>
      <c r="X14" s="1272"/>
      <c r="Y14" s="1272"/>
      <c r="Z14" s="1272"/>
      <c r="AA14" s="1272"/>
      <c r="AB14" s="1272"/>
      <c r="AC14" s="1272"/>
      <c r="AD14" s="1272"/>
      <c r="AE14" s="1272"/>
      <c r="AF14" s="1272"/>
      <c r="AG14" s="1272"/>
      <c r="AH14" s="1272"/>
      <c r="AI14" s="1272"/>
      <c r="AJ14" s="1272"/>
      <c r="AK14" s="1272"/>
      <c r="AL14" s="1272"/>
      <c r="AM14" s="1272"/>
      <c r="AN14" s="1272"/>
      <c r="AO14" s="1272"/>
      <c r="AP14" s="1272"/>
      <c r="AQ14" s="1272"/>
      <c r="AR14" s="1272"/>
      <c r="AS14" s="1272"/>
      <c r="AT14" s="1272"/>
      <c r="AU14" s="1272"/>
      <c r="AV14" s="1272"/>
      <c r="AW14" s="1272"/>
      <c r="AX14" s="1272"/>
      <c r="AY14" s="1272"/>
      <c r="AZ14" s="1272"/>
      <c r="BA14" s="1272"/>
      <c r="BB14" s="1272"/>
      <c r="BC14" s="1272"/>
      <c r="BD14" s="1272"/>
      <c r="BE14" s="1272"/>
      <c r="BF14" s="1272"/>
      <c r="BG14" s="1272"/>
      <c r="BH14" s="1272"/>
      <c r="BI14" s="1272"/>
      <c r="BJ14" s="1272"/>
      <c r="BK14" s="1272"/>
      <c r="BL14" s="1272"/>
      <c r="BM14" s="1272"/>
      <c r="BN14" s="1272"/>
      <c r="BO14" s="1272"/>
      <c r="BP14" s="1272"/>
      <c r="BQ14" s="1272"/>
      <c r="BR14" s="1272"/>
      <c r="BS14" s="1272"/>
      <c r="BT14" s="1272"/>
      <c r="BU14" s="1272"/>
      <c r="BV14" s="1272"/>
      <c r="BW14" s="1272"/>
      <c r="BX14" s="1272"/>
      <c r="BY14" s="1272"/>
      <c r="BZ14" s="1272"/>
      <c r="CA14" s="1272"/>
      <c r="CB14" s="1272"/>
      <c r="CC14" s="1272"/>
      <c r="CD14" s="1272"/>
      <c r="CE14" s="1272"/>
      <c r="CF14" s="1272"/>
      <c r="CG14" s="1272"/>
      <c r="CH14" s="1272"/>
      <c r="CI14" s="1272"/>
      <c r="CJ14" s="1272"/>
      <c r="CK14" s="1272"/>
      <c r="CL14" s="1272"/>
      <c r="CM14" s="1272"/>
      <c r="CN14" s="1272"/>
      <c r="CO14" s="1272"/>
      <c r="CP14" s="1272"/>
      <c r="CQ14" s="1272"/>
      <c r="CR14" s="1272"/>
      <c r="CS14" s="1272"/>
      <c r="CT14" s="1272"/>
      <c r="CU14" s="1272"/>
      <c r="CV14" s="1272"/>
      <c r="CW14" s="1272"/>
      <c r="CX14" s="1272"/>
      <c r="CY14" s="1272"/>
      <c r="CZ14" s="1272"/>
      <c r="DA14" s="1272"/>
      <c r="DB14" s="1272"/>
      <c r="DC14" s="1272"/>
      <c r="DD14" s="1272"/>
      <c r="DE14" s="1272"/>
    </row>
    <row r="15" spans="1:109" s="255" customFormat="1" ht="13.2" x14ac:dyDescent="0.2">
      <c r="A15" s="1217"/>
      <c r="B15" s="1272"/>
      <c r="C15" s="1272"/>
      <c r="D15" s="1272"/>
      <c r="E15" s="1272"/>
      <c r="F15" s="1272"/>
      <c r="G15" s="1272"/>
      <c r="H15" s="1272"/>
      <c r="I15" s="1272"/>
      <c r="J15" s="1272"/>
      <c r="K15" s="1272"/>
      <c r="L15" s="1272"/>
      <c r="M15" s="1272"/>
      <c r="N15" s="1272"/>
      <c r="O15" s="1272"/>
      <c r="P15" s="1272"/>
      <c r="Q15" s="1272"/>
      <c r="R15" s="1272"/>
      <c r="S15" s="1272"/>
      <c r="T15" s="1272"/>
      <c r="U15" s="1272"/>
      <c r="V15" s="1272"/>
      <c r="W15" s="1272"/>
      <c r="X15" s="1272"/>
      <c r="Y15" s="1272"/>
      <c r="Z15" s="1272"/>
      <c r="AA15" s="1272"/>
      <c r="AB15" s="1272"/>
      <c r="AC15" s="1272"/>
      <c r="AD15" s="1272"/>
      <c r="AE15" s="1272"/>
      <c r="AF15" s="1272"/>
      <c r="AG15" s="1272"/>
      <c r="AH15" s="1272"/>
      <c r="AI15" s="1272"/>
      <c r="AJ15" s="1272"/>
      <c r="AK15" s="1272"/>
      <c r="AL15" s="1272"/>
      <c r="AM15" s="1272"/>
      <c r="AN15" s="1272"/>
      <c r="AO15" s="1272"/>
      <c r="AP15" s="1272"/>
      <c r="AQ15" s="1272"/>
      <c r="AR15" s="1272"/>
      <c r="AS15" s="1272"/>
      <c r="AT15" s="1272"/>
      <c r="AU15" s="1272"/>
      <c r="AV15" s="1272"/>
      <c r="AW15" s="1272"/>
      <c r="AX15" s="1272"/>
      <c r="AY15" s="1272"/>
      <c r="AZ15" s="1272"/>
      <c r="BA15" s="1272"/>
      <c r="BB15" s="1272"/>
      <c r="BC15" s="1272"/>
      <c r="BD15" s="1272"/>
      <c r="BE15" s="1272"/>
      <c r="BF15" s="1272"/>
      <c r="BG15" s="1272"/>
      <c r="BH15" s="1272"/>
      <c r="BI15" s="1272"/>
      <c r="BJ15" s="1272"/>
      <c r="BK15" s="1272"/>
      <c r="BL15" s="1272"/>
      <c r="BM15" s="1272"/>
      <c r="BN15" s="1272"/>
      <c r="BO15" s="1272"/>
      <c r="BP15" s="1272"/>
      <c r="BQ15" s="1272"/>
      <c r="BR15" s="1272"/>
      <c r="BS15" s="1272"/>
      <c r="BT15" s="1272"/>
      <c r="BU15" s="1272"/>
      <c r="BV15" s="1272"/>
      <c r="BW15" s="1272"/>
      <c r="BX15" s="1272"/>
      <c r="BY15" s="1272"/>
      <c r="BZ15" s="1272"/>
      <c r="CA15" s="1272"/>
      <c r="CB15" s="1272"/>
      <c r="CC15" s="1272"/>
      <c r="CD15" s="1272"/>
      <c r="CE15" s="1272"/>
      <c r="CF15" s="1272"/>
      <c r="CG15" s="1272"/>
      <c r="CH15" s="1272"/>
      <c r="CI15" s="1272"/>
      <c r="CJ15" s="1272"/>
      <c r="CK15" s="1272"/>
      <c r="CL15" s="1272"/>
      <c r="CM15" s="1272"/>
      <c r="CN15" s="1272"/>
      <c r="CO15" s="1272"/>
      <c r="CP15" s="1272"/>
      <c r="CQ15" s="1272"/>
      <c r="CR15" s="1272"/>
      <c r="CS15" s="1272"/>
      <c r="CT15" s="1272"/>
      <c r="CU15" s="1272"/>
      <c r="CV15" s="1272"/>
      <c r="CW15" s="1272"/>
      <c r="CX15" s="1272"/>
      <c r="CY15" s="1272"/>
      <c r="CZ15" s="1272"/>
      <c r="DA15" s="1272"/>
      <c r="DB15" s="1272"/>
      <c r="DC15" s="1272"/>
      <c r="DD15" s="1272"/>
      <c r="DE15" s="1272"/>
    </row>
    <row r="16" spans="1:109" s="255" customFormat="1" ht="13.2" x14ac:dyDescent="0.2">
      <c r="A16" s="1217"/>
      <c r="B16" s="1272"/>
      <c r="C16" s="1272"/>
      <c r="D16" s="1272"/>
      <c r="E16" s="1272"/>
      <c r="F16" s="1272"/>
      <c r="G16" s="1272"/>
      <c r="H16" s="1272"/>
      <c r="I16" s="1272"/>
      <c r="J16" s="1272"/>
      <c r="K16" s="1272"/>
      <c r="L16" s="1272"/>
      <c r="M16" s="1272"/>
      <c r="N16" s="1272"/>
      <c r="O16" s="1272"/>
      <c r="P16" s="1272"/>
      <c r="Q16" s="1272"/>
      <c r="R16" s="1272"/>
      <c r="S16" s="1272"/>
      <c r="T16" s="1272"/>
      <c r="U16" s="1272"/>
      <c r="V16" s="1272"/>
      <c r="W16" s="1272"/>
      <c r="X16" s="1272"/>
      <c r="Y16" s="1272"/>
      <c r="Z16" s="1272"/>
      <c r="AA16" s="1272"/>
      <c r="AB16" s="1272"/>
      <c r="AC16" s="1272"/>
      <c r="AD16" s="1272"/>
      <c r="AE16" s="1272"/>
      <c r="AF16" s="1272"/>
      <c r="AG16" s="1272"/>
      <c r="AH16" s="1272"/>
      <c r="AI16" s="1272"/>
      <c r="AJ16" s="1272"/>
      <c r="AK16" s="1272"/>
      <c r="AL16" s="1272"/>
      <c r="AM16" s="1272"/>
      <c r="AN16" s="1272"/>
      <c r="AO16" s="1272"/>
      <c r="AP16" s="1272"/>
      <c r="AQ16" s="1272"/>
      <c r="AR16" s="1272"/>
      <c r="AS16" s="1272"/>
      <c r="AT16" s="1272"/>
      <c r="AU16" s="1272"/>
      <c r="AV16" s="1272"/>
      <c r="AW16" s="1272"/>
      <c r="AX16" s="1272"/>
      <c r="AY16" s="1272"/>
      <c r="AZ16" s="1272"/>
      <c r="BA16" s="1272"/>
      <c r="BB16" s="1272"/>
      <c r="BC16" s="1272"/>
      <c r="BD16" s="1272"/>
      <c r="BE16" s="1272"/>
      <c r="BF16" s="1272"/>
      <c r="BG16" s="1272"/>
      <c r="BH16" s="1272"/>
      <c r="BI16" s="1272"/>
      <c r="BJ16" s="1272"/>
      <c r="BK16" s="1272"/>
      <c r="BL16" s="1272"/>
      <c r="BM16" s="1272"/>
      <c r="BN16" s="1272"/>
      <c r="BO16" s="1272"/>
      <c r="BP16" s="1272"/>
      <c r="BQ16" s="1272"/>
      <c r="BR16" s="1272"/>
      <c r="BS16" s="1272"/>
      <c r="BT16" s="1272"/>
      <c r="BU16" s="1272"/>
      <c r="BV16" s="1272"/>
      <c r="BW16" s="1272"/>
      <c r="BX16" s="1272"/>
      <c r="BY16" s="1272"/>
      <c r="BZ16" s="1272"/>
      <c r="CA16" s="1272"/>
      <c r="CB16" s="1272"/>
      <c r="CC16" s="1272"/>
      <c r="CD16" s="1272"/>
      <c r="CE16" s="1272"/>
      <c r="CF16" s="1272"/>
      <c r="CG16" s="1272"/>
      <c r="CH16" s="1272"/>
      <c r="CI16" s="1272"/>
      <c r="CJ16" s="1272"/>
      <c r="CK16" s="1272"/>
      <c r="CL16" s="1272"/>
      <c r="CM16" s="1272"/>
      <c r="CN16" s="1272"/>
      <c r="CO16" s="1272"/>
      <c r="CP16" s="1272"/>
      <c r="CQ16" s="1272"/>
      <c r="CR16" s="1272"/>
      <c r="CS16" s="1272"/>
      <c r="CT16" s="1272"/>
      <c r="CU16" s="1272"/>
      <c r="CV16" s="1272"/>
      <c r="CW16" s="1272"/>
      <c r="CX16" s="1272"/>
      <c r="CY16" s="1272"/>
      <c r="CZ16" s="1272"/>
      <c r="DA16" s="1272"/>
      <c r="DB16" s="1272"/>
      <c r="DC16" s="1272"/>
      <c r="DD16" s="1272"/>
      <c r="DE16" s="1272"/>
    </row>
    <row r="17" spans="1:109" s="255" customFormat="1" ht="13.2" x14ac:dyDescent="0.2">
      <c r="A17" s="1217"/>
      <c r="B17" s="1272"/>
      <c r="C17" s="1272"/>
      <c r="D17" s="1272"/>
      <c r="E17" s="1272"/>
      <c r="F17" s="1272"/>
      <c r="G17" s="1272"/>
      <c r="H17" s="1272"/>
      <c r="I17" s="1272"/>
      <c r="J17" s="1272"/>
      <c r="K17" s="1272"/>
      <c r="L17" s="1272"/>
      <c r="M17" s="1272"/>
      <c r="N17" s="1272"/>
      <c r="O17" s="1272"/>
      <c r="P17" s="1272"/>
      <c r="Q17" s="1272"/>
      <c r="R17" s="1272"/>
      <c r="S17" s="1272"/>
      <c r="T17" s="1272"/>
      <c r="U17" s="1272"/>
      <c r="V17" s="1272"/>
      <c r="W17" s="1272"/>
      <c r="X17" s="1272"/>
      <c r="Y17" s="1272"/>
      <c r="Z17" s="1272"/>
      <c r="AA17" s="1272"/>
      <c r="AB17" s="1272"/>
      <c r="AC17" s="1272"/>
      <c r="AD17" s="1272"/>
      <c r="AE17" s="1272"/>
      <c r="AF17" s="1272"/>
      <c r="AG17" s="1272"/>
      <c r="AH17" s="1272"/>
      <c r="AI17" s="1272"/>
      <c r="AJ17" s="1272"/>
      <c r="AK17" s="1272"/>
      <c r="AL17" s="1272"/>
      <c r="AM17" s="1272"/>
      <c r="AN17" s="1272"/>
      <c r="AO17" s="1272"/>
      <c r="AP17" s="1272"/>
      <c r="AQ17" s="1272"/>
      <c r="AR17" s="1272"/>
      <c r="AS17" s="1272"/>
      <c r="AT17" s="1272"/>
      <c r="AU17" s="1272"/>
      <c r="AV17" s="1272"/>
      <c r="AW17" s="1272"/>
      <c r="AX17" s="1272"/>
      <c r="AY17" s="1272"/>
      <c r="AZ17" s="1272"/>
      <c r="BA17" s="1272"/>
      <c r="BB17" s="1272"/>
      <c r="BC17" s="1272"/>
      <c r="BD17" s="1272"/>
      <c r="BE17" s="1272"/>
      <c r="BF17" s="1272"/>
      <c r="BG17" s="1272"/>
      <c r="BH17" s="1272"/>
      <c r="BI17" s="1272"/>
      <c r="BJ17" s="1272"/>
      <c r="BK17" s="1272"/>
      <c r="BL17" s="1272"/>
      <c r="BM17" s="1272"/>
      <c r="BN17" s="1272"/>
      <c r="BO17" s="1272"/>
      <c r="BP17" s="1272"/>
      <c r="BQ17" s="1272"/>
      <c r="BR17" s="1272"/>
      <c r="BS17" s="1272"/>
      <c r="BT17" s="1272"/>
      <c r="BU17" s="1272"/>
      <c r="BV17" s="1272"/>
      <c r="BW17" s="1272"/>
      <c r="BX17" s="1272"/>
      <c r="BY17" s="1272"/>
      <c r="BZ17" s="1272"/>
      <c r="CA17" s="1272"/>
      <c r="CB17" s="1272"/>
      <c r="CC17" s="1272"/>
      <c r="CD17" s="1272"/>
      <c r="CE17" s="1272"/>
      <c r="CF17" s="1272"/>
      <c r="CG17" s="1272"/>
      <c r="CH17" s="1272"/>
      <c r="CI17" s="1272"/>
      <c r="CJ17" s="1272"/>
      <c r="CK17" s="1272"/>
      <c r="CL17" s="1272"/>
      <c r="CM17" s="1272"/>
      <c r="CN17" s="1272"/>
      <c r="CO17" s="1272"/>
      <c r="CP17" s="1272"/>
      <c r="CQ17" s="1272"/>
      <c r="CR17" s="1272"/>
      <c r="CS17" s="1272"/>
      <c r="CT17" s="1272"/>
      <c r="CU17" s="1272"/>
      <c r="CV17" s="1272"/>
      <c r="CW17" s="1272"/>
      <c r="CX17" s="1272"/>
      <c r="CY17" s="1272"/>
      <c r="CZ17" s="1272"/>
      <c r="DA17" s="1272"/>
      <c r="DB17" s="1272"/>
      <c r="DC17" s="1272"/>
      <c r="DD17" s="1272"/>
      <c r="DE17" s="1272"/>
    </row>
    <row r="18" spans="1:109" s="255" customFormat="1" ht="13.2" x14ac:dyDescent="0.2">
      <c r="A18" s="1217"/>
      <c r="B18" s="1272"/>
      <c r="C18" s="1272"/>
      <c r="D18" s="1272"/>
      <c r="E18" s="1272"/>
      <c r="F18" s="1272"/>
      <c r="G18" s="1272"/>
      <c r="H18" s="1272"/>
      <c r="I18" s="1272"/>
      <c r="J18" s="1272"/>
      <c r="K18" s="1272"/>
      <c r="L18" s="1272"/>
      <c r="M18" s="1272"/>
      <c r="N18" s="1272"/>
      <c r="O18" s="1272"/>
      <c r="P18" s="1272"/>
      <c r="Q18" s="1272"/>
      <c r="R18" s="1272"/>
      <c r="S18" s="1272"/>
      <c r="T18" s="1272"/>
      <c r="U18" s="1272"/>
      <c r="V18" s="1272"/>
      <c r="W18" s="1272"/>
      <c r="X18" s="1272"/>
      <c r="Y18" s="1272"/>
      <c r="Z18" s="1272"/>
      <c r="AA18" s="1272"/>
      <c r="AB18" s="1272"/>
      <c r="AC18" s="1272"/>
      <c r="AD18" s="1272"/>
      <c r="AE18" s="1272"/>
      <c r="AF18" s="1272"/>
      <c r="AG18" s="1272"/>
      <c r="AH18" s="1272"/>
      <c r="AI18" s="1272"/>
      <c r="AJ18" s="1272"/>
      <c r="AK18" s="1272"/>
      <c r="AL18" s="1272"/>
      <c r="AM18" s="1272"/>
      <c r="AN18" s="1272"/>
      <c r="AO18" s="1272"/>
      <c r="AP18" s="1272"/>
      <c r="AQ18" s="1272"/>
      <c r="AR18" s="1272"/>
      <c r="AS18" s="1272"/>
      <c r="AT18" s="1272"/>
      <c r="AU18" s="1272"/>
      <c r="AV18" s="1272"/>
      <c r="AW18" s="1272"/>
      <c r="AX18" s="1272"/>
      <c r="AY18" s="1272"/>
      <c r="AZ18" s="1272"/>
      <c r="BA18" s="1272"/>
      <c r="BB18" s="1272"/>
      <c r="BC18" s="1272"/>
      <c r="BD18" s="1272"/>
      <c r="BE18" s="1272"/>
      <c r="BF18" s="1272"/>
      <c r="BG18" s="1272"/>
      <c r="BH18" s="1272"/>
      <c r="BI18" s="1272"/>
      <c r="BJ18" s="1272"/>
      <c r="BK18" s="1272"/>
      <c r="BL18" s="1272"/>
      <c r="BM18" s="1272"/>
      <c r="BN18" s="1272"/>
      <c r="BO18" s="1272"/>
      <c r="BP18" s="1272"/>
      <c r="BQ18" s="1272"/>
      <c r="BR18" s="1272"/>
      <c r="BS18" s="1272"/>
      <c r="BT18" s="1272"/>
      <c r="BU18" s="1272"/>
      <c r="BV18" s="1272"/>
      <c r="BW18" s="1272"/>
      <c r="BX18" s="1272"/>
      <c r="BY18" s="1272"/>
      <c r="BZ18" s="1272"/>
      <c r="CA18" s="1272"/>
      <c r="CB18" s="1272"/>
      <c r="CC18" s="1272"/>
      <c r="CD18" s="1272"/>
      <c r="CE18" s="1272"/>
      <c r="CF18" s="1272"/>
      <c r="CG18" s="1272"/>
      <c r="CH18" s="1272"/>
      <c r="CI18" s="1272"/>
      <c r="CJ18" s="1272"/>
      <c r="CK18" s="1272"/>
      <c r="CL18" s="1272"/>
      <c r="CM18" s="1272"/>
      <c r="CN18" s="1272"/>
      <c r="CO18" s="1272"/>
      <c r="CP18" s="1272"/>
      <c r="CQ18" s="1272"/>
      <c r="CR18" s="1272"/>
      <c r="CS18" s="1272"/>
      <c r="CT18" s="1272"/>
      <c r="CU18" s="1272"/>
      <c r="CV18" s="1272"/>
      <c r="CW18" s="1272"/>
      <c r="CX18" s="1272"/>
      <c r="CY18" s="1272"/>
      <c r="CZ18" s="1272"/>
      <c r="DA18" s="1272"/>
      <c r="DB18" s="1272"/>
      <c r="DC18" s="1272"/>
      <c r="DD18" s="1272"/>
      <c r="DE18" s="1272"/>
    </row>
    <row r="19" spans="1:109" ht="13.2" x14ac:dyDescent="0.2">
      <c r="DD19" s="1217"/>
      <c r="DE19" s="1217"/>
    </row>
    <row r="20" spans="1:109" ht="13.2" x14ac:dyDescent="0.2">
      <c r="DD20" s="1217"/>
      <c r="DE20" s="1217"/>
    </row>
    <row r="21" spans="1:109" ht="17.25" customHeight="1" x14ac:dyDescent="0.2">
      <c r="B21" s="1271"/>
      <c r="C21" s="1268"/>
      <c r="D21" s="1268"/>
      <c r="E21" s="1268"/>
      <c r="F21" s="1268"/>
      <c r="G21" s="1268"/>
      <c r="H21" s="1268"/>
      <c r="I21" s="1268"/>
      <c r="J21" s="1268"/>
      <c r="K21" s="1268"/>
      <c r="L21" s="1268"/>
      <c r="M21" s="1268"/>
      <c r="N21" s="1270"/>
      <c r="O21" s="1268"/>
      <c r="P21" s="1268"/>
      <c r="Q21" s="1268"/>
      <c r="R21" s="1268"/>
      <c r="S21" s="1268"/>
      <c r="T21" s="1268"/>
      <c r="U21" s="1268"/>
      <c r="V21" s="1268"/>
      <c r="W21" s="1268"/>
      <c r="X21" s="1268"/>
      <c r="Y21" s="1268"/>
      <c r="Z21" s="1268"/>
      <c r="AA21" s="1268"/>
      <c r="AB21" s="1268"/>
      <c r="AC21" s="1268"/>
      <c r="AD21" s="1268"/>
      <c r="AE21" s="1268"/>
      <c r="AF21" s="1268"/>
      <c r="AG21" s="1268"/>
      <c r="AH21" s="1268"/>
      <c r="AI21" s="1268"/>
      <c r="AJ21" s="1268"/>
      <c r="AK21" s="1268"/>
      <c r="AL21" s="1268"/>
      <c r="AM21" s="1268"/>
      <c r="AN21" s="1268"/>
      <c r="AO21" s="1268"/>
      <c r="AP21" s="1268"/>
      <c r="AQ21" s="1268"/>
      <c r="AR21" s="1268"/>
      <c r="AS21" s="1268"/>
      <c r="AT21" s="1270"/>
      <c r="AU21" s="1268"/>
      <c r="AV21" s="1268"/>
      <c r="AW21" s="1268"/>
      <c r="AX21" s="1268"/>
      <c r="AY21" s="1268"/>
      <c r="AZ21" s="1268"/>
      <c r="BA21" s="1268"/>
      <c r="BB21" s="1268"/>
      <c r="BC21" s="1268"/>
      <c r="BD21" s="1268"/>
      <c r="BE21" s="1268"/>
      <c r="BF21" s="1270"/>
      <c r="BG21" s="1268"/>
      <c r="BH21" s="1268"/>
      <c r="BI21" s="1268"/>
      <c r="BJ21" s="1268"/>
      <c r="BK21" s="1268"/>
      <c r="BL21" s="1268"/>
      <c r="BM21" s="1268"/>
      <c r="BN21" s="1268"/>
      <c r="BO21" s="1268"/>
      <c r="BP21" s="1268"/>
      <c r="BQ21" s="1268"/>
      <c r="BR21" s="1270"/>
      <c r="BS21" s="1268"/>
      <c r="BT21" s="1268"/>
      <c r="BU21" s="1268"/>
      <c r="BV21" s="1268"/>
      <c r="BW21" s="1268"/>
      <c r="BX21" s="1268"/>
      <c r="BY21" s="1268"/>
      <c r="BZ21" s="1268"/>
      <c r="CA21" s="1268"/>
      <c r="CB21" s="1268"/>
      <c r="CC21" s="1268"/>
      <c r="CD21" s="1270"/>
      <c r="CE21" s="1268"/>
      <c r="CF21" s="1268"/>
      <c r="CG21" s="1268"/>
      <c r="CH21" s="1268"/>
      <c r="CI21" s="1268"/>
      <c r="CJ21" s="1268"/>
      <c r="CK21" s="1268"/>
      <c r="CL21" s="1268"/>
      <c r="CM21" s="1268"/>
      <c r="CN21" s="1268"/>
      <c r="CO21" s="1268"/>
      <c r="CP21" s="1270"/>
      <c r="CQ21" s="1268"/>
      <c r="CR21" s="1268"/>
      <c r="CS21" s="1268"/>
      <c r="CT21" s="1268"/>
      <c r="CU21" s="1268"/>
      <c r="CV21" s="1268"/>
      <c r="CW21" s="1268"/>
      <c r="CX21" s="1268"/>
      <c r="CY21" s="1268"/>
      <c r="CZ21" s="1268"/>
      <c r="DA21" s="1268"/>
      <c r="DB21" s="1270"/>
      <c r="DC21" s="1268"/>
      <c r="DD21" s="1267"/>
      <c r="DE21" s="1217"/>
    </row>
    <row r="22" spans="1:109" ht="17.25" customHeight="1" x14ac:dyDescent="0.2">
      <c r="B22" s="1218"/>
    </row>
    <row r="23" spans="1:109" ht="13.2" x14ac:dyDescent="0.2">
      <c r="B23" s="1218"/>
    </row>
    <row r="24" spans="1:109" ht="13.2" x14ac:dyDescent="0.2">
      <c r="B24" s="1218"/>
    </row>
    <row r="25" spans="1:109" ht="13.2" x14ac:dyDescent="0.2">
      <c r="B25" s="1218"/>
    </row>
    <row r="26" spans="1:109" ht="13.2" x14ac:dyDescent="0.2">
      <c r="B26" s="1218"/>
    </row>
    <row r="27" spans="1:109" ht="13.2" x14ac:dyDescent="0.2">
      <c r="B27" s="1218"/>
    </row>
    <row r="28" spans="1:109" ht="13.2" x14ac:dyDescent="0.2">
      <c r="B28" s="1218"/>
    </row>
    <row r="29" spans="1:109" ht="13.2" x14ac:dyDescent="0.2">
      <c r="B29" s="1218"/>
    </row>
    <row r="30" spans="1:109" ht="13.2" x14ac:dyDescent="0.2">
      <c r="B30" s="1218"/>
    </row>
    <row r="31" spans="1:109" ht="13.2" x14ac:dyDescent="0.2">
      <c r="B31" s="1218"/>
    </row>
    <row r="32" spans="1:109" ht="13.2" x14ac:dyDescent="0.2">
      <c r="B32" s="1218"/>
    </row>
    <row r="33" spans="2:109" ht="13.2" x14ac:dyDescent="0.2">
      <c r="B33" s="1218"/>
    </row>
    <row r="34" spans="2:109" ht="13.2" x14ac:dyDescent="0.2">
      <c r="B34" s="1218"/>
    </row>
    <row r="35" spans="2:109" ht="13.2" x14ac:dyDescent="0.2">
      <c r="B35" s="1218"/>
    </row>
    <row r="36" spans="2:109" ht="13.2" x14ac:dyDescent="0.2">
      <c r="B36" s="1218"/>
    </row>
    <row r="37" spans="2:109" ht="13.2" x14ac:dyDescent="0.2">
      <c r="B37" s="1218"/>
    </row>
    <row r="38" spans="2:109" ht="13.2" x14ac:dyDescent="0.2">
      <c r="B38" s="1218"/>
    </row>
    <row r="39" spans="2:109" ht="13.2" x14ac:dyDescent="0.2">
      <c r="B39" s="1222"/>
      <c r="C39" s="1221"/>
      <c r="D39" s="1221"/>
      <c r="E39" s="1221"/>
      <c r="F39" s="1221"/>
      <c r="G39" s="1221"/>
      <c r="H39" s="1221"/>
      <c r="I39" s="1221"/>
      <c r="J39" s="1221"/>
      <c r="K39" s="1221"/>
      <c r="L39" s="1221"/>
      <c r="M39" s="1221"/>
      <c r="N39" s="1221"/>
      <c r="O39" s="1221"/>
      <c r="P39" s="1221"/>
      <c r="Q39" s="1221"/>
      <c r="R39" s="1221"/>
      <c r="S39" s="1221"/>
      <c r="T39" s="1221"/>
      <c r="U39" s="1221"/>
      <c r="V39" s="1221"/>
      <c r="W39" s="1221"/>
      <c r="X39" s="1221"/>
      <c r="Y39" s="1221"/>
      <c r="Z39" s="1221"/>
      <c r="AA39" s="1221"/>
      <c r="AB39" s="1221"/>
      <c r="AC39" s="1221"/>
      <c r="AD39" s="1221"/>
      <c r="AE39" s="1221"/>
      <c r="AF39" s="1221"/>
      <c r="AG39" s="1221"/>
      <c r="AH39" s="1221"/>
      <c r="AI39" s="1221"/>
      <c r="AJ39" s="1221"/>
      <c r="AK39" s="1221"/>
      <c r="AL39" s="1221"/>
      <c r="AM39" s="1221"/>
      <c r="AN39" s="1221"/>
      <c r="AO39" s="1221"/>
      <c r="AP39" s="1221"/>
      <c r="AQ39" s="1221"/>
      <c r="AR39" s="1221"/>
      <c r="AS39" s="1221"/>
      <c r="AT39" s="1221"/>
      <c r="AU39" s="1221"/>
      <c r="AV39" s="1221"/>
      <c r="AW39" s="1221"/>
      <c r="AX39" s="1221"/>
      <c r="AY39" s="1221"/>
      <c r="AZ39" s="1221"/>
      <c r="BA39" s="1221"/>
      <c r="BB39" s="1221"/>
      <c r="BC39" s="1221"/>
      <c r="BD39" s="1221"/>
      <c r="BE39" s="1221"/>
      <c r="BF39" s="1221"/>
      <c r="BG39" s="1221"/>
      <c r="BH39" s="1221"/>
      <c r="BI39" s="1221"/>
      <c r="BJ39" s="1221"/>
      <c r="BK39" s="1221"/>
      <c r="BL39" s="1221"/>
      <c r="BM39" s="1221"/>
      <c r="BN39" s="1221"/>
      <c r="BO39" s="1221"/>
      <c r="BP39" s="1221"/>
      <c r="BQ39" s="1221"/>
      <c r="BR39" s="1221"/>
      <c r="BS39" s="1221"/>
      <c r="BT39" s="1221"/>
      <c r="BU39" s="1221"/>
      <c r="BV39" s="1221"/>
      <c r="BW39" s="1221"/>
      <c r="BX39" s="1221"/>
      <c r="BY39" s="1221"/>
      <c r="BZ39" s="1221"/>
      <c r="CA39" s="1221"/>
      <c r="CB39" s="1221"/>
      <c r="CC39" s="1221"/>
      <c r="CD39" s="1221"/>
      <c r="CE39" s="1221"/>
      <c r="CF39" s="1221"/>
      <c r="CG39" s="1221"/>
      <c r="CH39" s="1221"/>
      <c r="CI39" s="1221"/>
      <c r="CJ39" s="1221"/>
      <c r="CK39" s="1221"/>
      <c r="CL39" s="1221"/>
      <c r="CM39" s="1221"/>
      <c r="CN39" s="1221"/>
      <c r="CO39" s="1221"/>
      <c r="CP39" s="1221"/>
      <c r="CQ39" s="1221"/>
      <c r="CR39" s="1221"/>
      <c r="CS39" s="1221"/>
      <c r="CT39" s="1221"/>
      <c r="CU39" s="1221"/>
      <c r="CV39" s="1221"/>
      <c r="CW39" s="1221"/>
      <c r="CX39" s="1221"/>
      <c r="CY39" s="1221"/>
      <c r="CZ39" s="1221"/>
      <c r="DA39" s="1221"/>
      <c r="DB39" s="1221"/>
      <c r="DC39" s="1221"/>
      <c r="DD39" s="1220"/>
    </row>
    <row r="40" spans="2:109" ht="13.2" x14ac:dyDescent="0.2">
      <c r="B40" s="1258"/>
      <c r="DD40" s="1258"/>
      <c r="DE40" s="1217"/>
    </row>
    <row r="41" spans="2:109" ht="16.2" x14ac:dyDescent="0.2">
      <c r="B41" s="1269" t="s">
        <v>615</v>
      </c>
      <c r="C41" s="1268"/>
      <c r="D41" s="1268"/>
      <c r="E41" s="1268"/>
      <c r="F41" s="1268"/>
      <c r="G41" s="1268"/>
      <c r="H41" s="1268"/>
      <c r="I41" s="1268"/>
      <c r="J41" s="1268"/>
      <c r="K41" s="1268"/>
      <c r="L41" s="1268"/>
      <c r="M41" s="1268"/>
      <c r="N41" s="1268"/>
      <c r="O41" s="1268"/>
      <c r="P41" s="1268"/>
      <c r="Q41" s="1268"/>
      <c r="R41" s="1268"/>
      <c r="S41" s="1268"/>
      <c r="T41" s="1268"/>
      <c r="U41" s="1268"/>
      <c r="V41" s="1268"/>
      <c r="W41" s="1268"/>
      <c r="X41" s="1268"/>
      <c r="Y41" s="1268"/>
      <c r="Z41" s="1268"/>
      <c r="AA41" s="1268"/>
      <c r="AB41" s="1268"/>
      <c r="AC41" s="1268"/>
      <c r="AD41" s="1268"/>
      <c r="AE41" s="1268"/>
      <c r="AF41" s="1268"/>
      <c r="AG41" s="1268"/>
      <c r="AH41" s="1268"/>
      <c r="AI41" s="1268"/>
      <c r="AJ41" s="1268"/>
      <c r="AK41" s="1268"/>
      <c r="AL41" s="1268"/>
      <c r="AM41" s="1268"/>
      <c r="AN41" s="1268"/>
      <c r="AO41" s="1268"/>
      <c r="AP41" s="1268"/>
      <c r="AQ41" s="1268"/>
      <c r="AR41" s="1268"/>
      <c r="AS41" s="1268"/>
      <c r="AT41" s="1268"/>
      <c r="AU41" s="1268"/>
      <c r="AV41" s="1268"/>
      <c r="AW41" s="1268"/>
      <c r="AX41" s="1268"/>
      <c r="AY41" s="1268"/>
      <c r="AZ41" s="1268"/>
      <c r="BA41" s="1268"/>
      <c r="BB41" s="1268"/>
      <c r="BC41" s="1268"/>
      <c r="BD41" s="1268"/>
      <c r="BE41" s="1268"/>
      <c r="BF41" s="1268"/>
      <c r="BG41" s="1268"/>
      <c r="BH41" s="1268"/>
      <c r="BI41" s="1268"/>
      <c r="BJ41" s="1268"/>
      <c r="BK41" s="1268"/>
      <c r="BL41" s="1268"/>
      <c r="BM41" s="1268"/>
      <c r="BN41" s="1268"/>
      <c r="BO41" s="1268"/>
      <c r="BP41" s="1268"/>
      <c r="BQ41" s="1268"/>
      <c r="BR41" s="1268"/>
      <c r="BS41" s="1268"/>
      <c r="BT41" s="1268"/>
      <c r="BU41" s="1268"/>
      <c r="BV41" s="1268"/>
      <c r="BW41" s="1268"/>
      <c r="BX41" s="1268"/>
      <c r="BY41" s="1268"/>
      <c r="BZ41" s="1268"/>
      <c r="CA41" s="1268"/>
      <c r="CB41" s="1268"/>
      <c r="CC41" s="1268"/>
      <c r="CD41" s="1268"/>
      <c r="CE41" s="1268"/>
      <c r="CF41" s="1268"/>
      <c r="CG41" s="1268"/>
      <c r="CH41" s="1268"/>
      <c r="CI41" s="1268"/>
      <c r="CJ41" s="1268"/>
      <c r="CK41" s="1268"/>
      <c r="CL41" s="1268"/>
      <c r="CM41" s="1268"/>
      <c r="CN41" s="1268"/>
      <c r="CO41" s="1268"/>
      <c r="CP41" s="1268"/>
      <c r="CQ41" s="1268"/>
      <c r="CR41" s="1268"/>
      <c r="CS41" s="1268"/>
      <c r="CT41" s="1268"/>
      <c r="CU41" s="1268"/>
      <c r="CV41" s="1268"/>
      <c r="CW41" s="1268"/>
      <c r="CX41" s="1268"/>
      <c r="CY41" s="1268"/>
      <c r="CZ41" s="1268"/>
      <c r="DA41" s="1268"/>
      <c r="DB41" s="1268"/>
      <c r="DC41" s="1268"/>
      <c r="DD41" s="1267"/>
    </row>
    <row r="42" spans="2:109" ht="13.2" x14ac:dyDescent="0.2">
      <c r="B42" s="1218"/>
      <c r="G42" s="1254"/>
      <c r="I42" s="1253"/>
      <c r="J42" s="1253"/>
      <c r="K42" s="1253"/>
      <c r="AM42" s="1254"/>
      <c r="AN42" s="1254" t="s">
        <v>611</v>
      </c>
      <c r="AP42" s="1253"/>
      <c r="AQ42" s="1253"/>
      <c r="AR42" s="1253"/>
      <c r="AY42" s="1254"/>
      <c r="BA42" s="1253"/>
      <c r="BB42" s="1253"/>
      <c r="BC42" s="1253"/>
      <c r="BK42" s="1254"/>
      <c r="BM42" s="1253"/>
      <c r="BN42" s="1253"/>
      <c r="BO42" s="1253"/>
      <c r="BW42" s="1254"/>
      <c r="BY42" s="1253"/>
      <c r="BZ42" s="1253"/>
      <c r="CA42" s="1253"/>
      <c r="CI42" s="1254"/>
      <c r="CK42" s="1253"/>
      <c r="CL42" s="1253"/>
      <c r="CM42" s="1253"/>
      <c r="CU42" s="1254"/>
      <c r="CW42" s="1253"/>
      <c r="CX42" s="1253"/>
      <c r="CY42" s="1253"/>
    </row>
    <row r="43" spans="2:109" ht="13.5" customHeight="1" x14ac:dyDescent="0.2">
      <c r="B43" s="1218"/>
      <c r="AN43" s="1252" t="s">
        <v>614</v>
      </c>
      <c r="AO43" s="1251"/>
      <c r="AP43" s="1251"/>
      <c r="AQ43" s="1251"/>
      <c r="AR43" s="1251"/>
      <c r="AS43" s="1251"/>
      <c r="AT43" s="1251"/>
      <c r="AU43" s="1251"/>
      <c r="AV43" s="1251"/>
      <c r="AW43" s="1251"/>
      <c r="AX43" s="1251"/>
      <c r="AY43" s="1251"/>
      <c r="AZ43" s="1251"/>
      <c r="BA43" s="1251"/>
      <c r="BB43" s="1251"/>
      <c r="BC43" s="1251"/>
      <c r="BD43" s="1251"/>
      <c r="BE43" s="1251"/>
      <c r="BF43" s="1251"/>
      <c r="BG43" s="1251"/>
      <c r="BH43" s="1251"/>
      <c r="BI43" s="1251"/>
      <c r="BJ43" s="1251"/>
      <c r="BK43" s="1251"/>
      <c r="BL43" s="1251"/>
      <c r="BM43" s="1251"/>
      <c r="BN43" s="1251"/>
      <c r="BO43" s="1251"/>
      <c r="BP43" s="1251"/>
      <c r="BQ43" s="1251"/>
      <c r="BR43" s="1251"/>
      <c r="BS43" s="1251"/>
      <c r="BT43" s="1251"/>
      <c r="BU43" s="1251"/>
      <c r="BV43" s="1251"/>
      <c r="BW43" s="1251"/>
      <c r="BX43" s="1251"/>
      <c r="BY43" s="1251"/>
      <c r="BZ43" s="1251"/>
      <c r="CA43" s="1251"/>
      <c r="CB43" s="1251"/>
      <c r="CC43" s="1251"/>
      <c r="CD43" s="1251"/>
      <c r="CE43" s="1251"/>
      <c r="CF43" s="1251"/>
      <c r="CG43" s="1251"/>
      <c r="CH43" s="1251"/>
      <c r="CI43" s="1251"/>
      <c r="CJ43" s="1251"/>
      <c r="CK43" s="1251"/>
      <c r="CL43" s="1251"/>
      <c r="CM43" s="1251"/>
      <c r="CN43" s="1251"/>
      <c r="CO43" s="1251"/>
      <c r="CP43" s="1251"/>
      <c r="CQ43" s="1251"/>
      <c r="CR43" s="1251"/>
      <c r="CS43" s="1251"/>
      <c r="CT43" s="1251"/>
      <c r="CU43" s="1251"/>
      <c r="CV43" s="1251"/>
      <c r="CW43" s="1251"/>
      <c r="CX43" s="1251"/>
      <c r="CY43" s="1251"/>
      <c r="CZ43" s="1251"/>
      <c r="DA43" s="1251"/>
      <c r="DB43" s="1251"/>
      <c r="DC43" s="1250"/>
    </row>
    <row r="44" spans="2:109" ht="13.2" x14ac:dyDescent="0.2">
      <c r="B44" s="1218"/>
      <c r="AN44" s="1249"/>
      <c r="AO44" s="1248"/>
      <c r="AP44" s="1248"/>
      <c r="AQ44" s="1248"/>
      <c r="AR44" s="1248"/>
      <c r="AS44" s="1248"/>
      <c r="AT44" s="1248"/>
      <c r="AU44" s="1248"/>
      <c r="AV44" s="1248"/>
      <c r="AW44" s="1248"/>
      <c r="AX44" s="1248"/>
      <c r="AY44" s="1248"/>
      <c r="AZ44" s="1248"/>
      <c r="BA44" s="1248"/>
      <c r="BB44" s="1248"/>
      <c r="BC44" s="1248"/>
      <c r="BD44" s="1248"/>
      <c r="BE44" s="1248"/>
      <c r="BF44" s="1248"/>
      <c r="BG44" s="1248"/>
      <c r="BH44" s="1248"/>
      <c r="BI44" s="1248"/>
      <c r="BJ44" s="1248"/>
      <c r="BK44" s="1248"/>
      <c r="BL44" s="1248"/>
      <c r="BM44" s="1248"/>
      <c r="BN44" s="1248"/>
      <c r="BO44" s="1248"/>
      <c r="BP44" s="1248"/>
      <c r="BQ44" s="1248"/>
      <c r="BR44" s="1248"/>
      <c r="BS44" s="1248"/>
      <c r="BT44" s="1248"/>
      <c r="BU44" s="1248"/>
      <c r="BV44" s="1248"/>
      <c r="BW44" s="1248"/>
      <c r="BX44" s="1248"/>
      <c r="BY44" s="1248"/>
      <c r="BZ44" s="1248"/>
      <c r="CA44" s="1248"/>
      <c r="CB44" s="1248"/>
      <c r="CC44" s="1248"/>
      <c r="CD44" s="1248"/>
      <c r="CE44" s="1248"/>
      <c r="CF44" s="1248"/>
      <c r="CG44" s="1248"/>
      <c r="CH44" s="1248"/>
      <c r="CI44" s="1248"/>
      <c r="CJ44" s="1248"/>
      <c r="CK44" s="1248"/>
      <c r="CL44" s="1248"/>
      <c r="CM44" s="1248"/>
      <c r="CN44" s="1248"/>
      <c r="CO44" s="1248"/>
      <c r="CP44" s="1248"/>
      <c r="CQ44" s="1248"/>
      <c r="CR44" s="1248"/>
      <c r="CS44" s="1248"/>
      <c r="CT44" s="1248"/>
      <c r="CU44" s="1248"/>
      <c r="CV44" s="1248"/>
      <c r="CW44" s="1248"/>
      <c r="CX44" s="1248"/>
      <c r="CY44" s="1248"/>
      <c r="CZ44" s="1248"/>
      <c r="DA44" s="1248"/>
      <c r="DB44" s="1248"/>
      <c r="DC44" s="1247"/>
    </row>
    <row r="45" spans="2:109" ht="13.2" x14ac:dyDescent="0.2">
      <c r="B45" s="1218"/>
      <c r="AN45" s="1249"/>
      <c r="AO45" s="1248"/>
      <c r="AP45" s="1248"/>
      <c r="AQ45" s="1248"/>
      <c r="AR45" s="1248"/>
      <c r="AS45" s="1248"/>
      <c r="AT45" s="1248"/>
      <c r="AU45" s="1248"/>
      <c r="AV45" s="1248"/>
      <c r="AW45" s="1248"/>
      <c r="AX45" s="1248"/>
      <c r="AY45" s="1248"/>
      <c r="AZ45" s="1248"/>
      <c r="BA45" s="1248"/>
      <c r="BB45" s="1248"/>
      <c r="BC45" s="1248"/>
      <c r="BD45" s="1248"/>
      <c r="BE45" s="1248"/>
      <c r="BF45" s="1248"/>
      <c r="BG45" s="1248"/>
      <c r="BH45" s="1248"/>
      <c r="BI45" s="1248"/>
      <c r="BJ45" s="1248"/>
      <c r="BK45" s="1248"/>
      <c r="BL45" s="1248"/>
      <c r="BM45" s="1248"/>
      <c r="BN45" s="1248"/>
      <c r="BO45" s="1248"/>
      <c r="BP45" s="1248"/>
      <c r="BQ45" s="1248"/>
      <c r="BR45" s="1248"/>
      <c r="BS45" s="1248"/>
      <c r="BT45" s="1248"/>
      <c r="BU45" s="1248"/>
      <c r="BV45" s="1248"/>
      <c r="BW45" s="1248"/>
      <c r="BX45" s="1248"/>
      <c r="BY45" s="1248"/>
      <c r="BZ45" s="1248"/>
      <c r="CA45" s="1248"/>
      <c r="CB45" s="1248"/>
      <c r="CC45" s="1248"/>
      <c r="CD45" s="1248"/>
      <c r="CE45" s="1248"/>
      <c r="CF45" s="1248"/>
      <c r="CG45" s="1248"/>
      <c r="CH45" s="1248"/>
      <c r="CI45" s="1248"/>
      <c r="CJ45" s="1248"/>
      <c r="CK45" s="1248"/>
      <c r="CL45" s="1248"/>
      <c r="CM45" s="1248"/>
      <c r="CN45" s="1248"/>
      <c r="CO45" s="1248"/>
      <c r="CP45" s="1248"/>
      <c r="CQ45" s="1248"/>
      <c r="CR45" s="1248"/>
      <c r="CS45" s="1248"/>
      <c r="CT45" s="1248"/>
      <c r="CU45" s="1248"/>
      <c r="CV45" s="1248"/>
      <c r="CW45" s="1248"/>
      <c r="CX45" s="1248"/>
      <c r="CY45" s="1248"/>
      <c r="CZ45" s="1248"/>
      <c r="DA45" s="1248"/>
      <c r="DB45" s="1248"/>
      <c r="DC45" s="1247"/>
    </row>
    <row r="46" spans="2:109" ht="13.2" x14ac:dyDescent="0.2">
      <c r="B46" s="1218"/>
      <c r="AN46" s="1249"/>
      <c r="AO46" s="1248"/>
      <c r="AP46" s="1248"/>
      <c r="AQ46" s="1248"/>
      <c r="AR46" s="1248"/>
      <c r="AS46" s="1248"/>
      <c r="AT46" s="1248"/>
      <c r="AU46" s="1248"/>
      <c r="AV46" s="1248"/>
      <c r="AW46" s="1248"/>
      <c r="AX46" s="1248"/>
      <c r="AY46" s="1248"/>
      <c r="AZ46" s="1248"/>
      <c r="BA46" s="1248"/>
      <c r="BB46" s="1248"/>
      <c r="BC46" s="1248"/>
      <c r="BD46" s="1248"/>
      <c r="BE46" s="1248"/>
      <c r="BF46" s="1248"/>
      <c r="BG46" s="1248"/>
      <c r="BH46" s="1248"/>
      <c r="BI46" s="1248"/>
      <c r="BJ46" s="1248"/>
      <c r="BK46" s="1248"/>
      <c r="BL46" s="1248"/>
      <c r="BM46" s="1248"/>
      <c r="BN46" s="1248"/>
      <c r="BO46" s="1248"/>
      <c r="BP46" s="1248"/>
      <c r="BQ46" s="1248"/>
      <c r="BR46" s="1248"/>
      <c r="BS46" s="1248"/>
      <c r="BT46" s="1248"/>
      <c r="BU46" s="1248"/>
      <c r="BV46" s="1248"/>
      <c r="BW46" s="1248"/>
      <c r="BX46" s="1248"/>
      <c r="BY46" s="1248"/>
      <c r="BZ46" s="1248"/>
      <c r="CA46" s="1248"/>
      <c r="CB46" s="1248"/>
      <c r="CC46" s="1248"/>
      <c r="CD46" s="1248"/>
      <c r="CE46" s="1248"/>
      <c r="CF46" s="1248"/>
      <c r="CG46" s="1248"/>
      <c r="CH46" s="1248"/>
      <c r="CI46" s="1248"/>
      <c r="CJ46" s="1248"/>
      <c r="CK46" s="1248"/>
      <c r="CL46" s="1248"/>
      <c r="CM46" s="1248"/>
      <c r="CN46" s="1248"/>
      <c r="CO46" s="1248"/>
      <c r="CP46" s="1248"/>
      <c r="CQ46" s="1248"/>
      <c r="CR46" s="1248"/>
      <c r="CS46" s="1248"/>
      <c r="CT46" s="1248"/>
      <c r="CU46" s="1248"/>
      <c r="CV46" s="1248"/>
      <c r="CW46" s="1248"/>
      <c r="CX46" s="1248"/>
      <c r="CY46" s="1248"/>
      <c r="CZ46" s="1248"/>
      <c r="DA46" s="1248"/>
      <c r="DB46" s="1248"/>
      <c r="DC46" s="1247"/>
    </row>
    <row r="47" spans="2:109" ht="13.2" x14ac:dyDescent="0.2">
      <c r="B47" s="1218"/>
      <c r="AN47" s="1246"/>
      <c r="AO47" s="1245"/>
      <c r="AP47" s="1245"/>
      <c r="AQ47" s="1245"/>
      <c r="AR47" s="1245"/>
      <c r="AS47" s="1245"/>
      <c r="AT47" s="1245"/>
      <c r="AU47" s="1245"/>
      <c r="AV47" s="1245"/>
      <c r="AW47" s="1245"/>
      <c r="AX47" s="1245"/>
      <c r="AY47" s="1245"/>
      <c r="AZ47" s="1245"/>
      <c r="BA47" s="1245"/>
      <c r="BB47" s="1245"/>
      <c r="BC47" s="1245"/>
      <c r="BD47" s="1245"/>
      <c r="BE47" s="1245"/>
      <c r="BF47" s="1245"/>
      <c r="BG47" s="1245"/>
      <c r="BH47" s="1245"/>
      <c r="BI47" s="1245"/>
      <c r="BJ47" s="1245"/>
      <c r="BK47" s="1245"/>
      <c r="BL47" s="1245"/>
      <c r="BM47" s="1245"/>
      <c r="BN47" s="1245"/>
      <c r="BO47" s="1245"/>
      <c r="BP47" s="1245"/>
      <c r="BQ47" s="1245"/>
      <c r="BR47" s="1245"/>
      <c r="BS47" s="1245"/>
      <c r="BT47" s="1245"/>
      <c r="BU47" s="1245"/>
      <c r="BV47" s="1245"/>
      <c r="BW47" s="1245"/>
      <c r="BX47" s="1245"/>
      <c r="BY47" s="1245"/>
      <c r="BZ47" s="1245"/>
      <c r="CA47" s="1245"/>
      <c r="CB47" s="1245"/>
      <c r="CC47" s="1245"/>
      <c r="CD47" s="1245"/>
      <c r="CE47" s="1245"/>
      <c r="CF47" s="1245"/>
      <c r="CG47" s="1245"/>
      <c r="CH47" s="1245"/>
      <c r="CI47" s="1245"/>
      <c r="CJ47" s="1245"/>
      <c r="CK47" s="1245"/>
      <c r="CL47" s="1245"/>
      <c r="CM47" s="1245"/>
      <c r="CN47" s="1245"/>
      <c r="CO47" s="1245"/>
      <c r="CP47" s="1245"/>
      <c r="CQ47" s="1245"/>
      <c r="CR47" s="1245"/>
      <c r="CS47" s="1245"/>
      <c r="CT47" s="1245"/>
      <c r="CU47" s="1245"/>
      <c r="CV47" s="1245"/>
      <c r="CW47" s="1245"/>
      <c r="CX47" s="1245"/>
      <c r="CY47" s="1245"/>
      <c r="CZ47" s="1245"/>
      <c r="DA47" s="1245"/>
      <c r="DB47" s="1245"/>
      <c r="DC47" s="1244"/>
    </row>
    <row r="48" spans="2:109" ht="13.2" x14ac:dyDescent="0.2">
      <c r="B48" s="1218"/>
      <c r="H48" s="1231"/>
      <c r="I48" s="1231"/>
      <c r="J48" s="1231"/>
      <c r="AN48" s="1231"/>
      <c r="AO48" s="1231"/>
      <c r="AP48" s="1231"/>
      <c r="AZ48" s="1231"/>
      <c r="BA48" s="1231"/>
      <c r="BB48" s="1231"/>
      <c r="BL48" s="1231"/>
      <c r="BM48" s="1231"/>
      <c r="BN48" s="1231"/>
      <c r="BX48" s="1231"/>
      <c r="BY48" s="1231"/>
      <c r="BZ48" s="1231"/>
      <c r="CJ48" s="1231"/>
      <c r="CK48" s="1231"/>
      <c r="CL48" s="1231"/>
      <c r="CV48" s="1231"/>
      <c r="CW48" s="1231"/>
      <c r="CX48" s="1231"/>
    </row>
    <row r="49" spans="1:109" ht="13.2" x14ac:dyDescent="0.2">
      <c r="B49" s="1218"/>
      <c r="AN49" s="1217" t="s">
        <v>609</v>
      </c>
    </row>
    <row r="50" spans="1:109" ht="13.2" x14ac:dyDescent="0.2">
      <c r="B50" s="1218"/>
      <c r="G50" s="1229"/>
      <c r="H50" s="1229"/>
      <c r="I50" s="1229"/>
      <c r="J50" s="1229"/>
      <c r="K50" s="1238"/>
      <c r="L50" s="1238"/>
      <c r="M50" s="1237"/>
      <c r="N50" s="1237"/>
      <c r="AN50" s="1236"/>
      <c r="AO50" s="1235"/>
      <c r="AP50" s="1235"/>
      <c r="AQ50" s="1235"/>
      <c r="AR50" s="1235"/>
      <c r="AS50" s="1235"/>
      <c r="AT50" s="1235"/>
      <c r="AU50" s="1235"/>
      <c r="AV50" s="1235"/>
      <c r="AW50" s="1235"/>
      <c r="AX50" s="1235"/>
      <c r="AY50" s="1235"/>
      <c r="AZ50" s="1235"/>
      <c r="BA50" s="1235"/>
      <c r="BB50" s="1235"/>
      <c r="BC50" s="1235"/>
      <c r="BD50" s="1235"/>
      <c r="BE50" s="1235"/>
      <c r="BF50" s="1235"/>
      <c r="BG50" s="1235"/>
      <c r="BH50" s="1235"/>
      <c r="BI50" s="1235"/>
      <c r="BJ50" s="1235"/>
      <c r="BK50" s="1235"/>
      <c r="BL50" s="1235"/>
      <c r="BM50" s="1235"/>
      <c r="BN50" s="1235"/>
      <c r="BO50" s="1234"/>
      <c r="BP50" s="1226" t="s">
        <v>562</v>
      </c>
      <c r="BQ50" s="1226"/>
      <c r="BR50" s="1226"/>
      <c r="BS50" s="1226"/>
      <c r="BT50" s="1226"/>
      <c r="BU50" s="1226"/>
      <c r="BV50" s="1226"/>
      <c r="BW50" s="1226"/>
      <c r="BX50" s="1226" t="s">
        <v>563</v>
      </c>
      <c r="BY50" s="1226"/>
      <c r="BZ50" s="1226"/>
      <c r="CA50" s="1226"/>
      <c r="CB50" s="1226"/>
      <c r="CC50" s="1226"/>
      <c r="CD50" s="1226"/>
      <c r="CE50" s="1226"/>
      <c r="CF50" s="1226" t="s">
        <v>564</v>
      </c>
      <c r="CG50" s="1226"/>
      <c r="CH50" s="1226"/>
      <c r="CI50" s="1226"/>
      <c r="CJ50" s="1226"/>
      <c r="CK50" s="1226"/>
      <c r="CL50" s="1226"/>
      <c r="CM50" s="1226"/>
      <c r="CN50" s="1226" t="s">
        <v>565</v>
      </c>
      <c r="CO50" s="1226"/>
      <c r="CP50" s="1226"/>
      <c r="CQ50" s="1226"/>
      <c r="CR50" s="1226"/>
      <c r="CS50" s="1226"/>
      <c r="CT50" s="1226"/>
      <c r="CU50" s="1226"/>
      <c r="CV50" s="1226" t="s">
        <v>566</v>
      </c>
      <c r="CW50" s="1226"/>
      <c r="CX50" s="1226"/>
      <c r="CY50" s="1226"/>
      <c r="CZ50" s="1226"/>
      <c r="DA50" s="1226"/>
      <c r="DB50" s="1226"/>
      <c r="DC50" s="1226"/>
    </row>
    <row r="51" spans="1:109" ht="13.5" customHeight="1" x14ac:dyDescent="0.2">
      <c r="B51" s="1218"/>
      <c r="G51" s="1233"/>
      <c r="H51" s="1233"/>
      <c r="I51" s="1266"/>
      <c r="J51" s="1266"/>
      <c r="K51" s="1232"/>
      <c r="L51" s="1232"/>
      <c r="M51" s="1232"/>
      <c r="N51" s="1232"/>
      <c r="AM51" s="1231"/>
      <c r="AN51" s="1225" t="s">
        <v>608</v>
      </c>
      <c r="AO51" s="1225"/>
      <c r="AP51" s="1225"/>
      <c r="AQ51" s="1225"/>
      <c r="AR51" s="1225"/>
      <c r="AS51" s="1225"/>
      <c r="AT51" s="1225"/>
      <c r="AU51" s="1225"/>
      <c r="AV51" s="1225"/>
      <c r="AW51" s="1225"/>
      <c r="AX51" s="1225"/>
      <c r="AY51" s="1225"/>
      <c r="AZ51" s="1225"/>
      <c r="BA51" s="1225"/>
      <c r="BB51" s="1225" t="s">
        <v>606</v>
      </c>
      <c r="BC51" s="1225"/>
      <c r="BD51" s="1225"/>
      <c r="BE51" s="1225"/>
      <c r="BF51" s="1225"/>
      <c r="BG51" s="1225"/>
      <c r="BH51" s="1225"/>
      <c r="BI51" s="1225"/>
      <c r="BJ51" s="1225"/>
      <c r="BK51" s="1225"/>
      <c r="BL51" s="1225"/>
      <c r="BM51" s="1225"/>
      <c r="BN51" s="1225"/>
      <c r="BO51" s="1225"/>
      <c r="BP51" s="1224">
        <v>6.9</v>
      </c>
      <c r="BQ51" s="1224"/>
      <c r="BR51" s="1224"/>
      <c r="BS51" s="1224"/>
      <c r="BT51" s="1224"/>
      <c r="BU51" s="1224"/>
      <c r="BV51" s="1224"/>
      <c r="BW51" s="1224"/>
      <c r="BX51" s="1224">
        <v>5.4</v>
      </c>
      <c r="BY51" s="1224"/>
      <c r="BZ51" s="1224"/>
      <c r="CA51" s="1224"/>
      <c r="CB51" s="1224"/>
      <c r="CC51" s="1224"/>
      <c r="CD51" s="1224"/>
      <c r="CE51" s="1224"/>
      <c r="CF51" s="1224"/>
      <c r="CG51" s="1224"/>
      <c r="CH51" s="1224"/>
      <c r="CI51" s="1224"/>
      <c r="CJ51" s="1224"/>
      <c r="CK51" s="1224"/>
      <c r="CL51" s="1224"/>
      <c r="CM51" s="1224"/>
      <c r="CN51" s="1224"/>
      <c r="CO51" s="1224"/>
      <c r="CP51" s="1224"/>
      <c r="CQ51" s="1224"/>
      <c r="CR51" s="1224"/>
      <c r="CS51" s="1224"/>
      <c r="CT51" s="1224"/>
      <c r="CU51" s="1224"/>
      <c r="CV51" s="1224"/>
      <c r="CW51" s="1224"/>
      <c r="CX51" s="1224"/>
      <c r="CY51" s="1224"/>
      <c r="CZ51" s="1224"/>
      <c r="DA51" s="1224"/>
      <c r="DB51" s="1224"/>
      <c r="DC51" s="1224"/>
    </row>
    <row r="52" spans="1:109" ht="13.2" x14ac:dyDescent="0.2">
      <c r="B52" s="1218"/>
      <c r="G52" s="1233"/>
      <c r="H52" s="1233"/>
      <c r="I52" s="1266"/>
      <c r="J52" s="1266"/>
      <c r="K52" s="1232"/>
      <c r="L52" s="1232"/>
      <c r="M52" s="1232"/>
      <c r="N52" s="1232"/>
      <c r="AM52" s="1231"/>
      <c r="AN52" s="1225"/>
      <c r="AO52" s="1225"/>
      <c r="AP52" s="1225"/>
      <c r="AQ52" s="1225"/>
      <c r="AR52" s="1225"/>
      <c r="AS52" s="1225"/>
      <c r="AT52" s="1225"/>
      <c r="AU52" s="1225"/>
      <c r="AV52" s="1225"/>
      <c r="AW52" s="1225"/>
      <c r="AX52" s="1225"/>
      <c r="AY52" s="1225"/>
      <c r="AZ52" s="1225"/>
      <c r="BA52" s="1225"/>
      <c r="BB52" s="1225"/>
      <c r="BC52" s="1225"/>
      <c r="BD52" s="1225"/>
      <c r="BE52" s="1225"/>
      <c r="BF52" s="1225"/>
      <c r="BG52" s="1225"/>
      <c r="BH52" s="1225"/>
      <c r="BI52" s="1225"/>
      <c r="BJ52" s="1225"/>
      <c r="BK52" s="1225"/>
      <c r="BL52" s="1225"/>
      <c r="BM52" s="1225"/>
      <c r="BN52" s="1225"/>
      <c r="BO52" s="1225"/>
      <c r="BP52" s="1224"/>
      <c r="BQ52" s="1224"/>
      <c r="BR52" s="1224"/>
      <c r="BS52" s="1224"/>
      <c r="BT52" s="1224"/>
      <c r="BU52" s="1224"/>
      <c r="BV52" s="1224"/>
      <c r="BW52" s="1224"/>
      <c r="BX52" s="1224"/>
      <c r="BY52" s="1224"/>
      <c r="BZ52" s="1224"/>
      <c r="CA52" s="1224"/>
      <c r="CB52" s="1224"/>
      <c r="CC52" s="1224"/>
      <c r="CD52" s="1224"/>
      <c r="CE52" s="1224"/>
      <c r="CF52" s="1224"/>
      <c r="CG52" s="1224"/>
      <c r="CH52" s="1224"/>
      <c r="CI52" s="1224"/>
      <c r="CJ52" s="1224"/>
      <c r="CK52" s="1224"/>
      <c r="CL52" s="1224"/>
      <c r="CM52" s="1224"/>
      <c r="CN52" s="1224"/>
      <c r="CO52" s="1224"/>
      <c r="CP52" s="1224"/>
      <c r="CQ52" s="1224"/>
      <c r="CR52" s="1224"/>
      <c r="CS52" s="1224"/>
      <c r="CT52" s="1224"/>
      <c r="CU52" s="1224"/>
      <c r="CV52" s="1224"/>
      <c r="CW52" s="1224"/>
      <c r="CX52" s="1224"/>
      <c r="CY52" s="1224"/>
      <c r="CZ52" s="1224"/>
      <c r="DA52" s="1224"/>
      <c r="DB52" s="1224"/>
      <c r="DC52" s="1224"/>
    </row>
    <row r="53" spans="1:109" ht="13.2" x14ac:dyDescent="0.2">
      <c r="A53" s="1253"/>
      <c r="B53" s="1218"/>
      <c r="G53" s="1233"/>
      <c r="H53" s="1233"/>
      <c r="I53" s="1229"/>
      <c r="J53" s="1229"/>
      <c r="K53" s="1232"/>
      <c r="L53" s="1232"/>
      <c r="M53" s="1232"/>
      <c r="N53" s="1232"/>
      <c r="AM53" s="1231"/>
      <c r="AN53" s="1225"/>
      <c r="AO53" s="1225"/>
      <c r="AP53" s="1225"/>
      <c r="AQ53" s="1225"/>
      <c r="AR53" s="1225"/>
      <c r="AS53" s="1225"/>
      <c r="AT53" s="1225"/>
      <c r="AU53" s="1225"/>
      <c r="AV53" s="1225"/>
      <c r="AW53" s="1225"/>
      <c r="AX53" s="1225"/>
      <c r="AY53" s="1225"/>
      <c r="AZ53" s="1225"/>
      <c r="BA53" s="1225"/>
      <c r="BB53" s="1225" t="s">
        <v>613</v>
      </c>
      <c r="BC53" s="1225"/>
      <c r="BD53" s="1225"/>
      <c r="BE53" s="1225"/>
      <c r="BF53" s="1225"/>
      <c r="BG53" s="1225"/>
      <c r="BH53" s="1225"/>
      <c r="BI53" s="1225"/>
      <c r="BJ53" s="1225"/>
      <c r="BK53" s="1225"/>
      <c r="BL53" s="1225"/>
      <c r="BM53" s="1225"/>
      <c r="BN53" s="1225"/>
      <c r="BO53" s="1225"/>
      <c r="BP53" s="1224">
        <v>58.5</v>
      </c>
      <c r="BQ53" s="1224"/>
      <c r="BR53" s="1224"/>
      <c r="BS53" s="1224"/>
      <c r="BT53" s="1224"/>
      <c r="BU53" s="1224"/>
      <c r="BV53" s="1224"/>
      <c r="BW53" s="1224"/>
      <c r="BX53" s="1224">
        <v>53.5</v>
      </c>
      <c r="BY53" s="1224"/>
      <c r="BZ53" s="1224"/>
      <c r="CA53" s="1224"/>
      <c r="CB53" s="1224"/>
      <c r="CC53" s="1224"/>
      <c r="CD53" s="1224"/>
      <c r="CE53" s="1224"/>
      <c r="CF53" s="1224">
        <v>57.5</v>
      </c>
      <c r="CG53" s="1224"/>
      <c r="CH53" s="1224"/>
      <c r="CI53" s="1224"/>
      <c r="CJ53" s="1224"/>
      <c r="CK53" s="1224"/>
      <c r="CL53" s="1224"/>
      <c r="CM53" s="1224"/>
      <c r="CN53" s="1224">
        <v>59.1</v>
      </c>
      <c r="CO53" s="1224"/>
      <c r="CP53" s="1224"/>
      <c r="CQ53" s="1224"/>
      <c r="CR53" s="1224"/>
      <c r="CS53" s="1224"/>
      <c r="CT53" s="1224"/>
      <c r="CU53" s="1224"/>
      <c r="CV53" s="1224">
        <v>59.3</v>
      </c>
      <c r="CW53" s="1224"/>
      <c r="CX53" s="1224"/>
      <c r="CY53" s="1224"/>
      <c r="CZ53" s="1224"/>
      <c r="DA53" s="1224"/>
      <c r="DB53" s="1224"/>
      <c r="DC53" s="1224"/>
    </row>
    <row r="54" spans="1:109" ht="13.2" x14ac:dyDescent="0.2">
      <c r="A54" s="1253"/>
      <c r="B54" s="1218"/>
      <c r="G54" s="1233"/>
      <c r="H54" s="1233"/>
      <c r="I54" s="1229"/>
      <c r="J54" s="1229"/>
      <c r="K54" s="1232"/>
      <c r="L54" s="1232"/>
      <c r="M54" s="1232"/>
      <c r="N54" s="1232"/>
      <c r="AM54" s="1231"/>
      <c r="AN54" s="1225"/>
      <c r="AO54" s="1225"/>
      <c r="AP54" s="1225"/>
      <c r="AQ54" s="1225"/>
      <c r="AR54" s="1225"/>
      <c r="AS54" s="1225"/>
      <c r="AT54" s="1225"/>
      <c r="AU54" s="1225"/>
      <c r="AV54" s="1225"/>
      <c r="AW54" s="1225"/>
      <c r="AX54" s="1225"/>
      <c r="AY54" s="1225"/>
      <c r="AZ54" s="1225"/>
      <c r="BA54" s="1225"/>
      <c r="BB54" s="1225"/>
      <c r="BC54" s="1225"/>
      <c r="BD54" s="1225"/>
      <c r="BE54" s="1225"/>
      <c r="BF54" s="1225"/>
      <c r="BG54" s="1225"/>
      <c r="BH54" s="1225"/>
      <c r="BI54" s="1225"/>
      <c r="BJ54" s="1225"/>
      <c r="BK54" s="1225"/>
      <c r="BL54" s="1225"/>
      <c r="BM54" s="1225"/>
      <c r="BN54" s="1225"/>
      <c r="BO54" s="1225"/>
      <c r="BP54" s="1224"/>
      <c r="BQ54" s="1224"/>
      <c r="BR54" s="1224"/>
      <c r="BS54" s="1224"/>
      <c r="BT54" s="1224"/>
      <c r="BU54" s="1224"/>
      <c r="BV54" s="1224"/>
      <c r="BW54" s="1224"/>
      <c r="BX54" s="1224"/>
      <c r="BY54" s="1224"/>
      <c r="BZ54" s="1224"/>
      <c r="CA54" s="1224"/>
      <c r="CB54" s="1224"/>
      <c r="CC54" s="1224"/>
      <c r="CD54" s="1224"/>
      <c r="CE54" s="1224"/>
      <c r="CF54" s="1224"/>
      <c r="CG54" s="1224"/>
      <c r="CH54" s="1224"/>
      <c r="CI54" s="1224"/>
      <c r="CJ54" s="1224"/>
      <c r="CK54" s="1224"/>
      <c r="CL54" s="1224"/>
      <c r="CM54" s="1224"/>
      <c r="CN54" s="1224"/>
      <c r="CO54" s="1224"/>
      <c r="CP54" s="1224"/>
      <c r="CQ54" s="1224"/>
      <c r="CR54" s="1224"/>
      <c r="CS54" s="1224"/>
      <c r="CT54" s="1224"/>
      <c r="CU54" s="1224"/>
      <c r="CV54" s="1224"/>
      <c r="CW54" s="1224"/>
      <c r="CX54" s="1224"/>
      <c r="CY54" s="1224"/>
      <c r="CZ54" s="1224"/>
      <c r="DA54" s="1224"/>
      <c r="DB54" s="1224"/>
      <c r="DC54" s="1224"/>
    </row>
    <row r="55" spans="1:109" ht="13.2" x14ac:dyDescent="0.2">
      <c r="A55" s="1253"/>
      <c r="B55" s="1218"/>
      <c r="G55" s="1229"/>
      <c r="H55" s="1229"/>
      <c r="I55" s="1229"/>
      <c r="J55" s="1229"/>
      <c r="K55" s="1232"/>
      <c r="L55" s="1232"/>
      <c r="M55" s="1232"/>
      <c r="N55" s="1232"/>
      <c r="AN55" s="1226" t="s">
        <v>607</v>
      </c>
      <c r="AO55" s="1226"/>
      <c r="AP55" s="1226"/>
      <c r="AQ55" s="1226"/>
      <c r="AR55" s="1226"/>
      <c r="AS55" s="1226"/>
      <c r="AT55" s="1226"/>
      <c r="AU55" s="1226"/>
      <c r="AV55" s="1226"/>
      <c r="AW55" s="1226"/>
      <c r="AX55" s="1226"/>
      <c r="AY55" s="1226"/>
      <c r="AZ55" s="1226"/>
      <c r="BA55" s="1226"/>
      <c r="BB55" s="1225" t="s">
        <v>606</v>
      </c>
      <c r="BC55" s="1225"/>
      <c r="BD55" s="1225"/>
      <c r="BE55" s="1225"/>
      <c r="BF55" s="1225"/>
      <c r="BG55" s="1225"/>
      <c r="BH55" s="1225"/>
      <c r="BI55" s="1225"/>
      <c r="BJ55" s="1225"/>
      <c r="BK55" s="1225"/>
      <c r="BL55" s="1225"/>
      <c r="BM55" s="1225"/>
      <c r="BN55" s="1225"/>
      <c r="BO55" s="1225"/>
      <c r="BP55" s="1224">
        <v>34</v>
      </c>
      <c r="BQ55" s="1224"/>
      <c r="BR55" s="1224"/>
      <c r="BS55" s="1224"/>
      <c r="BT55" s="1224"/>
      <c r="BU55" s="1224"/>
      <c r="BV55" s="1224"/>
      <c r="BW55" s="1224"/>
      <c r="BX55" s="1224">
        <v>33.9</v>
      </c>
      <c r="BY55" s="1224"/>
      <c r="BZ55" s="1224"/>
      <c r="CA55" s="1224"/>
      <c r="CB55" s="1224"/>
      <c r="CC55" s="1224"/>
      <c r="CD55" s="1224"/>
      <c r="CE55" s="1224"/>
      <c r="CF55" s="1224">
        <v>31.5</v>
      </c>
      <c r="CG55" s="1224"/>
      <c r="CH55" s="1224"/>
      <c r="CI55" s="1224"/>
      <c r="CJ55" s="1224"/>
      <c r="CK55" s="1224"/>
      <c r="CL55" s="1224"/>
      <c r="CM55" s="1224"/>
      <c r="CN55" s="1224">
        <v>23.4</v>
      </c>
      <c r="CO55" s="1224"/>
      <c r="CP55" s="1224"/>
      <c r="CQ55" s="1224"/>
      <c r="CR55" s="1224"/>
      <c r="CS55" s="1224"/>
      <c r="CT55" s="1224"/>
      <c r="CU55" s="1224"/>
      <c r="CV55" s="1224">
        <v>18.2</v>
      </c>
      <c r="CW55" s="1224"/>
      <c r="CX55" s="1224"/>
      <c r="CY55" s="1224"/>
      <c r="CZ55" s="1224"/>
      <c r="DA55" s="1224"/>
      <c r="DB55" s="1224"/>
      <c r="DC55" s="1224"/>
    </row>
    <row r="56" spans="1:109" ht="13.2" x14ac:dyDescent="0.2">
      <c r="A56" s="1253"/>
      <c r="B56" s="1218"/>
      <c r="G56" s="1229"/>
      <c r="H56" s="1229"/>
      <c r="I56" s="1229"/>
      <c r="J56" s="1229"/>
      <c r="K56" s="1232"/>
      <c r="L56" s="1232"/>
      <c r="M56" s="1232"/>
      <c r="N56" s="1232"/>
      <c r="AN56" s="1226"/>
      <c r="AO56" s="1226"/>
      <c r="AP56" s="1226"/>
      <c r="AQ56" s="1226"/>
      <c r="AR56" s="1226"/>
      <c r="AS56" s="1226"/>
      <c r="AT56" s="1226"/>
      <c r="AU56" s="1226"/>
      <c r="AV56" s="1226"/>
      <c r="AW56" s="1226"/>
      <c r="AX56" s="1226"/>
      <c r="AY56" s="1226"/>
      <c r="AZ56" s="1226"/>
      <c r="BA56" s="1226"/>
      <c r="BB56" s="1225"/>
      <c r="BC56" s="1225"/>
      <c r="BD56" s="1225"/>
      <c r="BE56" s="1225"/>
      <c r="BF56" s="1225"/>
      <c r="BG56" s="1225"/>
      <c r="BH56" s="1225"/>
      <c r="BI56" s="1225"/>
      <c r="BJ56" s="1225"/>
      <c r="BK56" s="1225"/>
      <c r="BL56" s="1225"/>
      <c r="BM56" s="1225"/>
      <c r="BN56" s="1225"/>
      <c r="BO56" s="1225"/>
      <c r="BP56" s="1224"/>
      <c r="BQ56" s="1224"/>
      <c r="BR56" s="1224"/>
      <c r="BS56" s="1224"/>
      <c r="BT56" s="1224"/>
      <c r="BU56" s="1224"/>
      <c r="BV56" s="1224"/>
      <c r="BW56" s="1224"/>
      <c r="BX56" s="1224"/>
      <c r="BY56" s="1224"/>
      <c r="BZ56" s="1224"/>
      <c r="CA56" s="1224"/>
      <c r="CB56" s="1224"/>
      <c r="CC56" s="1224"/>
      <c r="CD56" s="1224"/>
      <c r="CE56" s="1224"/>
      <c r="CF56" s="1224"/>
      <c r="CG56" s="1224"/>
      <c r="CH56" s="1224"/>
      <c r="CI56" s="1224"/>
      <c r="CJ56" s="1224"/>
      <c r="CK56" s="1224"/>
      <c r="CL56" s="1224"/>
      <c r="CM56" s="1224"/>
      <c r="CN56" s="1224"/>
      <c r="CO56" s="1224"/>
      <c r="CP56" s="1224"/>
      <c r="CQ56" s="1224"/>
      <c r="CR56" s="1224"/>
      <c r="CS56" s="1224"/>
      <c r="CT56" s="1224"/>
      <c r="CU56" s="1224"/>
      <c r="CV56" s="1224"/>
      <c r="CW56" s="1224"/>
      <c r="CX56" s="1224"/>
      <c r="CY56" s="1224"/>
      <c r="CZ56" s="1224"/>
      <c r="DA56" s="1224"/>
      <c r="DB56" s="1224"/>
      <c r="DC56" s="1224"/>
    </row>
    <row r="57" spans="1:109" s="1253" customFormat="1" ht="13.2" x14ac:dyDescent="0.2">
      <c r="B57" s="1259"/>
      <c r="G57" s="1229"/>
      <c r="H57" s="1229"/>
      <c r="I57" s="1228"/>
      <c r="J57" s="1228"/>
      <c r="K57" s="1232"/>
      <c r="L57" s="1232"/>
      <c r="M57" s="1232"/>
      <c r="N57" s="1232"/>
      <c r="AM57" s="1217"/>
      <c r="AN57" s="1226"/>
      <c r="AO57" s="1226"/>
      <c r="AP57" s="1226"/>
      <c r="AQ57" s="1226"/>
      <c r="AR57" s="1226"/>
      <c r="AS57" s="1226"/>
      <c r="AT57" s="1226"/>
      <c r="AU57" s="1226"/>
      <c r="AV57" s="1226"/>
      <c r="AW57" s="1226"/>
      <c r="AX57" s="1226"/>
      <c r="AY57" s="1226"/>
      <c r="AZ57" s="1226"/>
      <c r="BA57" s="1226"/>
      <c r="BB57" s="1225" t="s">
        <v>613</v>
      </c>
      <c r="BC57" s="1225"/>
      <c r="BD57" s="1225"/>
      <c r="BE57" s="1225"/>
      <c r="BF57" s="1225"/>
      <c r="BG57" s="1225"/>
      <c r="BH57" s="1225"/>
      <c r="BI57" s="1225"/>
      <c r="BJ57" s="1225"/>
      <c r="BK57" s="1225"/>
      <c r="BL57" s="1225"/>
      <c r="BM57" s="1225"/>
      <c r="BN57" s="1225"/>
      <c r="BO57" s="1225"/>
      <c r="BP57" s="1224">
        <v>61.1</v>
      </c>
      <c r="BQ57" s="1224"/>
      <c r="BR57" s="1224"/>
      <c r="BS57" s="1224"/>
      <c r="BT57" s="1224"/>
      <c r="BU57" s="1224"/>
      <c r="BV57" s="1224"/>
      <c r="BW57" s="1224"/>
      <c r="BX57" s="1224">
        <v>61.9</v>
      </c>
      <c r="BY57" s="1224"/>
      <c r="BZ57" s="1224"/>
      <c r="CA57" s="1224"/>
      <c r="CB57" s="1224"/>
      <c r="CC57" s="1224"/>
      <c r="CD57" s="1224"/>
      <c r="CE57" s="1224"/>
      <c r="CF57" s="1224">
        <v>62.7</v>
      </c>
      <c r="CG57" s="1224"/>
      <c r="CH57" s="1224"/>
      <c r="CI57" s="1224"/>
      <c r="CJ57" s="1224"/>
      <c r="CK57" s="1224"/>
      <c r="CL57" s="1224"/>
      <c r="CM57" s="1224"/>
      <c r="CN57" s="1224">
        <v>63.9</v>
      </c>
      <c r="CO57" s="1224"/>
      <c r="CP57" s="1224"/>
      <c r="CQ57" s="1224"/>
      <c r="CR57" s="1224"/>
      <c r="CS57" s="1224"/>
      <c r="CT57" s="1224"/>
      <c r="CU57" s="1224"/>
      <c r="CV57" s="1224">
        <v>64.8</v>
      </c>
      <c r="CW57" s="1224"/>
      <c r="CX57" s="1224"/>
      <c r="CY57" s="1224"/>
      <c r="CZ57" s="1224"/>
      <c r="DA57" s="1224"/>
      <c r="DB57" s="1224"/>
      <c r="DC57" s="1224"/>
      <c r="DD57" s="1264"/>
      <c r="DE57" s="1259"/>
    </row>
    <row r="58" spans="1:109" s="1253" customFormat="1" ht="13.2" x14ac:dyDescent="0.2">
      <c r="A58" s="1217"/>
      <c r="B58" s="1259"/>
      <c r="G58" s="1229"/>
      <c r="H58" s="1229"/>
      <c r="I58" s="1228"/>
      <c r="J58" s="1228"/>
      <c r="K58" s="1232"/>
      <c r="L58" s="1232"/>
      <c r="M58" s="1232"/>
      <c r="N58" s="1232"/>
      <c r="AM58" s="1217"/>
      <c r="AN58" s="1226"/>
      <c r="AO58" s="1226"/>
      <c r="AP58" s="1226"/>
      <c r="AQ58" s="1226"/>
      <c r="AR58" s="1226"/>
      <c r="AS58" s="1226"/>
      <c r="AT58" s="1226"/>
      <c r="AU58" s="1226"/>
      <c r="AV58" s="1226"/>
      <c r="AW58" s="1226"/>
      <c r="AX58" s="1226"/>
      <c r="AY58" s="1226"/>
      <c r="AZ58" s="1226"/>
      <c r="BA58" s="1226"/>
      <c r="BB58" s="1225"/>
      <c r="BC58" s="1225"/>
      <c r="BD58" s="1225"/>
      <c r="BE58" s="1225"/>
      <c r="BF58" s="1225"/>
      <c r="BG58" s="1225"/>
      <c r="BH58" s="1225"/>
      <c r="BI58" s="1225"/>
      <c r="BJ58" s="1225"/>
      <c r="BK58" s="1225"/>
      <c r="BL58" s="1225"/>
      <c r="BM58" s="1225"/>
      <c r="BN58" s="1225"/>
      <c r="BO58" s="1225"/>
      <c r="BP58" s="1224"/>
      <c r="BQ58" s="1224"/>
      <c r="BR58" s="1224"/>
      <c r="BS58" s="1224"/>
      <c r="BT58" s="1224"/>
      <c r="BU58" s="1224"/>
      <c r="BV58" s="1224"/>
      <c r="BW58" s="1224"/>
      <c r="BX58" s="1224"/>
      <c r="BY58" s="1224"/>
      <c r="BZ58" s="1224"/>
      <c r="CA58" s="1224"/>
      <c r="CB58" s="1224"/>
      <c r="CC58" s="1224"/>
      <c r="CD58" s="1224"/>
      <c r="CE58" s="1224"/>
      <c r="CF58" s="1224"/>
      <c r="CG58" s="1224"/>
      <c r="CH58" s="1224"/>
      <c r="CI58" s="1224"/>
      <c r="CJ58" s="1224"/>
      <c r="CK58" s="1224"/>
      <c r="CL58" s="1224"/>
      <c r="CM58" s="1224"/>
      <c r="CN58" s="1224"/>
      <c r="CO58" s="1224"/>
      <c r="CP58" s="1224"/>
      <c r="CQ58" s="1224"/>
      <c r="CR58" s="1224"/>
      <c r="CS58" s="1224"/>
      <c r="CT58" s="1224"/>
      <c r="CU58" s="1224"/>
      <c r="CV58" s="1224"/>
      <c r="CW58" s="1224"/>
      <c r="CX58" s="1224"/>
      <c r="CY58" s="1224"/>
      <c r="CZ58" s="1224"/>
      <c r="DA58" s="1224"/>
      <c r="DB58" s="1224"/>
      <c r="DC58" s="1224"/>
      <c r="DD58" s="1264"/>
      <c r="DE58" s="1259"/>
    </row>
    <row r="59" spans="1:109" s="1253" customFormat="1" ht="13.2" x14ac:dyDescent="0.2">
      <c r="A59" s="1217"/>
      <c r="B59" s="1259"/>
      <c r="K59" s="1265"/>
      <c r="L59" s="1265"/>
      <c r="M59" s="1265"/>
      <c r="N59" s="1265"/>
      <c r="AQ59" s="1265"/>
      <c r="AR59" s="1265"/>
      <c r="AS59" s="1265"/>
      <c r="AT59" s="1265"/>
      <c r="BC59" s="1265"/>
      <c r="BD59" s="1265"/>
      <c r="BE59" s="1265"/>
      <c r="BF59" s="1265"/>
      <c r="BO59" s="1265"/>
      <c r="BP59" s="1265"/>
      <c r="BQ59" s="1265"/>
      <c r="BR59" s="1265"/>
      <c r="CA59" s="1265"/>
      <c r="CB59" s="1265"/>
      <c r="CC59" s="1265"/>
      <c r="CD59" s="1265"/>
      <c r="CM59" s="1265"/>
      <c r="CN59" s="1265"/>
      <c r="CO59" s="1265"/>
      <c r="CP59" s="1265"/>
      <c r="CY59" s="1265"/>
      <c r="CZ59" s="1265"/>
      <c r="DA59" s="1265"/>
      <c r="DB59" s="1265"/>
      <c r="DC59" s="1265"/>
      <c r="DD59" s="1264"/>
      <c r="DE59" s="1259"/>
    </row>
    <row r="60" spans="1:109" s="1253" customFormat="1" ht="13.2" x14ac:dyDescent="0.2">
      <c r="A60" s="1217"/>
      <c r="B60" s="1259"/>
      <c r="K60" s="1265"/>
      <c r="L60" s="1265"/>
      <c r="M60" s="1265"/>
      <c r="N60" s="1265"/>
      <c r="AQ60" s="1265"/>
      <c r="AR60" s="1265"/>
      <c r="AS60" s="1265"/>
      <c r="AT60" s="1265"/>
      <c r="BC60" s="1265"/>
      <c r="BD60" s="1265"/>
      <c r="BE60" s="1265"/>
      <c r="BF60" s="1265"/>
      <c r="BO60" s="1265"/>
      <c r="BP60" s="1265"/>
      <c r="BQ60" s="1265"/>
      <c r="BR60" s="1265"/>
      <c r="CA60" s="1265"/>
      <c r="CB60" s="1265"/>
      <c r="CC60" s="1265"/>
      <c r="CD60" s="1265"/>
      <c r="CM60" s="1265"/>
      <c r="CN60" s="1265"/>
      <c r="CO60" s="1265"/>
      <c r="CP60" s="1265"/>
      <c r="CY60" s="1265"/>
      <c r="CZ60" s="1265"/>
      <c r="DA60" s="1265"/>
      <c r="DB60" s="1265"/>
      <c r="DC60" s="1265"/>
      <c r="DD60" s="1264"/>
      <c r="DE60" s="1259"/>
    </row>
    <row r="61" spans="1:109" s="1253" customFormat="1" ht="13.2" x14ac:dyDescent="0.2">
      <c r="A61" s="1217"/>
      <c r="B61" s="1263"/>
      <c r="C61" s="1262"/>
      <c r="D61" s="1262"/>
      <c r="E61" s="1262"/>
      <c r="F61" s="1262"/>
      <c r="G61" s="1262"/>
      <c r="H61" s="1262"/>
      <c r="I61" s="1262"/>
      <c r="J61" s="1262"/>
      <c r="K61" s="1262"/>
      <c r="L61" s="1262"/>
      <c r="M61" s="1261"/>
      <c r="N61" s="1261"/>
      <c r="O61" s="1262"/>
      <c r="P61" s="1262"/>
      <c r="Q61" s="1262"/>
      <c r="R61" s="1262"/>
      <c r="S61" s="1262"/>
      <c r="T61" s="1262"/>
      <c r="U61" s="1262"/>
      <c r="V61" s="1262"/>
      <c r="W61" s="1262"/>
      <c r="X61" s="1262"/>
      <c r="Y61" s="1262"/>
      <c r="Z61" s="1262"/>
      <c r="AA61" s="1262"/>
      <c r="AB61" s="1262"/>
      <c r="AC61" s="1262"/>
      <c r="AD61" s="1262"/>
      <c r="AE61" s="1262"/>
      <c r="AF61" s="1262"/>
      <c r="AG61" s="1262"/>
      <c r="AH61" s="1262"/>
      <c r="AI61" s="1262"/>
      <c r="AJ61" s="1262"/>
      <c r="AK61" s="1262"/>
      <c r="AL61" s="1262"/>
      <c r="AM61" s="1262"/>
      <c r="AN61" s="1262"/>
      <c r="AO61" s="1262"/>
      <c r="AP61" s="1262"/>
      <c r="AQ61" s="1262"/>
      <c r="AR61" s="1262"/>
      <c r="AS61" s="1261"/>
      <c r="AT61" s="1261"/>
      <c r="AU61" s="1262"/>
      <c r="AV61" s="1262"/>
      <c r="AW61" s="1262"/>
      <c r="AX61" s="1262"/>
      <c r="AY61" s="1262"/>
      <c r="AZ61" s="1262"/>
      <c r="BA61" s="1262"/>
      <c r="BB61" s="1262"/>
      <c r="BC61" s="1262"/>
      <c r="BD61" s="1262"/>
      <c r="BE61" s="1261"/>
      <c r="BF61" s="1261"/>
      <c r="BG61" s="1262"/>
      <c r="BH61" s="1262"/>
      <c r="BI61" s="1262"/>
      <c r="BJ61" s="1262"/>
      <c r="BK61" s="1262"/>
      <c r="BL61" s="1262"/>
      <c r="BM61" s="1262"/>
      <c r="BN61" s="1262"/>
      <c r="BO61" s="1262"/>
      <c r="BP61" s="1262"/>
      <c r="BQ61" s="1261"/>
      <c r="BR61" s="1261"/>
      <c r="BS61" s="1262"/>
      <c r="BT61" s="1262"/>
      <c r="BU61" s="1262"/>
      <c r="BV61" s="1262"/>
      <c r="BW61" s="1262"/>
      <c r="BX61" s="1262"/>
      <c r="BY61" s="1262"/>
      <c r="BZ61" s="1262"/>
      <c r="CA61" s="1262"/>
      <c r="CB61" s="1262"/>
      <c r="CC61" s="1261"/>
      <c r="CD61" s="1261"/>
      <c r="CE61" s="1262"/>
      <c r="CF61" s="1262"/>
      <c r="CG61" s="1262"/>
      <c r="CH61" s="1262"/>
      <c r="CI61" s="1262"/>
      <c r="CJ61" s="1262"/>
      <c r="CK61" s="1262"/>
      <c r="CL61" s="1262"/>
      <c r="CM61" s="1262"/>
      <c r="CN61" s="1262"/>
      <c r="CO61" s="1261"/>
      <c r="CP61" s="1261"/>
      <c r="CQ61" s="1262"/>
      <c r="CR61" s="1262"/>
      <c r="CS61" s="1262"/>
      <c r="CT61" s="1262"/>
      <c r="CU61" s="1262"/>
      <c r="CV61" s="1262"/>
      <c r="CW61" s="1262"/>
      <c r="CX61" s="1262"/>
      <c r="CY61" s="1262"/>
      <c r="CZ61" s="1262"/>
      <c r="DA61" s="1261"/>
      <c r="DB61" s="1261"/>
      <c r="DC61" s="1261"/>
      <c r="DD61" s="1260"/>
      <c r="DE61" s="1259"/>
    </row>
    <row r="62" spans="1:109" ht="13.2" x14ac:dyDescent="0.2">
      <c r="B62" s="1258"/>
      <c r="C62" s="1258"/>
      <c r="D62" s="1258"/>
      <c r="E62" s="1258"/>
      <c r="F62" s="1258"/>
      <c r="G62" s="1258"/>
      <c r="H62" s="1258"/>
      <c r="I62" s="1258"/>
      <c r="J62" s="1258"/>
      <c r="K62" s="1258"/>
      <c r="L62" s="1258"/>
      <c r="M62" s="1258"/>
      <c r="N62" s="1258"/>
      <c r="O62" s="1258"/>
      <c r="P62" s="1258"/>
      <c r="Q62" s="1258"/>
      <c r="R62" s="1258"/>
      <c r="S62" s="1258"/>
      <c r="T62" s="1258"/>
      <c r="U62" s="1258"/>
      <c r="V62" s="1258"/>
      <c r="W62" s="1258"/>
      <c r="X62" s="1258"/>
      <c r="Y62" s="1258"/>
      <c r="Z62" s="1258"/>
      <c r="AA62" s="1258"/>
      <c r="AB62" s="1258"/>
      <c r="AC62" s="1258"/>
      <c r="AD62" s="1258"/>
      <c r="AE62" s="1258"/>
      <c r="AF62" s="1258"/>
      <c r="AG62" s="1258"/>
      <c r="AH62" s="1258"/>
      <c r="AI62" s="1258"/>
      <c r="AJ62" s="1258"/>
      <c r="AK62" s="1258"/>
      <c r="AL62" s="1258"/>
      <c r="AM62" s="1258"/>
      <c r="AN62" s="1258"/>
      <c r="AO62" s="1258"/>
      <c r="AP62" s="1258"/>
      <c r="AQ62" s="1258"/>
      <c r="AR62" s="1258"/>
      <c r="AS62" s="1258"/>
      <c r="AT62" s="1258"/>
      <c r="AU62" s="1258"/>
      <c r="AV62" s="1258"/>
      <c r="AW62" s="1258"/>
      <c r="AX62" s="1258"/>
      <c r="AY62" s="1258"/>
      <c r="AZ62" s="1258"/>
      <c r="BA62" s="1258"/>
      <c r="BB62" s="1258"/>
      <c r="BC62" s="1258"/>
      <c r="BD62" s="1258"/>
      <c r="BE62" s="1258"/>
      <c r="BF62" s="1258"/>
      <c r="BG62" s="1258"/>
      <c r="BH62" s="1258"/>
      <c r="BI62" s="1258"/>
      <c r="BJ62" s="1258"/>
      <c r="BK62" s="1258"/>
      <c r="BL62" s="1258"/>
      <c r="BM62" s="1258"/>
      <c r="BN62" s="1258"/>
      <c r="BO62" s="1258"/>
      <c r="BP62" s="1258"/>
      <c r="BQ62" s="1258"/>
      <c r="BR62" s="1258"/>
      <c r="BS62" s="1258"/>
      <c r="BT62" s="1258"/>
      <c r="BU62" s="1258"/>
      <c r="BV62" s="1258"/>
      <c r="BW62" s="1258"/>
      <c r="BX62" s="1258"/>
      <c r="BY62" s="1258"/>
      <c r="BZ62" s="1258"/>
      <c r="CA62" s="1258"/>
      <c r="CB62" s="1258"/>
      <c r="CC62" s="1258"/>
      <c r="CD62" s="1258"/>
      <c r="CE62" s="1258"/>
      <c r="CF62" s="1258"/>
      <c r="CG62" s="1258"/>
      <c r="CH62" s="1258"/>
      <c r="CI62" s="1258"/>
      <c r="CJ62" s="1258"/>
      <c r="CK62" s="1258"/>
      <c r="CL62" s="1258"/>
      <c r="CM62" s="1258"/>
      <c r="CN62" s="1258"/>
      <c r="CO62" s="1258"/>
      <c r="CP62" s="1258"/>
      <c r="CQ62" s="1258"/>
      <c r="CR62" s="1258"/>
      <c r="CS62" s="1258"/>
      <c r="CT62" s="1258"/>
      <c r="CU62" s="1258"/>
      <c r="CV62" s="1258"/>
      <c r="CW62" s="1258"/>
      <c r="CX62" s="1258"/>
      <c r="CY62" s="1258"/>
      <c r="CZ62" s="1258"/>
      <c r="DA62" s="1258"/>
      <c r="DB62" s="1258"/>
      <c r="DC62" s="1258"/>
      <c r="DD62" s="1258"/>
      <c r="DE62" s="1217"/>
    </row>
    <row r="63" spans="1:109" ht="16.2" x14ac:dyDescent="0.2">
      <c r="B63" s="1257" t="s">
        <v>612</v>
      </c>
    </row>
    <row r="64" spans="1:109" ht="13.2" x14ac:dyDescent="0.2">
      <c r="B64" s="1218"/>
      <c r="G64" s="1254"/>
      <c r="I64" s="1256"/>
      <c r="J64" s="1256"/>
      <c r="K64" s="1256"/>
      <c r="L64" s="1256"/>
      <c r="M64" s="1256"/>
      <c r="N64" s="1255"/>
      <c r="AM64" s="1254"/>
      <c r="AN64" s="1254" t="s">
        <v>611</v>
      </c>
      <c r="AP64" s="1253"/>
      <c r="AQ64" s="1253"/>
      <c r="AR64" s="1253"/>
      <c r="AY64" s="1254"/>
      <c r="BA64" s="1253"/>
      <c r="BB64" s="1253"/>
      <c r="BC64" s="1253"/>
      <c r="BK64" s="1254"/>
      <c r="BM64" s="1253"/>
      <c r="BN64" s="1253"/>
      <c r="BO64" s="1253"/>
      <c r="BW64" s="1254"/>
      <c r="BY64" s="1253"/>
      <c r="BZ64" s="1253"/>
      <c r="CA64" s="1253"/>
      <c r="CI64" s="1254"/>
      <c r="CK64" s="1253"/>
      <c r="CL64" s="1253"/>
      <c r="CM64" s="1253"/>
      <c r="CU64" s="1254"/>
      <c r="CW64" s="1253"/>
      <c r="CX64" s="1253"/>
      <c r="CY64" s="1253"/>
    </row>
    <row r="65" spans="2:107" ht="13.2" x14ac:dyDescent="0.2">
      <c r="B65" s="1218"/>
      <c r="AN65" s="1252" t="s">
        <v>610</v>
      </c>
      <c r="AO65" s="1251"/>
      <c r="AP65" s="1251"/>
      <c r="AQ65" s="1251"/>
      <c r="AR65" s="1251"/>
      <c r="AS65" s="1251"/>
      <c r="AT65" s="1251"/>
      <c r="AU65" s="1251"/>
      <c r="AV65" s="1251"/>
      <c r="AW65" s="1251"/>
      <c r="AX65" s="1251"/>
      <c r="AY65" s="1251"/>
      <c r="AZ65" s="1251"/>
      <c r="BA65" s="1251"/>
      <c r="BB65" s="1251"/>
      <c r="BC65" s="1251"/>
      <c r="BD65" s="1251"/>
      <c r="BE65" s="1251"/>
      <c r="BF65" s="1251"/>
      <c r="BG65" s="1251"/>
      <c r="BH65" s="1251"/>
      <c r="BI65" s="1251"/>
      <c r="BJ65" s="1251"/>
      <c r="BK65" s="1251"/>
      <c r="BL65" s="1251"/>
      <c r="BM65" s="1251"/>
      <c r="BN65" s="1251"/>
      <c r="BO65" s="1251"/>
      <c r="BP65" s="1251"/>
      <c r="BQ65" s="1251"/>
      <c r="BR65" s="1251"/>
      <c r="BS65" s="1251"/>
      <c r="BT65" s="1251"/>
      <c r="BU65" s="1251"/>
      <c r="BV65" s="1251"/>
      <c r="BW65" s="1251"/>
      <c r="BX65" s="1251"/>
      <c r="BY65" s="1251"/>
      <c r="BZ65" s="1251"/>
      <c r="CA65" s="1251"/>
      <c r="CB65" s="1251"/>
      <c r="CC65" s="1251"/>
      <c r="CD65" s="1251"/>
      <c r="CE65" s="1251"/>
      <c r="CF65" s="1251"/>
      <c r="CG65" s="1251"/>
      <c r="CH65" s="1251"/>
      <c r="CI65" s="1251"/>
      <c r="CJ65" s="1251"/>
      <c r="CK65" s="1251"/>
      <c r="CL65" s="1251"/>
      <c r="CM65" s="1251"/>
      <c r="CN65" s="1251"/>
      <c r="CO65" s="1251"/>
      <c r="CP65" s="1251"/>
      <c r="CQ65" s="1251"/>
      <c r="CR65" s="1251"/>
      <c r="CS65" s="1251"/>
      <c r="CT65" s="1251"/>
      <c r="CU65" s="1251"/>
      <c r="CV65" s="1251"/>
      <c r="CW65" s="1251"/>
      <c r="CX65" s="1251"/>
      <c r="CY65" s="1251"/>
      <c r="CZ65" s="1251"/>
      <c r="DA65" s="1251"/>
      <c r="DB65" s="1251"/>
      <c r="DC65" s="1250"/>
    </row>
    <row r="66" spans="2:107" ht="13.2" x14ac:dyDescent="0.2">
      <c r="B66" s="1218"/>
      <c r="AN66" s="1249"/>
      <c r="AO66" s="1248"/>
      <c r="AP66" s="1248"/>
      <c r="AQ66" s="1248"/>
      <c r="AR66" s="1248"/>
      <c r="AS66" s="1248"/>
      <c r="AT66" s="1248"/>
      <c r="AU66" s="1248"/>
      <c r="AV66" s="1248"/>
      <c r="AW66" s="1248"/>
      <c r="AX66" s="1248"/>
      <c r="AY66" s="1248"/>
      <c r="AZ66" s="1248"/>
      <c r="BA66" s="1248"/>
      <c r="BB66" s="1248"/>
      <c r="BC66" s="1248"/>
      <c r="BD66" s="1248"/>
      <c r="BE66" s="1248"/>
      <c r="BF66" s="1248"/>
      <c r="BG66" s="1248"/>
      <c r="BH66" s="1248"/>
      <c r="BI66" s="1248"/>
      <c r="BJ66" s="1248"/>
      <c r="BK66" s="1248"/>
      <c r="BL66" s="1248"/>
      <c r="BM66" s="1248"/>
      <c r="BN66" s="1248"/>
      <c r="BO66" s="1248"/>
      <c r="BP66" s="1248"/>
      <c r="BQ66" s="1248"/>
      <c r="BR66" s="1248"/>
      <c r="BS66" s="1248"/>
      <c r="BT66" s="1248"/>
      <c r="BU66" s="1248"/>
      <c r="BV66" s="1248"/>
      <c r="BW66" s="1248"/>
      <c r="BX66" s="1248"/>
      <c r="BY66" s="1248"/>
      <c r="BZ66" s="1248"/>
      <c r="CA66" s="1248"/>
      <c r="CB66" s="1248"/>
      <c r="CC66" s="1248"/>
      <c r="CD66" s="1248"/>
      <c r="CE66" s="1248"/>
      <c r="CF66" s="1248"/>
      <c r="CG66" s="1248"/>
      <c r="CH66" s="1248"/>
      <c r="CI66" s="1248"/>
      <c r="CJ66" s="1248"/>
      <c r="CK66" s="1248"/>
      <c r="CL66" s="1248"/>
      <c r="CM66" s="1248"/>
      <c r="CN66" s="1248"/>
      <c r="CO66" s="1248"/>
      <c r="CP66" s="1248"/>
      <c r="CQ66" s="1248"/>
      <c r="CR66" s="1248"/>
      <c r="CS66" s="1248"/>
      <c r="CT66" s="1248"/>
      <c r="CU66" s="1248"/>
      <c r="CV66" s="1248"/>
      <c r="CW66" s="1248"/>
      <c r="CX66" s="1248"/>
      <c r="CY66" s="1248"/>
      <c r="CZ66" s="1248"/>
      <c r="DA66" s="1248"/>
      <c r="DB66" s="1248"/>
      <c r="DC66" s="1247"/>
    </row>
    <row r="67" spans="2:107" ht="13.2" x14ac:dyDescent="0.2">
      <c r="B67" s="1218"/>
      <c r="AN67" s="1249"/>
      <c r="AO67" s="1248"/>
      <c r="AP67" s="1248"/>
      <c r="AQ67" s="1248"/>
      <c r="AR67" s="1248"/>
      <c r="AS67" s="1248"/>
      <c r="AT67" s="1248"/>
      <c r="AU67" s="1248"/>
      <c r="AV67" s="1248"/>
      <c r="AW67" s="1248"/>
      <c r="AX67" s="1248"/>
      <c r="AY67" s="1248"/>
      <c r="AZ67" s="1248"/>
      <c r="BA67" s="1248"/>
      <c r="BB67" s="1248"/>
      <c r="BC67" s="1248"/>
      <c r="BD67" s="1248"/>
      <c r="BE67" s="1248"/>
      <c r="BF67" s="1248"/>
      <c r="BG67" s="1248"/>
      <c r="BH67" s="1248"/>
      <c r="BI67" s="1248"/>
      <c r="BJ67" s="1248"/>
      <c r="BK67" s="1248"/>
      <c r="BL67" s="1248"/>
      <c r="BM67" s="1248"/>
      <c r="BN67" s="1248"/>
      <c r="BO67" s="1248"/>
      <c r="BP67" s="1248"/>
      <c r="BQ67" s="1248"/>
      <c r="BR67" s="1248"/>
      <c r="BS67" s="1248"/>
      <c r="BT67" s="1248"/>
      <c r="BU67" s="1248"/>
      <c r="BV67" s="1248"/>
      <c r="BW67" s="1248"/>
      <c r="BX67" s="1248"/>
      <c r="BY67" s="1248"/>
      <c r="BZ67" s="1248"/>
      <c r="CA67" s="1248"/>
      <c r="CB67" s="1248"/>
      <c r="CC67" s="1248"/>
      <c r="CD67" s="1248"/>
      <c r="CE67" s="1248"/>
      <c r="CF67" s="1248"/>
      <c r="CG67" s="1248"/>
      <c r="CH67" s="1248"/>
      <c r="CI67" s="1248"/>
      <c r="CJ67" s="1248"/>
      <c r="CK67" s="1248"/>
      <c r="CL67" s="1248"/>
      <c r="CM67" s="1248"/>
      <c r="CN67" s="1248"/>
      <c r="CO67" s="1248"/>
      <c r="CP67" s="1248"/>
      <c r="CQ67" s="1248"/>
      <c r="CR67" s="1248"/>
      <c r="CS67" s="1248"/>
      <c r="CT67" s="1248"/>
      <c r="CU67" s="1248"/>
      <c r="CV67" s="1248"/>
      <c r="CW67" s="1248"/>
      <c r="CX67" s="1248"/>
      <c r="CY67" s="1248"/>
      <c r="CZ67" s="1248"/>
      <c r="DA67" s="1248"/>
      <c r="DB67" s="1248"/>
      <c r="DC67" s="1247"/>
    </row>
    <row r="68" spans="2:107" ht="13.2" x14ac:dyDescent="0.2">
      <c r="B68" s="1218"/>
      <c r="AN68" s="1249"/>
      <c r="AO68" s="1248"/>
      <c r="AP68" s="1248"/>
      <c r="AQ68" s="1248"/>
      <c r="AR68" s="1248"/>
      <c r="AS68" s="1248"/>
      <c r="AT68" s="1248"/>
      <c r="AU68" s="1248"/>
      <c r="AV68" s="1248"/>
      <c r="AW68" s="1248"/>
      <c r="AX68" s="1248"/>
      <c r="AY68" s="1248"/>
      <c r="AZ68" s="1248"/>
      <c r="BA68" s="1248"/>
      <c r="BB68" s="1248"/>
      <c r="BC68" s="1248"/>
      <c r="BD68" s="1248"/>
      <c r="BE68" s="1248"/>
      <c r="BF68" s="1248"/>
      <c r="BG68" s="1248"/>
      <c r="BH68" s="1248"/>
      <c r="BI68" s="1248"/>
      <c r="BJ68" s="1248"/>
      <c r="BK68" s="1248"/>
      <c r="BL68" s="1248"/>
      <c r="BM68" s="1248"/>
      <c r="BN68" s="1248"/>
      <c r="BO68" s="1248"/>
      <c r="BP68" s="1248"/>
      <c r="BQ68" s="1248"/>
      <c r="BR68" s="1248"/>
      <c r="BS68" s="1248"/>
      <c r="BT68" s="1248"/>
      <c r="BU68" s="1248"/>
      <c r="BV68" s="1248"/>
      <c r="BW68" s="1248"/>
      <c r="BX68" s="1248"/>
      <c r="BY68" s="1248"/>
      <c r="BZ68" s="1248"/>
      <c r="CA68" s="1248"/>
      <c r="CB68" s="1248"/>
      <c r="CC68" s="1248"/>
      <c r="CD68" s="1248"/>
      <c r="CE68" s="1248"/>
      <c r="CF68" s="1248"/>
      <c r="CG68" s="1248"/>
      <c r="CH68" s="1248"/>
      <c r="CI68" s="1248"/>
      <c r="CJ68" s="1248"/>
      <c r="CK68" s="1248"/>
      <c r="CL68" s="1248"/>
      <c r="CM68" s="1248"/>
      <c r="CN68" s="1248"/>
      <c r="CO68" s="1248"/>
      <c r="CP68" s="1248"/>
      <c r="CQ68" s="1248"/>
      <c r="CR68" s="1248"/>
      <c r="CS68" s="1248"/>
      <c r="CT68" s="1248"/>
      <c r="CU68" s="1248"/>
      <c r="CV68" s="1248"/>
      <c r="CW68" s="1248"/>
      <c r="CX68" s="1248"/>
      <c r="CY68" s="1248"/>
      <c r="CZ68" s="1248"/>
      <c r="DA68" s="1248"/>
      <c r="DB68" s="1248"/>
      <c r="DC68" s="1247"/>
    </row>
    <row r="69" spans="2:107" ht="13.2" x14ac:dyDescent="0.2">
      <c r="B69" s="1218"/>
      <c r="AN69" s="1246"/>
      <c r="AO69" s="1245"/>
      <c r="AP69" s="1245"/>
      <c r="AQ69" s="1245"/>
      <c r="AR69" s="1245"/>
      <c r="AS69" s="1245"/>
      <c r="AT69" s="1245"/>
      <c r="AU69" s="1245"/>
      <c r="AV69" s="1245"/>
      <c r="AW69" s="1245"/>
      <c r="AX69" s="1245"/>
      <c r="AY69" s="1245"/>
      <c r="AZ69" s="1245"/>
      <c r="BA69" s="1245"/>
      <c r="BB69" s="1245"/>
      <c r="BC69" s="1245"/>
      <c r="BD69" s="1245"/>
      <c r="BE69" s="1245"/>
      <c r="BF69" s="1245"/>
      <c r="BG69" s="1245"/>
      <c r="BH69" s="1245"/>
      <c r="BI69" s="1245"/>
      <c r="BJ69" s="1245"/>
      <c r="BK69" s="1245"/>
      <c r="BL69" s="1245"/>
      <c r="BM69" s="1245"/>
      <c r="BN69" s="1245"/>
      <c r="BO69" s="1245"/>
      <c r="BP69" s="1245"/>
      <c r="BQ69" s="1245"/>
      <c r="BR69" s="1245"/>
      <c r="BS69" s="1245"/>
      <c r="BT69" s="1245"/>
      <c r="BU69" s="1245"/>
      <c r="BV69" s="1245"/>
      <c r="BW69" s="1245"/>
      <c r="BX69" s="1245"/>
      <c r="BY69" s="1245"/>
      <c r="BZ69" s="1245"/>
      <c r="CA69" s="1245"/>
      <c r="CB69" s="1245"/>
      <c r="CC69" s="1245"/>
      <c r="CD69" s="1245"/>
      <c r="CE69" s="1245"/>
      <c r="CF69" s="1245"/>
      <c r="CG69" s="1245"/>
      <c r="CH69" s="1245"/>
      <c r="CI69" s="1245"/>
      <c r="CJ69" s="1245"/>
      <c r="CK69" s="1245"/>
      <c r="CL69" s="1245"/>
      <c r="CM69" s="1245"/>
      <c r="CN69" s="1245"/>
      <c r="CO69" s="1245"/>
      <c r="CP69" s="1245"/>
      <c r="CQ69" s="1245"/>
      <c r="CR69" s="1245"/>
      <c r="CS69" s="1245"/>
      <c r="CT69" s="1245"/>
      <c r="CU69" s="1245"/>
      <c r="CV69" s="1245"/>
      <c r="CW69" s="1245"/>
      <c r="CX69" s="1245"/>
      <c r="CY69" s="1245"/>
      <c r="CZ69" s="1245"/>
      <c r="DA69" s="1245"/>
      <c r="DB69" s="1245"/>
      <c r="DC69" s="1244"/>
    </row>
    <row r="70" spans="2:107" ht="13.2" x14ac:dyDescent="0.2">
      <c r="B70" s="1218"/>
      <c r="H70" s="1243"/>
      <c r="I70" s="1243"/>
      <c r="J70" s="1241"/>
      <c r="K70" s="1241"/>
      <c r="L70" s="1240"/>
      <c r="M70" s="1241"/>
      <c r="N70" s="1240"/>
      <c r="AN70" s="1231"/>
      <c r="AO70" s="1231"/>
      <c r="AP70" s="1231"/>
      <c r="AZ70" s="1231"/>
      <c r="BA70" s="1231"/>
      <c r="BB70" s="1231"/>
      <c r="BL70" s="1231"/>
      <c r="BM70" s="1231"/>
      <c r="BN70" s="1231"/>
      <c r="BX70" s="1231"/>
      <c r="BY70" s="1231"/>
      <c r="BZ70" s="1231"/>
      <c r="CJ70" s="1231"/>
      <c r="CK70" s="1231"/>
      <c r="CL70" s="1231"/>
      <c r="CV70" s="1231"/>
      <c r="CW70" s="1231"/>
      <c r="CX70" s="1231"/>
    </row>
    <row r="71" spans="2:107" ht="13.2" x14ac:dyDescent="0.2">
      <c r="B71" s="1218"/>
      <c r="G71" s="1239"/>
      <c r="I71" s="1242"/>
      <c r="J71" s="1241"/>
      <c r="K71" s="1241"/>
      <c r="L71" s="1240"/>
      <c r="M71" s="1241"/>
      <c r="N71" s="1240"/>
      <c r="AM71" s="1239"/>
      <c r="AN71" s="1217" t="s">
        <v>609</v>
      </c>
    </row>
    <row r="72" spans="2:107" ht="13.2" x14ac:dyDescent="0.2">
      <c r="B72" s="1218"/>
      <c r="G72" s="1229"/>
      <c r="H72" s="1229"/>
      <c r="I72" s="1229"/>
      <c r="J72" s="1229"/>
      <c r="K72" s="1238"/>
      <c r="L72" s="1238"/>
      <c r="M72" s="1237"/>
      <c r="N72" s="1237"/>
      <c r="AN72" s="1236"/>
      <c r="AO72" s="1235"/>
      <c r="AP72" s="1235"/>
      <c r="AQ72" s="1235"/>
      <c r="AR72" s="1235"/>
      <c r="AS72" s="1235"/>
      <c r="AT72" s="1235"/>
      <c r="AU72" s="1235"/>
      <c r="AV72" s="1235"/>
      <c r="AW72" s="1235"/>
      <c r="AX72" s="1235"/>
      <c r="AY72" s="1235"/>
      <c r="AZ72" s="1235"/>
      <c r="BA72" s="1235"/>
      <c r="BB72" s="1235"/>
      <c r="BC72" s="1235"/>
      <c r="BD72" s="1235"/>
      <c r="BE72" s="1235"/>
      <c r="BF72" s="1235"/>
      <c r="BG72" s="1235"/>
      <c r="BH72" s="1235"/>
      <c r="BI72" s="1235"/>
      <c r="BJ72" s="1235"/>
      <c r="BK72" s="1235"/>
      <c r="BL72" s="1235"/>
      <c r="BM72" s="1235"/>
      <c r="BN72" s="1235"/>
      <c r="BO72" s="1234"/>
      <c r="BP72" s="1226" t="s">
        <v>562</v>
      </c>
      <c r="BQ72" s="1226"/>
      <c r="BR72" s="1226"/>
      <c r="BS72" s="1226"/>
      <c r="BT72" s="1226"/>
      <c r="BU72" s="1226"/>
      <c r="BV72" s="1226"/>
      <c r="BW72" s="1226"/>
      <c r="BX72" s="1226" t="s">
        <v>563</v>
      </c>
      <c r="BY72" s="1226"/>
      <c r="BZ72" s="1226"/>
      <c r="CA72" s="1226"/>
      <c r="CB72" s="1226"/>
      <c r="CC72" s="1226"/>
      <c r="CD72" s="1226"/>
      <c r="CE72" s="1226"/>
      <c r="CF72" s="1226" t="s">
        <v>564</v>
      </c>
      <c r="CG72" s="1226"/>
      <c r="CH72" s="1226"/>
      <c r="CI72" s="1226"/>
      <c r="CJ72" s="1226"/>
      <c r="CK72" s="1226"/>
      <c r="CL72" s="1226"/>
      <c r="CM72" s="1226"/>
      <c r="CN72" s="1226" t="s">
        <v>565</v>
      </c>
      <c r="CO72" s="1226"/>
      <c r="CP72" s="1226"/>
      <c r="CQ72" s="1226"/>
      <c r="CR72" s="1226"/>
      <c r="CS72" s="1226"/>
      <c r="CT72" s="1226"/>
      <c r="CU72" s="1226"/>
      <c r="CV72" s="1226" t="s">
        <v>566</v>
      </c>
      <c r="CW72" s="1226"/>
      <c r="CX72" s="1226"/>
      <c r="CY72" s="1226"/>
      <c r="CZ72" s="1226"/>
      <c r="DA72" s="1226"/>
      <c r="DB72" s="1226"/>
      <c r="DC72" s="1226"/>
    </row>
    <row r="73" spans="2:107" ht="13.2" x14ac:dyDescent="0.2">
      <c r="B73" s="1218"/>
      <c r="G73" s="1233"/>
      <c r="H73" s="1233"/>
      <c r="I73" s="1233"/>
      <c r="J73" s="1233"/>
      <c r="K73" s="1230"/>
      <c r="L73" s="1230"/>
      <c r="M73" s="1230"/>
      <c r="N73" s="1230"/>
      <c r="AM73" s="1231"/>
      <c r="AN73" s="1225" t="s">
        <v>608</v>
      </c>
      <c r="AO73" s="1225"/>
      <c r="AP73" s="1225"/>
      <c r="AQ73" s="1225"/>
      <c r="AR73" s="1225"/>
      <c r="AS73" s="1225"/>
      <c r="AT73" s="1225"/>
      <c r="AU73" s="1225"/>
      <c r="AV73" s="1225"/>
      <c r="AW73" s="1225"/>
      <c r="AX73" s="1225"/>
      <c r="AY73" s="1225"/>
      <c r="AZ73" s="1225"/>
      <c r="BA73" s="1225"/>
      <c r="BB73" s="1225" t="s">
        <v>606</v>
      </c>
      <c r="BC73" s="1225"/>
      <c r="BD73" s="1225"/>
      <c r="BE73" s="1225"/>
      <c r="BF73" s="1225"/>
      <c r="BG73" s="1225"/>
      <c r="BH73" s="1225"/>
      <c r="BI73" s="1225"/>
      <c r="BJ73" s="1225"/>
      <c r="BK73" s="1225"/>
      <c r="BL73" s="1225"/>
      <c r="BM73" s="1225"/>
      <c r="BN73" s="1225"/>
      <c r="BO73" s="1225"/>
      <c r="BP73" s="1224">
        <v>6.9</v>
      </c>
      <c r="BQ73" s="1224"/>
      <c r="BR73" s="1224"/>
      <c r="BS73" s="1224"/>
      <c r="BT73" s="1224"/>
      <c r="BU73" s="1224"/>
      <c r="BV73" s="1224"/>
      <c r="BW73" s="1224"/>
      <c r="BX73" s="1224">
        <v>5.4</v>
      </c>
      <c r="BY73" s="1224"/>
      <c r="BZ73" s="1224"/>
      <c r="CA73" s="1224"/>
      <c r="CB73" s="1224"/>
      <c r="CC73" s="1224"/>
      <c r="CD73" s="1224"/>
      <c r="CE73" s="1224"/>
      <c r="CF73" s="1224"/>
      <c r="CG73" s="1224"/>
      <c r="CH73" s="1224"/>
      <c r="CI73" s="1224"/>
      <c r="CJ73" s="1224"/>
      <c r="CK73" s="1224"/>
      <c r="CL73" s="1224"/>
      <c r="CM73" s="1224"/>
      <c r="CN73" s="1224"/>
      <c r="CO73" s="1224"/>
      <c r="CP73" s="1224"/>
      <c r="CQ73" s="1224"/>
      <c r="CR73" s="1224"/>
      <c r="CS73" s="1224"/>
      <c r="CT73" s="1224"/>
      <c r="CU73" s="1224"/>
      <c r="CV73" s="1224"/>
      <c r="CW73" s="1224"/>
      <c r="CX73" s="1224"/>
      <c r="CY73" s="1224"/>
      <c r="CZ73" s="1224"/>
      <c r="DA73" s="1224"/>
      <c r="DB73" s="1224"/>
      <c r="DC73" s="1224"/>
    </row>
    <row r="74" spans="2:107" ht="13.2" x14ac:dyDescent="0.2">
      <c r="B74" s="1218"/>
      <c r="G74" s="1233"/>
      <c r="H74" s="1233"/>
      <c r="I74" s="1233"/>
      <c r="J74" s="1233"/>
      <c r="K74" s="1230"/>
      <c r="L74" s="1230"/>
      <c r="M74" s="1230"/>
      <c r="N74" s="1230"/>
      <c r="AM74" s="1231"/>
      <c r="AN74" s="1225"/>
      <c r="AO74" s="1225"/>
      <c r="AP74" s="1225"/>
      <c r="AQ74" s="1225"/>
      <c r="AR74" s="1225"/>
      <c r="AS74" s="1225"/>
      <c r="AT74" s="1225"/>
      <c r="AU74" s="1225"/>
      <c r="AV74" s="1225"/>
      <c r="AW74" s="1225"/>
      <c r="AX74" s="1225"/>
      <c r="AY74" s="1225"/>
      <c r="AZ74" s="1225"/>
      <c r="BA74" s="1225"/>
      <c r="BB74" s="1225"/>
      <c r="BC74" s="1225"/>
      <c r="BD74" s="1225"/>
      <c r="BE74" s="1225"/>
      <c r="BF74" s="1225"/>
      <c r="BG74" s="1225"/>
      <c r="BH74" s="1225"/>
      <c r="BI74" s="1225"/>
      <c r="BJ74" s="1225"/>
      <c r="BK74" s="1225"/>
      <c r="BL74" s="1225"/>
      <c r="BM74" s="1225"/>
      <c r="BN74" s="1225"/>
      <c r="BO74" s="1225"/>
      <c r="BP74" s="1224"/>
      <c r="BQ74" s="1224"/>
      <c r="BR74" s="1224"/>
      <c r="BS74" s="1224"/>
      <c r="BT74" s="1224"/>
      <c r="BU74" s="1224"/>
      <c r="BV74" s="1224"/>
      <c r="BW74" s="1224"/>
      <c r="BX74" s="1224"/>
      <c r="BY74" s="1224"/>
      <c r="BZ74" s="1224"/>
      <c r="CA74" s="1224"/>
      <c r="CB74" s="1224"/>
      <c r="CC74" s="1224"/>
      <c r="CD74" s="1224"/>
      <c r="CE74" s="1224"/>
      <c r="CF74" s="1224"/>
      <c r="CG74" s="1224"/>
      <c r="CH74" s="1224"/>
      <c r="CI74" s="1224"/>
      <c r="CJ74" s="1224"/>
      <c r="CK74" s="1224"/>
      <c r="CL74" s="1224"/>
      <c r="CM74" s="1224"/>
      <c r="CN74" s="1224"/>
      <c r="CO74" s="1224"/>
      <c r="CP74" s="1224"/>
      <c r="CQ74" s="1224"/>
      <c r="CR74" s="1224"/>
      <c r="CS74" s="1224"/>
      <c r="CT74" s="1224"/>
      <c r="CU74" s="1224"/>
      <c r="CV74" s="1224"/>
      <c r="CW74" s="1224"/>
      <c r="CX74" s="1224"/>
      <c r="CY74" s="1224"/>
      <c r="CZ74" s="1224"/>
      <c r="DA74" s="1224"/>
      <c r="DB74" s="1224"/>
      <c r="DC74" s="1224"/>
    </row>
    <row r="75" spans="2:107" ht="13.2" x14ac:dyDescent="0.2">
      <c r="B75" s="1218"/>
      <c r="G75" s="1233"/>
      <c r="H75" s="1233"/>
      <c r="I75" s="1229"/>
      <c r="J75" s="1229"/>
      <c r="K75" s="1232"/>
      <c r="L75" s="1232"/>
      <c r="M75" s="1232"/>
      <c r="N75" s="1232"/>
      <c r="AM75" s="1231"/>
      <c r="AN75" s="1225"/>
      <c r="AO75" s="1225"/>
      <c r="AP75" s="1225"/>
      <c r="AQ75" s="1225"/>
      <c r="AR75" s="1225"/>
      <c r="AS75" s="1225"/>
      <c r="AT75" s="1225"/>
      <c r="AU75" s="1225"/>
      <c r="AV75" s="1225"/>
      <c r="AW75" s="1225"/>
      <c r="AX75" s="1225"/>
      <c r="AY75" s="1225"/>
      <c r="AZ75" s="1225"/>
      <c r="BA75" s="1225"/>
      <c r="BB75" s="1225" t="s">
        <v>605</v>
      </c>
      <c r="BC75" s="1225"/>
      <c r="BD75" s="1225"/>
      <c r="BE75" s="1225"/>
      <c r="BF75" s="1225"/>
      <c r="BG75" s="1225"/>
      <c r="BH75" s="1225"/>
      <c r="BI75" s="1225"/>
      <c r="BJ75" s="1225"/>
      <c r="BK75" s="1225"/>
      <c r="BL75" s="1225"/>
      <c r="BM75" s="1225"/>
      <c r="BN75" s="1225"/>
      <c r="BO75" s="1225"/>
      <c r="BP75" s="1224">
        <v>5</v>
      </c>
      <c r="BQ75" s="1224"/>
      <c r="BR75" s="1224"/>
      <c r="BS75" s="1224"/>
      <c r="BT75" s="1224"/>
      <c r="BU75" s="1224"/>
      <c r="BV75" s="1224"/>
      <c r="BW75" s="1224"/>
      <c r="BX75" s="1224">
        <v>5.0999999999999996</v>
      </c>
      <c r="BY75" s="1224"/>
      <c r="BZ75" s="1224"/>
      <c r="CA75" s="1224"/>
      <c r="CB75" s="1224"/>
      <c r="CC75" s="1224"/>
      <c r="CD75" s="1224"/>
      <c r="CE75" s="1224"/>
      <c r="CF75" s="1224">
        <v>6.3</v>
      </c>
      <c r="CG75" s="1224"/>
      <c r="CH75" s="1224"/>
      <c r="CI75" s="1224"/>
      <c r="CJ75" s="1224"/>
      <c r="CK75" s="1224"/>
      <c r="CL75" s="1224"/>
      <c r="CM75" s="1224"/>
      <c r="CN75" s="1224">
        <v>6.5</v>
      </c>
      <c r="CO75" s="1224"/>
      <c r="CP75" s="1224"/>
      <c r="CQ75" s="1224"/>
      <c r="CR75" s="1224"/>
      <c r="CS75" s="1224"/>
      <c r="CT75" s="1224"/>
      <c r="CU75" s="1224"/>
      <c r="CV75" s="1224">
        <v>6.9</v>
      </c>
      <c r="CW75" s="1224"/>
      <c r="CX75" s="1224"/>
      <c r="CY75" s="1224"/>
      <c r="CZ75" s="1224"/>
      <c r="DA75" s="1224"/>
      <c r="DB75" s="1224"/>
      <c r="DC75" s="1224"/>
    </row>
    <row r="76" spans="2:107" ht="13.2" x14ac:dyDescent="0.2">
      <c r="B76" s="1218"/>
      <c r="G76" s="1233"/>
      <c r="H76" s="1233"/>
      <c r="I76" s="1229"/>
      <c r="J76" s="1229"/>
      <c r="K76" s="1232"/>
      <c r="L76" s="1232"/>
      <c r="M76" s="1232"/>
      <c r="N76" s="1232"/>
      <c r="AM76" s="1231"/>
      <c r="AN76" s="1225"/>
      <c r="AO76" s="1225"/>
      <c r="AP76" s="1225"/>
      <c r="AQ76" s="1225"/>
      <c r="AR76" s="1225"/>
      <c r="AS76" s="1225"/>
      <c r="AT76" s="1225"/>
      <c r="AU76" s="1225"/>
      <c r="AV76" s="1225"/>
      <c r="AW76" s="1225"/>
      <c r="AX76" s="1225"/>
      <c r="AY76" s="1225"/>
      <c r="AZ76" s="1225"/>
      <c r="BA76" s="1225"/>
      <c r="BB76" s="1225"/>
      <c r="BC76" s="1225"/>
      <c r="BD76" s="1225"/>
      <c r="BE76" s="1225"/>
      <c r="BF76" s="1225"/>
      <c r="BG76" s="1225"/>
      <c r="BH76" s="1225"/>
      <c r="BI76" s="1225"/>
      <c r="BJ76" s="1225"/>
      <c r="BK76" s="1225"/>
      <c r="BL76" s="1225"/>
      <c r="BM76" s="1225"/>
      <c r="BN76" s="1225"/>
      <c r="BO76" s="1225"/>
      <c r="BP76" s="1224"/>
      <c r="BQ76" s="1224"/>
      <c r="BR76" s="1224"/>
      <c r="BS76" s="1224"/>
      <c r="BT76" s="1224"/>
      <c r="BU76" s="1224"/>
      <c r="BV76" s="1224"/>
      <c r="BW76" s="1224"/>
      <c r="BX76" s="1224"/>
      <c r="BY76" s="1224"/>
      <c r="BZ76" s="1224"/>
      <c r="CA76" s="1224"/>
      <c r="CB76" s="1224"/>
      <c r="CC76" s="1224"/>
      <c r="CD76" s="1224"/>
      <c r="CE76" s="1224"/>
      <c r="CF76" s="1224"/>
      <c r="CG76" s="1224"/>
      <c r="CH76" s="1224"/>
      <c r="CI76" s="1224"/>
      <c r="CJ76" s="1224"/>
      <c r="CK76" s="1224"/>
      <c r="CL76" s="1224"/>
      <c r="CM76" s="1224"/>
      <c r="CN76" s="1224"/>
      <c r="CO76" s="1224"/>
      <c r="CP76" s="1224"/>
      <c r="CQ76" s="1224"/>
      <c r="CR76" s="1224"/>
      <c r="CS76" s="1224"/>
      <c r="CT76" s="1224"/>
      <c r="CU76" s="1224"/>
      <c r="CV76" s="1224"/>
      <c r="CW76" s="1224"/>
      <c r="CX76" s="1224"/>
      <c r="CY76" s="1224"/>
      <c r="CZ76" s="1224"/>
      <c r="DA76" s="1224"/>
      <c r="DB76" s="1224"/>
      <c r="DC76" s="1224"/>
    </row>
    <row r="77" spans="2:107" ht="13.2" x14ac:dyDescent="0.2">
      <c r="B77" s="1218"/>
      <c r="G77" s="1229"/>
      <c r="H77" s="1229"/>
      <c r="I77" s="1229"/>
      <c r="J77" s="1229"/>
      <c r="K77" s="1230"/>
      <c r="L77" s="1230"/>
      <c r="M77" s="1230"/>
      <c r="N77" s="1230"/>
      <c r="AN77" s="1226" t="s">
        <v>607</v>
      </c>
      <c r="AO77" s="1226"/>
      <c r="AP77" s="1226"/>
      <c r="AQ77" s="1226"/>
      <c r="AR77" s="1226"/>
      <c r="AS77" s="1226"/>
      <c r="AT77" s="1226"/>
      <c r="AU77" s="1226"/>
      <c r="AV77" s="1226"/>
      <c r="AW77" s="1226"/>
      <c r="AX77" s="1226"/>
      <c r="AY77" s="1226"/>
      <c r="AZ77" s="1226"/>
      <c r="BA77" s="1226"/>
      <c r="BB77" s="1225" t="s">
        <v>606</v>
      </c>
      <c r="BC77" s="1225"/>
      <c r="BD77" s="1225"/>
      <c r="BE77" s="1225"/>
      <c r="BF77" s="1225"/>
      <c r="BG77" s="1225"/>
      <c r="BH77" s="1225"/>
      <c r="BI77" s="1225"/>
      <c r="BJ77" s="1225"/>
      <c r="BK77" s="1225"/>
      <c r="BL77" s="1225"/>
      <c r="BM77" s="1225"/>
      <c r="BN77" s="1225"/>
      <c r="BO77" s="1225"/>
      <c r="BP77" s="1224">
        <v>34</v>
      </c>
      <c r="BQ77" s="1224"/>
      <c r="BR77" s="1224"/>
      <c r="BS77" s="1224"/>
      <c r="BT77" s="1224"/>
      <c r="BU77" s="1224"/>
      <c r="BV77" s="1224"/>
      <c r="BW77" s="1224"/>
      <c r="BX77" s="1224">
        <v>33.9</v>
      </c>
      <c r="BY77" s="1224"/>
      <c r="BZ77" s="1224"/>
      <c r="CA77" s="1224"/>
      <c r="CB77" s="1224"/>
      <c r="CC77" s="1224"/>
      <c r="CD77" s="1224"/>
      <c r="CE77" s="1224"/>
      <c r="CF77" s="1224">
        <v>31.5</v>
      </c>
      <c r="CG77" s="1224"/>
      <c r="CH77" s="1224"/>
      <c r="CI77" s="1224"/>
      <c r="CJ77" s="1224"/>
      <c r="CK77" s="1224"/>
      <c r="CL77" s="1224"/>
      <c r="CM77" s="1224"/>
      <c r="CN77" s="1224">
        <v>23.4</v>
      </c>
      <c r="CO77" s="1224"/>
      <c r="CP77" s="1224"/>
      <c r="CQ77" s="1224"/>
      <c r="CR77" s="1224"/>
      <c r="CS77" s="1224"/>
      <c r="CT77" s="1224"/>
      <c r="CU77" s="1224"/>
      <c r="CV77" s="1224">
        <v>18.2</v>
      </c>
      <c r="CW77" s="1224"/>
      <c r="CX77" s="1224"/>
      <c r="CY77" s="1224"/>
      <c r="CZ77" s="1224"/>
      <c r="DA77" s="1224"/>
      <c r="DB77" s="1224"/>
      <c r="DC77" s="1224"/>
    </row>
    <row r="78" spans="2:107" ht="13.2" x14ac:dyDescent="0.2">
      <c r="B78" s="1218"/>
      <c r="G78" s="1229"/>
      <c r="H78" s="1229"/>
      <c r="I78" s="1229"/>
      <c r="J78" s="1229"/>
      <c r="K78" s="1230"/>
      <c r="L78" s="1230"/>
      <c r="M78" s="1230"/>
      <c r="N78" s="1230"/>
      <c r="AN78" s="1226"/>
      <c r="AO78" s="1226"/>
      <c r="AP78" s="1226"/>
      <c r="AQ78" s="1226"/>
      <c r="AR78" s="1226"/>
      <c r="AS78" s="1226"/>
      <c r="AT78" s="1226"/>
      <c r="AU78" s="1226"/>
      <c r="AV78" s="1226"/>
      <c r="AW78" s="1226"/>
      <c r="AX78" s="1226"/>
      <c r="AY78" s="1226"/>
      <c r="AZ78" s="1226"/>
      <c r="BA78" s="1226"/>
      <c r="BB78" s="1225"/>
      <c r="BC78" s="1225"/>
      <c r="BD78" s="1225"/>
      <c r="BE78" s="1225"/>
      <c r="BF78" s="1225"/>
      <c r="BG78" s="1225"/>
      <c r="BH78" s="1225"/>
      <c r="BI78" s="1225"/>
      <c r="BJ78" s="1225"/>
      <c r="BK78" s="1225"/>
      <c r="BL78" s="1225"/>
      <c r="BM78" s="1225"/>
      <c r="BN78" s="1225"/>
      <c r="BO78" s="1225"/>
      <c r="BP78" s="1224"/>
      <c r="BQ78" s="1224"/>
      <c r="BR78" s="1224"/>
      <c r="BS78" s="1224"/>
      <c r="BT78" s="1224"/>
      <c r="BU78" s="1224"/>
      <c r="BV78" s="1224"/>
      <c r="BW78" s="1224"/>
      <c r="BX78" s="1224"/>
      <c r="BY78" s="1224"/>
      <c r="BZ78" s="1224"/>
      <c r="CA78" s="1224"/>
      <c r="CB78" s="1224"/>
      <c r="CC78" s="1224"/>
      <c r="CD78" s="1224"/>
      <c r="CE78" s="1224"/>
      <c r="CF78" s="1224"/>
      <c r="CG78" s="1224"/>
      <c r="CH78" s="1224"/>
      <c r="CI78" s="1224"/>
      <c r="CJ78" s="1224"/>
      <c r="CK78" s="1224"/>
      <c r="CL78" s="1224"/>
      <c r="CM78" s="1224"/>
      <c r="CN78" s="1224"/>
      <c r="CO78" s="1224"/>
      <c r="CP78" s="1224"/>
      <c r="CQ78" s="1224"/>
      <c r="CR78" s="1224"/>
      <c r="CS78" s="1224"/>
      <c r="CT78" s="1224"/>
      <c r="CU78" s="1224"/>
      <c r="CV78" s="1224"/>
      <c r="CW78" s="1224"/>
      <c r="CX78" s="1224"/>
      <c r="CY78" s="1224"/>
      <c r="CZ78" s="1224"/>
      <c r="DA78" s="1224"/>
      <c r="DB78" s="1224"/>
      <c r="DC78" s="1224"/>
    </row>
    <row r="79" spans="2:107" ht="13.2" x14ac:dyDescent="0.2">
      <c r="B79" s="1218"/>
      <c r="G79" s="1229"/>
      <c r="H79" s="1229"/>
      <c r="I79" s="1228"/>
      <c r="J79" s="1228"/>
      <c r="K79" s="1227"/>
      <c r="L79" s="1227"/>
      <c r="M79" s="1227"/>
      <c r="N79" s="1227"/>
      <c r="AN79" s="1226"/>
      <c r="AO79" s="1226"/>
      <c r="AP79" s="1226"/>
      <c r="AQ79" s="1226"/>
      <c r="AR79" s="1226"/>
      <c r="AS79" s="1226"/>
      <c r="AT79" s="1226"/>
      <c r="AU79" s="1226"/>
      <c r="AV79" s="1226"/>
      <c r="AW79" s="1226"/>
      <c r="AX79" s="1226"/>
      <c r="AY79" s="1226"/>
      <c r="AZ79" s="1226"/>
      <c r="BA79" s="1226"/>
      <c r="BB79" s="1225" t="s">
        <v>605</v>
      </c>
      <c r="BC79" s="1225"/>
      <c r="BD79" s="1225"/>
      <c r="BE79" s="1225"/>
      <c r="BF79" s="1225"/>
      <c r="BG79" s="1225"/>
      <c r="BH79" s="1225"/>
      <c r="BI79" s="1225"/>
      <c r="BJ79" s="1225"/>
      <c r="BK79" s="1225"/>
      <c r="BL79" s="1225"/>
      <c r="BM79" s="1225"/>
      <c r="BN79" s="1225"/>
      <c r="BO79" s="1225"/>
      <c r="BP79" s="1224">
        <v>5.9</v>
      </c>
      <c r="BQ79" s="1224"/>
      <c r="BR79" s="1224"/>
      <c r="BS79" s="1224"/>
      <c r="BT79" s="1224"/>
      <c r="BU79" s="1224"/>
      <c r="BV79" s="1224"/>
      <c r="BW79" s="1224"/>
      <c r="BX79" s="1224">
        <v>5.7</v>
      </c>
      <c r="BY79" s="1224"/>
      <c r="BZ79" s="1224"/>
      <c r="CA79" s="1224"/>
      <c r="CB79" s="1224"/>
      <c r="CC79" s="1224"/>
      <c r="CD79" s="1224"/>
      <c r="CE79" s="1224"/>
      <c r="CF79" s="1224">
        <v>5.4</v>
      </c>
      <c r="CG79" s="1224"/>
      <c r="CH79" s="1224"/>
      <c r="CI79" s="1224"/>
      <c r="CJ79" s="1224"/>
      <c r="CK79" s="1224"/>
      <c r="CL79" s="1224"/>
      <c r="CM79" s="1224"/>
      <c r="CN79" s="1224">
        <v>5.2</v>
      </c>
      <c r="CO79" s="1224"/>
      <c r="CP79" s="1224"/>
      <c r="CQ79" s="1224"/>
      <c r="CR79" s="1224"/>
      <c r="CS79" s="1224"/>
      <c r="CT79" s="1224"/>
      <c r="CU79" s="1224"/>
      <c r="CV79" s="1224">
        <v>5.2</v>
      </c>
      <c r="CW79" s="1224"/>
      <c r="CX79" s="1224"/>
      <c r="CY79" s="1224"/>
      <c r="CZ79" s="1224"/>
      <c r="DA79" s="1224"/>
      <c r="DB79" s="1224"/>
      <c r="DC79" s="1224"/>
    </row>
    <row r="80" spans="2:107" ht="13.2" x14ac:dyDescent="0.2">
      <c r="B80" s="1218"/>
      <c r="G80" s="1229"/>
      <c r="H80" s="1229"/>
      <c r="I80" s="1228"/>
      <c r="J80" s="1228"/>
      <c r="K80" s="1227"/>
      <c r="L80" s="1227"/>
      <c r="M80" s="1227"/>
      <c r="N80" s="1227"/>
      <c r="AN80" s="1226"/>
      <c r="AO80" s="1226"/>
      <c r="AP80" s="1226"/>
      <c r="AQ80" s="1226"/>
      <c r="AR80" s="1226"/>
      <c r="AS80" s="1226"/>
      <c r="AT80" s="1226"/>
      <c r="AU80" s="1226"/>
      <c r="AV80" s="1226"/>
      <c r="AW80" s="1226"/>
      <c r="AX80" s="1226"/>
      <c r="AY80" s="1226"/>
      <c r="AZ80" s="1226"/>
      <c r="BA80" s="1226"/>
      <c r="BB80" s="1225"/>
      <c r="BC80" s="1225"/>
      <c r="BD80" s="1225"/>
      <c r="BE80" s="1225"/>
      <c r="BF80" s="1225"/>
      <c r="BG80" s="1225"/>
      <c r="BH80" s="1225"/>
      <c r="BI80" s="1225"/>
      <c r="BJ80" s="1225"/>
      <c r="BK80" s="1225"/>
      <c r="BL80" s="1225"/>
      <c r="BM80" s="1225"/>
      <c r="BN80" s="1225"/>
      <c r="BO80" s="1225"/>
      <c r="BP80" s="1224"/>
      <c r="BQ80" s="1224"/>
      <c r="BR80" s="1224"/>
      <c r="BS80" s="1224"/>
      <c r="BT80" s="1224"/>
      <c r="BU80" s="1224"/>
      <c r="BV80" s="1224"/>
      <c r="BW80" s="1224"/>
      <c r="BX80" s="1224"/>
      <c r="BY80" s="1224"/>
      <c r="BZ80" s="1224"/>
      <c r="CA80" s="1224"/>
      <c r="CB80" s="1224"/>
      <c r="CC80" s="1224"/>
      <c r="CD80" s="1224"/>
      <c r="CE80" s="1224"/>
      <c r="CF80" s="1224"/>
      <c r="CG80" s="1224"/>
      <c r="CH80" s="1224"/>
      <c r="CI80" s="1224"/>
      <c r="CJ80" s="1224"/>
      <c r="CK80" s="1224"/>
      <c r="CL80" s="1224"/>
      <c r="CM80" s="1224"/>
      <c r="CN80" s="1224"/>
      <c r="CO80" s="1224"/>
      <c r="CP80" s="1224"/>
      <c r="CQ80" s="1224"/>
      <c r="CR80" s="1224"/>
      <c r="CS80" s="1224"/>
      <c r="CT80" s="1224"/>
      <c r="CU80" s="1224"/>
      <c r="CV80" s="1224"/>
      <c r="CW80" s="1224"/>
      <c r="CX80" s="1224"/>
      <c r="CY80" s="1224"/>
      <c r="CZ80" s="1224"/>
      <c r="DA80" s="1224"/>
      <c r="DB80" s="1224"/>
      <c r="DC80" s="1224"/>
    </row>
    <row r="81" spans="2:109" ht="13.2" x14ac:dyDescent="0.2">
      <c r="B81" s="1218"/>
    </row>
    <row r="82" spans="2:109" ht="16.2" x14ac:dyDescent="0.2">
      <c r="B82" s="1218"/>
      <c r="K82" s="1223"/>
      <c r="L82" s="1223"/>
      <c r="M82" s="1223"/>
      <c r="N82" s="1223"/>
      <c r="AQ82" s="1223"/>
      <c r="AR82" s="1223"/>
      <c r="AS82" s="1223"/>
      <c r="AT82" s="1223"/>
      <c r="BC82" s="1223"/>
      <c r="BD82" s="1223"/>
      <c r="BE82" s="1223"/>
      <c r="BF82" s="1223"/>
      <c r="BO82" s="1223"/>
      <c r="BP82" s="1223"/>
      <c r="BQ82" s="1223"/>
      <c r="BR82" s="1223"/>
      <c r="CA82" s="1223"/>
      <c r="CB82" s="1223"/>
      <c r="CC82" s="1223"/>
      <c r="CD82" s="1223"/>
      <c r="CM82" s="1223"/>
      <c r="CN82" s="1223"/>
      <c r="CO82" s="1223"/>
      <c r="CP82" s="1223"/>
      <c r="CY82" s="1223"/>
      <c r="CZ82" s="1223"/>
      <c r="DA82" s="1223"/>
      <c r="DB82" s="1223"/>
      <c r="DC82" s="1223"/>
    </row>
    <row r="83" spans="2:109" ht="13.2" x14ac:dyDescent="0.2">
      <c r="B83" s="1222"/>
      <c r="C83" s="1221"/>
      <c r="D83" s="1221"/>
      <c r="E83" s="1221"/>
      <c r="F83" s="1221"/>
      <c r="G83" s="1221"/>
      <c r="H83" s="1221"/>
      <c r="I83" s="1221"/>
      <c r="J83" s="1221"/>
      <c r="K83" s="1221"/>
      <c r="L83" s="1221"/>
      <c r="M83" s="1221"/>
      <c r="N83" s="1221"/>
      <c r="O83" s="1221"/>
      <c r="P83" s="1221"/>
      <c r="Q83" s="1221"/>
      <c r="R83" s="1221"/>
      <c r="S83" s="1221"/>
      <c r="T83" s="1221"/>
      <c r="U83" s="1221"/>
      <c r="V83" s="1221"/>
      <c r="W83" s="1221"/>
      <c r="X83" s="1221"/>
      <c r="Y83" s="1221"/>
      <c r="Z83" s="1221"/>
      <c r="AA83" s="1221"/>
      <c r="AB83" s="1221"/>
      <c r="AC83" s="1221"/>
      <c r="AD83" s="1221"/>
      <c r="AE83" s="1221"/>
      <c r="AF83" s="1221"/>
      <c r="AG83" s="1221"/>
      <c r="AH83" s="1221"/>
      <c r="AI83" s="1221"/>
      <c r="AJ83" s="1221"/>
      <c r="AK83" s="1221"/>
      <c r="AL83" s="1221"/>
      <c r="AM83" s="1221"/>
      <c r="AN83" s="1221"/>
      <c r="AO83" s="1221"/>
      <c r="AP83" s="1221"/>
      <c r="AQ83" s="1221"/>
      <c r="AR83" s="1221"/>
      <c r="AS83" s="1221"/>
      <c r="AT83" s="1221"/>
      <c r="AU83" s="1221"/>
      <c r="AV83" s="1221"/>
      <c r="AW83" s="1221"/>
      <c r="AX83" s="1221"/>
      <c r="AY83" s="1221"/>
      <c r="AZ83" s="1221"/>
      <c r="BA83" s="1221"/>
      <c r="BB83" s="1221"/>
      <c r="BC83" s="1221"/>
      <c r="BD83" s="1221"/>
      <c r="BE83" s="1221"/>
      <c r="BF83" s="1221"/>
      <c r="BG83" s="1221"/>
      <c r="BH83" s="1221"/>
      <c r="BI83" s="1221"/>
      <c r="BJ83" s="1221"/>
      <c r="BK83" s="1221"/>
      <c r="BL83" s="1221"/>
      <c r="BM83" s="1221"/>
      <c r="BN83" s="1221"/>
      <c r="BO83" s="1221"/>
      <c r="BP83" s="1221"/>
      <c r="BQ83" s="1221"/>
      <c r="BR83" s="1221"/>
      <c r="BS83" s="1221"/>
      <c r="BT83" s="1221"/>
      <c r="BU83" s="1221"/>
      <c r="BV83" s="1221"/>
      <c r="BW83" s="1221"/>
      <c r="BX83" s="1221"/>
      <c r="BY83" s="1221"/>
      <c r="BZ83" s="1221"/>
      <c r="CA83" s="1221"/>
      <c r="CB83" s="1221"/>
      <c r="CC83" s="1221"/>
      <c r="CD83" s="1221"/>
      <c r="CE83" s="1221"/>
      <c r="CF83" s="1221"/>
      <c r="CG83" s="1221"/>
      <c r="CH83" s="1221"/>
      <c r="CI83" s="1221"/>
      <c r="CJ83" s="1221"/>
      <c r="CK83" s="1221"/>
      <c r="CL83" s="1221"/>
      <c r="CM83" s="1221"/>
      <c r="CN83" s="1221"/>
      <c r="CO83" s="1221"/>
      <c r="CP83" s="1221"/>
      <c r="CQ83" s="1221"/>
      <c r="CR83" s="1221"/>
      <c r="CS83" s="1221"/>
      <c r="CT83" s="1221"/>
      <c r="CU83" s="1221"/>
      <c r="CV83" s="1221"/>
      <c r="CW83" s="1221"/>
      <c r="CX83" s="1221"/>
      <c r="CY83" s="1221"/>
      <c r="CZ83" s="1221"/>
      <c r="DA83" s="1221"/>
      <c r="DB83" s="1221"/>
      <c r="DC83" s="1221"/>
      <c r="DD83" s="1220"/>
    </row>
    <row r="84" spans="2:109" ht="13.2" x14ac:dyDescent="0.2">
      <c r="DD84" s="1217"/>
      <c r="DE84" s="1217"/>
    </row>
    <row r="85" spans="2:109" ht="13.2" x14ac:dyDescent="0.2">
      <c r="DD85" s="1217"/>
      <c r="DE85" s="1217"/>
    </row>
  </sheetData>
  <sheetProtection algorithmName="SHA-512" hashValue="otG6uBboNuapUXPHV55LIiIEnNzUSGmpyZGma3+MjIa2oi3lE8bBZbAHGUCEl8uSMHtNlu8rg8YUzAvOMGhphQ==" saltValue="pxX2ZBXTpfEOaDiQgLCn1w==" spinCount="100000" sheet="1" objects="1" scenarios="1" formatCells="0"/>
  <dataConsolidate/>
  <mergeCells count="112">
    <mergeCell ref="CF77:CM78"/>
    <mergeCell ref="CF79:CM80"/>
    <mergeCell ref="BX79:CE80"/>
    <mergeCell ref="N77:N78"/>
    <mergeCell ref="AN77:BA80"/>
    <mergeCell ref="BB77:BO78"/>
    <mergeCell ref="BP77:BW78"/>
    <mergeCell ref="BX77:CE78"/>
    <mergeCell ref="CV79:DC80"/>
    <mergeCell ref="CN77:CU78"/>
    <mergeCell ref="CV77:DC78"/>
    <mergeCell ref="I79:J80"/>
    <mergeCell ref="K79:K80"/>
    <mergeCell ref="L79:L80"/>
    <mergeCell ref="M79:M80"/>
    <mergeCell ref="N79:N80"/>
    <mergeCell ref="BB79:BO80"/>
    <mergeCell ref="BP79:BW80"/>
    <mergeCell ref="BX75:CE76"/>
    <mergeCell ref="CF75:CM76"/>
    <mergeCell ref="CN75:CU76"/>
    <mergeCell ref="CV75:DC76"/>
    <mergeCell ref="G77:H80"/>
    <mergeCell ref="I77:J78"/>
    <mergeCell ref="K77:K78"/>
    <mergeCell ref="L77:L78"/>
    <mergeCell ref="M77:M78"/>
    <mergeCell ref="CN79:CU80"/>
    <mergeCell ref="BX73:CE74"/>
    <mergeCell ref="CF73:CM74"/>
    <mergeCell ref="CN73:CU74"/>
    <mergeCell ref="CV73:DC74"/>
    <mergeCell ref="I75:J76"/>
    <mergeCell ref="K75:K76"/>
    <mergeCell ref="L75:L76"/>
    <mergeCell ref="M75:M76"/>
    <mergeCell ref="N75:N76"/>
    <mergeCell ref="BB75:BO76"/>
    <mergeCell ref="AN73:BA76"/>
    <mergeCell ref="BB73:BO74"/>
    <mergeCell ref="BP73:BW74"/>
    <mergeCell ref="G72:J72"/>
    <mergeCell ref="AN72:BO72"/>
    <mergeCell ref="BP72:BW72"/>
    <mergeCell ref="BP75:BW76"/>
    <mergeCell ref="G73:H76"/>
    <mergeCell ref="I73:J74"/>
    <mergeCell ref="K73:K74"/>
    <mergeCell ref="L73:L74"/>
    <mergeCell ref="M73:M74"/>
    <mergeCell ref="N73:N74"/>
    <mergeCell ref="AN65:DC69"/>
    <mergeCell ref="BX55:CE56"/>
    <mergeCell ref="CF55:CM56"/>
    <mergeCell ref="CN55:CU56"/>
    <mergeCell ref="CV55:DC56"/>
    <mergeCell ref="CV72:DC72"/>
    <mergeCell ref="BX72:CE72"/>
    <mergeCell ref="CF72:CM72"/>
    <mergeCell ref="CN72:CU72"/>
    <mergeCell ref="N53:N54"/>
    <mergeCell ref="BB53:BO54"/>
    <mergeCell ref="BP53:BW54"/>
    <mergeCell ref="BX53:CE54"/>
    <mergeCell ref="CF53:CM54"/>
    <mergeCell ref="AN51:BA54"/>
    <mergeCell ref="BB51:BO52"/>
    <mergeCell ref="BP51:BW52"/>
    <mergeCell ref="I57:J58"/>
    <mergeCell ref="K57:K58"/>
    <mergeCell ref="I53:J54"/>
    <mergeCell ref="K53:K54"/>
    <mergeCell ref="L53:L54"/>
    <mergeCell ref="M53:M54"/>
    <mergeCell ref="BX57:CE58"/>
    <mergeCell ref="CF57:CM58"/>
    <mergeCell ref="CN57:CU58"/>
    <mergeCell ref="CV57:DC58"/>
    <mergeCell ref="CN53:CU54"/>
    <mergeCell ref="I51:J52"/>
    <mergeCell ref="K51:K52"/>
    <mergeCell ref="L51:L52"/>
    <mergeCell ref="M51:M52"/>
    <mergeCell ref="N51:N52"/>
    <mergeCell ref="AN55:BA58"/>
    <mergeCell ref="BB55:BO56"/>
    <mergeCell ref="BP55:BW56"/>
    <mergeCell ref="BP57:BW58"/>
    <mergeCell ref="L57:L58"/>
    <mergeCell ref="M57:M58"/>
    <mergeCell ref="N57:N58"/>
    <mergeCell ref="BB57:BO58"/>
    <mergeCell ref="CV50:DC50"/>
    <mergeCell ref="CV51:DC52"/>
    <mergeCell ref="CN51:CU52"/>
    <mergeCell ref="G51:H54"/>
    <mergeCell ref="G55:H58"/>
    <mergeCell ref="I55:J56"/>
    <mergeCell ref="K55:K56"/>
    <mergeCell ref="L55:L56"/>
    <mergeCell ref="M55:M56"/>
    <mergeCell ref="N55:N56"/>
    <mergeCell ref="BX51:CE52"/>
    <mergeCell ref="CF51:CM52"/>
    <mergeCell ref="AN43:DC47"/>
    <mergeCell ref="CV53:DC54"/>
    <mergeCell ref="G50:J50"/>
    <mergeCell ref="AN50:BO50"/>
    <mergeCell ref="BP50:BW50"/>
    <mergeCell ref="BX50:CE50"/>
    <mergeCell ref="CF50:CM50"/>
    <mergeCell ref="CN50:CU5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EBFA67C-376B-4074-A15A-06D7C840180B}">
  <sheetPr>
    <pageSetUpPr fitToPage="1"/>
  </sheetPr>
  <dimension ref="A1:DR125"/>
  <sheetViews>
    <sheetView showGridLines="0" zoomScaleNormal="100" zoomScaleSheetLayoutView="70" workbookViewId="0"/>
  </sheetViews>
  <sheetFormatPr defaultColWidth="0" defaultRowHeight="13.5" customHeight="1" zeroHeight="1" x14ac:dyDescent="0.2"/>
  <cols>
    <col min="1" max="34" width="2.44140625" style="256" customWidth="1"/>
    <col min="35" max="122" width="2.44140625" style="255" customWidth="1"/>
    <col min="123" max="16384" width="2.44140625" style="255" hidden="1"/>
  </cols>
  <sheetData>
    <row r="1" spans="1:34" ht="13.5" customHeight="1" x14ac:dyDescent="0.2">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row>
    <row r="2" spans="1:34" ht="13.2" x14ac:dyDescent="0.2">
      <c r="S2" s="255"/>
      <c r="AH2" s="255"/>
    </row>
    <row r="3" spans="1:34" ht="13.2" x14ac:dyDescent="0.2">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row>
    <row r="4" spans="1:34" ht="13.2" x14ac:dyDescent="0.2"/>
    <row r="5" spans="1:34" ht="13.2" x14ac:dyDescent="0.2"/>
    <row r="6" spans="1:34" ht="13.2" x14ac:dyDescent="0.2"/>
    <row r="7" spans="1:34" ht="13.2" x14ac:dyDescent="0.2"/>
    <row r="8" spans="1:34" ht="13.2" x14ac:dyDescent="0.2"/>
    <row r="9" spans="1:34" ht="13.2" x14ac:dyDescent="0.2">
      <c r="AH9" s="255"/>
    </row>
    <row r="10" spans="1:34" ht="13.2" x14ac:dyDescent="0.2"/>
    <row r="11" spans="1:34" ht="13.2" x14ac:dyDescent="0.2"/>
    <row r="12" spans="1:34" ht="13.2" x14ac:dyDescent="0.2"/>
    <row r="13" spans="1:34" ht="13.2" x14ac:dyDescent="0.2"/>
    <row r="14" spans="1:34" ht="13.2" x14ac:dyDescent="0.2"/>
    <row r="15" spans="1:34" ht="13.2" x14ac:dyDescent="0.2"/>
    <row r="16" spans="1:34" ht="13.2" x14ac:dyDescent="0.2"/>
    <row r="17" spans="12:34" ht="13.2" x14ac:dyDescent="0.2">
      <c r="AH17" s="255"/>
    </row>
    <row r="18" spans="12:34" ht="13.2" x14ac:dyDescent="0.2"/>
    <row r="19" spans="12:34" ht="13.2" x14ac:dyDescent="0.2"/>
    <row r="20" spans="12:34" ht="13.2" x14ac:dyDescent="0.2">
      <c r="AH20" s="255"/>
    </row>
    <row r="21" spans="12:34" ht="13.2" x14ac:dyDescent="0.2">
      <c r="AH21" s="255"/>
    </row>
    <row r="22" spans="12:34" ht="13.2" x14ac:dyDescent="0.2"/>
    <row r="23" spans="12:34" ht="13.2" x14ac:dyDescent="0.2"/>
    <row r="24" spans="12:34" ht="13.2" x14ac:dyDescent="0.2">
      <c r="Q24" s="255"/>
    </row>
    <row r="25" spans="12:34" ht="13.2" x14ac:dyDescent="0.2"/>
    <row r="26" spans="12:34" ht="13.2" x14ac:dyDescent="0.2"/>
    <row r="27" spans="12:34" ht="13.2" x14ac:dyDescent="0.2"/>
    <row r="28" spans="12:34" ht="13.2" x14ac:dyDescent="0.2">
      <c r="O28" s="255"/>
      <c r="T28" s="255"/>
      <c r="AH28" s="255"/>
    </row>
    <row r="29" spans="12:34" ht="13.2" x14ac:dyDescent="0.2"/>
    <row r="30" spans="12:34" ht="13.2" x14ac:dyDescent="0.2"/>
    <row r="31" spans="12:34" ht="13.2" x14ac:dyDescent="0.2">
      <c r="Q31" s="255"/>
    </row>
    <row r="32" spans="12:34" ht="13.2" x14ac:dyDescent="0.2">
      <c r="L32" s="255"/>
    </row>
    <row r="33" spans="2:34" ht="13.2" x14ac:dyDescent="0.2">
      <c r="C33" s="255"/>
      <c r="E33" s="255"/>
      <c r="G33" s="255"/>
      <c r="I33" s="255"/>
      <c r="X33" s="255"/>
    </row>
    <row r="34" spans="2:34" ht="13.2" x14ac:dyDescent="0.2">
      <c r="B34" s="255"/>
      <c r="P34" s="255"/>
      <c r="R34" s="255"/>
      <c r="T34" s="255"/>
    </row>
    <row r="35" spans="2:34" ht="13.2" x14ac:dyDescent="0.2">
      <c r="D35" s="255"/>
      <c r="W35" s="255"/>
      <c r="AC35" s="255"/>
      <c r="AD35" s="255"/>
      <c r="AE35" s="255"/>
      <c r="AF35" s="255"/>
      <c r="AG35" s="255"/>
      <c r="AH35" s="255"/>
    </row>
    <row r="36" spans="2:34" ht="13.2" x14ac:dyDescent="0.2">
      <c r="H36" s="255"/>
      <c r="J36" s="255"/>
      <c r="K36" s="255"/>
      <c r="M36" s="255"/>
      <c r="Y36" s="255"/>
      <c r="Z36" s="255"/>
      <c r="AA36" s="255"/>
      <c r="AB36" s="255"/>
      <c r="AC36" s="255"/>
      <c r="AD36" s="255"/>
      <c r="AE36" s="255"/>
      <c r="AF36" s="255"/>
      <c r="AG36" s="255"/>
      <c r="AH36" s="255"/>
    </row>
    <row r="37" spans="2:34" ht="13.2" x14ac:dyDescent="0.2">
      <c r="AH37" s="255"/>
    </row>
    <row r="38" spans="2:34" ht="13.2" x14ac:dyDescent="0.2">
      <c r="AG38" s="255"/>
      <c r="AH38" s="255"/>
    </row>
    <row r="39" spans="2:34" ht="13.2" x14ac:dyDescent="0.2"/>
    <row r="40" spans="2:34" ht="13.2" x14ac:dyDescent="0.2">
      <c r="X40" s="255"/>
    </row>
    <row r="41" spans="2:34" ht="13.2" x14ac:dyDescent="0.2">
      <c r="R41" s="255"/>
    </row>
    <row r="42" spans="2:34" ht="13.2" x14ac:dyDescent="0.2">
      <c r="W42" s="255"/>
    </row>
    <row r="43" spans="2:34" ht="13.2" x14ac:dyDescent="0.2">
      <c r="Y43" s="255"/>
      <c r="Z43" s="255"/>
      <c r="AA43" s="255"/>
      <c r="AB43" s="255"/>
      <c r="AC43" s="255"/>
      <c r="AD43" s="255"/>
      <c r="AE43" s="255"/>
      <c r="AF43" s="255"/>
      <c r="AG43" s="255"/>
      <c r="AH43" s="255"/>
    </row>
    <row r="44" spans="2:34" ht="13.2" x14ac:dyDescent="0.2">
      <c r="AH44" s="255"/>
    </row>
    <row r="45" spans="2:34" ht="13.2" x14ac:dyDescent="0.2">
      <c r="X45" s="255"/>
    </row>
    <row r="46" spans="2:34" ht="13.2" x14ac:dyDescent="0.2"/>
    <row r="47" spans="2:34" ht="13.2" x14ac:dyDescent="0.2"/>
    <row r="48" spans="2:34" ht="13.2" x14ac:dyDescent="0.2">
      <c r="W48" s="255"/>
      <c r="Y48" s="255"/>
      <c r="Z48" s="255"/>
      <c r="AA48" s="255"/>
      <c r="AB48" s="255"/>
      <c r="AC48" s="255"/>
      <c r="AD48" s="255"/>
      <c r="AE48" s="255"/>
      <c r="AF48" s="255"/>
      <c r="AG48" s="255"/>
      <c r="AH48" s="255"/>
    </row>
    <row r="49" spans="28:34" ht="13.2" x14ac:dyDescent="0.2"/>
    <row r="50" spans="28:34" ht="13.2" x14ac:dyDescent="0.2">
      <c r="AE50" s="255"/>
      <c r="AF50" s="255"/>
      <c r="AG50" s="255"/>
      <c r="AH50" s="255"/>
    </row>
    <row r="51" spans="28:34" ht="13.2" x14ac:dyDescent="0.2">
      <c r="AC51" s="255"/>
      <c r="AD51" s="255"/>
      <c r="AE51" s="255"/>
      <c r="AF51" s="255"/>
      <c r="AG51" s="255"/>
      <c r="AH51" s="255"/>
    </row>
    <row r="52" spans="28:34" ht="13.2" x14ac:dyDescent="0.2"/>
    <row r="53" spans="28:34" ht="13.2" x14ac:dyDescent="0.2">
      <c r="AF53" s="255"/>
      <c r="AG53" s="255"/>
      <c r="AH53" s="255"/>
    </row>
    <row r="54" spans="28:34" ht="13.2" x14ac:dyDescent="0.2">
      <c r="AH54" s="255"/>
    </row>
    <row r="55" spans="28:34" ht="13.2" x14ac:dyDescent="0.2"/>
    <row r="56" spans="28:34" ht="13.2" x14ac:dyDescent="0.2">
      <c r="AB56" s="255"/>
      <c r="AC56" s="255"/>
      <c r="AD56" s="255"/>
      <c r="AE56" s="255"/>
      <c r="AF56" s="255"/>
      <c r="AG56" s="255"/>
      <c r="AH56" s="255"/>
    </row>
    <row r="57" spans="28:34" ht="13.2" x14ac:dyDescent="0.2">
      <c r="AH57" s="255"/>
    </row>
    <row r="58" spans="28:34" ht="13.2" x14ac:dyDescent="0.2">
      <c r="AH58" s="255"/>
    </row>
    <row r="59" spans="28:34" ht="13.2" x14ac:dyDescent="0.2"/>
    <row r="60" spans="28:34" ht="13.2" x14ac:dyDescent="0.2"/>
    <row r="61" spans="28:34" ht="13.2" x14ac:dyDescent="0.2"/>
    <row r="62" spans="28:34" ht="13.2" x14ac:dyDescent="0.2"/>
    <row r="63" spans="28:34" ht="13.2" x14ac:dyDescent="0.2">
      <c r="AH63" s="255"/>
    </row>
    <row r="64" spans="28:34" ht="13.2" x14ac:dyDescent="0.2">
      <c r="AG64" s="255"/>
      <c r="AH64" s="255"/>
    </row>
    <row r="65" spans="28:34" ht="13.2" x14ac:dyDescent="0.2"/>
    <row r="66" spans="28:34" ht="13.2" x14ac:dyDescent="0.2"/>
    <row r="67" spans="28:34" ht="13.2" x14ac:dyDescent="0.2"/>
    <row r="68" spans="28:34" ht="13.2" x14ac:dyDescent="0.2">
      <c r="AB68" s="255"/>
      <c r="AC68" s="255"/>
      <c r="AD68" s="255"/>
      <c r="AE68" s="255"/>
      <c r="AF68" s="255"/>
      <c r="AG68" s="255"/>
      <c r="AH68" s="255"/>
    </row>
    <row r="69" spans="28:34" ht="13.2" x14ac:dyDescent="0.2">
      <c r="AF69" s="255"/>
      <c r="AG69" s="255"/>
      <c r="AH69" s="255"/>
    </row>
    <row r="70" spans="28:34" ht="13.2" x14ac:dyDescent="0.2"/>
    <row r="71" spans="28:34" ht="13.2" x14ac:dyDescent="0.2"/>
    <row r="72" spans="28:34" ht="13.2" x14ac:dyDescent="0.2"/>
    <row r="73" spans="28:34" ht="13.2" x14ac:dyDescent="0.2"/>
    <row r="74" spans="28:34" ht="13.2" x14ac:dyDescent="0.2"/>
    <row r="75" spans="28:34" ht="13.2" x14ac:dyDescent="0.2">
      <c r="AH75" s="255"/>
    </row>
    <row r="76" spans="28:34" ht="13.2" x14ac:dyDescent="0.2">
      <c r="AF76" s="255"/>
      <c r="AG76" s="255"/>
      <c r="AH76" s="255"/>
    </row>
    <row r="77" spans="28:34" ht="13.2" x14ac:dyDescent="0.2">
      <c r="AG77" s="255"/>
      <c r="AH77" s="255"/>
    </row>
    <row r="78" spans="28:34" ht="13.2" x14ac:dyDescent="0.2"/>
    <row r="79" spans="28:34" ht="13.2" x14ac:dyDescent="0.2"/>
    <row r="80" spans="28:34" ht="13.2" x14ac:dyDescent="0.2"/>
    <row r="81" spans="25:34" ht="13.2" x14ac:dyDescent="0.2"/>
    <row r="82" spans="25:34" ht="13.2" x14ac:dyDescent="0.2">
      <c r="Y82" s="255"/>
    </row>
    <row r="83" spans="25:34" ht="13.2" x14ac:dyDescent="0.2">
      <c r="Y83" s="255"/>
      <c r="Z83" s="255"/>
      <c r="AA83" s="255"/>
      <c r="AB83" s="255"/>
      <c r="AC83" s="255"/>
      <c r="AD83" s="255"/>
      <c r="AE83" s="255"/>
      <c r="AF83" s="255"/>
      <c r="AG83" s="255"/>
      <c r="AH83" s="255"/>
    </row>
    <row r="84" spans="25:34" ht="13.2" x14ac:dyDescent="0.2"/>
    <row r="85" spans="25:34" ht="13.2" x14ac:dyDescent="0.2"/>
    <row r="86" spans="25:34" ht="13.2" x14ac:dyDescent="0.2"/>
    <row r="87" spans="25:34" ht="13.2" x14ac:dyDescent="0.2"/>
    <row r="88" spans="25:34" ht="13.2" x14ac:dyDescent="0.2">
      <c r="AH88" s="255"/>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5"/>
      <c r="AG94" s="255"/>
      <c r="AH94" s="255"/>
    </row>
    <row r="95" spans="25:34" ht="13.5" customHeight="1" x14ac:dyDescent="0.2">
      <c r="AH95" s="255"/>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5"/>
    </row>
    <row r="102" spans="33:34" ht="13.5" customHeight="1" x14ac:dyDescent="0.2"/>
    <row r="103" spans="33:34" ht="13.5" customHeight="1" x14ac:dyDescent="0.2"/>
    <row r="104" spans="33:34" ht="13.5" customHeight="1" x14ac:dyDescent="0.2">
      <c r="AG104" s="255"/>
      <c r="AH104" s="255"/>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5"/>
    </row>
    <row r="117" spans="34:122" ht="13.5" customHeight="1" x14ac:dyDescent="0.2"/>
    <row r="118" spans="34:122" ht="13.5" customHeight="1" x14ac:dyDescent="0.2"/>
    <row r="119" spans="34:122" ht="13.5" customHeight="1" x14ac:dyDescent="0.2"/>
    <row r="120" spans="34:122" ht="13.5" customHeight="1" x14ac:dyDescent="0.2">
      <c r="AH120" s="255"/>
    </row>
    <row r="121" spans="34:122" ht="13.5" customHeight="1" x14ac:dyDescent="0.2">
      <c r="AH121" s="255"/>
    </row>
    <row r="122" spans="34:122" ht="13.5" customHeight="1" x14ac:dyDescent="0.2"/>
    <row r="123" spans="34:122" ht="13.5" customHeight="1" x14ac:dyDescent="0.2"/>
    <row r="124" spans="34:122" ht="13.5" customHeight="1" x14ac:dyDescent="0.2"/>
    <row r="125" spans="34:122" ht="13.5" customHeight="1" x14ac:dyDescent="0.2">
      <c r="DR125" s="255" t="s">
        <v>510</v>
      </c>
    </row>
  </sheetData>
  <sheetProtection algorithmName="SHA-512" hashValue="AMu3d7dVCZluP95395quqcDRwDFk5dReg/slgYzEeoajQpBqqZcfgES6soK/unrCV27SSiUOA9IRHntoACfxsg==" saltValue="RUEJg9xOFudaDmojIJkCsA=="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headerFooter alignWithMargins="0">
    <oddFooter>&amp;C&amp;P/&amp;N</oddFooter>
  </headerFooter>
  <drawing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669803B-F24E-40BD-87BC-7494BAC05E1A}">
  <sheetPr>
    <pageSetUpPr fitToPage="1"/>
  </sheetPr>
  <dimension ref="A1:DR125"/>
  <sheetViews>
    <sheetView showGridLines="0" zoomScaleNormal="100" zoomScaleSheetLayoutView="55" workbookViewId="0"/>
  </sheetViews>
  <sheetFormatPr defaultColWidth="0" defaultRowHeight="13.5" customHeight="1" zeroHeight="1" x14ac:dyDescent="0.2"/>
  <cols>
    <col min="1" max="34" width="2.44140625" style="256" customWidth="1"/>
    <col min="35" max="122" width="2.44140625" style="255" customWidth="1"/>
    <col min="123" max="16384" width="2.44140625" style="255" hidden="1"/>
  </cols>
  <sheetData>
    <row r="1" spans="2:34" ht="13.5" customHeight="1" x14ac:dyDescent="0.2">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row>
    <row r="2" spans="2:34" ht="13.2" x14ac:dyDescent="0.2">
      <c r="S2" s="255"/>
      <c r="AH2" s="255"/>
    </row>
    <row r="3" spans="2:34" ht="13.2" x14ac:dyDescent="0.2">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row>
    <row r="4" spans="2:34" ht="13.2" x14ac:dyDescent="0.2"/>
    <row r="5" spans="2:34" ht="13.2" x14ac:dyDescent="0.2"/>
    <row r="6" spans="2:34" ht="13.2" x14ac:dyDescent="0.2"/>
    <row r="7" spans="2:34" ht="13.2" x14ac:dyDescent="0.2"/>
    <row r="8" spans="2:34" ht="13.2" x14ac:dyDescent="0.2"/>
    <row r="9" spans="2:34" ht="13.2" x14ac:dyDescent="0.2">
      <c r="AH9" s="255"/>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255"/>
    </row>
    <row r="18" spans="12:34" ht="13.2" x14ac:dyDescent="0.2"/>
    <row r="19" spans="12:34" ht="13.2" x14ac:dyDescent="0.2"/>
    <row r="20" spans="12:34" ht="13.2" x14ac:dyDescent="0.2">
      <c r="AH20" s="255"/>
    </row>
    <row r="21" spans="12:34" ht="13.2" x14ac:dyDescent="0.2">
      <c r="AH21" s="255"/>
    </row>
    <row r="22" spans="12:34" ht="13.2" x14ac:dyDescent="0.2"/>
    <row r="23" spans="12:34" ht="13.2" x14ac:dyDescent="0.2"/>
    <row r="24" spans="12:34" ht="13.2" x14ac:dyDescent="0.2">
      <c r="Q24" s="255"/>
    </row>
    <row r="25" spans="12:34" ht="13.2" x14ac:dyDescent="0.2"/>
    <row r="26" spans="12:34" ht="13.2" x14ac:dyDescent="0.2"/>
    <row r="27" spans="12:34" ht="13.2" x14ac:dyDescent="0.2"/>
    <row r="28" spans="12:34" ht="13.2" x14ac:dyDescent="0.2">
      <c r="O28" s="255"/>
      <c r="T28" s="255"/>
      <c r="AH28" s="255"/>
    </row>
    <row r="29" spans="12:34" ht="13.2" x14ac:dyDescent="0.2"/>
    <row r="30" spans="12:34" ht="13.2" x14ac:dyDescent="0.2"/>
    <row r="31" spans="12:34" ht="13.2" x14ac:dyDescent="0.2">
      <c r="Q31" s="255"/>
    </row>
    <row r="32" spans="12:34" ht="13.2" x14ac:dyDescent="0.2">
      <c r="L32" s="255"/>
    </row>
    <row r="33" spans="2:34" ht="13.2" x14ac:dyDescent="0.2">
      <c r="C33" s="255"/>
      <c r="E33" s="255"/>
      <c r="G33" s="255"/>
      <c r="I33" s="255"/>
      <c r="X33" s="255"/>
    </row>
    <row r="34" spans="2:34" ht="13.2" x14ac:dyDescent="0.2">
      <c r="B34" s="255"/>
      <c r="P34" s="255"/>
      <c r="R34" s="255"/>
      <c r="T34" s="255"/>
    </row>
    <row r="35" spans="2:34" ht="13.2" x14ac:dyDescent="0.2">
      <c r="D35" s="255"/>
      <c r="W35" s="255"/>
      <c r="AC35" s="255"/>
      <c r="AD35" s="255"/>
      <c r="AE35" s="255"/>
      <c r="AF35" s="255"/>
      <c r="AG35" s="255"/>
      <c r="AH35" s="255"/>
    </row>
    <row r="36" spans="2:34" ht="13.2" x14ac:dyDescent="0.2">
      <c r="H36" s="255"/>
      <c r="J36" s="255"/>
      <c r="K36" s="255"/>
      <c r="M36" s="255"/>
      <c r="Y36" s="255"/>
      <c r="Z36" s="255"/>
      <c r="AA36" s="255"/>
      <c r="AB36" s="255"/>
      <c r="AC36" s="255"/>
      <c r="AD36" s="255"/>
      <c r="AE36" s="255"/>
      <c r="AF36" s="255"/>
      <c r="AG36" s="255"/>
      <c r="AH36" s="255"/>
    </row>
    <row r="37" spans="2:34" ht="13.2" x14ac:dyDescent="0.2">
      <c r="AH37" s="255"/>
    </row>
    <row r="38" spans="2:34" ht="13.2" x14ac:dyDescent="0.2">
      <c r="AG38" s="255"/>
      <c r="AH38" s="255"/>
    </row>
    <row r="39" spans="2:34" ht="13.2" x14ac:dyDescent="0.2"/>
    <row r="40" spans="2:34" ht="13.2" x14ac:dyDescent="0.2">
      <c r="X40" s="255"/>
    </row>
    <row r="41" spans="2:34" ht="13.2" x14ac:dyDescent="0.2">
      <c r="R41" s="255"/>
    </row>
    <row r="42" spans="2:34" ht="13.2" x14ac:dyDescent="0.2">
      <c r="W42" s="255"/>
    </row>
    <row r="43" spans="2:34" ht="13.2" x14ac:dyDescent="0.2">
      <c r="Y43" s="255"/>
      <c r="Z43" s="255"/>
      <c r="AA43" s="255"/>
      <c r="AB43" s="255"/>
      <c r="AC43" s="255"/>
      <c r="AD43" s="255"/>
      <c r="AE43" s="255"/>
      <c r="AF43" s="255"/>
      <c r="AG43" s="255"/>
      <c r="AH43" s="255"/>
    </row>
    <row r="44" spans="2:34" ht="13.2" x14ac:dyDescent="0.2">
      <c r="AH44" s="255"/>
    </row>
    <row r="45" spans="2:34" ht="13.2" x14ac:dyDescent="0.2">
      <c r="X45" s="255"/>
    </row>
    <row r="46" spans="2:34" ht="13.2" x14ac:dyDescent="0.2"/>
    <row r="47" spans="2:34" ht="13.2" x14ac:dyDescent="0.2"/>
    <row r="48" spans="2:34" ht="13.2" x14ac:dyDescent="0.2">
      <c r="W48" s="255"/>
      <c r="Y48" s="255"/>
      <c r="Z48" s="255"/>
      <c r="AA48" s="255"/>
      <c r="AB48" s="255"/>
      <c r="AC48" s="255"/>
      <c r="AD48" s="255"/>
      <c r="AE48" s="255"/>
      <c r="AF48" s="255"/>
      <c r="AG48" s="255"/>
      <c r="AH48" s="255"/>
    </row>
    <row r="49" spans="28:34" ht="13.2" x14ac:dyDescent="0.2"/>
    <row r="50" spans="28:34" ht="13.2" x14ac:dyDescent="0.2">
      <c r="AE50" s="255"/>
      <c r="AF50" s="255"/>
      <c r="AG50" s="255"/>
      <c r="AH50" s="255"/>
    </row>
    <row r="51" spans="28:34" ht="13.2" x14ac:dyDescent="0.2">
      <c r="AC51" s="255"/>
      <c r="AD51" s="255"/>
      <c r="AE51" s="255"/>
      <c r="AF51" s="255"/>
      <c r="AG51" s="255"/>
      <c r="AH51" s="255"/>
    </row>
    <row r="52" spans="28:34" ht="13.2" x14ac:dyDescent="0.2"/>
    <row r="53" spans="28:34" ht="13.2" x14ac:dyDescent="0.2">
      <c r="AF53" s="255"/>
      <c r="AG53" s="255"/>
      <c r="AH53" s="255"/>
    </row>
    <row r="54" spans="28:34" ht="13.2" x14ac:dyDescent="0.2">
      <c r="AH54" s="255"/>
    </row>
    <row r="55" spans="28:34" ht="13.2" x14ac:dyDescent="0.2"/>
    <row r="56" spans="28:34" ht="13.2" x14ac:dyDescent="0.2">
      <c r="AB56" s="255"/>
      <c r="AC56" s="255"/>
      <c r="AD56" s="255"/>
      <c r="AE56" s="255"/>
      <c r="AF56" s="255"/>
      <c r="AG56" s="255"/>
      <c r="AH56" s="255"/>
    </row>
    <row r="57" spans="28:34" ht="13.2" x14ac:dyDescent="0.2">
      <c r="AH57" s="255"/>
    </row>
    <row r="58" spans="28:34" ht="13.2" x14ac:dyDescent="0.2">
      <c r="AH58" s="255"/>
    </row>
    <row r="59" spans="28:34" ht="13.2" x14ac:dyDescent="0.2">
      <c r="AG59" s="255"/>
      <c r="AH59" s="255"/>
    </row>
    <row r="60" spans="28:34" ht="13.2" x14ac:dyDescent="0.2"/>
    <row r="61" spans="28:34" ht="13.2" x14ac:dyDescent="0.2"/>
    <row r="62" spans="28:34" ht="13.2" x14ac:dyDescent="0.2"/>
    <row r="63" spans="28:34" ht="13.2" x14ac:dyDescent="0.2">
      <c r="AH63" s="255"/>
    </row>
    <row r="64" spans="28:34" ht="13.2" x14ac:dyDescent="0.2">
      <c r="AG64" s="255"/>
      <c r="AH64" s="255"/>
    </row>
    <row r="65" spans="28:34" ht="13.2" x14ac:dyDescent="0.2"/>
    <row r="66" spans="28:34" ht="13.2" x14ac:dyDescent="0.2"/>
    <row r="67" spans="28:34" ht="13.2" x14ac:dyDescent="0.2"/>
    <row r="68" spans="28:34" ht="13.2" x14ac:dyDescent="0.2">
      <c r="AB68" s="255"/>
      <c r="AC68" s="255"/>
      <c r="AD68" s="255"/>
      <c r="AE68" s="255"/>
      <c r="AF68" s="255"/>
      <c r="AG68" s="255"/>
      <c r="AH68" s="255"/>
    </row>
    <row r="69" spans="28:34" ht="13.2" x14ac:dyDescent="0.2">
      <c r="AF69" s="255"/>
      <c r="AG69" s="255"/>
      <c r="AH69" s="255"/>
    </row>
    <row r="70" spans="28:34" ht="13.2" x14ac:dyDescent="0.2"/>
    <row r="71" spans="28:34" ht="13.2" x14ac:dyDescent="0.2"/>
    <row r="72" spans="28:34" ht="13.2" x14ac:dyDescent="0.2"/>
    <row r="73" spans="28:34" ht="13.2" x14ac:dyDescent="0.2"/>
    <row r="74" spans="28:34" ht="13.2" x14ac:dyDescent="0.2"/>
    <row r="75" spans="28:34" ht="13.2" x14ac:dyDescent="0.2">
      <c r="AH75" s="255"/>
    </row>
    <row r="76" spans="28:34" ht="13.2" x14ac:dyDescent="0.2">
      <c r="AF76" s="255"/>
      <c r="AG76" s="255"/>
      <c r="AH76" s="255"/>
    </row>
    <row r="77" spans="28:34" ht="13.2" x14ac:dyDescent="0.2">
      <c r="AG77" s="255"/>
      <c r="AH77" s="255"/>
    </row>
    <row r="78" spans="28:34" ht="13.2" x14ac:dyDescent="0.2"/>
    <row r="79" spans="28:34" ht="13.2" x14ac:dyDescent="0.2"/>
    <row r="80" spans="28:34" ht="13.2" x14ac:dyDescent="0.2"/>
    <row r="81" spans="25:34" ht="13.2" x14ac:dyDescent="0.2"/>
    <row r="82" spans="25:34" ht="13.2" x14ac:dyDescent="0.2">
      <c r="Y82" s="255"/>
    </row>
    <row r="83" spans="25:34" ht="13.2" x14ac:dyDescent="0.2">
      <c r="Y83" s="255"/>
      <c r="Z83" s="255"/>
      <c r="AA83" s="255"/>
      <c r="AB83" s="255"/>
      <c r="AC83" s="255"/>
      <c r="AD83" s="255"/>
      <c r="AE83" s="255"/>
      <c r="AF83" s="255"/>
      <c r="AG83" s="255"/>
      <c r="AH83" s="255"/>
    </row>
    <row r="84" spans="25:34" ht="13.2" x14ac:dyDescent="0.2"/>
    <row r="85" spans="25:34" ht="13.2" x14ac:dyDescent="0.2"/>
    <row r="86" spans="25:34" ht="13.2" x14ac:dyDescent="0.2"/>
    <row r="87" spans="25:34" ht="13.2" x14ac:dyDescent="0.2"/>
    <row r="88" spans="25:34" ht="13.2" x14ac:dyDescent="0.2">
      <c r="AH88" s="255"/>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5"/>
      <c r="AG94" s="255"/>
      <c r="AH94" s="255"/>
    </row>
    <row r="95" spans="25:34" ht="13.5" customHeight="1" x14ac:dyDescent="0.2">
      <c r="AH95" s="255"/>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5"/>
    </row>
    <row r="102" spans="33:34" ht="13.5" customHeight="1" x14ac:dyDescent="0.2"/>
    <row r="103" spans="33:34" ht="13.5" customHeight="1" x14ac:dyDescent="0.2"/>
    <row r="104" spans="33:34" ht="13.5" customHeight="1" x14ac:dyDescent="0.2">
      <c r="AG104" s="255"/>
      <c r="AH104" s="255"/>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5"/>
    </row>
    <row r="117" spans="34:122" ht="13.5" customHeight="1" x14ac:dyDescent="0.2"/>
    <row r="118" spans="34:122" ht="13.5" customHeight="1" x14ac:dyDescent="0.2"/>
    <row r="119" spans="34:122" ht="13.5" customHeight="1" x14ac:dyDescent="0.2"/>
    <row r="120" spans="34:122" ht="13.5" customHeight="1" x14ac:dyDescent="0.2">
      <c r="AH120" s="255"/>
    </row>
    <row r="121" spans="34:122" ht="13.5" customHeight="1" x14ac:dyDescent="0.2">
      <c r="AH121" s="255"/>
    </row>
    <row r="122" spans="34:122" ht="13.5" customHeight="1" x14ac:dyDescent="0.2"/>
    <row r="123" spans="34:122" ht="13.5" customHeight="1" x14ac:dyDescent="0.2"/>
    <row r="124" spans="34:122" ht="13.5" customHeight="1" x14ac:dyDescent="0.2"/>
    <row r="125" spans="34:122" ht="13.5" customHeight="1" x14ac:dyDescent="0.2">
      <c r="DR125" s="255" t="s">
        <v>510</v>
      </c>
    </row>
  </sheetData>
  <sheetProtection algorithmName="SHA-512" hashValue="cQuu2bRkIb7bkCSoUdG4TFYUFDBVNnR8ebG/bVtsdkoEjnxTsQo2ZshNL0zKCLVGJj495vaTbWQX8QXjEiwjMw==" saltValue="knPkNFKY90ylHDOa33jvMA=="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headerFooter alignWithMargins="0">
    <oddFooter>&amp;C&amp;P/&amp;N</oddFooter>
  </headerFooter>
  <drawing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09375" defaultRowHeight="13.2" x14ac:dyDescent="0.2"/>
  <cols>
    <col min="1" max="1" width="45.88671875" style="140" customWidth="1"/>
    <col min="2" max="8" width="13.33203125" style="140" customWidth="1"/>
    <col min="9" max="16384" width="11.109375" style="140"/>
  </cols>
  <sheetData>
    <row r="1" spans="1:8" x14ac:dyDescent="0.2">
      <c r="A1" s="134"/>
      <c r="B1" s="135"/>
      <c r="C1" s="136"/>
      <c r="D1" s="137"/>
      <c r="E1" s="138"/>
      <c r="F1" s="138"/>
      <c r="G1" s="138"/>
      <c r="H1" s="139"/>
    </row>
    <row r="2" spans="1:8" x14ac:dyDescent="0.2">
      <c r="A2" s="141"/>
      <c r="B2" s="142"/>
      <c r="C2" s="143"/>
      <c r="D2" s="144" t="s">
        <v>54</v>
      </c>
      <c r="E2" s="145"/>
      <c r="F2" s="146" t="s">
        <v>560</v>
      </c>
      <c r="G2" s="147"/>
      <c r="H2" s="148"/>
    </row>
    <row r="3" spans="1:8" x14ac:dyDescent="0.2">
      <c r="A3" s="144" t="s">
        <v>553</v>
      </c>
      <c r="B3" s="149"/>
      <c r="C3" s="150"/>
      <c r="D3" s="151">
        <v>45089</v>
      </c>
      <c r="E3" s="152"/>
      <c r="F3" s="153">
        <v>46457</v>
      </c>
      <c r="G3" s="154"/>
      <c r="H3" s="155"/>
    </row>
    <row r="4" spans="1:8" x14ac:dyDescent="0.2">
      <c r="A4" s="156"/>
      <c r="B4" s="157"/>
      <c r="C4" s="158"/>
      <c r="D4" s="159">
        <v>25936</v>
      </c>
      <c r="E4" s="160"/>
      <c r="F4" s="161">
        <v>24020</v>
      </c>
      <c r="G4" s="162"/>
      <c r="H4" s="163"/>
    </row>
    <row r="5" spans="1:8" x14ac:dyDescent="0.2">
      <c r="A5" s="144" t="s">
        <v>555</v>
      </c>
      <c r="B5" s="149"/>
      <c r="C5" s="150"/>
      <c r="D5" s="151">
        <v>35103</v>
      </c>
      <c r="E5" s="152"/>
      <c r="F5" s="153">
        <v>51849</v>
      </c>
      <c r="G5" s="154"/>
      <c r="H5" s="155"/>
    </row>
    <row r="6" spans="1:8" x14ac:dyDescent="0.2">
      <c r="A6" s="156"/>
      <c r="B6" s="157"/>
      <c r="C6" s="158"/>
      <c r="D6" s="159">
        <v>16658</v>
      </c>
      <c r="E6" s="160"/>
      <c r="F6" s="161">
        <v>26326</v>
      </c>
      <c r="G6" s="162"/>
      <c r="H6" s="163"/>
    </row>
    <row r="7" spans="1:8" x14ac:dyDescent="0.2">
      <c r="A7" s="144" t="s">
        <v>556</v>
      </c>
      <c r="B7" s="149"/>
      <c r="C7" s="150"/>
      <c r="D7" s="151">
        <v>21958</v>
      </c>
      <c r="E7" s="152"/>
      <c r="F7" s="153">
        <v>52191</v>
      </c>
      <c r="G7" s="154"/>
      <c r="H7" s="155"/>
    </row>
    <row r="8" spans="1:8" x14ac:dyDescent="0.2">
      <c r="A8" s="156"/>
      <c r="B8" s="157"/>
      <c r="C8" s="158"/>
      <c r="D8" s="159">
        <v>14476</v>
      </c>
      <c r="E8" s="160"/>
      <c r="F8" s="161">
        <v>26807</v>
      </c>
      <c r="G8" s="162"/>
      <c r="H8" s="163"/>
    </row>
    <row r="9" spans="1:8" x14ac:dyDescent="0.2">
      <c r="A9" s="144" t="s">
        <v>557</v>
      </c>
      <c r="B9" s="149"/>
      <c r="C9" s="150"/>
      <c r="D9" s="151">
        <v>21774</v>
      </c>
      <c r="E9" s="152"/>
      <c r="F9" s="153">
        <v>48105</v>
      </c>
      <c r="G9" s="154"/>
      <c r="H9" s="155"/>
    </row>
    <row r="10" spans="1:8" x14ac:dyDescent="0.2">
      <c r="A10" s="156"/>
      <c r="B10" s="157"/>
      <c r="C10" s="158"/>
      <c r="D10" s="159">
        <v>12602</v>
      </c>
      <c r="E10" s="160"/>
      <c r="F10" s="161">
        <v>24072</v>
      </c>
      <c r="G10" s="162"/>
      <c r="H10" s="163"/>
    </row>
    <row r="11" spans="1:8" x14ac:dyDescent="0.2">
      <c r="A11" s="144" t="s">
        <v>558</v>
      </c>
      <c r="B11" s="149"/>
      <c r="C11" s="150"/>
      <c r="D11" s="151">
        <v>27265</v>
      </c>
      <c r="E11" s="152"/>
      <c r="F11" s="153">
        <v>47446</v>
      </c>
      <c r="G11" s="154"/>
      <c r="H11" s="155"/>
    </row>
    <row r="12" spans="1:8" x14ac:dyDescent="0.2">
      <c r="A12" s="156"/>
      <c r="B12" s="157"/>
      <c r="C12" s="164"/>
      <c r="D12" s="159">
        <v>19932</v>
      </c>
      <c r="E12" s="160"/>
      <c r="F12" s="161">
        <v>24371</v>
      </c>
      <c r="G12" s="162"/>
      <c r="H12" s="163"/>
    </row>
    <row r="13" spans="1:8" x14ac:dyDescent="0.2">
      <c r="A13" s="144"/>
      <c r="B13" s="149"/>
      <c r="C13" s="165"/>
      <c r="D13" s="166">
        <v>30238</v>
      </c>
      <c r="E13" s="167"/>
      <c r="F13" s="168">
        <v>49210</v>
      </c>
      <c r="G13" s="169"/>
      <c r="H13" s="155"/>
    </row>
    <row r="14" spans="1:8" x14ac:dyDescent="0.2">
      <c r="A14" s="156"/>
      <c r="B14" s="157"/>
      <c r="C14" s="158"/>
      <c r="D14" s="159">
        <v>17921</v>
      </c>
      <c r="E14" s="160"/>
      <c r="F14" s="161">
        <v>25119</v>
      </c>
      <c r="G14" s="162"/>
      <c r="H14" s="163"/>
    </row>
    <row r="17" spans="1:11" x14ac:dyDescent="0.2">
      <c r="A17" s="140" t="s">
        <v>55</v>
      </c>
    </row>
    <row r="18" spans="1:11" x14ac:dyDescent="0.2">
      <c r="A18" s="170"/>
      <c r="B18" s="170" t="str">
        <f>実質収支比率等に係る経年分析!F$46</f>
        <v>H30</v>
      </c>
      <c r="C18" s="170" t="str">
        <f>実質収支比率等に係る経年分析!G$46</f>
        <v>R01</v>
      </c>
      <c r="D18" s="170" t="str">
        <f>実質収支比率等に係る経年分析!H$46</f>
        <v>R02</v>
      </c>
      <c r="E18" s="170" t="str">
        <f>実質収支比率等に係る経年分析!I$46</f>
        <v>R03</v>
      </c>
      <c r="F18" s="170" t="str">
        <f>実質収支比率等に係る経年分析!J$46</f>
        <v>R04</v>
      </c>
    </row>
    <row r="19" spans="1:11" x14ac:dyDescent="0.2">
      <c r="A19" s="170" t="s">
        <v>56</v>
      </c>
      <c r="B19" s="170">
        <f>ROUND(VALUE(SUBSTITUTE(実質収支比率等に係る経年分析!F$48,"▲","-")),2)</f>
        <v>2.37</v>
      </c>
      <c r="C19" s="170">
        <f>ROUND(VALUE(SUBSTITUTE(実質収支比率等に係る経年分析!G$48,"▲","-")),2)</f>
        <v>2.66</v>
      </c>
      <c r="D19" s="170">
        <f>ROUND(VALUE(SUBSTITUTE(実質収支比率等に係る経年分析!H$48,"▲","-")),2)</f>
        <v>2.87</v>
      </c>
      <c r="E19" s="170">
        <f>ROUND(VALUE(SUBSTITUTE(実質収支比率等に係る経年分析!I$48,"▲","-")),2)</f>
        <v>2.85</v>
      </c>
      <c r="F19" s="170">
        <f>ROUND(VALUE(SUBSTITUTE(実質収支比率等に係る経年分析!J$48,"▲","-")),2)</f>
        <v>3.61</v>
      </c>
    </row>
    <row r="20" spans="1:11" x14ac:dyDescent="0.2">
      <c r="A20" s="170" t="s">
        <v>57</v>
      </c>
      <c r="B20" s="170">
        <f>ROUND(VALUE(SUBSTITUTE(実質収支比率等に係る経年分析!F$47,"▲","-")),2)</f>
        <v>15.11</v>
      </c>
      <c r="C20" s="170">
        <f>ROUND(VALUE(SUBSTITUTE(実質収支比率等に係る経年分析!G$47,"▲","-")),2)</f>
        <v>15.64</v>
      </c>
      <c r="D20" s="170">
        <f>ROUND(VALUE(SUBSTITUTE(実質収支比率等に係る経年分析!H$47,"▲","-")),2)</f>
        <v>14.99</v>
      </c>
      <c r="E20" s="170">
        <f>ROUND(VALUE(SUBSTITUTE(実質収支比率等に係る経年分析!I$47,"▲","-")),2)</f>
        <v>15.35</v>
      </c>
      <c r="F20" s="170">
        <f>ROUND(VALUE(SUBSTITUTE(実質収支比率等に係る経年分析!J$47,"▲","-")),2)</f>
        <v>18.05</v>
      </c>
    </row>
    <row r="21" spans="1:11" x14ac:dyDescent="0.2">
      <c r="A21" s="170" t="s">
        <v>58</v>
      </c>
      <c r="B21" s="170">
        <f>IF(ISNUMBER(VALUE(SUBSTITUTE(実質収支比率等に係る経年分析!F$49,"▲","-"))),ROUND(VALUE(SUBSTITUTE(実質収支比率等に係る経年分析!F$49,"▲","-")),2),NA())</f>
        <v>1.67</v>
      </c>
      <c r="C21" s="170">
        <f>IF(ISNUMBER(VALUE(SUBSTITUTE(実質収支比率等に係る経年分析!G$49,"▲","-"))),ROUND(VALUE(SUBSTITUTE(実質収支比率等に係る経年分析!G$49,"▲","-")),2),NA())</f>
        <v>0.91</v>
      </c>
      <c r="D21" s="170">
        <f>IF(ISNUMBER(VALUE(SUBSTITUTE(実質収支比率等に係る経年分析!H$49,"▲","-"))),ROUND(VALUE(SUBSTITUTE(実質収支比率等に係る経年分析!H$49,"▲","-")),2),NA())</f>
        <v>-0.14000000000000001</v>
      </c>
      <c r="E21" s="170">
        <f>IF(ISNUMBER(VALUE(SUBSTITUTE(実質収支比率等に係る経年分析!I$49,"▲","-"))),ROUND(VALUE(SUBSTITUTE(実質収支比率等に係る経年分析!I$49,"▲","-")),2),NA())</f>
        <v>1.03</v>
      </c>
      <c r="F21" s="170">
        <f>IF(ISNUMBER(VALUE(SUBSTITUTE(実質収支比率等に係る経年分析!J$49,"▲","-"))),ROUND(VALUE(SUBSTITUTE(実質収支比率等に係る経年分析!J$49,"▲","-")),2),NA())</f>
        <v>3.05</v>
      </c>
    </row>
    <row r="24" spans="1:11" x14ac:dyDescent="0.2">
      <c r="A24" s="140" t="s">
        <v>59</v>
      </c>
    </row>
    <row r="25" spans="1:11" x14ac:dyDescent="0.2">
      <c r="A25" s="171"/>
      <c r="B25" s="171" t="str">
        <f>連結実質赤字比率に係る赤字・黒字の構成分析!F$33</f>
        <v>H30</v>
      </c>
      <c r="C25" s="171"/>
      <c r="D25" s="171" t="str">
        <f>連結実質赤字比率に係る赤字・黒字の構成分析!G$33</f>
        <v>R01</v>
      </c>
      <c r="E25" s="171"/>
      <c r="F25" s="171" t="str">
        <f>連結実質赤字比率に係る赤字・黒字の構成分析!H$33</f>
        <v>R02</v>
      </c>
      <c r="G25" s="171"/>
      <c r="H25" s="171" t="str">
        <f>連結実質赤字比率に係る赤字・黒字の構成分析!I$33</f>
        <v>R03</v>
      </c>
      <c r="I25" s="171"/>
      <c r="J25" s="171" t="str">
        <f>連結実質赤字比率に係る赤字・黒字の構成分析!J$33</f>
        <v>R04</v>
      </c>
      <c r="K25" s="171"/>
    </row>
    <row r="26" spans="1:11" x14ac:dyDescent="0.2">
      <c r="A26" s="171"/>
      <c r="B26" s="171" t="s">
        <v>60</v>
      </c>
      <c r="C26" s="171" t="s">
        <v>61</v>
      </c>
      <c r="D26" s="171" t="s">
        <v>60</v>
      </c>
      <c r="E26" s="171" t="s">
        <v>61</v>
      </c>
      <c r="F26" s="171" t="s">
        <v>60</v>
      </c>
      <c r="G26" s="171" t="s">
        <v>61</v>
      </c>
      <c r="H26" s="171" t="s">
        <v>60</v>
      </c>
      <c r="I26" s="171" t="s">
        <v>61</v>
      </c>
      <c r="J26" s="171" t="s">
        <v>60</v>
      </c>
      <c r="K26" s="171" t="s">
        <v>61</v>
      </c>
    </row>
    <row r="27" spans="1:11" x14ac:dyDescent="0.2">
      <c r="A27" s="171" t="str">
        <f>IF(連結実質赤字比率に係る赤字・黒字の構成分析!C$43="",NA(),連結実質赤字比率に係る赤字・黒字の構成分析!C$43)</f>
        <v>その他会計（黒字）</v>
      </c>
      <c r="B27" s="171" t="e">
        <f>IF(ROUND(VALUE(SUBSTITUTE(連結実質赤字比率に係る赤字・黒字の構成分析!F$43,"▲", "-")), 2) &lt; 0, ABS(ROUND(VALUE(SUBSTITUTE(連結実質赤字比率に係る赤字・黒字の構成分析!F$43,"▲", "-")), 2)), NA())</f>
        <v>#N/A</v>
      </c>
      <c r="C27" s="171">
        <f>IF(ROUND(VALUE(SUBSTITUTE(連結実質赤字比率に係る赤字・黒字の構成分析!F$43,"▲", "-")), 2) &gt;= 0, ABS(ROUND(VALUE(SUBSTITUTE(連結実質赤字比率に係る赤字・黒字の構成分析!F$43,"▲", "-")), 2)), NA())</f>
        <v>0.24</v>
      </c>
      <c r="D27" s="171" t="e">
        <f>IF(ROUND(VALUE(SUBSTITUTE(連結実質赤字比率に係る赤字・黒字の構成分析!G$43,"▲", "-")), 2) &lt; 0, ABS(ROUND(VALUE(SUBSTITUTE(連結実質赤字比率に係る赤字・黒字の構成分析!G$43,"▲", "-")), 2)), NA())</f>
        <v>#N/A</v>
      </c>
      <c r="E27" s="171">
        <f>IF(ROUND(VALUE(SUBSTITUTE(連結実質赤字比率に係る赤字・黒字の構成分析!G$43,"▲", "-")), 2) &gt;= 0, ABS(ROUND(VALUE(SUBSTITUTE(連結実質赤字比率に係る赤字・黒字の構成分析!G$43,"▲", "-")), 2)), NA())</f>
        <v>0.3</v>
      </c>
      <c r="F27" s="171" t="e">
        <f>IF(ROUND(VALUE(SUBSTITUTE(連結実質赤字比率に係る赤字・黒字の構成分析!H$43,"▲", "-")), 2) &lt; 0, ABS(ROUND(VALUE(SUBSTITUTE(連結実質赤字比率に係る赤字・黒字の構成分析!H$43,"▲", "-")), 2)), NA())</f>
        <v>#N/A</v>
      </c>
      <c r="G27" s="171">
        <f>IF(ROUND(VALUE(SUBSTITUTE(連結実質赤字比率に係る赤字・黒字の構成分析!H$43,"▲", "-")), 2) &gt;= 0, ABS(ROUND(VALUE(SUBSTITUTE(連結実質赤字比率に係る赤字・黒字の構成分析!H$43,"▲", "-")), 2)), NA())</f>
        <v>0.32</v>
      </c>
      <c r="H27" s="171" t="e">
        <f>IF(ROUND(VALUE(SUBSTITUTE(連結実質赤字比率に係る赤字・黒字の構成分析!I$43,"▲", "-")), 2) &lt; 0, ABS(ROUND(VALUE(SUBSTITUTE(連結実質赤字比率に係る赤字・黒字の構成分析!I$43,"▲", "-")), 2)), NA())</f>
        <v>#N/A</v>
      </c>
      <c r="I27" s="171">
        <f>IF(ROUND(VALUE(SUBSTITUTE(連結実質赤字比率に係る赤字・黒字の構成分析!I$43,"▲", "-")), 2) &gt;= 0, ABS(ROUND(VALUE(SUBSTITUTE(連結実質赤字比率に係る赤字・黒字の構成分析!I$43,"▲", "-")), 2)), NA())</f>
        <v>0.25</v>
      </c>
      <c r="J27" s="171" t="e">
        <f>IF(ROUND(VALUE(SUBSTITUTE(連結実質赤字比率に係る赤字・黒字の構成分析!J$43,"▲", "-")), 2) &lt; 0, ABS(ROUND(VALUE(SUBSTITUTE(連結実質赤字比率に係る赤字・黒字の構成分析!J$43,"▲", "-")), 2)), NA())</f>
        <v>#N/A</v>
      </c>
      <c r="K27" s="171">
        <f>IF(ROUND(VALUE(SUBSTITUTE(連結実質赤字比率に係る赤字・黒字の構成分析!J$43,"▲", "-")), 2) &gt;= 0, ABS(ROUND(VALUE(SUBSTITUTE(連結実質赤字比率に係る赤字・黒字の構成分析!J$43,"▲", "-")), 2)), NA())</f>
        <v>0.22</v>
      </c>
    </row>
    <row r="28" spans="1:11" x14ac:dyDescent="0.2">
      <c r="A28" s="171" t="str">
        <f>IF(連結実質赤字比率に係る赤字・黒字の構成分析!C$42="",NA(),連結実質赤字比率に係る赤字・黒字の構成分析!C$42)</f>
        <v>その他会計（赤字）</v>
      </c>
      <c r="B28" s="171" t="e">
        <f>IF(ROUND(VALUE(SUBSTITUTE(連結実質赤字比率に係る赤字・黒字の構成分析!F$42,"▲", "-")), 2) &lt; 0, ABS(ROUND(VALUE(SUBSTITUTE(連結実質赤字比率に係る赤字・黒字の構成分析!F$42,"▲", "-")), 2)), NA())</f>
        <v>#VALUE!</v>
      </c>
      <c r="C28" s="171" t="e">
        <f>IF(ROUND(VALUE(SUBSTITUTE(連結実質赤字比率に係る赤字・黒字の構成分析!F$42,"▲", "-")), 2) &gt;= 0, ABS(ROUND(VALUE(SUBSTITUTE(連結実質赤字比率に係る赤字・黒字の構成分析!F$42,"▲", "-")), 2)), NA())</f>
        <v>#VALUE!</v>
      </c>
      <c r="D28" s="171" t="e">
        <f>IF(ROUND(VALUE(SUBSTITUTE(連結実質赤字比率に係る赤字・黒字の構成分析!G$42,"▲", "-")), 2) &lt; 0, ABS(ROUND(VALUE(SUBSTITUTE(連結実質赤字比率に係る赤字・黒字の構成分析!G$42,"▲", "-")), 2)), NA())</f>
        <v>#VALUE!</v>
      </c>
      <c r="E28" s="171" t="e">
        <f>IF(ROUND(VALUE(SUBSTITUTE(連結実質赤字比率に係る赤字・黒字の構成分析!G$42,"▲", "-")), 2) &gt;= 0, ABS(ROUND(VALUE(SUBSTITUTE(連結実質赤字比率に係る赤字・黒字の構成分析!G$42,"▲", "-")), 2)), NA())</f>
        <v>#VALUE!</v>
      </c>
      <c r="F28" s="171" t="e">
        <f>IF(ROUND(VALUE(SUBSTITUTE(連結実質赤字比率に係る赤字・黒字の構成分析!H$42,"▲", "-")), 2) &lt; 0, ABS(ROUND(VALUE(SUBSTITUTE(連結実質赤字比率に係る赤字・黒字の構成分析!H$42,"▲", "-")), 2)), NA())</f>
        <v>#VALUE!</v>
      </c>
      <c r="G28" s="171" t="e">
        <f>IF(ROUND(VALUE(SUBSTITUTE(連結実質赤字比率に係る赤字・黒字の構成分析!H$42,"▲", "-")), 2) &gt;= 0, ABS(ROUND(VALUE(SUBSTITUTE(連結実質赤字比率に係る赤字・黒字の構成分析!H$42,"▲", "-")), 2)), NA())</f>
        <v>#VALUE!</v>
      </c>
      <c r="H28" s="171" t="e">
        <f>IF(ROUND(VALUE(SUBSTITUTE(連結実質赤字比率に係る赤字・黒字の構成分析!I$42,"▲", "-")), 2) &lt; 0, ABS(ROUND(VALUE(SUBSTITUTE(連結実質赤字比率に係る赤字・黒字の構成分析!I$42,"▲", "-")), 2)), NA())</f>
        <v>#VALUE!</v>
      </c>
      <c r="I28" s="171" t="e">
        <f>IF(ROUND(VALUE(SUBSTITUTE(連結実質赤字比率に係る赤字・黒字の構成分析!I$42,"▲", "-")), 2) &gt;= 0, ABS(ROUND(VALUE(SUBSTITUTE(連結実質赤字比率に係る赤字・黒字の構成分析!I$42,"▲", "-")), 2)), NA())</f>
        <v>#VALUE!</v>
      </c>
      <c r="J28" s="171" t="e">
        <f>IF(ROUND(VALUE(SUBSTITUTE(連結実質赤字比率に係る赤字・黒字の構成分析!J$42,"▲", "-")), 2) &lt; 0, ABS(ROUND(VALUE(SUBSTITUTE(連結実質赤字比率に係る赤字・黒字の構成分析!J$42,"▲", "-")), 2)), NA())</f>
        <v>#VALUE!</v>
      </c>
      <c r="K28" s="171" t="e">
        <f>IF(ROUND(VALUE(SUBSTITUTE(連結実質赤字比率に係る赤字・黒字の構成分析!J$42,"▲", "-")), 2) &gt;= 0, ABS(ROUND(VALUE(SUBSTITUTE(連結実質赤字比率に係る赤字・黒字の構成分析!J$42,"▲", "-")), 2)), NA())</f>
        <v>#VALUE!</v>
      </c>
    </row>
    <row r="29" spans="1:11" x14ac:dyDescent="0.2">
      <c r="A29" s="171" t="str">
        <f>IF(連結実質赤字比率に係る赤字・黒字の構成分析!C$41="",NA(),連結実質赤字比率に係る赤字・黒字の構成分析!C$41)</f>
        <v>交通災害共済事業特別会計</v>
      </c>
      <c r="B29" s="171" t="e">
        <f>IF(ROUND(VALUE(SUBSTITUTE(連結実質赤字比率に係る赤字・黒字の構成分析!F$41,"▲", "-")), 2) &lt; 0, ABS(ROUND(VALUE(SUBSTITUTE(連結実質赤字比率に係る赤字・黒字の構成分析!F$41,"▲", "-")), 2)), NA())</f>
        <v>#N/A</v>
      </c>
      <c r="C29" s="171">
        <f>IF(ROUND(VALUE(SUBSTITUTE(連結実質赤字比率に係る赤字・黒字の構成分析!F$41,"▲", "-")), 2) &gt;= 0, ABS(ROUND(VALUE(SUBSTITUTE(連結実質赤字比率に係る赤字・黒字の構成分析!F$41,"▲", "-")), 2)), NA())</f>
        <v>0.18</v>
      </c>
      <c r="D29" s="171" t="e">
        <f>IF(ROUND(VALUE(SUBSTITUTE(連結実質赤字比率に係る赤字・黒字の構成分析!G$41,"▲", "-")), 2) &lt; 0, ABS(ROUND(VALUE(SUBSTITUTE(連結実質赤字比率に係る赤字・黒字の構成分析!G$41,"▲", "-")), 2)), NA())</f>
        <v>#N/A</v>
      </c>
      <c r="E29" s="171">
        <f>IF(ROUND(VALUE(SUBSTITUTE(連結実質赤字比率に係る赤字・黒字の構成分析!G$41,"▲", "-")), 2) &gt;= 0, ABS(ROUND(VALUE(SUBSTITUTE(連結実質赤字比率に係る赤字・黒字の構成分析!G$41,"▲", "-")), 2)), NA())</f>
        <v>0.18</v>
      </c>
      <c r="F29" s="171" t="e">
        <f>IF(ROUND(VALUE(SUBSTITUTE(連結実質赤字比率に係る赤字・黒字の構成分析!H$41,"▲", "-")), 2) &lt; 0, ABS(ROUND(VALUE(SUBSTITUTE(連結実質赤字比率に係る赤字・黒字の構成分析!H$41,"▲", "-")), 2)), NA())</f>
        <v>#N/A</v>
      </c>
      <c r="G29" s="171">
        <f>IF(ROUND(VALUE(SUBSTITUTE(連結実質赤字比率に係る赤字・黒字の構成分析!H$41,"▲", "-")), 2) &gt;= 0, ABS(ROUND(VALUE(SUBSTITUTE(連結実質赤字比率に係る赤字・黒字の構成分析!H$41,"▲", "-")), 2)), NA())</f>
        <v>0.18</v>
      </c>
      <c r="H29" s="171" t="e">
        <f>IF(ROUND(VALUE(SUBSTITUTE(連結実質赤字比率に係る赤字・黒字の構成分析!I$41,"▲", "-")), 2) &lt; 0, ABS(ROUND(VALUE(SUBSTITUTE(連結実質赤字比率に係る赤字・黒字の構成分析!I$41,"▲", "-")), 2)), NA())</f>
        <v>#N/A</v>
      </c>
      <c r="I29" s="171">
        <f>IF(ROUND(VALUE(SUBSTITUTE(連結実質赤字比率に係る赤字・黒字の構成分析!I$41,"▲", "-")), 2) &gt;= 0, ABS(ROUND(VALUE(SUBSTITUTE(連結実質赤字比率に係る赤字・黒字の構成分析!I$41,"▲", "-")), 2)), NA())</f>
        <v>0.17</v>
      </c>
      <c r="J29" s="171" t="e">
        <f>IF(ROUND(VALUE(SUBSTITUTE(連結実質赤字比率に係る赤字・黒字の構成分析!J$41,"▲", "-")), 2) &lt; 0, ABS(ROUND(VALUE(SUBSTITUTE(連結実質赤字比率に係る赤字・黒字の構成分析!J$41,"▲", "-")), 2)), NA())</f>
        <v>#N/A</v>
      </c>
      <c r="K29" s="171">
        <f>IF(ROUND(VALUE(SUBSTITUTE(連結実質赤字比率に係る赤字・黒字の構成分析!J$41,"▲", "-")), 2) &gt;= 0, ABS(ROUND(VALUE(SUBSTITUTE(連結実質赤字比率に係る赤字・黒字の構成分析!J$41,"▲", "-")), 2)), NA())</f>
        <v>0.18</v>
      </c>
    </row>
    <row r="30" spans="1:11" x14ac:dyDescent="0.2">
      <c r="A30" s="171" t="str">
        <f>IF(連結実質赤字比率に係る赤字・黒字の構成分析!C$40="",NA(),連結実質赤字比率に係る赤字・黒字の構成分析!C$40)</f>
        <v>火災共済事業特別会計</v>
      </c>
      <c r="B30" s="171" t="e">
        <f>IF(ROUND(VALUE(SUBSTITUTE(連結実質赤字比率に係る赤字・黒字の構成分析!F$40,"▲", "-")), 2) &lt; 0, ABS(ROUND(VALUE(SUBSTITUTE(連結実質赤字比率に係る赤字・黒字の構成分析!F$40,"▲", "-")), 2)), NA())</f>
        <v>#N/A</v>
      </c>
      <c r="C30" s="171">
        <f>IF(ROUND(VALUE(SUBSTITUTE(連結実質赤字比率に係る赤字・黒字の構成分析!F$40,"▲", "-")), 2) &gt;= 0, ABS(ROUND(VALUE(SUBSTITUTE(連結実質赤字比率に係る赤字・黒字の構成分析!F$40,"▲", "-")), 2)), NA())</f>
        <v>0.3</v>
      </c>
      <c r="D30" s="171" t="e">
        <f>IF(ROUND(VALUE(SUBSTITUTE(連結実質赤字比率に係る赤字・黒字の構成分析!G$40,"▲", "-")), 2) &lt; 0, ABS(ROUND(VALUE(SUBSTITUTE(連結実質赤字比率に係る赤字・黒字の構成分析!G$40,"▲", "-")), 2)), NA())</f>
        <v>#N/A</v>
      </c>
      <c r="E30" s="171">
        <f>IF(ROUND(VALUE(SUBSTITUTE(連結実質赤字比率に係る赤字・黒字の構成分析!G$40,"▲", "-")), 2) &gt;= 0, ABS(ROUND(VALUE(SUBSTITUTE(連結実質赤字比率に係る赤字・黒字の構成分析!G$40,"▲", "-")), 2)), NA())</f>
        <v>0.3</v>
      </c>
      <c r="F30" s="171" t="e">
        <f>IF(ROUND(VALUE(SUBSTITUTE(連結実質赤字比率に係る赤字・黒字の構成分析!H$40,"▲", "-")), 2) &lt; 0, ABS(ROUND(VALUE(SUBSTITUTE(連結実質赤字比率に係る赤字・黒字の構成分析!H$40,"▲", "-")), 2)), NA())</f>
        <v>#N/A</v>
      </c>
      <c r="G30" s="171">
        <f>IF(ROUND(VALUE(SUBSTITUTE(連結実質赤字比率に係る赤字・黒字の構成分析!H$40,"▲", "-")), 2) &gt;= 0, ABS(ROUND(VALUE(SUBSTITUTE(連結実質赤字比率に係る赤字・黒字の構成分析!H$40,"▲", "-")), 2)), NA())</f>
        <v>0.3</v>
      </c>
      <c r="H30" s="171" t="e">
        <f>IF(ROUND(VALUE(SUBSTITUTE(連結実質赤字比率に係る赤字・黒字の構成分析!I$40,"▲", "-")), 2) &lt; 0, ABS(ROUND(VALUE(SUBSTITUTE(連結実質赤字比率に係る赤字・黒字の構成分析!I$40,"▲", "-")), 2)), NA())</f>
        <v>#N/A</v>
      </c>
      <c r="I30" s="171">
        <f>IF(ROUND(VALUE(SUBSTITUTE(連結実質赤字比率に係る赤字・黒字の構成分析!I$40,"▲", "-")), 2) &gt;= 0, ABS(ROUND(VALUE(SUBSTITUTE(連結実質赤字比率に係る赤字・黒字の構成分析!I$40,"▲", "-")), 2)), NA())</f>
        <v>0.3</v>
      </c>
      <c r="J30" s="171" t="e">
        <f>IF(ROUND(VALUE(SUBSTITUTE(連結実質赤字比率に係る赤字・黒字の構成分析!J$40,"▲", "-")), 2) &lt; 0, ABS(ROUND(VALUE(SUBSTITUTE(連結実質赤字比率に係る赤字・黒字の構成分析!J$40,"▲", "-")), 2)), NA())</f>
        <v>#N/A</v>
      </c>
      <c r="K30" s="171">
        <f>IF(ROUND(VALUE(SUBSTITUTE(連結実質赤字比率に係る赤字・黒字の構成分析!J$40,"▲", "-")), 2) &gt;= 0, ABS(ROUND(VALUE(SUBSTITUTE(連結実質赤字比率に係る赤字・黒字の構成分析!J$40,"▲", "-")), 2)), NA())</f>
        <v>0.31</v>
      </c>
    </row>
    <row r="31" spans="1:11" x14ac:dyDescent="0.2">
      <c r="A31" s="171" t="str">
        <f>IF(連結実質赤字比率に係る赤字・黒字の構成分析!C$39="",NA(),連結実質赤字比率に係る赤字・黒字の構成分析!C$39)</f>
        <v>後期高齢者医療特別会計</v>
      </c>
      <c r="B31" s="171" t="e">
        <f>IF(ROUND(VALUE(SUBSTITUTE(連結実質赤字比率に係る赤字・黒字の構成分析!F$39,"▲", "-")), 2) &lt; 0, ABS(ROUND(VALUE(SUBSTITUTE(連結実質赤字比率に係る赤字・黒字の構成分析!F$39,"▲", "-")), 2)), NA())</f>
        <v>#N/A</v>
      </c>
      <c r="C31" s="171">
        <f>IF(ROUND(VALUE(SUBSTITUTE(連結実質赤字比率に係る赤字・黒字の構成分析!F$39,"▲", "-")), 2) &gt;= 0, ABS(ROUND(VALUE(SUBSTITUTE(連結実質赤字比率に係る赤字・黒字の構成分析!F$39,"▲", "-")), 2)), NA())</f>
        <v>0.3</v>
      </c>
      <c r="D31" s="171" t="e">
        <f>IF(ROUND(VALUE(SUBSTITUTE(連結実質赤字比率に係る赤字・黒字の構成分析!G$39,"▲", "-")), 2) &lt; 0, ABS(ROUND(VALUE(SUBSTITUTE(連結実質赤字比率に係る赤字・黒字の構成分析!G$39,"▲", "-")), 2)), NA())</f>
        <v>#N/A</v>
      </c>
      <c r="E31" s="171">
        <f>IF(ROUND(VALUE(SUBSTITUTE(連結実質赤字比率に係る赤字・黒字の構成分析!G$39,"▲", "-")), 2) &gt;= 0, ABS(ROUND(VALUE(SUBSTITUTE(連結実質赤字比率に係る赤字・黒字の構成分析!G$39,"▲", "-")), 2)), NA())</f>
        <v>0.32</v>
      </c>
      <c r="F31" s="171" t="e">
        <f>IF(ROUND(VALUE(SUBSTITUTE(連結実質赤字比率に係る赤字・黒字の構成分析!H$39,"▲", "-")), 2) &lt; 0, ABS(ROUND(VALUE(SUBSTITUTE(連結実質赤字比率に係る赤字・黒字の構成分析!H$39,"▲", "-")), 2)), NA())</f>
        <v>#N/A</v>
      </c>
      <c r="G31" s="171">
        <f>IF(ROUND(VALUE(SUBSTITUTE(連結実質赤字比率に係る赤字・黒字の構成分析!H$39,"▲", "-")), 2) &gt;= 0, ABS(ROUND(VALUE(SUBSTITUTE(連結実質赤字比率に係る赤字・黒字の構成分析!H$39,"▲", "-")), 2)), NA())</f>
        <v>0.35</v>
      </c>
      <c r="H31" s="171" t="e">
        <f>IF(ROUND(VALUE(SUBSTITUTE(連結実質赤字比率に係る赤字・黒字の構成分析!I$39,"▲", "-")), 2) &lt; 0, ABS(ROUND(VALUE(SUBSTITUTE(連結実質赤字比率に係る赤字・黒字の構成分析!I$39,"▲", "-")), 2)), NA())</f>
        <v>#N/A</v>
      </c>
      <c r="I31" s="171">
        <f>IF(ROUND(VALUE(SUBSTITUTE(連結実質赤字比率に係る赤字・黒字の構成分析!I$39,"▲", "-")), 2) &gt;= 0, ABS(ROUND(VALUE(SUBSTITUTE(連結実質赤字比率に係る赤字・黒字の構成分析!I$39,"▲", "-")), 2)), NA())</f>
        <v>0.34</v>
      </c>
      <c r="J31" s="171" t="e">
        <f>IF(ROUND(VALUE(SUBSTITUTE(連結実質赤字比率に係る赤字・黒字の構成分析!J$39,"▲", "-")), 2) &lt; 0, ABS(ROUND(VALUE(SUBSTITUTE(連結実質赤字比率に係る赤字・黒字の構成分析!J$39,"▲", "-")), 2)), NA())</f>
        <v>#N/A</v>
      </c>
      <c r="K31" s="171">
        <f>IF(ROUND(VALUE(SUBSTITUTE(連結実質赤字比率に係る赤字・黒字の構成分析!J$39,"▲", "-")), 2) &gt;= 0, ABS(ROUND(VALUE(SUBSTITUTE(連結実質赤字比率に係る赤字・黒字の構成分析!J$39,"▲", "-")), 2)), NA())</f>
        <v>0.4</v>
      </c>
    </row>
    <row r="32" spans="1:11" x14ac:dyDescent="0.2">
      <c r="A32" s="171" t="str">
        <f>IF(連結実質赤字比率に係る赤字・黒字の構成分析!C$38="",NA(),連結実質赤字比率に係る赤字・黒字の構成分析!C$38)</f>
        <v>介護保険事業特別会計</v>
      </c>
      <c r="B32" s="171" t="e">
        <f>IF(ROUND(VALUE(SUBSTITUTE(連結実質赤字比率に係る赤字・黒字の構成分析!F$38,"▲", "-")), 2) &lt; 0, ABS(ROUND(VALUE(SUBSTITUTE(連結実質赤字比率に係る赤字・黒字の構成分析!F$38,"▲", "-")), 2)), NA())</f>
        <v>#N/A</v>
      </c>
      <c r="C32" s="171">
        <f>IF(ROUND(VALUE(SUBSTITUTE(連結実質赤字比率に係る赤字・黒字の構成分析!F$38,"▲", "-")), 2) &gt;= 0, ABS(ROUND(VALUE(SUBSTITUTE(連結実質赤字比率に係る赤字・黒字の構成分析!F$38,"▲", "-")), 2)), NA())</f>
        <v>0.95</v>
      </c>
      <c r="D32" s="171" t="e">
        <f>IF(ROUND(VALUE(SUBSTITUTE(連結実質赤字比率に係る赤字・黒字の構成分析!G$38,"▲", "-")), 2) &lt; 0, ABS(ROUND(VALUE(SUBSTITUTE(連結実質赤字比率に係る赤字・黒字の構成分析!G$38,"▲", "-")), 2)), NA())</f>
        <v>#N/A</v>
      </c>
      <c r="E32" s="171">
        <f>IF(ROUND(VALUE(SUBSTITUTE(連結実質赤字比率に係る赤字・黒字の構成分析!G$38,"▲", "-")), 2) &gt;= 0, ABS(ROUND(VALUE(SUBSTITUTE(連結実質赤字比率に係る赤字・黒字の構成分析!G$38,"▲", "-")), 2)), NA())</f>
        <v>0.36</v>
      </c>
      <c r="F32" s="171" t="e">
        <f>IF(ROUND(VALUE(SUBSTITUTE(連結実質赤字比率に係る赤字・黒字の構成分析!H$38,"▲", "-")), 2) &lt; 0, ABS(ROUND(VALUE(SUBSTITUTE(連結実質赤字比率に係る赤字・黒字の構成分析!H$38,"▲", "-")), 2)), NA())</f>
        <v>#N/A</v>
      </c>
      <c r="G32" s="171">
        <f>IF(ROUND(VALUE(SUBSTITUTE(連結実質赤字比率に係る赤字・黒字の構成分析!H$38,"▲", "-")), 2) &gt;= 0, ABS(ROUND(VALUE(SUBSTITUTE(連結実質赤字比率に係る赤字・黒字の構成分析!H$38,"▲", "-")), 2)), NA())</f>
        <v>0.63</v>
      </c>
      <c r="H32" s="171" t="e">
        <f>IF(ROUND(VALUE(SUBSTITUTE(連結実質赤字比率に係る赤字・黒字の構成分析!I$38,"▲", "-")), 2) &lt; 0, ABS(ROUND(VALUE(SUBSTITUTE(連結実質赤字比率に係る赤字・黒字の構成分析!I$38,"▲", "-")), 2)), NA())</f>
        <v>#N/A</v>
      </c>
      <c r="I32" s="171">
        <f>IF(ROUND(VALUE(SUBSTITUTE(連結実質赤字比率に係る赤字・黒字の構成分析!I$38,"▲", "-")), 2) &gt;= 0, ABS(ROUND(VALUE(SUBSTITUTE(連結実質赤字比率に係る赤字・黒字の構成分析!I$38,"▲", "-")), 2)), NA())</f>
        <v>0.85</v>
      </c>
      <c r="J32" s="171" t="e">
        <f>IF(ROUND(VALUE(SUBSTITUTE(連結実質赤字比率に係る赤字・黒字の構成分析!J$38,"▲", "-")), 2) &lt; 0, ABS(ROUND(VALUE(SUBSTITUTE(連結実質赤字比率に係る赤字・黒字の構成分析!J$38,"▲", "-")), 2)), NA())</f>
        <v>#N/A</v>
      </c>
      <c r="K32" s="171">
        <f>IF(ROUND(VALUE(SUBSTITUTE(連結実質赤字比率に係る赤字・黒字の構成分析!J$38,"▲", "-")), 2) &gt;= 0, ABS(ROUND(VALUE(SUBSTITUTE(連結実質赤字比率に係る赤字・黒字の構成分析!J$38,"▲", "-")), 2)), NA())</f>
        <v>1.1599999999999999</v>
      </c>
    </row>
    <row r="33" spans="1:16" x14ac:dyDescent="0.2">
      <c r="A33" s="171" t="str">
        <f>IF(連結実質赤字比率に係る赤字・黒字の構成分析!C$37="",NA(),連結実質赤字比率に係る赤字・黒字の構成分析!C$37)</f>
        <v>国民健康保険事業特別会計</v>
      </c>
      <c r="B33" s="171" t="e">
        <f>IF(ROUND(VALUE(SUBSTITUTE(連結実質赤字比率に係る赤字・黒字の構成分析!F$37,"▲", "-")), 2) &lt; 0, ABS(ROUND(VALUE(SUBSTITUTE(連結実質赤字比率に係る赤字・黒字の構成分析!F$37,"▲", "-")), 2)), NA())</f>
        <v>#N/A</v>
      </c>
      <c r="C33" s="171">
        <f>IF(ROUND(VALUE(SUBSTITUTE(連結実質赤字比率に係る赤字・黒字の構成分析!F$37,"▲", "-")), 2) &gt;= 0, ABS(ROUND(VALUE(SUBSTITUTE(連結実質赤字比率に係る赤字・黒字の構成分析!F$37,"▲", "-")), 2)), NA())</f>
        <v>0.37</v>
      </c>
      <c r="D33" s="171" t="e">
        <f>IF(ROUND(VALUE(SUBSTITUTE(連結実質赤字比率に係る赤字・黒字の構成分析!G$37,"▲", "-")), 2) &lt; 0, ABS(ROUND(VALUE(SUBSTITUTE(連結実質赤字比率に係る赤字・黒字の構成分析!G$37,"▲", "-")), 2)), NA())</f>
        <v>#N/A</v>
      </c>
      <c r="E33" s="171">
        <f>IF(ROUND(VALUE(SUBSTITUTE(連結実質赤字比率に係る赤字・黒字の構成分析!G$37,"▲", "-")), 2) &gt;= 0, ABS(ROUND(VALUE(SUBSTITUTE(連結実質赤字比率に係る赤字・黒字の構成分析!G$37,"▲", "-")), 2)), NA())</f>
        <v>0.36</v>
      </c>
      <c r="F33" s="171" t="e">
        <f>IF(ROUND(VALUE(SUBSTITUTE(連結実質赤字比率に係る赤字・黒字の構成分析!H$37,"▲", "-")), 2) &lt; 0, ABS(ROUND(VALUE(SUBSTITUTE(連結実質赤字比率に係る赤字・黒字の構成分析!H$37,"▲", "-")), 2)), NA())</f>
        <v>#N/A</v>
      </c>
      <c r="G33" s="171">
        <f>IF(ROUND(VALUE(SUBSTITUTE(連結実質赤字比率に係る赤字・黒字の構成分析!H$37,"▲", "-")), 2) &gt;= 0, ABS(ROUND(VALUE(SUBSTITUTE(連結実質赤字比率に係る赤字・黒字の構成分析!H$37,"▲", "-")), 2)), NA())</f>
        <v>1.19</v>
      </c>
      <c r="H33" s="171" t="e">
        <f>IF(ROUND(VALUE(SUBSTITUTE(連結実質赤字比率に係る赤字・黒字の構成分析!I$37,"▲", "-")), 2) &lt; 0, ABS(ROUND(VALUE(SUBSTITUTE(連結実質赤字比率に係る赤字・黒字の構成分析!I$37,"▲", "-")), 2)), NA())</f>
        <v>#N/A</v>
      </c>
      <c r="I33" s="171">
        <f>IF(ROUND(VALUE(SUBSTITUTE(連結実質赤字比率に係る赤字・黒字の構成分析!I$37,"▲", "-")), 2) &gt;= 0, ABS(ROUND(VALUE(SUBSTITUTE(連結実質赤字比率に係る赤字・黒字の構成分析!I$37,"▲", "-")), 2)), NA())</f>
        <v>1.29</v>
      </c>
      <c r="J33" s="171" t="e">
        <f>IF(ROUND(VALUE(SUBSTITUTE(連結実質赤字比率に係る赤字・黒字の構成分析!J$37,"▲", "-")), 2) &lt; 0, ABS(ROUND(VALUE(SUBSTITUTE(連結実質赤字比率に係る赤字・黒字の構成分析!J$37,"▲", "-")), 2)), NA())</f>
        <v>#N/A</v>
      </c>
      <c r="K33" s="171">
        <f>IF(ROUND(VALUE(SUBSTITUTE(連結実質赤字比率に係る赤字・黒字の構成分析!J$37,"▲", "-")), 2) &gt;= 0, ABS(ROUND(VALUE(SUBSTITUTE(連結実質赤字比率に係る赤字・黒字の構成分析!J$37,"▲", "-")), 2)), NA())</f>
        <v>1.42</v>
      </c>
    </row>
    <row r="34" spans="1:16" x14ac:dyDescent="0.2">
      <c r="A34" s="171" t="str">
        <f>IF(連結実質赤字比率に係る赤字・黒字の構成分析!C$36="",NA(),連結実質赤字比率に係る赤字・黒字の構成分析!C$36)</f>
        <v>一般会計</v>
      </c>
      <c r="B34" s="171" t="e">
        <f>IF(ROUND(VALUE(SUBSTITUTE(連結実質赤字比率に係る赤字・黒字の構成分析!F$36,"▲", "-")), 2) &lt; 0, ABS(ROUND(VALUE(SUBSTITUTE(連結実質赤字比率に係る赤字・黒字の構成分析!F$36,"▲", "-")), 2)), NA())</f>
        <v>#N/A</v>
      </c>
      <c r="C34" s="171">
        <f>IF(ROUND(VALUE(SUBSTITUTE(連結実質赤字比率に係る赤字・黒字の構成分析!F$36,"▲", "-")), 2) &gt;= 0, ABS(ROUND(VALUE(SUBSTITUTE(連結実質赤字比率に係る赤字・黒字の構成分析!F$36,"▲", "-")), 2)), NA())</f>
        <v>1.81</v>
      </c>
      <c r="D34" s="171" t="e">
        <f>IF(ROUND(VALUE(SUBSTITUTE(連結実質赤字比率に係る赤字・黒字の構成分析!G$36,"▲", "-")), 2) &lt; 0, ABS(ROUND(VALUE(SUBSTITUTE(連結実質赤字比率に係る赤字・黒字の構成分析!G$36,"▲", "-")), 2)), NA())</f>
        <v>#N/A</v>
      </c>
      <c r="E34" s="171">
        <f>IF(ROUND(VALUE(SUBSTITUTE(連結実質赤字比率に係る赤字・黒字の構成分析!G$36,"▲", "-")), 2) &gt;= 0, ABS(ROUND(VALUE(SUBSTITUTE(連結実質赤字比率に係る赤字・黒字の構成分析!G$36,"▲", "-")), 2)), NA())</f>
        <v>2.0499999999999998</v>
      </c>
      <c r="F34" s="171" t="e">
        <f>IF(ROUND(VALUE(SUBSTITUTE(連結実質赤字比率に係る赤字・黒字の構成分析!H$36,"▲", "-")), 2) &lt; 0, ABS(ROUND(VALUE(SUBSTITUTE(連結実質赤字比率に係る赤字・黒字の構成分析!H$36,"▲", "-")), 2)), NA())</f>
        <v>#N/A</v>
      </c>
      <c r="G34" s="171">
        <f>IF(ROUND(VALUE(SUBSTITUTE(連結実質赤字比率に係る赤字・黒字の構成分析!H$36,"▲", "-")), 2) &gt;= 0, ABS(ROUND(VALUE(SUBSTITUTE(連結実質赤字比率に係る赤字・黒字の構成分析!H$36,"▲", "-")), 2)), NA())</f>
        <v>2.2400000000000002</v>
      </c>
      <c r="H34" s="171" t="e">
        <f>IF(ROUND(VALUE(SUBSTITUTE(連結実質赤字比率に係る赤字・黒字の構成分析!I$36,"▲", "-")), 2) &lt; 0, ABS(ROUND(VALUE(SUBSTITUTE(連結実質赤字比率に係る赤字・黒字の構成分析!I$36,"▲", "-")), 2)), NA())</f>
        <v>#N/A</v>
      </c>
      <c r="I34" s="171">
        <f>IF(ROUND(VALUE(SUBSTITUTE(連結実質赤字比率に係る赤字・黒字の構成分析!I$36,"▲", "-")), 2) &gt;= 0, ABS(ROUND(VALUE(SUBSTITUTE(連結実質赤字比率に係る赤字・黒字の構成分析!I$36,"▲", "-")), 2)), NA())</f>
        <v>2.2799999999999998</v>
      </c>
      <c r="J34" s="171" t="e">
        <f>IF(ROUND(VALUE(SUBSTITUTE(連結実質赤字比率に係る赤字・黒字の構成分析!J$36,"▲", "-")), 2) &lt; 0, ABS(ROUND(VALUE(SUBSTITUTE(連結実質赤字比率に係る赤字・黒字の構成分析!J$36,"▲", "-")), 2)), NA())</f>
        <v>#N/A</v>
      </c>
      <c r="K34" s="171">
        <f>IF(ROUND(VALUE(SUBSTITUTE(連結実質赤字比率に係る赤字・黒字の構成分析!J$36,"▲", "-")), 2) &gt;= 0, ABS(ROUND(VALUE(SUBSTITUTE(連結実質赤字比率に係る赤字・黒字の構成分析!J$36,"▲", "-")), 2)), NA())</f>
        <v>3.07</v>
      </c>
    </row>
    <row r="35" spans="1:16" x14ac:dyDescent="0.2">
      <c r="A35" s="171" t="str">
        <f>IF(連結実質赤字比率に係る赤字・黒字の構成分析!C$35="",NA(),連結実質赤字比率に係る赤字・黒字の構成分析!C$35)</f>
        <v>水道事業会計</v>
      </c>
      <c r="B35" s="171" t="e">
        <f>IF(ROUND(VALUE(SUBSTITUTE(連結実質赤字比率に係る赤字・黒字の構成分析!F$35,"▲", "-")), 2) &lt; 0, ABS(ROUND(VALUE(SUBSTITUTE(連結実質赤字比率に係る赤字・黒字の構成分析!F$35,"▲", "-")), 2)), NA())</f>
        <v>#N/A</v>
      </c>
      <c r="C35" s="171">
        <f>IF(ROUND(VALUE(SUBSTITUTE(連結実質赤字比率に係る赤字・黒字の構成分析!F$35,"▲", "-")), 2) &gt;= 0, ABS(ROUND(VALUE(SUBSTITUTE(連結実質赤字比率に係る赤字・黒字の構成分析!F$35,"▲", "-")), 2)), NA())</f>
        <v>4.6100000000000003</v>
      </c>
      <c r="D35" s="171" t="e">
        <f>IF(ROUND(VALUE(SUBSTITUTE(連結実質赤字比率に係る赤字・黒字の構成分析!G$35,"▲", "-")), 2) &lt; 0, ABS(ROUND(VALUE(SUBSTITUTE(連結実質赤字比率に係る赤字・黒字の構成分析!G$35,"▲", "-")), 2)), NA())</f>
        <v>#N/A</v>
      </c>
      <c r="E35" s="171">
        <f>IF(ROUND(VALUE(SUBSTITUTE(連結実質赤字比率に係る赤字・黒字の構成分析!G$35,"▲", "-")), 2) &gt;= 0, ABS(ROUND(VALUE(SUBSTITUTE(連結実質赤字比率に係る赤字・黒字の構成分析!G$35,"▲", "-")), 2)), NA())</f>
        <v>4.8499999999999996</v>
      </c>
      <c r="F35" s="171" t="e">
        <f>IF(ROUND(VALUE(SUBSTITUTE(連結実質赤字比率に係る赤字・黒字の構成分析!H$35,"▲", "-")), 2) &lt; 0, ABS(ROUND(VALUE(SUBSTITUTE(連結実質赤字比率に係る赤字・黒字の構成分析!H$35,"▲", "-")), 2)), NA())</f>
        <v>#N/A</v>
      </c>
      <c r="G35" s="171">
        <f>IF(ROUND(VALUE(SUBSTITUTE(連結実質赤字比率に係る赤字・黒字の構成分析!H$35,"▲", "-")), 2) &gt;= 0, ABS(ROUND(VALUE(SUBSTITUTE(連結実質赤字比率に係る赤字・黒字の構成分析!H$35,"▲", "-")), 2)), NA())</f>
        <v>4.66</v>
      </c>
      <c r="H35" s="171" t="e">
        <f>IF(ROUND(VALUE(SUBSTITUTE(連結実質赤字比率に係る赤字・黒字の構成分析!I$35,"▲", "-")), 2) &lt; 0, ABS(ROUND(VALUE(SUBSTITUTE(連結実質赤字比率に係る赤字・黒字の構成分析!I$35,"▲", "-")), 2)), NA())</f>
        <v>#N/A</v>
      </c>
      <c r="I35" s="171">
        <f>IF(ROUND(VALUE(SUBSTITUTE(連結実質赤字比率に係る赤字・黒字の構成分析!I$35,"▲", "-")), 2) &gt;= 0, ABS(ROUND(VALUE(SUBSTITUTE(連結実質赤字比率に係る赤字・黒字の構成分析!I$35,"▲", "-")), 2)), NA())</f>
        <v>5.03</v>
      </c>
      <c r="J35" s="171" t="e">
        <f>IF(ROUND(VALUE(SUBSTITUTE(連結実質赤字比率に係る赤字・黒字の構成分析!J$35,"▲", "-")), 2) &lt; 0, ABS(ROUND(VALUE(SUBSTITUTE(連結実質赤字比率に係る赤字・黒字の構成分析!J$35,"▲", "-")), 2)), NA())</f>
        <v>#N/A</v>
      </c>
      <c r="K35" s="171">
        <f>IF(ROUND(VALUE(SUBSTITUTE(連結実質赤字比率に係る赤字・黒字の構成分析!J$35,"▲", "-")), 2) &gt;= 0, ABS(ROUND(VALUE(SUBSTITUTE(連結実質赤字比率に係る赤字・黒字の構成分析!J$35,"▲", "-")), 2)), NA())</f>
        <v>4.75</v>
      </c>
    </row>
    <row r="36" spans="1:16" x14ac:dyDescent="0.2">
      <c r="A36" s="171" t="str">
        <f>IF(連結実質赤字比率に係る赤字・黒字の構成分析!C$34="",NA(),連結実質赤字比率に係る赤字・黒字の構成分析!C$34)</f>
        <v>下水道事業会計</v>
      </c>
      <c r="B36" s="171" t="e">
        <f>IF(ROUND(VALUE(SUBSTITUTE(連結実質赤字比率に係る赤字・黒字の構成分析!F$34,"▲", "-")), 2) &lt; 0, ABS(ROUND(VALUE(SUBSTITUTE(連結実質赤字比率に係る赤字・黒字の構成分析!F$34,"▲", "-")), 2)), NA())</f>
        <v>#N/A</v>
      </c>
      <c r="C36" s="171">
        <f>IF(ROUND(VALUE(SUBSTITUTE(連結実質赤字比率に係る赤字・黒字の構成分析!F$34,"▲", "-")), 2) &gt;= 0, ABS(ROUND(VALUE(SUBSTITUTE(連結実質赤字比率に係る赤字・黒字の構成分析!F$34,"▲", "-")), 2)), NA())</f>
        <v>6.08</v>
      </c>
      <c r="D36" s="171" t="e">
        <f>IF(ROUND(VALUE(SUBSTITUTE(連結実質赤字比率に係る赤字・黒字の構成分析!G$34,"▲", "-")), 2) &lt; 0, ABS(ROUND(VALUE(SUBSTITUTE(連結実質赤字比率に係る赤字・黒字の構成分析!G$34,"▲", "-")), 2)), NA())</f>
        <v>#N/A</v>
      </c>
      <c r="E36" s="171">
        <f>IF(ROUND(VALUE(SUBSTITUTE(連結実質赤字比率に係る赤字・黒字の構成分析!G$34,"▲", "-")), 2) &gt;= 0, ABS(ROUND(VALUE(SUBSTITUTE(連結実質赤字比率に係る赤字・黒字の構成分析!G$34,"▲", "-")), 2)), NA())</f>
        <v>6.52</v>
      </c>
      <c r="F36" s="171" t="e">
        <f>IF(ROUND(VALUE(SUBSTITUTE(連結実質赤字比率に係る赤字・黒字の構成分析!H$34,"▲", "-")), 2) &lt; 0, ABS(ROUND(VALUE(SUBSTITUTE(連結実質赤字比率に係る赤字・黒字の構成分析!H$34,"▲", "-")), 2)), NA())</f>
        <v>#N/A</v>
      </c>
      <c r="G36" s="171">
        <f>IF(ROUND(VALUE(SUBSTITUTE(連結実質赤字比率に係る赤字・黒字の構成分析!H$34,"▲", "-")), 2) &gt;= 0, ABS(ROUND(VALUE(SUBSTITUTE(連結実質赤字比率に係る赤字・黒字の構成分析!H$34,"▲", "-")), 2)), NA())</f>
        <v>6.85</v>
      </c>
      <c r="H36" s="171" t="e">
        <f>IF(ROUND(VALUE(SUBSTITUTE(連結実質赤字比率に係る赤字・黒字の構成分析!I$34,"▲", "-")), 2) &lt; 0, ABS(ROUND(VALUE(SUBSTITUTE(連結実質赤字比率に係る赤字・黒字の構成分析!I$34,"▲", "-")), 2)), NA())</f>
        <v>#N/A</v>
      </c>
      <c r="I36" s="171">
        <f>IF(ROUND(VALUE(SUBSTITUTE(連結実質赤字比率に係る赤字・黒字の構成分析!I$34,"▲", "-")), 2) &gt;= 0, ABS(ROUND(VALUE(SUBSTITUTE(連結実質赤字比率に係る赤字・黒字の構成分析!I$34,"▲", "-")), 2)), NA())</f>
        <v>6.95</v>
      </c>
      <c r="J36" s="171" t="e">
        <f>IF(ROUND(VALUE(SUBSTITUTE(連結実質赤字比率に係る赤字・黒字の構成分析!J$34,"▲", "-")), 2) &lt; 0, ABS(ROUND(VALUE(SUBSTITUTE(連結実質赤字比率に係る赤字・黒字の構成分析!J$34,"▲", "-")), 2)), NA())</f>
        <v>#N/A</v>
      </c>
      <c r="K36" s="171">
        <f>IF(ROUND(VALUE(SUBSTITUTE(連結実質赤字比率に係る赤字・黒字の構成分析!J$34,"▲", "-")), 2) &gt;= 0, ABS(ROUND(VALUE(SUBSTITUTE(連結実質赤字比率に係る赤字・黒字の構成分析!J$34,"▲", "-")), 2)), NA())</f>
        <v>7.07</v>
      </c>
    </row>
    <row r="39" spans="1:16" x14ac:dyDescent="0.2">
      <c r="A39" s="140" t="s">
        <v>62</v>
      </c>
    </row>
    <row r="40" spans="1:16" x14ac:dyDescent="0.2">
      <c r="A40" s="172"/>
      <c r="B40" s="172" t="str">
        <f>'実質公債費比率（分子）の構造'!K$44</f>
        <v>H30</v>
      </c>
      <c r="C40" s="172"/>
      <c r="D40" s="172"/>
      <c r="E40" s="172" t="str">
        <f>'実質公債費比率（分子）の構造'!L$44</f>
        <v>R01</v>
      </c>
      <c r="F40" s="172"/>
      <c r="G40" s="172"/>
      <c r="H40" s="172" t="str">
        <f>'実質公債費比率（分子）の構造'!M$44</f>
        <v>R02</v>
      </c>
      <c r="I40" s="172"/>
      <c r="J40" s="172"/>
      <c r="K40" s="172" t="str">
        <f>'実質公債費比率（分子）の構造'!N$44</f>
        <v>R03</v>
      </c>
      <c r="L40" s="172"/>
      <c r="M40" s="172"/>
      <c r="N40" s="172" t="str">
        <f>'実質公債費比率（分子）の構造'!O$44</f>
        <v>R04</v>
      </c>
      <c r="O40" s="172"/>
      <c r="P40" s="172"/>
    </row>
    <row r="41" spans="1:16" x14ac:dyDescent="0.2">
      <c r="A41" s="172"/>
      <c r="B41" s="172" t="s">
        <v>63</v>
      </c>
      <c r="C41" s="172"/>
      <c r="D41" s="172" t="s">
        <v>64</v>
      </c>
      <c r="E41" s="172" t="s">
        <v>63</v>
      </c>
      <c r="F41" s="172"/>
      <c r="G41" s="172" t="s">
        <v>64</v>
      </c>
      <c r="H41" s="172" t="s">
        <v>63</v>
      </c>
      <c r="I41" s="172"/>
      <c r="J41" s="172" t="s">
        <v>64</v>
      </c>
      <c r="K41" s="172" t="s">
        <v>63</v>
      </c>
      <c r="L41" s="172"/>
      <c r="M41" s="172" t="s">
        <v>64</v>
      </c>
      <c r="N41" s="172" t="s">
        <v>63</v>
      </c>
      <c r="O41" s="172"/>
      <c r="P41" s="172" t="s">
        <v>64</v>
      </c>
    </row>
    <row r="42" spans="1:16" x14ac:dyDescent="0.2">
      <c r="A42" s="172" t="s">
        <v>65</v>
      </c>
      <c r="B42" s="172"/>
      <c r="C42" s="172"/>
      <c r="D42" s="172">
        <f>'実質公債費比率（分子）の構造'!K$52</f>
        <v>21402</v>
      </c>
      <c r="E42" s="172"/>
      <c r="F42" s="172"/>
      <c r="G42" s="172">
        <f>'実質公債費比率（分子）の構造'!L$52</f>
        <v>22059</v>
      </c>
      <c r="H42" s="172"/>
      <c r="I42" s="172"/>
      <c r="J42" s="172">
        <f>'実質公債費比率（分子）の構造'!M$52</f>
        <v>22436</v>
      </c>
      <c r="K42" s="172"/>
      <c r="L42" s="172"/>
      <c r="M42" s="172">
        <f>'実質公債費比率（分子）の構造'!N$52</f>
        <v>22765</v>
      </c>
      <c r="N42" s="172"/>
      <c r="O42" s="172"/>
      <c r="P42" s="172">
        <f>'実質公債費比率（分子）の構造'!O$52</f>
        <v>22967</v>
      </c>
    </row>
    <row r="43" spans="1:16" x14ac:dyDescent="0.2">
      <c r="A43" s="172" t="s">
        <v>66</v>
      </c>
      <c r="B43" s="172" t="str">
        <f>'実質公債費比率（分子）の構造'!K$51</f>
        <v>-</v>
      </c>
      <c r="C43" s="172"/>
      <c r="D43" s="172"/>
      <c r="E43" s="172" t="str">
        <f>'実質公債費比率（分子）の構造'!L$51</f>
        <v>-</v>
      </c>
      <c r="F43" s="172"/>
      <c r="G43" s="172"/>
      <c r="H43" s="172" t="str">
        <f>'実質公債費比率（分子）の構造'!M$51</f>
        <v>-</v>
      </c>
      <c r="I43" s="172"/>
      <c r="J43" s="172"/>
      <c r="K43" s="172" t="str">
        <f>'実質公債費比率（分子）の構造'!N$51</f>
        <v>-</v>
      </c>
      <c r="L43" s="172"/>
      <c r="M43" s="172"/>
      <c r="N43" s="172" t="str">
        <f>'実質公債費比率（分子）の構造'!O$51</f>
        <v>-</v>
      </c>
      <c r="O43" s="172"/>
      <c r="P43" s="172"/>
    </row>
    <row r="44" spans="1:16" x14ac:dyDescent="0.2">
      <c r="A44" s="172" t="s">
        <v>67</v>
      </c>
      <c r="B44" s="172">
        <f>'実質公債費比率（分子）の構造'!K$50</f>
        <v>207</v>
      </c>
      <c r="C44" s="172"/>
      <c r="D44" s="172"/>
      <c r="E44" s="172">
        <f>'実質公債費比率（分子）の構造'!L$50</f>
        <v>438</v>
      </c>
      <c r="F44" s="172"/>
      <c r="G44" s="172"/>
      <c r="H44" s="172">
        <f>'実質公債費比率（分子）の構造'!M$50</f>
        <v>570</v>
      </c>
      <c r="I44" s="172"/>
      <c r="J44" s="172"/>
      <c r="K44" s="172">
        <f>'実質公債費比率（分子）の構造'!N$50</f>
        <v>552</v>
      </c>
      <c r="L44" s="172"/>
      <c r="M44" s="172"/>
      <c r="N44" s="172">
        <f>'実質公債費比率（分子）の構造'!O$50</f>
        <v>613</v>
      </c>
      <c r="O44" s="172"/>
      <c r="P44" s="172"/>
    </row>
    <row r="45" spans="1:16" x14ac:dyDescent="0.2">
      <c r="A45" s="172" t="s">
        <v>68</v>
      </c>
      <c r="B45" s="172">
        <f>'実質公債費比率（分子）の構造'!K$49</f>
        <v>193</v>
      </c>
      <c r="C45" s="172"/>
      <c r="D45" s="172"/>
      <c r="E45" s="172">
        <f>'実質公債費比率（分子）の構造'!L$49</f>
        <v>368</v>
      </c>
      <c r="F45" s="172"/>
      <c r="G45" s="172"/>
      <c r="H45" s="172">
        <f>'実質公債費比率（分子）の構造'!M$49</f>
        <v>663</v>
      </c>
      <c r="I45" s="172"/>
      <c r="J45" s="172"/>
      <c r="K45" s="172">
        <f>'実質公債費比率（分子）の構造'!N$49</f>
        <v>667</v>
      </c>
      <c r="L45" s="172"/>
      <c r="M45" s="172"/>
      <c r="N45" s="172">
        <f>'実質公債費比率（分子）の構造'!O$49</f>
        <v>656</v>
      </c>
      <c r="O45" s="172"/>
      <c r="P45" s="172"/>
    </row>
    <row r="46" spans="1:16" x14ac:dyDescent="0.2">
      <c r="A46" s="172" t="s">
        <v>69</v>
      </c>
      <c r="B46" s="172">
        <f>'実質公債費比率（分子）の構造'!K$48</f>
        <v>6873</v>
      </c>
      <c r="C46" s="172"/>
      <c r="D46" s="172"/>
      <c r="E46" s="172">
        <f>'実質公債費比率（分子）の構造'!L$48</f>
        <v>6731</v>
      </c>
      <c r="F46" s="172"/>
      <c r="G46" s="172"/>
      <c r="H46" s="172">
        <f>'実質公債費比率（分子）の構造'!M$48</f>
        <v>6546</v>
      </c>
      <c r="I46" s="172"/>
      <c r="J46" s="172"/>
      <c r="K46" s="172">
        <f>'実質公債費比率（分子）の構造'!N$48</f>
        <v>6407</v>
      </c>
      <c r="L46" s="172"/>
      <c r="M46" s="172"/>
      <c r="N46" s="172">
        <f>'実質公債費比率（分子）の構造'!O$48</f>
        <v>6244</v>
      </c>
      <c r="O46" s="172"/>
      <c r="P46" s="172"/>
    </row>
    <row r="47" spans="1:16" x14ac:dyDescent="0.2">
      <c r="A47" s="172" t="s">
        <v>70</v>
      </c>
      <c r="B47" s="172" t="str">
        <f>'実質公債費比率（分子）の構造'!K$47</f>
        <v>-</v>
      </c>
      <c r="C47" s="172"/>
      <c r="D47" s="172"/>
      <c r="E47" s="172" t="str">
        <f>'実質公債費比率（分子）の構造'!L$47</f>
        <v>-</v>
      </c>
      <c r="F47" s="172"/>
      <c r="G47" s="172"/>
      <c r="H47" s="172" t="str">
        <f>'実質公債費比率（分子）の構造'!M$47</f>
        <v>-</v>
      </c>
      <c r="I47" s="172"/>
      <c r="J47" s="172"/>
      <c r="K47" s="172" t="str">
        <f>'実質公債費比率（分子）の構造'!N$47</f>
        <v>-</v>
      </c>
      <c r="L47" s="172"/>
      <c r="M47" s="172"/>
      <c r="N47" s="172" t="str">
        <f>'実質公債費比率（分子）の構造'!O$47</f>
        <v>-</v>
      </c>
      <c r="O47" s="172"/>
      <c r="P47" s="172"/>
    </row>
    <row r="48" spans="1:16" x14ac:dyDescent="0.2">
      <c r="A48" s="172" t="s">
        <v>71</v>
      </c>
      <c r="B48" s="172" t="str">
        <f>'実質公債費比率（分子）の構造'!K$46</f>
        <v>-</v>
      </c>
      <c r="C48" s="172"/>
      <c r="D48" s="172"/>
      <c r="E48" s="172" t="str">
        <f>'実質公債費比率（分子）の構造'!L$46</f>
        <v>-</v>
      </c>
      <c r="F48" s="172"/>
      <c r="G48" s="172"/>
      <c r="H48" s="172" t="str">
        <f>'実質公債費比率（分子）の構造'!M$46</f>
        <v>-</v>
      </c>
      <c r="I48" s="172"/>
      <c r="J48" s="172"/>
      <c r="K48" s="172" t="str">
        <f>'実質公債費比率（分子）の構造'!N$46</f>
        <v>-</v>
      </c>
      <c r="L48" s="172"/>
      <c r="M48" s="172"/>
      <c r="N48" s="172" t="str">
        <f>'実質公債費比率（分子）の構造'!O$46</f>
        <v>-</v>
      </c>
      <c r="O48" s="172"/>
      <c r="P48" s="172"/>
    </row>
    <row r="49" spans="1:16" x14ac:dyDescent="0.2">
      <c r="A49" s="172" t="s">
        <v>72</v>
      </c>
      <c r="B49" s="172">
        <f>'実質公債費比率（分子）の構造'!K$45</f>
        <v>20049</v>
      </c>
      <c r="C49" s="172"/>
      <c r="D49" s="172"/>
      <c r="E49" s="172">
        <f>'実質公債費比率（分子）の構造'!L$45</f>
        <v>19201</v>
      </c>
      <c r="F49" s="172"/>
      <c r="G49" s="172"/>
      <c r="H49" s="172">
        <f>'実質公債費比率（分子）の構造'!M$45</f>
        <v>22287</v>
      </c>
      <c r="I49" s="172"/>
      <c r="J49" s="172"/>
      <c r="K49" s="172">
        <f>'実質公債費比率（分子）の構造'!N$45</f>
        <v>21865</v>
      </c>
      <c r="L49" s="172"/>
      <c r="M49" s="172"/>
      <c r="N49" s="172">
        <f>'実質公債費比率（分子）の構造'!O$45</f>
        <v>21560</v>
      </c>
      <c r="O49" s="172"/>
      <c r="P49" s="172"/>
    </row>
    <row r="50" spans="1:16" x14ac:dyDescent="0.2">
      <c r="A50" s="172" t="s">
        <v>73</v>
      </c>
      <c r="B50" s="172" t="e">
        <f>NA()</f>
        <v>#N/A</v>
      </c>
      <c r="C50" s="172">
        <f>IF(ISNUMBER('実質公債費比率（分子）の構造'!K$53),'実質公債費比率（分子）の構造'!K$53,NA())</f>
        <v>5920</v>
      </c>
      <c r="D50" s="172" t="e">
        <f>NA()</f>
        <v>#N/A</v>
      </c>
      <c r="E50" s="172" t="e">
        <f>NA()</f>
        <v>#N/A</v>
      </c>
      <c r="F50" s="172">
        <f>IF(ISNUMBER('実質公債費比率（分子）の構造'!L$53),'実質公債費比率（分子）の構造'!L$53,NA())</f>
        <v>4679</v>
      </c>
      <c r="G50" s="172" t="e">
        <f>NA()</f>
        <v>#N/A</v>
      </c>
      <c r="H50" s="172" t="e">
        <f>NA()</f>
        <v>#N/A</v>
      </c>
      <c r="I50" s="172">
        <f>IF(ISNUMBER('実質公債費比率（分子）の構造'!M$53),'実質公債費比率（分子）の構造'!M$53,NA())</f>
        <v>7630</v>
      </c>
      <c r="J50" s="172" t="e">
        <f>NA()</f>
        <v>#N/A</v>
      </c>
      <c r="K50" s="172" t="e">
        <f>NA()</f>
        <v>#N/A</v>
      </c>
      <c r="L50" s="172">
        <f>IF(ISNUMBER('実質公債費比率（分子）の構造'!N$53),'実質公債費比率（分子）の構造'!N$53,NA())</f>
        <v>6726</v>
      </c>
      <c r="M50" s="172" t="e">
        <f>NA()</f>
        <v>#N/A</v>
      </c>
      <c r="N50" s="172" t="e">
        <f>NA()</f>
        <v>#N/A</v>
      </c>
      <c r="O50" s="172">
        <f>IF(ISNUMBER('実質公債費比率（分子）の構造'!O$53),'実質公債費比率（分子）の構造'!O$53,NA())</f>
        <v>6106</v>
      </c>
      <c r="P50" s="172" t="e">
        <f>NA()</f>
        <v>#N/A</v>
      </c>
    </row>
    <row r="53" spans="1:16" x14ac:dyDescent="0.2">
      <c r="A53" s="140" t="s">
        <v>74</v>
      </c>
    </row>
    <row r="54" spans="1:16" x14ac:dyDescent="0.2">
      <c r="A54" s="171"/>
      <c r="B54" s="171" t="str">
        <f>'将来負担比率（分子）の構造'!I$40</f>
        <v>H30</v>
      </c>
      <c r="C54" s="171"/>
      <c r="D54" s="171"/>
      <c r="E54" s="171" t="str">
        <f>'将来負担比率（分子）の構造'!J$40</f>
        <v>R01</v>
      </c>
      <c r="F54" s="171"/>
      <c r="G54" s="171"/>
      <c r="H54" s="171" t="str">
        <f>'将来負担比率（分子）の構造'!K$40</f>
        <v>R02</v>
      </c>
      <c r="I54" s="171"/>
      <c r="J54" s="171"/>
      <c r="K54" s="171" t="str">
        <f>'将来負担比率（分子）の構造'!L$40</f>
        <v>R03</v>
      </c>
      <c r="L54" s="171"/>
      <c r="M54" s="171"/>
      <c r="N54" s="171" t="str">
        <f>'将来負担比率（分子）の構造'!M$40</f>
        <v>R04</v>
      </c>
      <c r="O54" s="171"/>
      <c r="P54" s="171"/>
    </row>
    <row r="55" spans="1:16" x14ac:dyDescent="0.2">
      <c r="A55" s="171"/>
      <c r="B55" s="171" t="s">
        <v>75</v>
      </c>
      <c r="C55" s="171"/>
      <c r="D55" s="171" t="s">
        <v>76</v>
      </c>
      <c r="E55" s="171" t="s">
        <v>75</v>
      </c>
      <c r="F55" s="171"/>
      <c r="G55" s="171" t="s">
        <v>76</v>
      </c>
      <c r="H55" s="171" t="s">
        <v>75</v>
      </c>
      <c r="I55" s="171"/>
      <c r="J55" s="171" t="s">
        <v>76</v>
      </c>
      <c r="K55" s="171" t="s">
        <v>75</v>
      </c>
      <c r="L55" s="171"/>
      <c r="M55" s="171" t="s">
        <v>76</v>
      </c>
      <c r="N55" s="171" t="s">
        <v>75</v>
      </c>
      <c r="O55" s="171"/>
      <c r="P55" s="171" t="s">
        <v>76</v>
      </c>
    </row>
    <row r="56" spans="1:16" x14ac:dyDescent="0.2">
      <c r="A56" s="171" t="s">
        <v>45</v>
      </c>
      <c r="B56" s="171"/>
      <c r="C56" s="171"/>
      <c r="D56" s="171">
        <f>'将来負担比率（分子）の構造'!I$52</f>
        <v>203324</v>
      </c>
      <c r="E56" s="171"/>
      <c r="F56" s="171"/>
      <c r="G56" s="171">
        <f>'将来負担比率（分子）の構造'!J$52</f>
        <v>200501</v>
      </c>
      <c r="H56" s="171"/>
      <c r="I56" s="171"/>
      <c r="J56" s="171">
        <f>'将来負担比率（分子）の構造'!K$52</f>
        <v>197668</v>
      </c>
      <c r="K56" s="171"/>
      <c r="L56" s="171"/>
      <c r="M56" s="171">
        <f>'将来負担比率（分子）の構造'!L$52</f>
        <v>192979</v>
      </c>
      <c r="N56" s="171"/>
      <c r="O56" s="171"/>
      <c r="P56" s="171">
        <f>'将来負担比率（分子）の構造'!M$52</f>
        <v>185431</v>
      </c>
    </row>
    <row r="57" spans="1:16" x14ac:dyDescent="0.2">
      <c r="A57" s="171" t="s">
        <v>44</v>
      </c>
      <c r="B57" s="171"/>
      <c r="C57" s="171"/>
      <c r="D57" s="171">
        <f>'将来負担比率（分子）の構造'!I$51</f>
        <v>90988</v>
      </c>
      <c r="E57" s="171"/>
      <c r="F57" s="171"/>
      <c r="G57" s="171">
        <f>'将来負担比率（分子）の構造'!J$51</f>
        <v>89478</v>
      </c>
      <c r="H57" s="171"/>
      <c r="I57" s="171"/>
      <c r="J57" s="171">
        <f>'将来負担比率（分子）の構造'!K$51</f>
        <v>85791</v>
      </c>
      <c r="K57" s="171"/>
      <c r="L57" s="171"/>
      <c r="M57" s="171">
        <f>'将来負担比率（分子）の構造'!L$51</f>
        <v>84166</v>
      </c>
      <c r="N57" s="171"/>
      <c r="O57" s="171"/>
      <c r="P57" s="171">
        <f>'将来負担比率（分子）の構造'!M$51</f>
        <v>81836</v>
      </c>
    </row>
    <row r="58" spans="1:16" x14ac:dyDescent="0.2">
      <c r="A58" s="171" t="s">
        <v>43</v>
      </c>
      <c r="B58" s="171"/>
      <c r="C58" s="171"/>
      <c r="D58" s="171">
        <f>'将来負担比率（分子）の構造'!I$50</f>
        <v>29156</v>
      </c>
      <c r="E58" s="171"/>
      <c r="F58" s="171"/>
      <c r="G58" s="171">
        <f>'将来負担比率（分子）の構造'!J$50</f>
        <v>32360</v>
      </c>
      <c r="H58" s="171"/>
      <c r="I58" s="171"/>
      <c r="J58" s="171">
        <f>'将来負担比率（分子）の構造'!K$50</f>
        <v>33737</v>
      </c>
      <c r="K58" s="171"/>
      <c r="L58" s="171"/>
      <c r="M58" s="171">
        <f>'将来負担比率（分子）の構造'!L$50</f>
        <v>40210</v>
      </c>
      <c r="N58" s="171"/>
      <c r="O58" s="171"/>
      <c r="P58" s="171">
        <f>'将来負担比率（分子）の構造'!M$50</f>
        <v>46431</v>
      </c>
    </row>
    <row r="59" spans="1:16" x14ac:dyDescent="0.2">
      <c r="A59" s="171" t="s">
        <v>41</v>
      </c>
      <c r="B59" s="171" t="str">
        <f>'将来負担比率（分子）の構造'!I$49</f>
        <v>-</v>
      </c>
      <c r="C59" s="171"/>
      <c r="D59" s="171"/>
      <c r="E59" s="171" t="str">
        <f>'将来負担比率（分子）の構造'!J$49</f>
        <v>-</v>
      </c>
      <c r="F59" s="171"/>
      <c r="G59" s="171"/>
      <c r="H59" s="171" t="str">
        <f>'将来負担比率（分子）の構造'!K$49</f>
        <v>-</v>
      </c>
      <c r="I59" s="171"/>
      <c r="J59" s="171"/>
      <c r="K59" s="171" t="str">
        <f>'将来負担比率（分子）の構造'!L$49</f>
        <v>-</v>
      </c>
      <c r="L59" s="171"/>
      <c r="M59" s="171"/>
      <c r="N59" s="171" t="str">
        <f>'将来負担比率（分子）の構造'!M$49</f>
        <v>-</v>
      </c>
      <c r="O59" s="171"/>
      <c r="P59" s="171"/>
    </row>
    <row r="60" spans="1:16" x14ac:dyDescent="0.2">
      <c r="A60" s="171" t="s">
        <v>40</v>
      </c>
      <c r="B60" s="171" t="str">
        <f>'将来負担比率（分子）の構造'!I$48</f>
        <v>-</v>
      </c>
      <c r="C60" s="171"/>
      <c r="D60" s="171"/>
      <c r="E60" s="171" t="str">
        <f>'将来負担比率（分子）の構造'!J$48</f>
        <v>-</v>
      </c>
      <c r="F60" s="171"/>
      <c r="G60" s="171"/>
      <c r="H60" s="171" t="str">
        <f>'将来負担比率（分子）の構造'!K$48</f>
        <v>-</v>
      </c>
      <c r="I60" s="171"/>
      <c r="J60" s="171"/>
      <c r="K60" s="171" t="str">
        <f>'将来負担比率（分子）の構造'!L$48</f>
        <v>-</v>
      </c>
      <c r="L60" s="171"/>
      <c r="M60" s="171"/>
      <c r="N60" s="171" t="str">
        <f>'将来負担比率（分子）の構造'!M$48</f>
        <v>-</v>
      </c>
      <c r="O60" s="171"/>
      <c r="P60" s="171"/>
    </row>
    <row r="61" spans="1:16" x14ac:dyDescent="0.2">
      <c r="A61" s="171" t="s">
        <v>38</v>
      </c>
      <c r="B61" s="171">
        <f>'将来負担比率（分子）の構造'!I$46</f>
        <v>1170</v>
      </c>
      <c r="C61" s="171"/>
      <c r="D61" s="171"/>
      <c r="E61" s="171">
        <f>'将来負担比率（分子）の構造'!J$46</f>
        <v>1314</v>
      </c>
      <c r="F61" s="171"/>
      <c r="G61" s="171"/>
      <c r="H61" s="171">
        <f>'将来負担比率（分子）の構造'!K$46</f>
        <v>1052</v>
      </c>
      <c r="I61" s="171"/>
      <c r="J61" s="171"/>
      <c r="K61" s="171" t="str">
        <f>'将来負担比率（分子）の構造'!L$46</f>
        <v>-</v>
      </c>
      <c r="L61" s="171"/>
      <c r="M61" s="171"/>
      <c r="N61" s="171" t="str">
        <f>'将来負担比率（分子）の構造'!M$46</f>
        <v>-</v>
      </c>
      <c r="O61" s="171"/>
      <c r="P61" s="171"/>
    </row>
    <row r="62" spans="1:16" x14ac:dyDescent="0.2">
      <c r="A62" s="171" t="s">
        <v>37</v>
      </c>
      <c r="B62" s="171">
        <f>'将来負担比率（分子）の構造'!I$45</f>
        <v>15436</v>
      </c>
      <c r="C62" s="171"/>
      <c r="D62" s="171"/>
      <c r="E62" s="171">
        <f>'将来負担比率（分子）の構造'!J$45</f>
        <v>15224</v>
      </c>
      <c r="F62" s="171"/>
      <c r="G62" s="171"/>
      <c r="H62" s="171">
        <f>'将来負担比率（分子）の構造'!K$45</f>
        <v>14854</v>
      </c>
      <c r="I62" s="171"/>
      <c r="J62" s="171"/>
      <c r="K62" s="171">
        <f>'将来負担比率（分子）の構造'!L$45</f>
        <v>14191</v>
      </c>
      <c r="L62" s="171"/>
      <c r="M62" s="171"/>
      <c r="N62" s="171">
        <f>'将来負担比率（分子）の構造'!M$45</f>
        <v>14511</v>
      </c>
      <c r="O62" s="171"/>
      <c r="P62" s="171"/>
    </row>
    <row r="63" spans="1:16" x14ac:dyDescent="0.2">
      <c r="A63" s="171" t="s">
        <v>36</v>
      </c>
      <c r="B63" s="171">
        <f>'将来負担比率（分子）の構造'!I$44</f>
        <v>7315</v>
      </c>
      <c r="C63" s="171"/>
      <c r="D63" s="171"/>
      <c r="E63" s="171">
        <f>'将来負担比率（分子）の構造'!J$44</f>
        <v>7034</v>
      </c>
      <c r="F63" s="171"/>
      <c r="G63" s="171"/>
      <c r="H63" s="171">
        <f>'将来負担比率（分子）の構造'!K$44</f>
        <v>6498</v>
      </c>
      <c r="I63" s="171"/>
      <c r="J63" s="171"/>
      <c r="K63" s="171">
        <f>'将来負担比率（分子）の構造'!L$44</f>
        <v>5883</v>
      </c>
      <c r="L63" s="171"/>
      <c r="M63" s="171"/>
      <c r="N63" s="171">
        <f>'将来負担比率（分子）の構造'!M$44</f>
        <v>5289</v>
      </c>
      <c r="O63" s="171"/>
      <c r="P63" s="171"/>
    </row>
    <row r="64" spans="1:16" x14ac:dyDescent="0.2">
      <c r="A64" s="171" t="s">
        <v>35</v>
      </c>
      <c r="B64" s="171">
        <f>'将来負担比率（分子）の構造'!I$43</f>
        <v>99758</v>
      </c>
      <c r="C64" s="171"/>
      <c r="D64" s="171"/>
      <c r="E64" s="171">
        <f>'将来負担比率（分子）の構造'!J$43</f>
        <v>94706</v>
      </c>
      <c r="F64" s="171"/>
      <c r="G64" s="171"/>
      <c r="H64" s="171">
        <f>'将来負担比率（分子）の構造'!K$43</f>
        <v>89452</v>
      </c>
      <c r="I64" s="171"/>
      <c r="J64" s="171"/>
      <c r="K64" s="171">
        <f>'将来負担比率（分子）の構造'!L$43</f>
        <v>83830</v>
      </c>
      <c r="L64" s="171"/>
      <c r="M64" s="171"/>
      <c r="N64" s="171">
        <f>'将来負担比率（分子）の構造'!M$43</f>
        <v>78256</v>
      </c>
      <c r="O64" s="171"/>
      <c r="P64" s="171"/>
    </row>
    <row r="65" spans="1:16" x14ac:dyDescent="0.2">
      <c r="A65" s="171" t="s">
        <v>34</v>
      </c>
      <c r="B65" s="171">
        <f>'将来負担比率（分子）の構造'!I$42</f>
        <v>1515</v>
      </c>
      <c r="C65" s="171"/>
      <c r="D65" s="171"/>
      <c r="E65" s="171">
        <f>'将来負担比率（分子）の構造'!J$42</f>
        <v>5945</v>
      </c>
      <c r="F65" s="171"/>
      <c r="G65" s="171"/>
      <c r="H65" s="171">
        <f>'将来負担比率（分子）の構造'!K$42</f>
        <v>5456</v>
      </c>
      <c r="I65" s="171"/>
      <c r="J65" s="171"/>
      <c r="K65" s="171">
        <f>'将来負担比率（分子）の構造'!L$42</f>
        <v>4919</v>
      </c>
      <c r="L65" s="171"/>
      <c r="M65" s="171"/>
      <c r="N65" s="171">
        <f>'将来負担比率（分子）の構造'!M$42</f>
        <v>4811</v>
      </c>
      <c r="O65" s="171"/>
      <c r="P65" s="171"/>
    </row>
    <row r="66" spans="1:16" x14ac:dyDescent="0.2">
      <c r="A66" s="171" t="s">
        <v>33</v>
      </c>
      <c r="B66" s="171">
        <f>'将来負担比率（分子）の構造'!I$41</f>
        <v>204848</v>
      </c>
      <c r="C66" s="171"/>
      <c r="D66" s="171"/>
      <c r="E66" s="171">
        <f>'将来負担比率（分子）の構造'!J$41</f>
        <v>203317</v>
      </c>
      <c r="F66" s="171"/>
      <c r="G66" s="171"/>
      <c r="H66" s="171">
        <f>'将来負担比率（分子）の構造'!K$41</f>
        <v>193826</v>
      </c>
      <c r="I66" s="171"/>
      <c r="J66" s="171"/>
      <c r="K66" s="171">
        <f>'将来負担比率（分子）の構造'!L$41</f>
        <v>183967</v>
      </c>
      <c r="L66" s="171"/>
      <c r="M66" s="171"/>
      <c r="N66" s="171">
        <f>'将来負担比率（分子）の構造'!M$41</f>
        <v>174026</v>
      </c>
      <c r="O66" s="171"/>
      <c r="P66" s="171"/>
    </row>
    <row r="67" spans="1:16" x14ac:dyDescent="0.2">
      <c r="A67" s="171" t="s">
        <v>77</v>
      </c>
      <c r="B67" s="171" t="e">
        <f>NA()</f>
        <v>#N/A</v>
      </c>
      <c r="C67" s="171">
        <f>IF(ISNUMBER('将来負担比率（分子）の構造'!I$53), IF('将来負担比率（分子）の構造'!I$53 &lt; 0, 0, '将来負担比率（分子）の構造'!I$53), NA())</f>
        <v>6574</v>
      </c>
      <c r="D67" s="171" t="e">
        <f>NA()</f>
        <v>#N/A</v>
      </c>
      <c r="E67" s="171" t="e">
        <f>NA()</f>
        <v>#N/A</v>
      </c>
      <c r="F67" s="171">
        <f>IF(ISNUMBER('将来負担比率（分子）の構造'!J$53), IF('将来負担比率（分子）の構造'!J$53 &lt; 0, 0, '将来負担比率（分子）の構造'!J$53), NA())</f>
        <v>5200</v>
      </c>
      <c r="G67" s="171" t="e">
        <f>NA()</f>
        <v>#N/A</v>
      </c>
      <c r="H67" s="171" t="e">
        <f>NA()</f>
        <v>#N/A</v>
      </c>
      <c r="I67" s="171">
        <f>IF(ISNUMBER('将来負担比率（分子）の構造'!K$53), IF('将来負担比率（分子）の構造'!K$53 &lt; 0, 0, '将来負担比率（分子）の構造'!K$53), NA())</f>
        <v>0</v>
      </c>
      <c r="J67" s="171" t="e">
        <f>NA()</f>
        <v>#N/A</v>
      </c>
      <c r="K67" s="171" t="e">
        <f>NA()</f>
        <v>#N/A</v>
      </c>
      <c r="L67" s="171">
        <f>IF(ISNUMBER('将来負担比率（分子）の構造'!L$53), IF('将来負担比率（分子）の構造'!L$53 &lt; 0, 0, '将来負担比率（分子）の構造'!L$53), NA())</f>
        <v>0</v>
      </c>
      <c r="M67" s="171" t="e">
        <f>NA()</f>
        <v>#N/A</v>
      </c>
      <c r="N67" s="171" t="e">
        <f>NA()</f>
        <v>#N/A</v>
      </c>
      <c r="O67" s="171">
        <f>IF(ISNUMBER('将来負担比率（分子）の構造'!M$53), IF('将来負担比率（分子）の構造'!M$53 &lt; 0, 0, '将来負担比率（分子）の構造'!M$53), NA())</f>
        <v>0</v>
      </c>
      <c r="P67" s="171" t="e">
        <f>NA()</f>
        <v>#N/A</v>
      </c>
    </row>
    <row r="70" spans="1:16" x14ac:dyDescent="0.2">
      <c r="A70" s="173" t="s">
        <v>78</v>
      </c>
      <c r="B70" s="173"/>
      <c r="C70" s="173"/>
      <c r="D70" s="173"/>
      <c r="E70" s="173"/>
      <c r="F70" s="173"/>
    </row>
    <row r="71" spans="1:16" x14ac:dyDescent="0.2">
      <c r="A71" s="174"/>
      <c r="B71" s="174" t="str">
        <f>基金残高に係る経年分析!F54</f>
        <v>R02</v>
      </c>
      <c r="C71" s="174" t="str">
        <f>基金残高に係る経年分析!G54</f>
        <v>R03</v>
      </c>
      <c r="D71" s="174" t="str">
        <f>基金残高に係る経年分析!H54</f>
        <v>R04</v>
      </c>
    </row>
    <row r="72" spans="1:16" x14ac:dyDescent="0.2">
      <c r="A72" s="174" t="s">
        <v>79</v>
      </c>
      <c r="B72" s="175">
        <f>基金残高に係る経年分析!F55</f>
        <v>16653</v>
      </c>
      <c r="C72" s="175">
        <f>基金残高に係る経年分析!G55</f>
        <v>17749</v>
      </c>
      <c r="D72" s="175">
        <f>基金残高に係る経年分析!H55</f>
        <v>20411</v>
      </c>
    </row>
    <row r="73" spans="1:16" x14ac:dyDescent="0.2">
      <c r="A73" s="174" t="s">
        <v>80</v>
      </c>
      <c r="B73" s="175">
        <f>基金残高に係る経年分析!F56</f>
        <v>4805</v>
      </c>
      <c r="C73" s="175">
        <f>基金残高に係る経年分析!G56</f>
        <v>5360</v>
      </c>
      <c r="D73" s="175">
        <f>基金残高に係る経年分析!H56</f>
        <v>5507</v>
      </c>
    </row>
    <row r="74" spans="1:16" x14ac:dyDescent="0.2">
      <c r="A74" s="174" t="s">
        <v>81</v>
      </c>
      <c r="B74" s="175">
        <f>基金残高に係る経年分析!F57</f>
        <v>6649</v>
      </c>
      <c r="C74" s="175">
        <f>基金残高に係る経年分析!G57</f>
        <v>9944</v>
      </c>
      <c r="D74" s="175">
        <f>基金残高に係る経年分析!H57</f>
        <v>12811</v>
      </c>
    </row>
  </sheetData>
  <sheetProtection algorithmName="SHA-512" hashValue="G9+7SpeyVLYGZFwrBirrg3pOSgZW6ZVJD//AFU1f0oFywXhU/+JNsR+3lFi4fV2W/oC1ygfM3j1VIHzwHUmS+A==" saltValue="31JGBSBPifsEn/57ZS39a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640625" style="210" customWidth="1"/>
    <col min="2" max="2" width="2.33203125" style="210" customWidth="1"/>
    <col min="3" max="16" width="2.6640625" style="210" customWidth="1"/>
    <col min="17" max="17" width="2.33203125" style="210" customWidth="1"/>
    <col min="18" max="95" width="1.6640625" style="210" customWidth="1"/>
    <col min="96" max="133" width="1.6640625" style="222" customWidth="1"/>
    <col min="134" max="143" width="1.6640625" style="210" customWidth="1"/>
    <col min="144" max="16384" width="0" style="210" hidden="1"/>
  </cols>
  <sheetData>
    <row r="1" spans="2:143" ht="22.5" customHeight="1" thickBot="1" x14ac:dyDescent="0.25">
      <c r="B1" s="208"/>
      <c r="C1" s="209"/>
      <c r="D1" s="209"/>
      <c r="E1" s="209"/>
      <c r="F1" s="209"/>
      <c r="G1" s="209"/>
      <c r="H1" s="209"/>
      <c r="I1" s="209"/>
      <c r="J1" s="209"/>
      <c r="K1" s="209"/>
      <c r="L1" s="209"/>
      <c r="M1" s="209"/>
      <c r="N1" s="209"/>
      <c r="O1" s="209"/>
      <c r="P1" s="209"/>
      <c r="Q1" s="209"/>
      <c r="R1" s="209"/>
      <c r="S1" s="209"/>
      <c r="T1" s="209"/>
      <c r="U1" s="209"/>
      <c r="V1" s="209"/>
      <c r="W1" s="209"/>
      <c r="X1" s="209"/>
      <c r="Y1" s="209"/>
      <c r="Z1" s="209"/>
      <c r="AA1" s="209"/>
      <c r="AB1" s="209"/>
      <c r="AC1" s="209"/>
      <c r="AD1" s="209"/>
      <c r="AE1" s="209"/>
      <c r="AF1" s="209"/>
      <c r="AG1" s="209"/>
      <c r="AH1" s="209"/>
      <c r="AI1" s="209"/>
      <c r="AJ1" s="209"/>
      <c r="AK1" s="209"/>
      <c r="AL1" s="209"/>
      <c r="AM1" s="209"/>
      <c r="AN1" s="209"/>
      <c r="AO1" s="209"/>
      <c r="AP1" s="209"/>
      <c r="AQ1" s="209"/>
      <c r="AR1" s="209"/>
      <c r="AS1" s="209"/>
      <c r="AT1" s="209"/>
      <c r="AU1" s="209"/>
      <c r="AV1" s="209"/>
      <c r="AW1" s="209"/>
      <c r="AX1" s="209"/>
      <c r="AY1" s="209"/>
      <c r="AZ1" s="209"/>
      <c r="BA1" s="209"/>
      <c r="BB1" s="209"/>
      <c r="BC1" s="209"/>
      <c r="BD1" s="209"/>
      <c r="BE1" s="209"/>
      <c r="BF1" s="209"/>
      <c r="BG1" s="209"/>
      <c r="BH1" s="209"/>
      <c r="BI1" s="209"/>
      <c r="BJ1" s="209"/>
      <c r="BK1" s="209"/>
      <c r="BL1" s="209"/>
      <c r="BM1" s="209"/>
      <c r="BN1" s="209"/>
      <c r="BO1" s="209"/>
      <c r="BP1" s="209"/>
      <c r="BQ1" s="209"/>
      <c r="BR1" s="209"/>
      <c r="BS1" s="209"/>
      <c r="BT1" s="209"/>
      <c r="BU1" s="209"/>
      <c r="BV1" s="209"/>
      <c r="BW1" s="209"/>
      <c r="BX1" s="209"/>
      <c r="BY1" s="209"/>
      <c r="BZ1" s="209"/>
      <c r="CA1" s="209"/>
      <c r="CB1" s="209"/>
      <c r="CC1" s="209"/>
      <c r="CD1" s="209"/>
      <c r="CE1" s="209"/>
      <c r="CF1" s="209"/>
      <c r="CG1" s="209"/>
      <c r="CH1" s="209"/>
      <c r="CI1" s="209"/>
      <c r="CJ1" s="209"/>
      <c r="CK1" s="209"/>
      <c r="CL1" s="209"/>
      <c r="CM1" s="209"/>
      <c r="CN1" s="209"/>
      <c r="CO1" s="209"/>
      <c r="CP1" s="209"/>
      <c r="CQ1" s="209"/>
      <c r="CR1" s="209"/>
      <c r="CS1" s="209"/>
      <c r="CT1" s="209"/>
      <c r="CU1" s="209"/>
      <c r="CV1" s="209"/>
      <c r="CW1" s="209"/>
      <c r="CX1" s="209"/>
      <c r="CY1" s="209"/>
      <c r="CZ1" s="209"/>
      <c r="DA1" s="209"/>
      <c r="DB1" s="209"/>
      <c r="DC1" s="209"/>
      <c r="DD1" s="209"/>
      <c r="DE1" s="209"/>
      <c r="DF1" s="209"/>
      <c r="DG1" s="209"/>
      <c r="DH1" s="717" t="s">
        <v>212</v>
      </c>
      <c r="DI1" s="718"/>
      <c r="DJ1" s="718"/>
      <c r="DK1" s="718"/>
      <c r="DL1" s="718"/>
      <c r="DM1" s="718"/>
      <c r="DN1" s="719"/>
      <c r="DO1" s="210"/>
      <c r="DP1" s="717" t="s">
        <v>213</v>
      </c>
      <c r="DQ1" s="718"/>
      <c r="DR1" s="718"/>
      <c r="DS1" s="718"/>
      <c r="DT1" s="718"/>
      <c r="DU1" s="718"/>
      <c r="DV1" s="718"/>
      <c r="DW1" s="718"/>
      <c r="DX1" s="718"/>
      <c r="DY1" s="718"/>
      <c r="DZ1" s="718"/>
      <c r="EA1" s="718"/>
      <c r="EB1" s="718"/>
      <c r="EC1" s="719"/>
      <c r="ED1" s="209"/>
      <c r="EE1" s="209"/>
      <c r="EF1" s="209"/>
      <c r="EG1" s="209"/>
      <c r="EH1" s="209"/>
      <c r="EI1" s="209"/>
      <c r="EJ1" s="209"/>
      <c r="EK1" s="209"/>
      <c r="EL1" s="209"/>
      <c r="EM1" s="209"/>
    </row>
    <row r="2" spans="2:143" ht="22.5" customHeight="1" x14ac:dyDescent="0.2">
      <c r="B2" s="211" t="s">
        <v>214</v>
      </c>
      <c r="R2" s="212"/>
      <c r="S2" s="212"/>
      <c r="T2" s="212"/>
      <c r="U2" s="212"/>
      <c r="V2" s="212"/>
      <c r="W2" s="212"/>
      <c r="X2" s="212"/>
      <c r="Y2" s="212"/>
      <c r="Z2" s="212"/>
      <c r="AA2" s="212"/>
      <c r="AB2" s="212"/>
      <c r="AC2" s="212"/>
      <c r="AE2" s="213"/>
      <c r="AF2" s="213"/>
      <c r="AG2" s="213"/>
      <c r="AH2" s="213"/>
      <c r="AI2" s="213"/>
      <c r="AJ2" s="212"/>
      <c r="AK2" s="212"/>
      <c r="AL2" s="212"/>
      <c r="AM2" s="212"/>
      <c r="AN2" s="212"/>
      <c r="AO2" s="212"/>
      <c r="AP2" s="212"/>
      <c r="CD2" s="209"/>
      <c r="CE2" s="209"/>
      <c r="CF2" s="209"/>
      <c r="CG2" s="209"/>
      <c r="CH2" s="209"/>
      <c r="CI2" s="209"/>
      <c r="CJ2" s="209"/>
      <c r="CK2" s="209"/>
      <c r="CL2" s="209"/>
      <c r="CM2" s="209"/>
      <c r="CN2" s="209"/>
      <c r="CO2" s="209"/>
      <c r="CP2" s="209"/>
      <c r="CQ2" s="209"/>
      <c r="CR2" s="209"/>
      <c r="CS2" s="209"/>
      <c r="CT2" s="209"/>
      <c r="CU2" s="209"/>
      <c r="CV2" s="209"/>
      <c r="CW2" s="209"/>
      <c r="CX2" s="209"/>
      <c r="CY2" s="209"/>
      <c r="CZ2" s="209"/>
      <c r="DA2" s="209"/>
      <c r="DB2" s="209"/>
      <c r="DC2" s="209"/>
      <c r="DD2" s="209"/>
      <c r="DE2" s="209"/>
      <c r="DF2" s="209"/>
      <c r="DG2" s="209"/>
      <c r="DH2" s="209"/>
      <c r="DI2" s="209"/>
      <c r="DJ2" s="209"/>
      <c r="DK2" s="209"/>
      <c r="DL2" s="209"/>
      <c r="DM2" s="209"/>
      <c r="DN2" s="209"/>
      <c r="DO2" s="209"/>
      <c r="DP2" s="209"/>
      <c r="DQ2" s="209"/>
      <c r="DR2" s="209"/>
      <c r="DS2" s="209"/>
      <c r="DT2" s="209"/>
      <c r="DU2" s="209"/>
      <c r="DV2" s="209"/>
      <c r="DW2" s="209"/>
      <c r="DX2" s="209"/>
      <c r="DY2" s="209"/>
      <c r="DZ2" s="209"/>
      <c r="EA2" s="209"/>
      <c r="EB2" s="209"/>
      <c r="EC2" s="209"/>
    </row>
    <row r="3" spans="2:143" ht="11.25" customHeight="1" x14ac:dyDescent="0.2">
      <c r="B3" s="679" t="s">
        <v>215</v>
      </c>
      <c r="C3" s="680"/>
      <c r="D3" s="680"/>
      <c r="E3" s="680"/>
      <c r="F3" s="680"/>
      <c r="G3" s="680"/>
      <c r="H3" s="680"/>
      <c r="I3" s="680"/>
      <c r="J3" s="680"/>
      <c r="K3" s="680"/>
      <c r="L3" s="680"/>
      <c r="M3" s="680"/>
      <c r="N3" s="680"/>
      <c r="O3" s="680"/>
      <c r="P3" s="680"/>
      <c r="Q3" s="680"/>
      <c r="R3" s="680"/>
      <c r="S3" s="680"/>
      <c r="T3" s="680"/>
      <c r="U3" s="680"/>
      <c r="V3" s="680"/>
      <c r="W3" s="680"/>
      <c r="X3" s="680"/>
      <c r="Y3" s="680"/>
      <c r="Z3" s="680"/>
      <c r="AA3" s="680"/>
      <c r="AB3" s="680"/>
      <c r="AC3" s="680"/>
      <c r="AD3" s="680"/>
      <c r="AE3" s="680"/>
      <c r="AF3" s="680"/>
      <c r="AG3" s="680"/>
      <c r="AH3" s="680"/>
      <c r="AI3" s="680"/>
      <c r="AJ3" s="680"/>
      <c r="AK3" s="680"/>
      <c r="AL3" s="680"/>
      <c r="AM3" s="680"/>
      <c r="AN3" s="680"/>
      <c r="AO3" s="680"/>
      <c r="AP3" s="679" t="s">
        <v>216</v>
      </c>
      <c r="AQ3" s="680"/>
      <c r="AR3" s="680"/>
      <c r="AS3" s="680"/>
      <c r="AT3" s="680"/>
      <c r="AU3" s="680"/>
      <c r="AV3" s="680"/>
      <c r="AW3" s="680"/>
      <c r="AX3" s="680"/>
      <c r="AY3" s="680"/>
      <c r="AZ3" s="680"/>
      <c r="BA3" s="680"/>
      <c r="BB3" s="680"/>
      <c r="BC3" s="680"/>
      <c r="BD3" s="680"/>
      <c r="BE3" s="680"/>
      <c r="BF3" s="680"/>
      <c r="BG3" s="680"/>
      <c r="BH3" s="680"/>
      <c r="BI3" s="680"/>
      <c r="BJ3" s="680"/>
      <c r="BK3" s="680"/>
      <c r="BL3" s="680"/>
      <c r="BM3" s="680"/>
      <c r="BN3" s="680"/>
      <c r="BO3" s="680"/>
      <c r="BP3" s="680"/>
      <c r="BQ3" s="680"/>
      <c r="BR3" s="680"/>
      <c r="BS3" s="680"/>
      <c r="BT3" s="680"/>
      <c r="BU3" s="680"/>
      <c r="BV3" s="680"/>
      <c r="BW3" s="680"/>
      <c r="BX3" s="680"/>
      <c r="BY3" s="680"/>
      <c r="BZ3" s="680"/>
      <c r="CA3" s="680"/>
      <c r="CB3" s="681"/>
      <c r="CD3" s="679" t="s">
        <v>217</v>
      </c>
      <c r="CE3" s="680"/>
      <c r="CF3" s="680"/>
      <c r="CG3" s="680"/>
      <c r="CH3" s="680"/>
      <c r="CI3" s="680"/>
      <c r="CJ3" s="680"/>
      <c r="CK3" s="680"/>
      <c r="CL3" s="680"/>
      <c r="CM3" s="680"/>
      <c r="CN3" s="680"/>
      <c r="CO3" s="680"/>
      <c r="CP3" s="680"/>
      <c r="CQ3" s="680"/>
      <c r="CR3" s="680"/>
      <c r="CS3" s="680"/>
      <c r="CT3" s="680"/>
      <c r="CU3" s="680"/>
      <c r="CV3" s="680"/>
      <c r="CW3" s="680"/>
      <c r="CX3" s="680"/>
      <c r="CY3" s="680"/>
      <c r="CZ3" s="680"/>
      <c r="DA3" s="680"/>
      <c r="DB3" s="680"/>
      <c r="DC3" s="680"/>
      <c r="DD3" s="680"/>
      <c r="DE3" s="680"/>
      <c r="DF3" s="680"/>
      <c r="DG3" s="680"/>
      <c r="DH3" s="680"/>
      <c r="DI3" s="680"/>
      <c r="DJ3" s="680"/>
      <c r="DK3" s="680"/>
      <c r="DL3" s="680"/>
      <c r="DM3" s="680"/>
      <c r="DN3" s="680"/>
      <c r="DO3" s="680"/>
      <c r="DP3" s="680"/>
      <c r="DQ3" s="680"/>
      <c r="DR3" s="680"/>
      <c r="DS3" s="680"/>
      <c r="DT3" s="680"/>
      <c r="DU3" s="680"/>
      <c r="DV3" s="680"/>
      <c r="DW3" s="680"/>
      <c r="DX3" s="680"/>
      <c r="DY3" s="680"/>
      <c r="DZ3" s="680"/>
      <c r="EA3" s="680"/>
      <c r="EB3" s="680"/>
      <c r="EC3" s="681"/>
    </row>
    <row r="4" spans="2:143" ht="11.25" customHeight="1" x14ac:dyDescent="0.2">
      <c r="B4" s="679" t="s">
        <v>1</v>
      </c>
      <c r="C4" s="680"/>
      <c r="D4" s="680"/>
      <c r="E4" s="680"/>
      <c r="F4" s="680"/>
      <c r="G4" s="680"/>
      <c r="H4" s="680"/>
      <c r="I4" s="680"/>
      <c r="J4" s="680"/>
      <c r="K4" s="680"/>
      <c r="L4" s="680"/>
      <c r="M4" s="680"/>
      <c r="N4" s="680"/>
      <c r="O4" s="680"/>
      <c r="P4" s="680"/>
      <c r="Q4" s="681"/>
      <c r="R4" s="679" t="s">
        <v>218</v>
      </c>
      <c r="S4" s="680"/>
      <c r="T4" s="680"/>
      <c r="U4" s="680"/>
      <c r="V4" s="680"/>
      <c r="W4" s="680"/>
      <c r="X4" s="680"/>
      <c r="Y4" s="681"/>
      <c r="Z4" s="679" t="s">
        <v>219</v>
      </c>
      <c r="AA4" s="680"/>
      <c r="AB4" s="680"/>
      <c r="AC4" s="681"/>
      <c r="AD4" s="679" t="s">
        <v>220</v>
      </c>
      <c r="AE4" s="680"/>
      <c r="AF4" s="680"/>
      <c r="AG4" s="680"/>
      <c r="AH4" s="680"/>
      <c r="AI4" s="680"/>
      <c r="AJ4" s="680"/>
      <c r="AK4" s="681"/>
      <c r="AL4" s="679" t="s">
        <v>219</v>
      </c>
      <c r="AM4" s="680"/>
      <c r="AN4" s="680"/>
      <c r="AO4" s="681"/>
      <c r="AP4" s="720" t="s">
        <v>221</v>
      </c>
      <c r="AQ4" s="720"/>
      <c r="AR4" s="720"/>
      <c r="AS4" s="720"/>
      <c r="AT4" s="720"/>
      <c r="AU4" s="720"/>
      <c r="AV4" s="720"/>
      <c r="AW4" s="720"/>
      <c r="AX4" s="720"/>
      <c r="AY4" s="720"/>
      <c r="AZ4" s="720"/>
      <c r="BA4" s="720"/>
      <c r="BB4" s="720"/>
      <c r="BC4" s="720"/>
      <c r="BD4" s="720"/>
      <c r="BE4" s="720"/>
      <c r="BF4" s="720"/>
      <c r="BG4" s="720" t="s">
        <v>222</v>
      </c>
      <c r="BH4" s="720"/>
      <c r="BI4" s="720"/>
      <c r="BJ4" s="720"/>
      <c r="BK4" s="720"/>
      <c r="BL4" s="720"/>
      <c r="BM4" s="720"/>
      <c r="BN4" s="720"/>
      <c r="BO4" s="720" t="s">
        <v>219</v>
      </c>
      <c r="BP4" s="720"/>
      <c r="BQ4" s="720"/>
      <c r="BR4" s="720"/>
      <c r="BS4" s="720" t="s">
        <v>223</v>
      </c>
      <c r="BT4" s="720"/>
      <c r="BU4" s="720"/>
      <c r="BV4" s="720"/>
      <c r="BW4" s="720"/>
      <c r="BX4" s="720"/>
      <c r="BY4" s="720"/>
      <c r="BZ4" s="720"/>
      <c r="CA4" s="720"/>
      <c r="CB4" s="720"/>
      <c r="CD4" s="679" t="s">
        <v>224</v>
      </c>
      <c r="CE4" s="680"/>
      <c r="CF4" s="680"/>
      <c r="CG4" s="680"/>
      <c r="CH4" s="680"/>
      <c r="CI4" s="680"/>
      <c r="CJ4" s="680"/>
      <c r="CK4" s="680"/>
      <c r="CL4" s="680"/>
      <c r="CM4" s="680"/>
      <c r="CN4" s="680"/>
      <c r="CO4" s="680"/>
      <c r="CP4" s="680"/>
      <c r="CQ4" s="680"/>
      <c r="CR4" s="680"/>
      <c r="CS4" s="680"/>
      <c r="CT4" s="680"/>
      <c r="CU4" s="680"/>
      <c r="CV4" s="680"/>
      <c r="CW4" s="680"/>
      <c r="CX4" s="680"/>
      <c r="CY4" s="680"/>
      <c r="CZ4" s="680"/>
      <c r="DA4" s="680"/>
      <c r="DB4" s="680"/>
      <c r="DC4" s="680"/>
      <c r="DD4" s="680"/>
      <c r="DE4" s="680"/>
      <c r="DF4" s="680"/>
      <c r="DG4" s="680"/>
      <c r="DH4" s="680"/>
      <c r="DI4" s="680"/>
      <c r="DJ4" s="680"/>
      <c r="DK4" s="680"/>
      <c r="DL4" s="680"/>
      <c r="DM4" s="680"/>
      <c r="DN4" s="680"/>
      <c r="DO4" s="680"/>
      <c r="DP4" s="680"/>
      <c r="DQ4" s="680"/>
      <c r="DR4" s="680"/>
      <c r="DS4" s="680"/>
      <c r="DT4" s="680"/>
      <c r="DU4" s="680"/>
      <c r="DV4" s="680"/>
      <c r="DW4" s="680"/>
      <c r="DX4" s="680"/>
      <c r="DY4" s="680"/>
      <c r="DZ4" s="680"/>
      <c r="EA4" s="680"/>
      <c r="EB4" s="680"/>
      <c r="EC4" s="681"/>
    </row>
    <row r="5" spans="2:143" ht="11.25" customHeight="1" x14ac:dyDescent="0.2">
      <c r="B5" s="676" t="s">
        <v>225</v>
      </c>
      <c r="C5" s="677"/>
      <c r="D5" s="677"/>
      <c r="E5" s="677"/>
      <c r="F5" s="677"/>
      <c r="G5" s="677"/>
      <c r="H5" s="677"/>
      <c r="I5" s="677"/>
      <c r="J5" s="677"/>
      <c r="K5" s="677"/>
      <c r="L5" s="677"/>
      <c r="M5" s="677"/>
      <c r="N5" s="677"/>
      <c r="O5" s="677"/>
      <c r="P5" s="677"/>
      <c r="Q5" s="678"/>
      <c r="R5" s="673">
        <v>79506234</v>
      </c>
      <c r="S5" s="674"/>
      <c r="T5" s="674"/>
      <c r="U5" s="674"/>
      <c r="V5" s="674"/>
      <c r="W5" s="674"/>
      <c r="X5" s="674"/>
      <c r="Y5" s="702"/>
      <c r="Z5" s="715">
        <v>34.299999999999997</v>
      </c>
      <c r="AA5" s="715"/>
      <c r="AB5" s="715"/>
      <c r="AC5" s="715"/>
      <c r="AD5" s="716">
        <v>72549986</v>
      </c>
      <c r="AE5" s="716"/>
      <c r="AF5" s="716"/>
      <c r="AG5" s="716"/>
      <c r="AH5" s="716"/>
      <c r="AI5" s="716"/>
      <c r="AJ5" s="716"/>
      <c r="AK5" s="716"/>
      <c r="AL5" s="703">
        <v>64.2</v>
      </c>
      <c r="AM5" s="685"/>
      <c r="AN5" s="685"/>
      <c r="AO5" s="704"/>
      <c r="AP5" s="676" t="s">
        <v>226</v>
      </c>
      <c r="AQ5" s="677"/>
      <c r="AR5" s="677"/>
      <c r="AS5" s="677"/>
      <c r="AT5" s="677"/>
      <c r="AU5" s="677"/>
      <c r="AV5" s="677"/>
      <c r="AW5" s="677"/>
      <c r="AX5" s="677"/>
      <c r="AY5" s="677"/>
      <c r="AZ5" s="677"/>
      <c r="BA5" s="677"/>
      <c r="BB5" s="677"/>
      <c r="BC5" s="677"/>
      <c r="BD5" s="677"/>
      <c r="BE5" s="677"/>
      <c r="BF5" s="678"/>
      <c r="BG5" s="621">
        <v>70211371</v>
      </c>
      <c r="BH5" s="622"/>
      <c r="BI5" s="622"/>
      <c r="BJ5" s="622"/>
      <c r="BK5" s="622"/>
      <c r="BL5" s="622"/>
      <c r="BM5" s="622"/>
      <c r="BN5" s="623"/>
      <c r="BO5" s="659">
        <v>88.3</v>
      </c>
      <c r="BP5" s="659"/>
      <c r="BQ5" s="659"/>
      <c r="BR5" s="659"/>
      <c r="BS5" s="660">
        <v>1173007</v>
      </c>
      <c r="BT5" s="660"/>
      <c r="BU5" s="660"/>
      <c r="BV5" s="660"/>
      <c r="BW5" s="660"/>
      <c r="BX5" s="660"/>
      <c r="BY5" s="660"/>
      <c r="BZ5" s="660"/>
      <c r="CA5" s="660"/>
      <c r="CB5" s="695"/>
      <c r="CD5" s="679" t="s">
        <v>221</v>
      </c>
      <c r="CE5" s="680"/>
      <c r="CF5" s="680"/>
      <c r="CG5" s="680"/>
      <c r="CH5" s="680"/>
      <c r="CI5" s="680"/>
      <c r="CJ5" s="680"/>
      <c r="CK5" s="680"/>
      <c r="CL5" s="680"/>
      <c r="CM5" s="680"/>
      <c r="CN5" s="680"/>
      <c r="CO5" s="680"/>
      <c r="CP5" s="680"/>
      <c r="CQ5" s="681"/>
      <c r="CR5" s="679" t="s">
        <v>227</v>
      </c>
      <c r="CS5" s="680"/>
      <c r="CT5" s="680"/>
      <c r="CU5" s="680"/>
      <c r="CV5" s="680"/>
      <c r="CW5" s="680"/>
      <c r="CX5" s="680"/>
      <c r="CY5" s="681"/>
      <c r="CZ5" s="679" t="s">
        <v>219</v>
      </c>
      <c r="DA5" s="680"/>
      <c r="DB5" s="680"/>
      <c r="DC5" s="681"/>
      <c r="DD5" s="679" t="s">
        <v>228</v>
      </c>
      <c r="DE5" s="680"/>
      <c r="DF5" s="680"/>
      <c r="DG5" s="680"/>
      <c r="DH5" s="680"/>
      <c r="DI5" s="680"/>
      <c r="DJ5" s="680"/>
      <c r="DK5" s="680"/>
      <c r="DL5" s="680"/>
      <c r="DM5" s="680"/>
      <c r="DN5" s="680"/>
      <c r="DO5" s="680"/>
      <c r="DP5" s="681"/>
      <c r="DQ5" s="679" t="s">
        <v>229</v>
      </c>
      <c r="DR5" s="680"/>
      <c r="DS5" s="680"/>
      <c r="DT5" s="680"/>
      <c r="DU5" s="680"/>
      <c r="DV5" s="680"/>
      <c r="DW5" s="680"/>
      <c r="DX5" s="680"/>
      <c r="DY5" s="680"/>
      <c r="DZ5" s="680"/>
      <c r="EA5" s="680"/>
      <c r="EB5" s="680"/>
      <c r="EC5" s="681"/>
    </row>
    <row r="6" spans="2:143" ht="11.25" customHeight="1" x14ac:dyDescent="0.2">
      <c r="B6" s="618" t="s">
        <v>230</v>
      </c>
      <c r="C6" s="619"/>
      <c r="D6" s="619"/>
      <c r="E6" s="619"/>
      <c r="F6" s="619"/>
      <c r="G6" s="619"/>
      <c r="H6" s="619"/>
      <c r="I6" s="619"/>
      <c r="J6" s="619"/>
      <c r="K6" s="619"/>
      <c r="L6" s="619"/>
      <c r="M6" s="619"/>
      <c r="N6" s="619"/>
      <c r="O6" s="619"/>
      <c r="P6" s="619"/>
      <c r="Q6" s="620"/>
      <c r="R6" s="621">
        <v>803662</v>
      </c>
      <c r="S6" s="622"/>
      <c r="T6" s="622"/>
      <c r="U6" s="622"/>
      <c r="V6" s="622"/>
      <c r="W6" s="622"/>
      <c r="X6" s="622"/>
      <c r="Y6" s="623"/>
      <c r="Z6" s="659">
        <v>0.3</v>
      </c>
      <c r="AA6" s="659"/>
      <c r="AB6" s="659"/>
      <c r="AC6" s="659"/>
      <c r="AD6" s="660">
        <v>803662</v>
      </c>
      <c r="AE6" s="660"/>
      <c r="AF6" s="660"/>
      <c r="AG6" s="660"/>
      <c r="AH6" s="660"/>
      <c r="AI6" s="660"/>
      <c r="AJ6" s="660"/>
      <c r="AK6" s="660"/>
      <c r="AL6" s="624">
        <v>0.7</v>
      </c>
      <c r="AM6" s="625"/>
      <c r="AN6" s="625"/>
      <c r="AO6" s="661"/>
      <c r="AP6" s="618" t="s">
        <v>231</v>
      </c>
      <c r="AQ6" s="619"/>
      <c r="AR6" s="619"/>
      <c r="AS6" s="619"/>
      <c r="AT6" s="619"/>
      <c r="AU6" s="619"/>
      <c r="AV6" s="619"/>
      <c r="AW6" s="619"/>
      <c r="AX6" s="619"/>
      <c r="AY6" s="619"/>
      <c r="AZ6" s="619"/>
      <c r="BA6" s="619"/>
      <c r="BB6" s="619"/>
      <c r="BC6" s="619"/>
      <c r="BD6" s="619"/>
      <c r="BE6" s="619"/>
      <c r="BF6" s="620"/>
      <c r="BG6" s="621">
        <v>70211371</v>
      </c>
      <c r="BH6" s="622"/>
      <c r="BI6" s="622"/>
      <c r="BJ6" s="622"/>
      <c r="BK6" s="622"/>
      <c r="BL6" s="622"/>
      <c r="BM6" s="622"/>
      <c r="BN6" s="623"/>
      <c r="BO6" s="659">
        <v>88.3</v>
      </c>
      <c r="BP6" s="659"/>
      <c r="BQ6" s="659"/>
      <c r="BR6" s="659"/>
      <c r="BS6" s="660">
        <v>1173007</v>
      </c>
      <c r="BT6" s="660"/>
      <c r="BU6" s="660"/>
      <c r="BV6" s="660"/>
      <c r="BW6" s="660"/>
      <c r="BX6" s="660"/>
      <c r="BY6" s="660"/>
      <c r="BZ6" s="660"/>
      <c r="CA6" s="660"/>
      <c r="CB6" s="695"/>
      <c r="CD6" s="676" t="s">
        <v>232</v>
      </c>
      <c r="CE6" s="677"/>
      <c r="CF6" s="677"/>
      <c r="CG6" s="677"/>
      <c r="CH6" s="677"/>
      <c r="CI6" s="677"/>
      <c r="CJ6" s="677"/>
      <c r="CK6" s="677"/>
      <c r="CL6" s="677"/>
      <c r="CM6" s="677"/>
      <c r="CN6" s="677"/>
      <c r="CO6" s="677"/>
      <c r="CP6" s="677"/>
      <c r="CQ6" s="678"/>
      <c r="CR6" s="621">
        <v>751902</v>
      </c>
      <c r="CS6" s="622"/>
      <c r="CT6" s="622"/>
      <c r="CU6" s="622"/>
      <c r="CV6" s="622"/>
      <c r="CW6" s="622"/>
      <c r="CX6" s="622"/>
      <c r="CY6" s="623"/>
      <c r="CZ6" s="703">
        <v>0.3</v>
      </c>
      <c r="DA6" s="685"/>
      <c r="DB6" s="685"/>
      <c r="DC6" s="705"/>
      <c r="DD6" s="627" t="s">
        <v>233</v>
      </c>
      <c r="DE6" s="622"/>
      <c r="DF6" s="622"/>
      <c r="DG6" s="622"/>
      <c r="DH6" s="622"/>
      <c r="DI6" s="622"/>
      <c r="DJ6" s="622"/>
      <c r="DK6" s="622"/>
      <c r="DL6" s="622"/>
      <c r="DM6" s="622"/>
      <c r="DN6" s="622"/>
      <c r="DO6" s="622"/>
      <c r="DP6" s="623"/>
      <c r="DQ6" s="627">
        <v>751902</v>
      </c>
      <c r="DR6" s="622"/>
      <c r="DS6" s="622"/>
      <c r="DT6" s="622"/>
      <c r="DU6" s="622"/>
      <c r="DV6" s="622"/>
      <c r="DW6" s="622"/>
      <c r="DX6" s="622"/>
      <c r="DY6" s="622"/>
      <c r="DZ6" s="622"/>
      <c r="EA6" s="622"/>
      <c r="EB6" s="622"/>
      <c r="EC6" s="658"/>
    </row>
    <row r="7" spans="2:143" ht="11.25" customHeight="1" x14ac:dyDescent="0.2">
      <c r="B7" s="618" t="s">
        <v>234</v>
      </c>
      <c r="C7" s="619"/>
      <c r="D7" s="619"/>
      <c r="E7" s="619"/>
      <c r="F7" s="619"/>
      <c r="G7" s="619"/>
      <c r="H7" s="619"/>
      <c r="I7" s="619"/>
      <c r="J7" s="619"/>
      <c r="K7" s="619"/>
      <c r="L7" s="619"/>
      <c r="M7" s="619"/>
      <c r="N7" s="619"/>
      <c r="O7" s="619"/>
      <c r="P7" s="619"/>
      <c r="Q7" s="620"/>
      <c r="R7" s="621">
        <v>63870</v>
      </c>
      <c r="S7" s="622"/>
      <c r="T7" s="622"/>
      <c r="U7" s="622"/>
      <c r="V7" s="622"/>
      <c r="W7" s="622"/>
      <c r="X7" s="622"/>
      <c r="Y7" s="623"/>
      <c r="Z7" s="659">
        <v>0</v>
      </c>
      <c r="AA7" s="659"/>
      <c r="AB7" s="659"/>
      <c r="AC7" s="659"/>
      <c r="AD7" s="660">
        <v>63870</v>
      </c>
      <c r="AE7" s="660"/>
      <c r="AF7" s="660"/>
      <c r="AG7" s="660"/>
      <c r="AH7" s="660"/>
      <c r="AI7" s="660"/>
      <c r="AJ7" s="660"/>
      <c r="AK7" s="660"/>
      <c r="AL7" s="624">
        <v>0.1</v>
      </c>
      <c r="AM7" s="625"/>
      <c r="AN7" s="625"/>
      <c r="AO7" s="661"/>
      <c r="AP7" s="618" t="s">
        <v>235</v>
      </c>
      <c r="AQ7" s="619"/>
      <c r="AR7" s="619"/>
      <c r="AS7" s="619"/>
      <c r="AT7" s="619"/>
      <c r="AU7" s="619"/>
      <c r="AV7" s="619"/>
      <c r="AW7" s="619"/>
      <c r="AX7" s="619"/>
      <c r="AY7" s="619"/>
      <c r="AZ7" s="619"/>
      <c r="BA7" s="619"/>
      <c r="BB7" s="619"/>
      <c r="BC7" s="619"/>
      <c r="BD7" s="619"/>
      <c r="BE7" s="619"/>
      <c r="BF7" s="620"/>
      <c r="BG7" s="621">
        <v>31851505</v>
      </c>
      <c r="BH7" s="622"/>
      <c r="BI7" s="622"/>
      <c r="BJ7" s="622"/>
      <c r="BK7" s="622"/>
      <c r="BL7" s="622"/>
      <c r="BM7" s="622"/>
      <c r="BN7" s="623"/>
      <c r="BO7" s="659">
        <v>40.1</v>
      </c>
      <c r="BP7" s="659"/>
      <c r="BQ7" s="659"/>
      <c r="BR7" s="659"/>
      <c r="BS7" s="660">
        <v>1173007</v>
      </c>
      <c r="BT7" s="660"/>
      <c r="BU7" s="660"/>
      <c r="BV7" s="660"/>
      <c r="BW7" s="660"/>
      <c r="BX7" s="660"/>
      <c r="BY7" s="660"/>
      <c r="BZ7" s="660"/>
      <c r="CA7" s="660"/>
      <c r="CB7" s="695"/>
      <c r="CD7" s="618" t="s">
        <v>236</v>
      </c>
      <c r="CE7" s="619"/>
      <c r="CF7" s="619"/>
      <c r="CG7" s="619"/>
      <c r="CH7" s="619"/>
      <c r="CI7" s="619"/>
      <c r="CJ7" s="619"/>
      <c r="CK7" s="619"/>
      <c r="CL7" s="619"/>
      <c r="CM7" s="619"/>
      <c r="CN7" s="619"/>
      <c r="CO7" s="619"/>
      <c r="CP7" s="619"/>
      <c r="CQ7" s="620"/>
      <c r="CR7" s="621">
        <v>17625118</v>
      </c>
      <c r="CS7" s="622"/>
      <c r="CT7" s="622"/>
      <c r="CU7" s="622"/>
      <c r="CV7" s="622"/>
      <c r="CW7" s="622"/>
      <c r="CX7" s="622"/>
      <c r="CY7" s="623"/>
      <c r="CZ7" s="659">
        <v>7.7</v>
      </c>
      <c r="DA7" s="659"/>
      <c r="DB7" s="659"/>
      <c r="DC7" s="659"/>
      <c r="DD7" s="627">
        <v>631723</v>
      </c>
      <c r="DE7" s="622"/>
      <c r="DF7" s="622"/>
      <c r="DG7" s="622"/>
      <c r="DH7" s="622"/>
      <c r="DI7" s="622"/>
      <c r="DJ7" s="622"/>
      <c r="DK7" s="622"/>
      <c r="DL7" s="622"/>
      <c r="DM7" s="622"/>
      <c r="DN7" s="622"/>
      <c r="DO7" s="622"/>
      <c r="DP7" s="623"/>
      <c r="DQ7" s="627">
        <v>13220278</v>
      </c>
      <c r="DR7" s="622"/>
      <c r="DS7" s="622"/>
      <c r="DT7" s="622"/>
      <c r="DU7" s="622"/>
      <c r="DV7" s="622"/>
      <c r="DW7" s="622"/>
      <c r="DX7" s="622"/>
      <c r="DY7" s="622"/>
      <c r="DZ7" s="622"/>
      <c r="EA7" s="622"/>
      <c r="EB7" s="622"/>
      <c r="EC7" s="658"/>
    </row>
    <row r="8" spans="2:143" ht="11.25" customHeight="1" x14ac:dyDescent="0.2">
      <c r="B8" s="618" t="s">
        <v>237</v>
      </c>
      <c r="C8" s="619"/>
      <c r="D8" s="619"/>
      <c r="E8" s="619"/>
      <c r="F8" s="619"/>
      <c r="G8" s="619"/>
      <c r="H8" s="619"/>
      <c r="I8" s="619"/>
      <c r="J8" s="619"/>
      <c r="K8" s="619"/>
      <c r="L8" s="619"/>
      <c r="M8" s="619"/>
      <c r="N8" s="619"/>
      <c r="O8" s="619"/>
      <c r="P8" s="619"/>
      <c r="Q8" s="620"/>
      <c r="R8" s="621">
        <v>534146</v>
      </c>
      <c r="S8" s="622"/>
      <c r="T8" s="622"/>
      <c r="U8" s="622"/>
      <c r="V8" s="622"/>
      <c r="W8" s="622"/>
      <c r="X8" s="622"/>
      <c r="Y8" s="623"/>
      <c r="Z8" s="659">
        <v>0.2</v>
      </c>
      <c r="AA8" s="659"/>
      <c r="AB8" s="659"/>
      <c r="AC8" s="659"/>
      <c r="AD8" s="660">
        <v>534146</v>
      </c>
      <c r="AE8" s="660"/>
      <c r="AF8" s="660"/>
      <c r="AG8" s="660"/>
      <c r="AH8" s="660"/>
      <c r="AI8" s="660"/>
      <c r="AJ8" s="660"/>
      <c r="AK8" s="660"/>
      <c r="AL8" s="624">
        <v>0.5</v>
      </c>
      <c r="AM8" s="625"/>
      <c r="AN8" s="625"/>
      <c r="AO8" s="661"/>
      <c r="AP8" s="618" t="s">
        <v>238</v>
      </c>
      <c r="AQ8" s="619"/>
      <c r="AR8" s="619"/>
      <c r="AS8" s="619"/>
      <c r="AT8" s="619"/>
      <c r="AU8" s="619"/>
      <c r="AV8" s="619"/>
      <c r="AW8" s="619"/>
      <c r="AX8" s="619"/>
      <c r="AY8" s="619"/>
      <c r="AZ8" s="619"/>
      <c r="BA8" s="619"/>
      <c r="BB8" s="619"/>
      <c r="BC8" s="619"/>
      <c r="BD8" s="619"/>
      <c r="BE8" s="619"/>
      <c r="BF8" s="620"/>
      <c r="BG8" s="621">
        <v>798603</v>
      </c>
      <c r="BH8" s="622"/>
      <c r="BI8" s="622"/>
      <c r="BJ8" s="622"/>
      <c r="BK8" s="622"/>
      <c r="BL8" s="622"/>
      <c r="BM8" s="622"/>
      <c r="BN8" s="623"/>
      <c r="BO8" s="659">
        <v>1</v>
      </c>
      <c r="BP8" s="659"/>
      <c r="BQ8" s="659"/>
      <c r="BR8" s="659"/>
      <c r="BS8" s="660" t="s">
        <v>233</v>
      </c>
      <c r="BT8" s="660"/>
      <c r="BU8" s="660"/>
      <c r="BV8" s="660"/>
      <c r="BW8" s="660"/>
      <c r="BX8" s="660"/>
      <c r="BY8" s="660"/>
      <c r="BZ8" s="660"/>
      <c r="CA8" s="660"/>
      <c r="CB8" s="695"/>
      <c r="CD8" s="618" t="s">
        <v>239</v>
      </c>
      <c r="CE8" s="619"/>
      <c r="CF8" s="619"/>
      <c r="CG8" s="619"/>
      <c r="CH8" s="619"/>
      <c r="CI8" s="619"/>
      <c r="CJ8" s="619"/>
      <c r="CK8" s="619"/>
      <c r="CL8" s="619"/>
      <c r="CM8" s="619"/>
      <c r="CN8" s="619"/>
      <c r="CO8" s="619"/>
      <c r="CP8" s="619"/>
      <c r="CQ8" s="620"/>
      <c r="CR8" s="621">
        <v>118758704</v>
      </c>
      <c r="CS8" s="622"/>
      <c r="CT8" s="622"/>
      <c r="CU8" s="622"/>
      <c r="CV8" s="622"/>
      <c r="CW8" s="622"/>
      <c r="CX8" s="622"/>
      <c r="CY8" s="623"/>
      <c r="CZ8" s="659">
        <v>52.2</v>
      </c>
      <c r="DA8" s="659"/>
      <c r="DB8" s="659"/>
      <c r="DC8" s="659"/>
      <c r="DD8" s="627">
        <v>595254</v>
      </c>
      <c r="DE8" s="622"/>
      <c r="DF8" s="622"/>
      <c r="DG8" s="622"/>
      <c r="DH8" s="622"/>
      <c r="DI8" s="622"/>
      <c r="DJ8" s="622"/>
      <c r="DK8" s="622"/>
      <c r="DL8" s="622"/>
      <c r="DM8" s="622"/>
      <c r="DN8" s="622"/>
      <c r="DO8" s="622"/>
      <c r="DP8" s="623"/>
      <c r="DQ8" s="627">
        <v>49846837</v>
      </c>
      <c r="DR8" s="622"/>
      <c r="DS8" s="622"/>
      <c r="DT8" s="622"/>
      <c r="DU8" s="622"/>
      <c r="DV8" s="622"/>
      <c r="DW8" s="622"/>
      <c r="DX8" s="622"/>
      <c r="DY8" s="622"/>
      <c r="DZ8" s="622"/>
      <c r="EA8" s="622"/>
      <c r="EB8" s="622"/>
      <c r="EC8" s="658"/>
    </row>
    <row r="9" spans="2:143" ht="11.25" customHeight="1" x14ac:dyDescent="0.2">
      <c r="B9" s="618" t="s">
        <v>240</v>
      </c>
      <c r="C9" s="619"/>
      <c r="D9" s="619"/>
      <c r="E9" s="619"/>
      <c r="F9" s="619"/>
      <c r="G9" s="619"/>
      <c r="H9" s="619"/>
      <c r="I9" s="619"/>
      <c r="J9" s="619"/>
      <c r="K9" s="619"/>
      <c r="L9" s="619"/>
      <c r="M9" s="619"/>
      <c r="N9" s="619"/>
      <c r="O9" s="619"/>
      <c r="P9" s="619"/>
      <c r="Q9" s="620"/>
      <c r="R9" s="621">
        <v>383001</v>
      </c>
      <c r="S9" s="622"/>
      <c r="T9" s="622"/>
      <c r="U9" s="622"/>
      <c r="V9" s="622"/>
      <c r="W9" s="622"/>
      <c r="X9" s="622"/>
      <c r="Y9" s="623"/>
      <c r="Z9" s="659">
        <v>0.2</v>
      </c>
      <c r="AA9" s="659"/>
      <c r="AB9" s="659"/>
      <c r="AC9" s="659"/>
      <c r="AD9" s="660">
        <v>383001</v>
      </c>
      <c r="AE9" s="660"/>
      <c r="AF9" s="660"/>
      <c r="AG9" s="660"/>
      <c r="AH9" s="660"/>
      <c r="AI9" s="660"/>
      <c r="AJ9" s="660"/>
      <c r="AK9" s="660"/>
      <c r="AL9" s="624">
        <v>0.3</v>
      </c>
      <c r="AM9" s="625"/>
      <c r="AN9" s="625"/>
      <c r="AO9" s="661"/>
      <c r="AP9" s="618" t="s">
        <v>241</v>
      </c>
      <c r="AQ9" s="619"/>
      <c r="AR9" s="619"/>
      <c r="AS9" s="619"/>
      <c r="AT9" s="619"/>
      <c r="AU9" s="619"/>
      <c r="AV9" s="619"/>
      <c r="AW9" s="619"/>
      <c r="AX9" s="619"/>
      <c r="AY9" s="619"/>
      <c r="AZ9" s="619"/>
      <c r="BA9" s="619"/>
      <c r="BB9" s="619"/>
      <c r="BC9" s="619"/>
      <c r="BD9" s="619"/>
      <c r="BE9" s="619"/>
      <c r="BF9" s="620"/>
      <c r="BG9" s="621">
        <v>25020344</v>
      </c>
      <c r="BH9" s="622"/>
      <c r="BI9" s="622"/>
      <c r="BJ9" s="622"/>
      <c r="BK9" s="622"/>
      <c r="BL9" s="622"/>
      <c r="BM9" s="622"/>
      <c r="BN9" s="623"/>
      <c r="BO9" s="659">
        <v>31.5</v>
      </c>
      <c r="BP9" s="659"/>
      <c r="BQ9" s="659"/>
      <c r="BR9" s="659"/>
      <c r="BS9" s="660" t="s">
        <v>233</v>
      </c>
      <c r="BT9" s="660"/>
      <c r="BU9" s="660"/>
      <c r="BV9" s="660"/>
      <c r="BW9" s="660"/>
      <c r="BX9" s="660"/>
      <c r="BY9" s="660"/>
      <c r="BZ9" s="660"/>
      <c r="CA9" s="660"/>
      <c r="CB9" s="695"/>
      <c r="CD9" s="618" t="s">
        <v>242</v>
      </c>
      <c r="CE9" s="619"/>
      <c r="CF9" s="619"/>
      <c r="CG9" s="619"/>
      <c r="CH9" s="619"/>
      <c r="CI9" s="619"/>
      <c r="CJ9" s="619"/>
      <c r="CK9" s="619"/>
      <c r="CL9" s="619"/>
      <c r="CM9" s="619"/>
      <c r="CN9" s="619"/>
      <c r="CO9" s="619"/>
      <c r="CP9" s="619"/>
      <c r="CQ9" s="620"/>
      <c r="CR9" s="621">
        <v>20957803</v>
      </c>
      <c r="CS9" s="622"/>
      <c r="CT9" s="622"/>
      <c r="CU9" s="622"/>
      <c r="CV9" s="622"/>
      <c r="CW9" s="622"/>
      <c r="CX9" s="622"/>
      <c r="CY9" s="623"/>
      <c r="CZ9" s="659">
        <v>9.1999999999999993</v>
      </c>
      <c r="DA9" s="659"/>
      <c r="DB9" s="659"/>
      <c r="DC9" s="659"/>
      <c r="DD9" s="627">
        <v>738807</v>
      </c>
      <c r="DE9" s="622"/>
      <c r="DF9" s="622"/>
      <c r="DG9" s="622"/>
      <c r="DH9" s="622"/>
      <c r="DI9" s="622"/>
      <c r="DJ9" s="622"/>
      <c r="DK9" s="622"/>
      <c r="DL9" s="622"/>
      <c r="DM9" s="622"/>
      <c r="DN9" s="622"/>
      <c r="DO9" s="622"/>
      <c r="DP9" s="623"/>
      <c r="DQ9" s="627">
        <v>13733757</v>
      </c>
      <c r="DR9" s="622"/>
      <c r="DS9" s="622"/>
      <c r="DT9" s="622"/>
      <c r="DU9" s="622"/>
      <c r="DV9" s="622"/>
      <c r="DW9" s="622"/>
      <c r="DX9" s="622"/>
      <c r="DY9" s="622"/>
      <c r="DZ9" s="622"/>
      <c r="EA9" s="622"/>
      <c r="EB9" s="622"/>
      <c r="EC9" s="658"/>
    </row>
    <row r="10" spans="2:143" ht="11.25" customHeight="1" x14ac:dyDescent="0.2">
      <c r="B10" s="618" t="s">
        <v>243</v>
      </c>
      <c r="C10" s="619"/>
      <c r="D10" s="619"/>
      <c r="E10" s="619"/>
      <c r="F10" s="619"/>
      <c r="G10" s="619"/>
      <c r="H10" s="619"/>
      <c r="I10" s="619"/>
      <c r="J10" s="619"/>
      <c r="K10" s="619"/>
      <c r="L10" s="619"/>
      <c r="M10" s="619"/>
      <c r="N10" s="619"/>
      <c r="O10" s="619"/>
      <c r="P10" s="619"/>
      <c r="Q10" s="620"/>
      <c r="R10" s="621" t="s">
        <v>233</v>
      </c>
      <c r="S10" s="622"/>
      <c r="T10" s="622"/>
      <c r="U10" s="622"/>
      <c r="V10" s="622"/>
      <c r="W10" s="622"/>
      <c r="X10" s="622"/>
      <c r="Y10" s="623"/>
      <c r="Z10" s="659" t="s">
        <v>233</v>
      </c>
      <c r="AA10" s="659"/>
      <c r="AB10" s="659"/>
      <c r="AC10" s="659"/>
      <c r="AD10" s="660" t="s">
        <v>233</v>
      </c>
      <c r="AE10" s="660"/>
      <c r="AF10" s="660"/>
      <c r="AG10" s="660"/>
      <c r="AH10" s="660"/>
      <c r="AI10" s="660"/>
      <c r="AJ10" s="660"/>
      <c r="AK10" s="660"/>
      <c r="AL10" s="624" t="s">
        <v>233</v>
      </c>
      <c r="AM10" s="625"/>
      <c r="AN10" s="625"/>
      <c r="AO10" s="661"/>
      <c r="AP10" s="618" t="s">
        <v>244</v>
      </c>
      <c r="AQ10" s="619"/>
      <c r="AR10" s="619"/>
      <c r="AS10" s="619"/>
      <c r="AT10" s="619"/>
      <c r="AU10" s="619"/>
      <c r="AV10" s="619"/>
      <c r="AW10" s="619"/>
      <c r="AX10" s="619"/>
      <c r="AY10" s="619"/>
      <c r="AZ10" s="619"/>
      <c r="BA10" s="619"/>
      <c r="BB10" s="619"/>
      <c r="BC10" s="619"/>
      <c r="BD10" s="619"/>
      <c r="BE10" s="619"/>
      <c r="BF10" s="620"/>
      <c r="BG10" s="621">
        <v>1596262</v>
      </c>
      <c r="BH10" s="622"/>
      <c r="BI10" s="622"/>
      <c r="BJ10" s="622"/>
      <c r="BK10" s="622"/>
      <c r="BL10" s="622"/>
      <c r="BM10" s="622"/>
      <c r="BN10" s="623"/>
      <c r="BO10" s="659">
        <v>2</v>
      </c>
      <c r="BP10" s="659"/>
      <c r="BQ10" s="659"/>
      <c r="BR10" s="659"/>
      <c r="BS10" s="660" t="s">
        <v>233</v>
      </c>
      <c r="BT10" s="660"/>
      <c r="BU10" s="660"/>
      <c r="BV10" s="660"/>
      <c r="BW10" s="660"/>
      <c r="BX10" s="660"/>
      <c r="BY10" s="660"/>
      <c r="BZ10" s="660"/>
      <c r="CA10" s="660"/>
      <c r="CB10" s="695"/>
      <c r="CD10" s="618" t="s">
        <v>245</v>
      </c>
      <c r="CE10" s="619"/>
      <c r="CF10" s="619"/>
      <c r="CG10" s="619"/>
      <c r="CH10" s="619"/>
      <c r="CI10" s="619"/>
      <c r="CJ10" s="619"/>
      <c r="CK10" s="619"/>
      <c r="CL10" s="619"/>
      <c r="CM10" s="619"/>
      <c r="CN10" s="619"/>
      <c r="CO10" s="619"/>
      <c r="CP10" s="619"/>
      <c r="CQ10" s="620"/>
      <c r="CR10" s="621">
        <v>325900</v>
      </c>
      <c r="CS10" s="622"/>
      <c r="CT10" s="622"/>
      <c r="CU10" s="622"/>
      <c r="CV10" s="622"/>
      <c r="CW10" s="622"/>
      <c r="CX10" s="622"/>
      <c r="CY10" s="623"/>
      <c r="CZ10" s="659">
        <v>0.1</v>
      </c>
      <c r="DA10" s="659"/>
      <c r="DB10" s="659"/>
      <c r="DC10" s="659"/>
      <c r="DD10" s="627">
        <v>127382</v>
      </c>
      <c r="DE10" s="622"/>
      <c r="DF10" s="622"/>
      <c r="DG10" s="622"/>
      <c r="DH10" s="622"/>
      <c r="DI10" s="622"/>
      <c r="DJ10" s="622"/>
      <c r="DK10" s="622"/>
      <c r="DL10" s="622"/>
      <c r="DM10" s="622"/>
      <c r="DN10" s="622"/>
      <c r="DO10" s="622"/>
      <c r="DP10" s="623"/>
      <c r="DQ10" s="627">
        <v>202086</v>
      </c>
      <c r="DR10" s="622"/>
      <c r="DS10" s="622"/>
      <c r="DT10" s="622"/>
      <c r="DU10" s="622"/>
      <c r="DV10" s="622"/>
      <c r="DW10" s="622"/>
      <c r="DX10" s="622"/>
      <c r="DY10" s="622"/>
      <c r="DZ10" s="622"/>
      <c r="EA10" s="622"/>
      <c r="EB10" s="622"/>
      <c r="EC10" s="658"/>
    </row>
    <row r="11" spans="2:143" ht="11.25" customHeight="1" x14ac:dyDescent="0.2">
      <c r="B11" s="618" t="s">
        <v>246</v>
      </c>
      <c r="C11" s="619"/>
      <c r="D11" s="619"/>
      <c r="E11" s="619"/>
      <c r="F11" s="619"/>
      <c r="G11" s="619"/>
      <c r="H11" s="619"/>
      <c r="I11" s="619"/>
      <c r="J11" s="619"/>
      <c r="K11" s="619"/>
      <c r="L11" s="619"/>
      <c r="M11" s="619"/>
      <c r="N11" s="619"/>
      <c r="O11" s="619"/>
      <c r="P11" s="619"/>
      <c r="Q11" s="620"/>
      <c r="R11" s="621">
        <v>11967084</v>
      </c>
      <c r="S11" s="622"/>
      <c r="T11" s="622"/>
      <c r="U11" s="622"/>
      <c r="V11" s="622"/>
      <c r="W11" s="622"/>
      <c r="X11" s="622"/>
      <c r="Y11" s="623"/>
      <c r="Z11" s="624">
        <v>5.2</v>
      </c>
      <c r="AA11" s="625"/>
      <c r="AB11" s="625"/>
      <c r="AC11" s="626"/>
      <c r="AD11" s="627">
        <v>11967084</v>
      </c>
      <c r="AE11" s="622"/>
      <c r="AF11" s="622"/>
      <c r="AG11" s="622"/>
      <c r="AH11" s="622"/>
      <c r="AI11" s="622"/>
      <c r="AJ11" s="622"/>
      <c r="AK11" s="623"/>
      <c r="AL11" s="624">
        <v>10.6</v>
      </c>
      <c r="AM11" s="625"/>
      <c r="AN11" s="625"/>
      <c r="AO11" s="661"/>
      <c r="AP11" s="618" t="s">
        <v>247</v>
      </c>
      <c r="AQ11" s="619"/>
      <c r="AR11" s="619"/>
      <c r="AS11" s="619"/>
      <c r="AT11" s="619"/>
      <c r="AU11" s="619"/>
      <c r="AV11" s="619"/>
      <c r="AW11" s="619"/>
      <c r="AX11" s="619"/>
      <c r="AY11" s="619"/>
      <c r="AZ11" s="619"/>
      <c r="BA11" s="619"/>
      <c r="BB11" s="619"/>
      <c r="BC11" s="619"/>
      <c r="BD11" s="619"/>
      <c r="BE11" s="619"/>
      <c r="BF11" s="620"/>
      <c r="BG11" s="621">
        <v>4436296</v>
      </c>
      <c r="BH11" s="622"/>
      <c r="BI11" s="622"/>
      <c r="BJ11" s="622"/>
      <c r="BK11" s="622"/>
      <c r="BL11" s="622"/>
      <c r="BM11" s="622"/>
      <c r="BN11" s="623"/>
      <c r="BO11" s="659">
        <v>5.6</v>
      </c>
      <c r="BP11" s="659"/>
      <c r="BQ11" s="659"/>
      <c r="BR11" s="659"/>
      <c r="BS11" s="660">
        <v>1173007</v>
      </c>
      <c r="BT11" s="660"/>
      <c r="BU11" s="660"/>
      <c r="BV11" s="660"/>
      <c r="BW11" s="660"/>
      <c r="BX11" s="660"/>
      <c r="BY11" s="660"/>
      <c r="BZ11" s="660"/>
      <c r="CA11" s="660"/>
      <c r="CB11" s="695"/>
      <c r="CD11" s="618" t="s">
        <v>248</v>
      </c>
      <c r="CE11" s="619"/>
      <c r="CF11" s="619"/>
      <c r="CG11" s="619"/>
      <c r="CH11" s="619"/>
      <c r="CI11" s="619"/>
      <c r="CJ11" s="619"/>
      <c r="CK11" s="619"/>
      <c r="CL11" s="619"/>
      <c r="CM11" s="619"/>
      <c r="CN11" s="619"/>
      <c r="CO11" s="619"/>
      <c r="CP11" s="619"/>
      <c r="CQ11" s="620"/>
      <c r="CR11" s="621">
        <v>139542</v>
      </c>
      <c r="CS11" s="622"/>
      <c r="CT11" s="622"/>
      <c r="CU11" s="622"/>
      <c r="CV11" s="622"/>
      <c r="CW11" s="622"/>
      <c r="CX11" s="622"/>
      <c r="CY11" s="623"/>
      <c r="CZ11" s="659">
        <v>0.1</v>
      </c>
      <c r="DA11" s="659"/>
      <c r="DB11" s="659"/>
      <c r="DC11" s="659"/>
      <c r="DD11" s="627">
        <v>24499</v>
      </c>
      <c r="DE11" s="622"/>
      <c r="DF11" s="622"/>
      <c r="DG11" s="622"/>
      <c r="DH11" s="622"/>
      <c r="DI11" s="622"/>
      <c r="DJ11" s="622"/>
      <c r="DK11" s="622"/>
      <c r="DL11" s="622"/>
      <c r="DM11" s="622"/>
      <c r="DN11" s="622"/>
      <c r="DO11" s="622"/>
      <c r="DP11" s="623"/>
      <c r="DQ11" s="627">
        <v>113090</v>
      </c>
      <c r="DR11" s="622"/>
      <c r="DS11" s="622"/>
      <c r="DT11" s="622"/>
      <c r="DU11" s="622"/>
      <c r="DV11" s="622"/>
      <c r="DW11" s="622"/>
      <c r="DX11" s="622"/>
      <c r="DY11" s="622"/>
      <c r="DZ11" s="622"/>
      <c r="EA11" s="622"/>
      <c r="EB11" s="622"/>
      <c r="EC11" s="658"/>
    </row>
    <row r="12" spans="2:143" ht="11.25" customHeight="1" x14ac:dyDescent="0.2">
      <c r="B12" s="618" t="s">
        <v>249</v>
      </c>
      <c r="C12" s="619"/>
      <c r="D12" s="619"/>
      <c r="E12" s="619"/>
      <c r="F12" s="619"/>
      <c r="G12" s="619"/>
      <c r="H12" s="619"/>
      <c r="I12" s="619"/>
      <c r="J12" s="619"/>
      <c r="K12" s="619"/>
      <c r="L12" s="619"/>
      <c r="M12" s="619"/>
      <c r="N12" s="619"/>
      <c r="O12" s="619"/>
      <c r="P12" s="619"/>
      <c r="Q12" s="620"/>
      <c r="R12" s="621" t="s">
        <v>233</v>
      </c>
      <c r="S12" s="622"/>
      <c r="T12" s="622"/>
      <c r="U12" s="622"/>
      <c r="V12" s="622"/>
      <c r="W12" s="622"/>
      <c r="X12" s="622"/>
      <c r="Y12" s="623"/>
      <c r="Z12" s="659" t="s">
        <v>233</v>
      </c>
      <c r="AA12" s="659"/>
      <c r="AB12" s="659"/>
      <c r="AC12" s="659"/>
      <c r="AD12" s="660" t="s">
        <v>233</v>
      </c>
      <c r="AE12" s="660"/>
      <c r="AF12" s="660"/>
      <c r="AG12" s="660"/>
      <c r="AH12" s="660"/>
      <c r="AI12" s="660"/>
      <c r="AJ12" s="660"/>
      <c r="AK12" s="660"/>
      <c r="AL12" s="624" t="s">
        <v>233</v>
      </c>
      <c r="AM12" s="625"/>
      <c r="AN12" s="625"/>
      <c r="AO12" s="661"/>
      <c r="AP12" s="618" t="s">
        <v>250</v>
      </c>
      <c r="AQ12" s="619"/>
      <c r="AR12" s="619"/>
      <c r="AS12" s="619"/>
      <c r="AT12" s="619"/>
      <c r="AU12" s="619"/>
      <c r="AV12" s="619"/>
      <c r="AW12" s="619"/>
      <c r="AX12" s="619"/>
      <c r="AY12" s="619"/>
      <c r="AZ12" s="619"/>
      <c r="BA12" s="619"/>
      <c r="BB12" s="619"/>
      <c r="BC12" s="619"/>
      <c r="BD12" s="619"/>
      <c r="BE12" s="619"/>
      <c r="BF12" s="620"/>
      <c r="BG12" s="621">
        <v>32985412</v>
      </c>
      <c r="BH12" s="622"/>
      <c r="BI12" s="622"/>
      <c r="BJ12" s="622"/>
      <c r="BK12" s="622"/>
      <c r="BL12" s="622"/>
      <c r="BM12" s="622"/>
      <c r="BN12" s="623"/>
      <c r="BO12" s="659">
        <v>41.5</v>
      </c>
      <c r="BP12" s="659"/>
      <c r="BQ12" s="659"/>
      <c r="BR12" s="659"/>
      <c r="BS12" s="660" t="s">
        <v>233</v>
      </c>
      <c r="BT12" s="660"/>
      <c r="BU12" s="660"/>
      <c r="BV12" s="660"/>
      <c r="BW12" s="660"/>
      <c r="BX12" s="660"/>
      <c r="BY12" s="660"/>
      <c r="BZ12" s="660"/>
      <c r="CA12" s="660"/>
      <c r="CB12" s="695"/>
      <c r="CD12" s="618" t="s">
        <v>251</v>
      </c>
      <c r="CE12" s="619"/>
      <c r="CF12" s="619"/>
      <c r="CG12" s="619"/>
      <c r="CH12" s="619"/>
      <c r="CI12" s="619"/>
      <c r="CJ12" s="619"/>
      <c r="CK12" s="619"/>
      <c r="CL12" s="619"/>
      <c r="CM12" s="619"/>
      <c r="CN12" s="619"/>
      <c r="CO12" s="619"/>
      <c r="CP12" s="619"/>
      <c r="CQ12" s="620"/>
      <c r="CR12" s="621">
        <v>4285530</v>
      </c>
      <c r="CS12" s="622"/>
      <c r="CT12" s="622"/>
      <c r="CU12" s="622"/>
      <c r="CV12" s="622"/>
      <c r="CW12" s="622"/>
      <c r="CX12" s="622"/>
      <c r="CY12" s="623"/>
      <c r="CZ12" s="659">
        <v>1.9</v>
      </c>
      <c r="DA12" s="659"/>
      <c r="DB12" s="659"/>
      <c r="DC12" s="659"/>
      <c r="DD12" s="627">
        <v>49152</v>
      </c>
      <c r="DE12" s="622"/>
      <c r="DF12" s="622"/>
      <c r="DG12" s="622"/>
      <c r="DH12" s="622"/>
      <c r="DI12" s="622"/>
      <c r="DJ12" s="622"/>
      <c r="DK12" s="622"/>
      <c r="DL12" s="622"/>
      <c r="DM12" s="622"/>
      <c r="DN12" s="622"/>
      <c r="DO12" s="622"/>
      <c r="DP12" s="623"/>
      <c r="DQ12" s="627">
        <v>3528089</v>
      </c>
      <c r="DR12" s="622"/>
      <c r="DS12" s="622"/>
      <c r="DT12" s="622"/>
      <c r="DU12" s="622"/>
      <c r="DV12" s="622"/>
      <c r="DW12" s="622"/>
      <c r="DX12" s="622"/>
      <c r="DY12" s="622"/>
      <c r="DZ12" s="622"/>
      <c r="EA12" s="622"/>
      <c r="EB12" s="622"/>
      <c r="EC12" s="658"/>
    </row>
    <row r="13" spans="2:143" ht="11.25" customHeight="1" x14ac:dyDescent="0.2">
      <c r="B13" s="618" t="s">
        <v>252</v>
      </c>
      <c r="C13" s="619"/>
      <c r="D13" s="619"/>
      <c r="E13" s="619"/>
      <c r="F13" s="619"/>
      <c r="G13" s="619"/>
      <c r="H13" s="619"/>
      <c r="I13" s="619"/>
      <c r="J13" s="619"/>
      <c r="K13" s="619"/>
      <c r="L13" s="619"/>
      <c r="M13" s="619"/>
      <c r="N13" s="619"/>
      <c r="O13" s="619"/>
      <c r="P13" s="619"/>
      <c r="Q13" s="620"/>
      <c r="R13" s="621" t="s">
        <v>233</v>
      </c>
      <c r="S13" s="622"/>
      <c r="T13" s="622"/>
      <c r="U13" s="622"/>
      <c r="V13" s="622"/>
      <c r="W13" s="622"/>
      <c r="X13" s="622"/>
      <c r="Y13" s="623"/>
      <c r="Z13" s="659" t="s">
        <v>233</v>
      </c>
      <c r="AA13" s="659"/>
      <c r="AB13" s="659"/>
      <c r="AC13" s="659"/>
      <c r="AD13" s="660" t="s">
        <v>233</v>
      </c>
      <c r="AE13" s="660"/>
      <c r="AF13" s="660"/>
      <c r="AG13" s="660"/>
      <c r="AH13" s="660"/>
      <c r="AI13" s="660"/>
      <c r="AJ13" s="660"/>
      <c r="AK13" s="660"/>
      <c r="AL13" s="624" t="s">
        <v>233</v>
      </c>
      <c r="AM13" s="625"/>
      <c r="AN13" s="625"/>
      <c r="AO13" s="661"/>
      <c r="AP13" s="618" t="s">
        <v>253</v>
      </c>
      <c r="AQ13" s="619"/>
      <c r="AR13" s="619"/>
      <c r="AS13" s="619"/>
      <c r="AT13" s="619"/>
      <c r="AU13" s="619"/>
      <c r="AV13" s="619"/>
      <c r="AW13" s="619"/>
      <c r="AX13" s="619"/>
      <c r="AY13" s="619"/>
      <c r="AZ13" s="619"/>
      <c r="BA13" s="619"/>
      <c r="BB13" s="619"/>
      <c r="BC13" s="619"/>
      <c r="BD13" s="619"/>
      <c r="BE13" s="619"/>
      <c r="BF13" s="620"/>
      <c r="BG13" s="621">
        <v>32648838</v>
      </c>
      <c r="BH13" s="622"/>
      <c r="BI13" s="622"/>
      <c r="BJ13" s="622"/>
      <c r="BK13" s="622"/>
      <c r="BL13" s="622"/>
      <c r="BM13" s="622"/>
      <c r="BN13" s="623"/>
      <c r="BO13" s="659">
        <v>41.1</v>
      </c>
      <c r="BP13" s="659"/>
      <c r="BQ13" s="659"/>
      <c r="BR13" s="659"/>
      <c r="BS13" s="660" t="s">
        <v>233</v>
      </c>
      <c r="BT13" s="660"/>
      <c r="BU13" s="660"/>
      <c r="BV13" s="660"/>
      <c r="BW13" s="660"/>
      <c r="BX13" s="660"/>
      <c r="BY13" s="660"/>
      <c r="BZ13" s="660"/>
      <c r="CA13" s="660"/>
      <c r="CB13" s="695"/>
      <c r="CD13" s="618" t="s">
        <v>254</v>
      </c>
      <c r="CE13" s="619"/>
      <c r="CF13" s="619"/>
      <c r="CG13" s="619"/>
      <c r="CH13" s="619"/>
      <c r="CI13" s="619"/>
      <c r="CJ13" s="619"/>
      <c r="CK13" s="619"/>
      <c r="CL13" s="619"/>
      <c r="CM13" s="619"/>
      <c r="CN13" s="619"/>
      <c r="CO13" s="619"/>
      <c r="CP13" s="619"/>
      <c r="CQ13" s="620"/>
      <c r="CR13" s="621">
        <v>21270111</v>
      </c>
      <c r="CS13" s="622"/>
      <c r="CT13" s="622"/>
      <c r="CU13" s="622"/>
      <c r="CV13" s="622"/>
      <c r="CW13" s="622"/>
      <c r="CX13" s="622"/>
      <c r="CY13" s="623"/>
      <c r="CZ13" s="659">
        <v>9.4</v>
      </c>
      <c r="DA13" s="659"/>
      <c r="DB13" s="659"/>
      <c r="DC13" s="659"/>
      <c r="DD13" s="627">
        <v>7697007</v>
      </c>
      <c r="DE13" s="622"/>
      <c r="DF13" s="622"/>
      <c r="DG13" s="622"/>
      <c r="DH13" s="622"/>
      <c r="DI13" s="622"/>
      <c r="DJ13" s="622"/>
      <c r="DK13" s="622"/>
      <c r="DL13" s="622"/>
      <c r="DM13" s="622"/>
      <c r="DN13" s="622"/>
      <c r="DO13" s="622"/>
      <c r="DP13" s="623"/>
      <c r="DQ13" s="627">
        <v>13994686</v>
      </c>
      <c r="DR13" s="622"/>
      <c r="DS13" s="622"/>
      <c r="DT13" s="622"/>
      <c r="DU13" s="622"/>
      <c r="DV13" s="622"/>
      <c r="DW13" s="622"/>
      <c r="DX13" s="622"/>
      <c r="DY13" s="622"/>
      <c r="DZ13" s="622"/>
      <c r="EA13" s="622"/>
      <c r="EB13" s="622"/>
      <c r="EC13" s="658"/>
    </row>
    <row r="14" spans="2:143" ht="11.25" customHeight="1" x14ac:dyDescent="0.2">
      <c r="B14" s="618" t="s">
        <v>255</v>
      </c>
      <c r="C14" s="619"/>
      <c r="D14" s="619"/>
      <c r="E14" s="619"/>
      <c r="F14" s="619"/>
      <c r="G14" s="619"/>
      <c r="H14" s="619"/>
      <c r="I14" s="619"/>
      <c r="J14" s="619"/>
      <c r="K14" s="619"/>
      <c r="L14" s="619"/>
      <c r="M14" s="619"/>
      <c r="N14" s="619"/>
      <c r="O14" s="619"/>
      <c r="P14" s="619"/>
      <c r="Q14" s="620"/>
      <c r="R14" s="621">
        <v>5852</v>
      </c>
      <c r="S14" s="622"/>
      <c r="T14" s="622"/>
      <c r="U14" s="622"/>
      <c r="V14" s="622"/>
      <c r="W14" s="622"/>
      <c r="X14" s="622"/>
      <c r="Y14" s="623"/>
      <c r="Z14" s="659">
        <v>0</v>
      </c>
      <c r="AA14" s="659"/>
      <c r="AB14" s="659"/>
      <c r="AC14" s="659"/>
      <c r="AD14" s="660">
        <v>5852</v>
      </c>
      <c r="AE14" s="660"/>
      <c r="AF14" s="660"/>
      <c r="AG14" s="660"/>
      <c r="AH14" s="660"/>
      <c r="AI14" s="660"/>
      <c r="AJ14" s="660"/>
      <c r="AK14" s="660"/>
      <c r="AL14" s="624">
        <v>0</v>
      </c>
      <c r="AM14" s="625"/>
      <c r="AN14" s="625"/>
      <c r="AO14" s="661"/>
      <c r="AP14" s="618" t="s">
        <v>256</v>
      </c>
      <c r="AQ14" s="619"/>
      <c r="AR14" s="619"/>
      <c r="AS14" s="619"/>
      <c r="AT14" s="619"/>
      <c r="AU14" s="619"/>
      <c r="AV14" s="619"/>
      <c r="AW14" s="619"/>
      <c r="AX14" s="619"/>
      <c r="AY14" s="619"/>
      <c r="AZ14" s="619"/>
      <c r="BA14" s="619"/>
      <c r="BB14" s="619"/>
      <c r="BC14" s="619"/>
      <c r="BD14" s="619"/>
      <c r="BE14" s="619"/>
      <c r="BF14" s="620"/>
      <c r="BG14" s="621">
        <v>737220</v>
      </c>
      <c r="BH14" s="622"/>
      <c r="BI14" s="622"/>
      <c r="BJ14" s="622"/>
      <c r="BK14" s="622"/>
      <c r="BL14" s="622"/>
      <c r="BM14" s="622"/>
      <c r="BN14" s="623"/>
      <c r="BO14" s="659">
        <v>0.9</v>
      </c>
      <c r="BP14" s="659"/>
      <c r="BQ14" s="659"/>
      <c r="BR14" s="659"/>
      <c r="BS14" s="660" t="s">
        <v>233</v>
      </c>
      <c r="BT14" s="660"/>
      <c r="BU14" s="660"/>
      <c r="BV14" s="660"/>
      <c r="BW14" s="660"/>
      <c r="BX14" s="660"/>
      <c r="BY14" s="660"/>
      <c r="BZ14" s="660"/>
      <c r="CA14" s="660"/>
      <c r="CB14" s="695"/>
      <c r="CD14" s="618" t="s">
        <v>257</v>
      </c>
      <c r="CE14" s="619"/>
      <c r="CF14" s="619"/>
      <c r="CG14" s="619"/>
      <c r="CH14" s="619"/>
      <c r="CI14" s="619"/>
      <c r="CJ14" s="619"/>
      <c r="CK14" s="619"/>
      <c r="CL14" s="619"/>
      <c r="CM14" s="619"/>
      <c r="CN14" s="619"/>
      <c r="CO14" s="619"/>
      <c r="CP14" s="619"/>
      <c r="CQ14" s="620"/>
      <c r="CR14" s="621">
        <v>5348457</v>
      </c>
      <c r="CS14" s="622"/>
      <c r="CT14" s="622"/>
      <c r="CU14" s="622"/>
      <c r="CV14" s="622"/>
      <c r="CW14" s="622"/>
      <c r="CX14" s="622"/>
      <c r="CY14" s="623"/>
      <c r="CZ14" s="659">
        <v>2.4</v>
      </c>
      <c r="DA14" s="659"/>
      <c r="DB14" s="659"/>
      <c r="DC14" s="659"/>
      <c r="DD14" s="627">
        <v>325090</v>
      </c>
      <c r="DE14" s="622"/>
      <c r="DF14" s="622"/>
      <c r="DG14" s="622"/>
      <c r="DH14" s="622"/>
      <c r="DI14" s="622"/>
      <c r="DJ14" s="622"/>
      <c r="DK14" s="622"/>
      <c r="DL14" s="622"/>
      <c r="DM14" s="622"/>
      <c r="DN14" s="622"/>
      <c r="DO14" s="622"/>
      <c r="DP14" s="623"/>
      <c r="DQ14" s="627">
        <v>5224104</v>
      </c>
      <c r="DR14" s="622"/>
      <c r="DS14" s="622"/>
      <c r="DT14" s="622"/>
      <c r="DU14" s="622"/>
      <c r="DV14" s="622"/>
      <c r="DW14" s="622"/>
      <c r="DX14" s="622"/>
      <c r="DY14" s="622"/>
      <c r="DZ14" s="622"/>
      <c r="EA14" s="622"/>
      <c r="EB14" s="622"/>
      <c r="EC14" s="658"/>
    </row>
    <row r="15" spans="2:143" ht="11.25" customHeight="1" x14ac:dyDescent="0.2">
      <c r="B15" s="618" t="s">
        <v>258</v>
      </c>
      <c r="C15" s="619"/>
      <c r="D15" s="619"/>
      <c r="E15" s="619"/>
      <c r="F15" s="619"/>
      <c r="G15" s="619"/>
      <c r="H15" s="619"/>
      <c r="I15" s="619"/>
      <c r="J15" s="619"/>
      <c r="K15" s="619"/>
      <c r="L15" s="619"/>
      <c r="M15" s="619"/>
      <c r="N15" s="619"/>
      <c r="O15" s="619"/>
      <c r="P15" s="619"/>
      <c r="Q15" s="620"/>
      <c r="R15" s="621" t="s">
        <v>233</v>
      </c>
      <c r="S15" s="622"/>
      <c r="T15" s="622"/>
      <c r="U15" s="622"/>
      <c r="V15" s="622"/>
      <c r="W15" s="622"/>
      <c r="X15" s="622"/>
      <c r="Y15" s="623"/>
      <c r="Z15" s="659" t="s">
        <v>233</v>
      </c>
      <c r="AA15" s="659"/>
      <c r="AB15" s="659"/>
      <c r="AC15" s="659"/>
      <c r="AD15" s="660" t="s">
        <v>233</v>
      </c>
      <c r="AE15" s="660"/>
      <c r="AF15" s="660"/>
      <c r="AG15" s="660"/>
      <c r="AH15" s="660"/>
      <c r="AI15" s="660"/>
      <c r="AJ15" s="660"/>
      <c r="AK15" s="660"/>
      <c r="AL15" s="624" t="s">
        <v>233</v>
      </c>
      <c r="AM15" s="625"/>
      <c r="AN15" s="625"/>
      <c r="AO15" s="661"/>
      <c r="AP15" s="618" t="s">
        <v>259</v>
      </c>
      <c r="AQ15" s="619"/>
      <c r="AR15" s="619"/>
      <c r="AS15" s="619"/>
      <c r="AT15" s="619"/>
      <c r="AU15" s="619"/>
      <c r="AV15" s="619"/>
      <c r="AW15" s="619"/>
      <c r="AX15" s="619"/>
      <c r="AY15" s="619"/>
      <c r="AZ15" s="619"/>
      <c r="BA15" s="619"/>
      <c r="BB15" s="619"/>
      <c r="BC15" s="619"/>
      <c r="BD15" s="619"/>
      <c r="BE15" s="619"/>
      <c r="BF15" s="620"/>
      <c r="BG15" s="621">
        <v>4637234</v>
      </c>
      <c r="BH15" s="622"/>
      <c r="BI15" s="622"/>
      <c r="BJ15" s="622"/>
      <c r="BK15" s="622"/>
      <c r="BL15" s="622"/>
      <c r="BM15" s="622"/>
      <c r="BN15" s="623"/>
      <c r="BO15" s="659">
        <v>5.8</v>
      </c>
      <c r="BP15" s="659"/>
      <c r="BQ15" s="659"/>
      <c r="BR15" s="659"/>
      <c r="BS15" s="660" t="s">
        <v>233</v>
      </c>
      <c r="BT15" s="660"/>
      <c r="BU15" s="660"/>
      <c r="BV15" s="660"/>
      <c r="BW15" s="660"/>
      <c r="BX15" s="660"/>
      <c r="BY15" s="660"/>
      <c r="BZ15" s="660"/>
      <c r="CA15" s="660"/>
      <c r="CB15" s="695"/>
      <c r="CD15" s="618" t="s">
        <v>260</v>
      </c>
      <c r="CE15" s="619"/>
      <c r="CF15" s="619"/>
      <c r="CG15" s="619"/>
      <c r="CH15" s="619"/>
      <c r="CI15" s="619"/>
      <c r="CJ15" s="619"/>
      <c r="CK15" s="619"/>
      <c r="CL15" s="619"/>
      <c r="CM15" s="619"/>
      <c r="CN15" s="619"/>
      <c r="CO15" s="619"/>
      <c r="CP15" s="619"/>
      <c r="CQ15" s="620"/>
      <c r="CR15" s="621">
        <v>18394229</v>
      </c>
      <c r="CS15" s="622"/>
      <c r="CT15" s="622"/>
      <c r="CU15" s="622"/>
      <c r="CV15" s="622"/>
      <c r="CW15" s="622"/>
      <c r="CX15" s="622"/>
      <c r="CY15" s="623"/>
      <c r="CZ15" s="659">
        <v>8.1</v>
      </c>
      <c r="DA15" s="659"/>
      <c r="DB15" s="659"/>
      <c r="DC15" s="659"/>
      <c r="DD15" s="627">
        <v>2901840</v>
      </c>
      <c r="DE15" s="622"/>
      <c r="DF15" s="622"/>
      <c r="DG15" s="622"/>
      <c r="DH15" s="622"/>
      <c r="DI15" s="622"/>
      <c r="DJ15" s="622"/>
      <c r="DK15" s="622"/>
      <c r="DL15" s="622"/>
      <c r="DM15" s="622"/>
      <c r="DN15" s="622"/>
      <c r="DO15" s="622"/>
      <c r="DP15" s="623"/>
      <c r="DQ15" s="627">
        <v>15576428</v>
      </c>
      <c r="DR15" s="622"/>
      <c r="DS15" s="622"/>
      <c r="DT15" s="622"/>
      <c r="DU15" s="622"/>
      <c r="DV15" s="622"/>
      <c r="DW15" s="622"/>
      <c r="DX15" s="622"/>
      <c r="DY15" s="622"/>
      <c r="DZ15" s="622"/>
      <c r="EA15" s="622"/>
      <c r="EB15" s="622"/>
      <c r="EC15" s="658"/>
    </row>
    <row r="16" spans="2:143" ht="11.25" customHeight="1" x14ac:dyDescent="0.2">
      <c r="B16" s="618" t="s">
        <v>261</v>
      </c>
      <c r="C16" s="619"/>
      <c r="D16" s="619"/>
      <c r="E16" s="619"/>
      <c r="F16" s="619"/>
      <c r="G16" s="619"/>
      <c r="H16" s="619"/>
      <c r="I16" s="619"/>
      <c r="J16" s="619"/>
      <c r="K16" s="619"/>
      <c r="L16" s="619"/>
      <c r="M16" s="619"/>
      <c r="N16" s="619"/>
      <c r="O16" s="619"/>
      <c r="P16" s="619"/>
      <c r="Q16" s="620"/>
      <c r="R16" s="621">
        <v>175120</v>
      </c>
      <c r="S16" s="622"/>
      <c r="T16" s="622"/>
      <c r="U16" s="622"/>
      <c r="V16" s="622"/>
      <c r="W16" s="622"/>
      <c r="X16" s="622"/>
      <c r="Y16" s="623"/>
      <c r="Z16" s="659">
        <v>0.1</v>
      </c>
      <c r="AA16" s="659"/>
      <c r="AB16" s="659"/>
      <c r="AC16" s="659"/>
      <c r="AD16" s="660">
        <v>175120</v>
      </c>
      <c r="AE16" s="660"/>
      <c r="AF16" s="660"/>
      <c r="AG16" s="660"/>
      <c r="AH16" s="660"/>
      <c r="AI16" s="660"/>
      <c r="AJ16" s="660"/>
      <c r="AK16" s="660"/>
      <c r="AL16" s="624">
        <v>0.2</v>
      </c>
      <c r="AM16" s="625"/>
      <c r="AN16" s="625"/>
      <c r="AO16" s="661"/>
      <c r="AP16" s="618" t="s">
        <v>262</v>
      </c>
      <c r="AQ16" s="619"/>
      <c r="AR16" s="619"/>
      <c r="AS16" s="619"/>
      <c r="AT16" s="619"/>
      <c r="AU16" s="619"/>
      <c r="AV16" s="619"/>
      <c r="AW16" s="619"/>
      <c r="AX16" s="619"/>
      <c r="AY16" s="619"/>
      <c r="AZ16" s="619"/>
      <c r="BA16" s="619"/>
      <c r="BB16" s="619"/>
      <c r="BC16" s="619"/>
      <c r="BD16" s="619"/>
      <c r="BE16" s="619"/>
      <c r="BF16" s="620"/>
      <c r="BG16" s="621" t="s">
        <v>233</v>
      </c>
      <c r="BH16" s="622"/>
      <c r="BI16" s="622"/>
      <c r="BJ16" s="622"/>
      <c r="BK16" s="622"/>
      <c r="BL16" s="622"/>
      <c r="BM16" s="622"/>
      <c r="BN16" s="623"/>
      <c r="BO16" s="659" t="s">
        <v>233</v>
      </c>
      <c r="BP16" s="659"/>
      <c r="BQ16" s="659"/>
      <c r="BR16" s="659"/>
      <c r="BS16" s="660" t="s">
        <v>233</v>
      </c>
      <c r="BT16" s="660"/>
      <c r="BU16" s="660"/>
      <c r="BV16" s="660"/>
      <c r="BW16" s="660"/>
      <c r="BX16" s="660"/>
      <c r="BY16" s="660"/>
      <c r="BZ16" s="660"/>
      <c r="CA16" s="660"/>
      <c r="CB16" s="695"/>
      <c r="CD16" s="618" t="s">
        <v>263</v>
      </c>
      <c r="CE16" s="619"/>
      <c r="CF16" s="619"/>
      <c r="CG16" s="619"/>
      <c r="CH16" s="619"/>
      <c r="CI16" s="619"/>
      <c r="CJ16" s="619"/>
      <c r="CK16" s="619"/>
      <c r="CL16" s="619"/>
      <c r="CM16" s="619"/>
      <c r="CN16" s="619"/>
      <c r="CO16" s="619"/>
      <c r="CP16" s="619"/>
      <c r="CQ16" s="620"/>
      <c r="CR16" s="621" t="s">
        <v>233</v>
      </c>
      <c r="CS16" s="622"/>
      <c r="CT16" s="622"/>
      <c r="CU16" s="622"/>
      <c r="CV16" s="622"/>
      <c r="CW16" s="622"/>
      <c r="CX16" s="622"/>
      <c r="CY16" s="623"/>
      <c r="CZ16" s="659" t="s">
        <v>233</v>
      </c>
      <c r="DA16" s="659"/>
      <c r="DB16" s="659"/>
      <c r="DC16" s="659"/>
      <c r="DD16" s="627" t="s">
        <v>233</v>
      </c>
      <c r="DE16" s="622"/>
      <c r="DF16" s="622"/>
      <c r="DG16" s="622"/>
      <c r="DH16" s="622"/>
      <c r="DI16" s="622"/>
      <c r="DJ16" s="622"/>
      <c r="DK16" s="622"/>
      <c r="DL16" s="622"/>
      <c r="DM16" s="622"/>
      <c r="DN16" s="622"/>
      <c r="DO16" s="622"/>
      <c r="DP16" s="623"/>
      <c r="DQ16" s="627" t="s">
        <v>233</v>
      </c>
      <c r="DR16" s="622"/>
      <c r="DS16" s="622"/>
      <c r="DT16" s="622"/>
      <c r="DU16" s="622"/>
      <c r="DV16" s="622"/>
      <c r="DW16" s="622"/>
      <c r="DX16" s="622"/>
      <c r="DY16" s="622"/>
      <c r="DZ16" s="622"/>
      <c r="EA16" s="622"/>
      <c r="EB16" s="622"/>
      <c r="EC16" s="658"/>
    </row>
    <row r="17" spans="2:133" ht="11.25" customHeight="1" x14ac:dyDescent="0.2">
      <c r="B17" s="618" t="s">
        <v>264</v>
      </c>
      <c r="C17" s="619"/>
      <c r="D17" s="619"/>
      <c r="E17" s="619"/>
      <c r="F17" s="619"/>
      <c r="G17" s="619"/>
      <c r="H17" s="619"/>
      <c r="I17" s="619"/>
      <c r="J17" s="619"/>
      <c r="K17" s="619"/>
      <c r="L17" s="619"/>
      <c r="M17" s="619"/>
      <c r="N17" s="619"/>
      <c r="O17" s="619"/>
      <c r="P17" s="619"/>
      <c r="Q17" s="620"/>
      <c r="R17" s="621">
        <v>1424096</v>
      </c>
      <c r="S17" s="622"/>
      <c r="T17" s="622"/>
      <c r="U17" s="622"/>
      <c r="V17" s="622"/>
      <c r="W17" s="622"/>
      <c r="X17" s="622"/>
      <c r="Y17" s="623"/>
      <c r="Z17" s="659">
        <v>0.6</v>
      </c>
      <c r="AA17" s="659"/>
      <c r="AB17" s="659"/>
      <c r="AC17" s="659"/>
      <c r="AD17" s="660">
        <v>1424096</v>
      </c>
      <c r="AE17" s="660"/>
      <c r="AF17" s="660"/>
      <c r="AG17" s="660"/>
      <c r="AH17" s="660"/>
      <c r="AI17" s="660"/>
      <c r="AJ17" s="660"/>
      <c r="AK17" s="660"/>
      <c r="AL17" s="624">
        <v>1.3</v>
      </c>
      <c r="AM17" s="625"/>
      <c r="AN17" s="625"/>
      <c r="AO17" s="661"/>
      <c r="AP17" s="618" t="s">
        <v>265</v>
      </c>
      <c r="AQ17" s="619"/>
      <c r="AR17" s="619"/>
      <c r="AS17" s="619"/>
      <c r="AT17" s="619"/>
      <c r="AU17" s="619"/>
      <c r="AV17" s="619"/>
      <c r="AW17" s="619"/>
      <c r="AX17" s="619"/>
      <c r="AY17" s="619"/>
      <c r="AZ17" s="619"/>
      <c r="BA17" s="619"/>
      <c r="BB17" s="619"/>
      <c r="BC17" s="619"/>
      <c r="BD17" s="619"/>
      <c r="BE17" s="619"/>
      <c r="BF17" s="620"/>
      <c r="BG17" s="621" t="s">
        <v>233</v>
      </c>
      <c r="BH17" s="622"/>
      <c r="BI17" s="622"/>
      <c r="BJ17" s="622"/>
      <c r="BK17" s="622"/>
      <c r="BL17" s="622"/>
      <c r="BM17" s="622"/>
      <c r="BN17" s="623"/>
      <c r="BO17" s="659" t="s">
        <v>233</v>
      </c>
      <c r="BP17" s="659"/>
      <c r="BQ17" s="659"/>
      <c r="BR17" s="659"/>
      <c r="BS17" s="660" t="s">
        <v>233</v>
      </c>
      <c r="BT17" s="660"/>
      <c r="BU17" s="660"/>
      <c r="BV17" s="660"/>
      <c r="BW17" s="660"/>
      <c r="BX17" s="660"/>
      <c r="BY17" s="660"/>
      <c r="BZ17" s="660"/>
      <c r="CA17" s="660"/>
      <c r="CB17" s="695"/>
      <c r="CD17" s="618" t="s">
        <v>266</v>
      </c>
      <c r="CE17" s="619"/>
      <c r="CF17" s="619"/>
      <c r="CG17" s="619"/>
      <c r="CH17" s="619"/>
      <c r="CI17" s="619"/>
      <c r="CJ17" s="619"/>
      <c r="CK17" s="619"/>
      <c r="CL17" s="619"/>
      <c r="CM17" s="619"/>
      <c r="CN17" s="619"/>
      <c r="CO17" s="619"/>
      <c r="CP17" s="619"/>
      <c r="CQ17" s="620"/>
      <c r="CR17" s="621">
        <v>19595408</v>
      </c>
      <c r="CS17" s="622"/>
      <c r="CT17" s="622"/>
      <c r="CU17" s="622"/>
      <c r="CV17" s="622"/>
      <c r="CW17" s="622"/>
      <c r="CX17" s="622"/>
      <c r="CY17" s="623"/>
      <c r="CZ17" s="659">
        <v>8.6</v>
      </c>
      <c r="DA17" s="659"/>
      <c r="DB17" s="659"/>
      <c r="DC17" s="659"/>
      <c r="DD17" s="627" t="s">
        <v>233</v>
      </c>
      <c r="DE17" s="622"/>
      <c r="DF17" s="622"/>
      <c r="DG17" s="622"/>
      <c r="DH17" s="622"/>
      <c r="DI17" s="622"/>
      <c r="DJ17" s="622"/>
      <c r="DK17" s="622"/>
      <c r="DL17" s="622"/>
      <c r="DM17" s="622"/>
      <c r="DN17" s="622"/>
      <c r="DO17" s="622"/>
      <c r="DP17" s="623"/>
      <c r="DQ17" s="627">
        <v>19595383</v>
      </c>
      <c r="DR17" s="622"/>
      <c r="DS17" s="622"/>
      <c r="DT17" s="622"/>
      <c r="DU17" s="622"/>
      <c r="DV17" s="622"/>
      <c r="DW17" s="622"/>
      <c r="DX17" s="622"/>
      <c r="DY17" s="622"/>
      <c r="DZ17" s="622"/>
      <c r="EA17" s="622"/>
      <c r="EB17" s="622"/>
      <c r="EC17" s="658"/>
    </row>
    <row r="18" spans="2:133" ht="11.25" customHeight="1" x14ac:dyDescent="0.2">
      <c r="B18" s="618" t="s">
        <v>267</v>
      </c>
      <c r="C18" s="619"/>
      <c r="D18" s="619"/>
      <c r="E18" s="619"/>
      <c r="F18" s="619"/>
      <c r="G18" s="619"/>
      <c r="H18" s="619"/>
      <c r="I18" s="619"/>
      <c r="J18" s="619"/>
      <c r="K18" s="619"/>
      <c r="L18" s="619"/>
      <c r="M18" s="619"/>
      <c r="N18" s="619"/>
      <c r="O18" s="619"/>
      <c r="P18" s="619"/>
      <c r="Q18" s="620"/>
      <c r="R18" s="621">
        <v>491545</v>
      </c>
      <c r="S18" s="622"/>
      <c r="T18" s="622"/>
      <c r="U18" s="622"/>
      <c r="V18" s="622"/>
      <c r="W18" s="622"/>
      <c r="X18" s="622"/>
      <c r="Y18" s="623"/>
      <c r="Z18" s="659">
        <v>0.2</v>
      </c>
      <c r="AA18" s="659"/>
      <c r="AB18" s="659"/>
      <c r="AC18" s="659"/>
      <c r="AD18" s="660">
        <v>491545</v>
      </c>
      <c r="AE18" s="660"/>
      <c r="AF18" s="660"/>
      <c r="AG18" s="660"/>
      <c r="AH18" s="660"/>
      <c r="AI18" s="660"/>
      <c r="AJ18" s="660"/>
      <c r="AK18" s="660"/>
      <c r="AL18" s="624">
        <v>0.4</v>
      </c>
      <c r="AM18" s="625"/>
      <c r="AN18" s="625"/>
      <c r="AO18" s="661"/>
      <c r="AP18" s="618" t="s">
        <v>268</v>
      </c>
      <c r="AQ18" s="619"/>
      <c r="AR18" s="619"/>
      <c r="AS18" s="619"/>
      <c r="AT18" s="619"/>
      <c r="AU18" s="619"/>
      <c r="AV18" s="619"/>
      <c r="AW18" s="619"/>
      <c r="AX18" s="619"/>
      <c r="AY18" s="619"/>
      <c r="AZ18" s="619"/>
      <c r="BA18" s="619"/>
      <c r="BB18" s="619"/>
      <c r="BC18" s="619"/>
      <c r="BD18" s="619"/>
      <c r="BE18" s="619"/>
      <c r="BF18" s="620"/>
      <c r="BG18" s="621" t="s">
        <v>233</v>
      </c>
      <c r="BH18" s="622"/>
      <c r="BI18" s="622"/>
      <c r="BJ18" s="622"/>
      <c r="BK18" s="622"/>
      <c r="BL18" s="622"/>
      <c r="BM18" s="622"/>
      <c r="BN18" s="623"/>
      <c r="BO18" s="659" t="s">
        <v>233</v>
      </c>
      <c r="BP18" s="659"/>
      <c r="BQ18" s="659"/>
      <c r="BR18" s="659"/>
      <c r="BS18" s="660" t="s">
        <v>233</v>
      </c>
      <c r="BT18" s="660"/>
      <c r="BU18" s="660"/>
      <c r="BV18" s="660"/>
      <c r="BW18" s="660"/>
      <c r="BX18" s="660"/>
      <c r="BY18" s="660"/>
      <c r="BZ18" s="660"/>
      <c r="CA18" s="660"/>
      <c r="CB18" s="695"/>
      <c r="CD18" s="618" t="s">
        <v>269</v>
      </c>
      <c r="CE18" s="619"/>
      <c r="CF18" s="619"/>
      <c r="CG18" s="619"/>
      <c r="CH18" s="619"/>
      <c r="CI18" s="619"/>
      <c r="CJ18" s="619"/>
      <c r="CK18" s="619"/>
      <c r="CL18" s="619"/>
      <c r="CM18" s="619"/>
      <c r="CN18" s="619"/>
      <c r="CO18" s="619"/>
      <c r="CP18" s="619"/>
      <c r="CQ18" s="620"/>
      <c r="CR18" s="621" t="s">
        <v>233</v>
      </c>
      <c r="CS18" s="622"/>
      <c r="CT18" s="622"/>
      <c r="CU18" s="622"/>
      <c r="CV18" s="622"/>
      <c r="CW18" s="622"/>
      <c r="CX18" s="622"/>
      <c r="CY18" s="623"/>
      <c r="CZ18" s="659" t="s">
        <v>233</v>
      </c>
      <c r="DA18" s="659"/>
      <c r="DB18" s="659"/>
      <c r="DC18" s="659"/>
      <c r="DD18" s="627" t="s">
        <v>233</v>
      </c>
      <c r="DE18" s="622"/>
      <c r="DF18" s="622"/>
      <c r="DG18" s="622"/>
      <c r="DH18" s="622"/>
      <c r="DI18" s="622"/>
      <c r="DJ18" s="622"/>
      <c r="DK18" s="622"/>
      <c r="DL18" s="622"/>
      <c r="DM18" s="622"/>
      <c r="DN18" s="622"/>
      <c r="DO18" s="622"/>
      <c r="DP18" s="623"/>
      <c r="DQ18" s="627" t="s">
        <v>233</v>
      </c>
      <c r="DR18" s="622"/>
      <c r="DS18" s="622"/>
      <c r="DT18" s="622"/>
      <c r="DU18" s="622"/>
      <c r="DV18" s="622"/>
      <c r="DW18" s="622"/>
      <c r="DX18" s="622"/>
      <c r="DY18" s="622"/>
      <c r="DZ18" s="622"/>
      <c r="EA18" s="622"/>
      <c r="EB18" s="622"/>
      <c r="EC18" s="658"/>
    </row>
    <row r="19" spans="2:133" ht="11.25" customHeight="1" x14ac:dyDescent="0.2">
      <c r="B19" s="618" t="s">
        <v>270</v>
      </c>
      <c r="C19" s="619"/>
      <c r="D19" s="619"/>
      <c r="E19" s="619"/>
      <c r="F19" s="619"/>
      <c r="G19" s="619"/>
      <c r="H19" s="619"/>
      <c r="I19" s="619"/>
      <c r="J19" s="619"/>
      <c r="K19" s="619"/>
      <c r="L19" s="619"/>
      <c r="M19" s="619"/>
      <c r="N19" s="619"/>
      <c r="O19" s="619"/>
      <c r="P19" s="619"/>
      <c r="Q19" s="620"/>
      <c r="R19" s="621">
        <v>467060</v>
      </c>
      <c r="S19" s="622"/>
      <c r="T19" s="622"/>
      <c r="U19" s="622"/>
      <c r="V19" s="622"/>
      <c r="W19" s="622"/>
      <c r="X19" s="622"/>
      <c r="Y19" s="623"/>
      <c r="Z19" s="659">
        <v>0.2</v>
      </c>
      <c r="AA19" s="659"/>
      <c r="AB19" s="659"/>
      <c r="AC19" s="659"/>
      <c r="AD19" s="660">
        <v>467060</v>
      </c>
      <c r="AE19" s="660"/>
      <c r="AF19" s="660"/>
      <c r="AG19" s="660"/>
      <c r="AH19" s="660"/>
      <c r="AI19" s="660"/>
      <c r="AJ19" s="660"/>
      <c r="AK19" s="660"/>
      <c r="AL19" s="624">
        <v>0.4</v>
      </c>
      <c r="AM19" s="625"/>
      <c r="AN19" s="625"/>
      <c r="AO19" s="661"/>
      <c r="AP19" s="618" t="s">
        <v>271</v>
      </c>
      <c r="AQ19" s="619"/>
      <c r="AR19" s="619"/>
      <c r="AS19" s="619"/>
      <c r="AT19" s="619"/>
      <c r="AU19" s="619"/>
      <c r="AV19" s="619"/>
      <c r="AW19" s="619"/>
      <c r="AX19" s="619"/>
      <c r="AY19" s="619"/>
      <c r="AZ19" s="619"/>
      <c r="BA19" s="619"/>
      <c r="BB19" s="619"/>
      <c r="BC19" s="619"/>
      <c r="BD19" s="619"/>
      <c r="BE19" s="619"/>
      <c r="BF19" s="620"/>
      <c r="BG19" s="621">
        <v>9294863</v>
      </c>
      <c r="BH19" s="622"/>
      <c r="BI19" s="622"/>
      <c r="BJ19" s="622"/>
      <c r="BK19" s="622"/>
      <c r="BL19" s="622"/>
      <c r="BM19" s="622"/>
      <c r="BN19" s="623"/>
      <c r="BO19" s="659">
        <v>11.7</v>
      </c>
      <c r="BP19" s="659"/>
      <c r="BQ19" s="659"/>
      <c r="BR19" s="659"/>
      <c r="BS19" s="660" t="s">
        <v>233</v>
      </c>
      <c r="BT19" s="660"/>
      <c r="BU19" s="660"/>
      <c r="BV19" s="660"/>
      <c r="BW19" s="660"/>
      <c r="BX19" s="660"/>
      <c r="BY19" s="660"/>
      <c r="BZ19" s="660"/>
      <c r="CA19" s="660"/>
      <c r="CB19" s="695"/>
      <c r="CD19" s="618" t="s">
        <v>272</v>
      </c>
      <c r="CE19" s="619"/>
      <c r="CF19" s="619"/>
      <c r="CG19" s="619"/>
      <c r="CH19" s="619"/>
      <c r="CI19" s="619"/>
      <c r="CJ19" s="619"/>
      <c r="CK19" s="619"/>
      <c r="CL19" s="619"/>
      <c r="CM19" s="619"/>
      <c r="CN19" s="619"/>
      <c r="CO19" s="619"/>
      <c r="CP19" s="619"/>
      <c r="CQ19" s="620"/>
      <c r="CR19" s="621" t="s">
        <v>233</v>
      </c>
      <c r="CS19" s="622"/>
      <c r="CT19" s="622"/>
      <c r="CU19" s="622"/>
      <c r="CV19" s="622"/>
      <c r="CW19" s="622"/>
      <c r="CX19" s="622"/>
      <c r="CY19" s="623"/>
      <c r="CZ19" s="659" t="s">
        <v>233</v>
      </c>
      <c r="DA19" s="659"/>
      <c r="DB19" s="659"/>
      <c r="DC19" s="659"/>
      <c r="DD19" s="627" t="s">
        <v>233</v>
      </c>
      <c r="DE19" s="622"/>
      <c r="DF19" s="622"/>
      <c r="DG19" s="622"/>
      <c r="DH19" s="622"/>
      <c r="DI19" s="622"/>
      <c r="DJ19" s="622"/>
      <c r="DK19" s="622"/>
      <c r="DL19" s="622"/>
      <c r="DM19" s="622"/>
      <c r="DN19" s="622"/>
      <c r="DO19" s="622"/>
      <c r="DP19" s="623"/>
      <c r="DQ19" s="627" t="s">
        <v>233</v>
      </c>
      <c r="DR19" s="622"/>
      <c r="DS19" s="622"/>
      <c r="DT19" s="622"/>
      <c r="DU19" s="622"/>
      <c r="DV19" s="622"/>
      <c r="DW19" s="622"/>
      <c r="DX19" s="622"/>
      <c r="DY19" s="622"/>
      <c r="DZ19" s="622"/>
      <c r="EA19" s="622"/>
      <c r="EB19" s="622"/>
      <c r="EC19" s="658"/>
    </row>
    <row r="20" spans="2:133" ht="11.25" customHeight="1" x14ac:dyDescent="0.2">
      <c r="B20" s="696" t="s">
        <v>273</v>
      </c>
      <c r="C20" s="697"/>
      <c r="D20" s="697"/>
      <c r="E20" s="697"/>
      <c r="F20" s="697"/>
      <c r="G20" s="697"/>
      <c r="H20" s="697"/>
      <c r="I20" s="697"/>
      <c r="J20" s="697"/>
      <c r="K20" s="697"/>
      <c r="L20" s="697"/>
      <c r="M20" s="697"/>
      <c r="N20" s="697"/>
      <c r="O20" s="697"/>
      <c r="P20" s="697"/>
      <c r="Q20" s="698"/>
      <c r="R20" s="621">
        <v>24485</v>
      </c>
      <c r="S20" s="622"/>
      <c r="T20" s="622"/>
      <c r="U20" s="622"/>
      <c r="V20" s="622"/>
      <c r="W20" s="622"/>
      <c r="X20" s="622"/>
      <c r="Y20" s="623"/>
      <c r="Z20" s="659">
        <v>0</v>
      </c>
      <c r="AA20" s="659"/>
      <c r="AB20" s="659"/>
      <c r="AC20" s="659"/>
      <c r="AD20" s="660">
        <v>24485</v>
      </c>
      <c r="AE20" s="660"/>
      <c r="AF20" s="660"/>
      <c r="AG20" s="660"/>
      <c r="AH20" s="660"/>
      <c r="AI20" s="660"/>
      <c r="AJ20" s="660"/>
      <c r="AK20" s="660"/>
      <c r="AL20" s="624">
        <v>0</v>
      </c>
      <c r="AM20" s="625"/>
      <c r="AN20" s="625"/>
      <c r="AO20" s="661"/>
      <c r="AP20" s="618" t="s">
        <v>274</v>
      </c>
      <c r="AQ20" s="619"/>
      <c r="AR20" s="619"/>
      <c r="AS20" s="619"/>
      <c r="AT20" s="619"/>
      <c r="AU20" s="619"/>
      <c r="AV20" s="619"/>
      <c r="AW20" s="619"/>
      <c r="AX20" s="619"/>
      <c r="AY20" s="619"/>
      <c r="AZ20" s="619"/>
      <c r="BA20" s="619"/>
      <c r="BB20" s="619"/>
      <c r="BC20" s="619"/>
      <c r="BD20" s="619"/>
      <c r="BE20" s="619"/>
      <c r="BF20" s="620"/>
      <c r="BG20" s="621">
        <v>9294863</v>
      </c>
      <c r="BH20" s="622"/>
      <c r="BI20" s="622"/>
      <c r="BJ20" s="622"/>
      <c r="BK20" s="622"/>
      <c r="BL20" s="622"/>
      <c r="BM20" s="622"/>
      <c r="BN20" s="623"/>
      <c r="BO20" s="659">
        <v>11.7</v>
      </c>
      <c r="BP20" s="659"/>
      <c r="BQ20" s="659"/>
      <c r="BR20" s="659"/>
      <c r="BS20" s="660" t="s">
        <v>233</v>
      </c>
      <c r="BT20" s="660"/>
      <c r="BU20" s="660"/>
      <c r="BV20" s="660"/>
      <c r="BW20" s="660"/>
      <c r="BX20" s="660"/>
      <c r="BY20" s="660"/>
      <c r="BZ20" s="660"/>
      <c r="CA20" s="660"/>
      <c r="CB20" s="695"/>
      <c r="CD20" s="618" t="s">
        <v>275</v>
      </c>
      <c r="CE20" s="619"/>
      <c r="CF20" s="619"/>
      <c r="CG20" s="619"/>
      <c r="CH20" s="619"/>
      <c r="CI20" s="619"/>
      <c r="CJ20" s="619"/>
      <c r="CK20" s="619"/>
      <c r="CL20" s="619"/>
      <c r="CM20" s="619"/>
      <c r="CN20" s="619"/>
      <c r="CO20" s="619"/>
      <c r="CP20" s="619"/>
      <c r="CQ20" s="620"/>
      <c r="CR20" s="621">
        <v>227452704</v>
      </c>
      <c r="CS20" s="622"/>
      <c r="CT20" s="622"/>
      <c r="CU20" s="622"/>
      <c r="CV20" s="622"/>
      <c r="CW20" s="622"/>
      <c r="CX20" s="622"/>
      <c r="CY20" s="623"/>
      <c r="CZ20" s="659">
        <v>100</v>
      </c>
      <c r="DA20" s="659"/>
      <c r="DB20" s="659"/>
      <c r="DC20" s="659"/>
      <c r="DD20" s="627">
        <v>13090754</v>
      </c>
      <c r="DE20" s="622"/>
      <c r="DF20" s="622"/>
      <c r="DG20" s="622"/>
      <c r="DH20" s="622"/>
      <c r="DI20" s="622"/>
      <c r="DJ20" s="622"/>
      <c r="DK20" s="622"/>
      <c r="DL20" s="622"/>
      <c r="DM20" s="622"/>
      <c r="DN20" s="622"/>
      <c r="DO20" s="622"/>
      <c r="DP20" s="623"/>
      <c r="DQ20" s="627">
        <v>135786640</v>
      </c>
      <c r="DR20" s="622"/>
      <c r="DS20" s="622"/>
      <c r="DT20" s="622"/>
      <c r="DU20" s="622"/>
      <c r="DV20" s="622"/>
      <c r="DW20" s="622"/>
      <c r="DX20" s="622"/>
      <c r="DY20" s="622"/>
      <c r="DZ20" s="622"/>
      <c r="EA20" s="622"/>
      <c r="EB20" s="622"/>
      <c r="EC20" s="658"/>
    </row>
    <row r="21" spans="2:133" ht="11.25" customHeight="1" x14ac:dyDescent="0.2">
      <c r="B21" s="618" t="s">
        <v>276</v>
      </c>
      <c r="C21" s="619"/>
      <c r="D21" s="619"/>
      <c r="E21" s="619"/>
      <c r="F21" s="619"/>
      <c r="G21" s="619"/>
      <c r="H21" s="619"/>
      <c r="I21" s="619"/>
      <c r="J21" s="619"/>
      <c r="K21" s="619"/>
      <c r="L21" s="619"/>
      <c r="M21" s="619"/>
      <c r="N21" s="619"/>
      <c r="O21" s="619"/>
      <c r="P21" s="619"/>
      <c r="Q21" s="620"/>
      <c r="R21" s="621">
        <v>24296521</v>
      </c>
      <c r="S21" s="622"/>
      <c r="T21" s="622"/>
      <c r="U21" s="622"/>
      <c r="V21" s="622"/>
      <c r="W21" s="622"/>
      <c r="X21" s="622"/>
      <c r="Y21" s="623"/>
      <c r="Z21" s="659">
        <v>10.5</v>
      </c>
      <c r="AA21" s="659"/>
      <c r="AB21" s="659"/>
      <c r="AC21" s="659"/>
      <c r="AD21" s="660">
        <v>23576430</v>
      </c>
      <c r="AE21" s="660"/>
      <c r="AF21" s="660"/>
      <c r="AG21" s="660"/>
      <c r="AH21" s="660"/>
      <c r="AI21" s="660"/>
      <c r="AJ21" s="660"/>
      <c r="AK21" s="660"/>
      <c r="AL21" s="624">
        <v>20.9</v>
      </c>
      <c r="AM21" s="625"/>
      <c r="AN21" s="625"/>
      <c r="AO21" s="661"/>
      <c r="AP21" s="618" t="s">
        <v>277</v>
      </c>
      <c r="AQ21" s="699"/>
      <c r="AR21" s="699"/>
      <c r="AS21" s="699"/>
      <c r="AT21" s="699"/>
      <c r="AU21" s="699"/>
      <c r="AV21" s="699"/>
      <c r="AW21" s="699"/>
      <c r="AX21" s="699"/>
      <c r="AY21" s="699"/>
      <c r="AZ21" s="699"/>
      <c r="BA21" s="699"/>
      <c r="BB21" s="699"/>
      <c r="BC21" s="699"/>
      <c r="BD21" s="699"/>
      <c r="BE21" s="699"/>
      <c r="BF21" s="700"/>
      <c r="BG21" s="621">
        <v>1151</v>
      </c>
      <c r="BH21" s="622"/>
      <c r="BI21" s="622"/>
      <c r="BJ21" s="622"/>
      <c r="BK21" s="622"/>
      <c r="BL21" s="622"/>
      <c r="BM21" s="622"/>
      <c r="BN21" s="623"/>
      <c r="BO21" s="659">
        <v>0</v>
      </c>
      <c r="BP21" s="659"/>
      <c r="BQ21" s="659"/>
      <c r="BR21" s="659"/>
      <c r="BS21" s="660" t="s">
        <v>233</v>
      </c>
      <c r="BT21" s="660"/>
      <c r="BU21" s="660"/>
      <c r="BV21" s="660"/>
      <c r="BW21" s="660"/>
      <c r="BX21" s="660"/>
      <c r="BY21" s="660"/>
      <c r="BZ21" s="660"/>
      <c r="CA21" s="660"/>
      <c r="CB21" s="695"/>
      <c r="CD21" s="602"/>
      <c r="CE21" s="603"/>
      <c r="CF21" s="603"/>
      <c r="CG21" s="603"/>
      <c r="CH21" s="603"/>
      <c r="CI21" s="603"/>
      <c r="CJ21" s="603"/>
      <c r="CK21" s="603"/>
      <c r="CL21" s="603"/>
      <c r="CM21" s="603"/>
      <c r="CN21" s="603"/>
      <c r="CO21" s="603"/>
      <c r="CP21" s="603"/>
      <c r="CQ21" s="604"/>
      <c r="CR21" s="706"/>
      <c r="CS21" s="707"/>
      <c r="CT21" s="707"/>
      <c r="CU21" s="707"/>
      <c r="CV21" s="707"/>
      <c r="CW21" s="707"/>
      <c r="CX21" s="707"/>
      <c r="CY21" s="708"/>
      <c r="CZ21" s="709"/>
      <c r="DA21" s="709"/>
      <c r="DB21" s="709"/>
      <c r="DC21" s="709"/>
      <c r="DD21" s="710"/>
      <c r="DE21" s="707"/>
      <c r="DF21" s="707"/>
      <c r="DG21" s="707"/>
      <c r="DH21" s="707"/>
      <c r="DI21" s="707"/>
      <c r="DJ21" s="707"/>
      <c r="DK21" s="707"/>
      <c r="DL21" s="707"/>
      <c r="DM21" s="707"/>
      <c r="DN21" s="707"/>
      <c r="DO21" s="707"/>
      <c r="DP21" s="708"/>
      <c r="DQ21" s="710"/>
      <c r="DR21" s="707"/>
      <c r="DS21" s="707"/>
      <c r="DT21" s="707"/>
      <c r="DU21" s="707"/>
      <c r="DV21" s="707"/>
      <c r="DW21" s="707"/>
      <c r="DX21" s="707"/>
      <c r="DY21" s="707"/>
      <c r="DZ21" s="707"/>
      <c r="EA21" s="707"/>
      <c r="EB21" s="707"/>
      <c r="EC21" s="714"/>
    </row>
    <row r="22" spans="2:133" ht="11.25" customHeight="1" x14ac:dyDescent="0.2">
      <c r="B22" s="618" t="s">
        <v>278</v>
      </c>
      <c r="C22" s="619"/>
      <c r="D22" s="619"/>
      <c r="E22" s="619"/>
      <c r="F22" s="619"/>
      <c r="G22" s="619"/>
      <c r="H22" s="619"/>
      <c r="I22" s="619"/>
      <c r="J22" s="619"/>
      <c r="K22" s="619"/>
      <c r="L22" s="619"/>
      <c r="M22" s="619"/>
      <c r="N22" s="619"/>
      <c r="O22" s="619"/>
      <c r="P22" s="619"/>
      <c r="Q22" s="620"/>
      <c r="R22" s="621">
        <v>23576430</v>
      </c>
      <c r="S22" s="622"/>
      <c r="T22" s="622"/>
      <c r="U22" s="622"/>
      <c r="V22" s="622"/>
      <c r="W22" s="622"/>
      <c r="X22" s="622"/>
      <c r="Y22" s="623"/>
      <c r="Z22" s="659">
        <v>10.199999999999999</v>
      </c>
      <c r="AA22" s="659"/>
      <c r="AB22" s="659"/>
      <c r="AC22" s="659"/>
      <c r="AD22" s="660">
        <v>23576430</v>
      </c>
      <c r="AE22" s="660"/>
      <c r="AF22" s="660"/>
      <c r="AG22" s="660"/>
      <c r="AH22" s="660"/>
      <c r="AI22" s="660"/>
      <c r="AJ22" s="660"/>
      <c r="AK22" s="660"/>
      <c r="AL22" s="624">
        <v>20.9</v>
      </c>
      <c r="AM22" s="625"/>
      <c r="AN22" s="625"/>
      <c r="AO22" s="661"/>
      <c r="AP22" s="618" t="s">
        <v>279</v>
      </c>
      <c r="AQ22" s="699"/>
      <c r="AR22" s="699"/>
      <c r="AS22" s="699"/>
      <c r="AT22" s="699"/>
      <c r="AU22" s="699"/>
      <c r="AV22" s="699"/>
      <c r="AW22" s="699"/>
      <c r="AX22" s="699"/>
      <c r="AY22" s="699"/>
      <c r="AZ22" s="699"/>
      <c r="BA22" s="699"/>
      <c r="BB22" s="699"/>
      <c r="BC22" s="699"/>
      <c r="BD22" s="699"/>
      <c r="BE22" s="699"/>
      <c r="BF22" s="700"/>
      <c r="BG22" s="621">
        <v>2337464</v>
      </c>
      <c r="BH22" s="622"/>
      <c r="BI22" s="622"/>
      <c r="BJ22" s="622"/>
      <c r="BK22" s="622"/>
      <c r="BL22" s="622"/>
      <c r="BM22" s="622"/>
      <c r="BN22" s="623"/>
      <c r="BO22" s="659">
        <v>2.9</v>
      </c>
      <c r="BP22" s="659"/>
      <c r="BQ22" s="659"/>
      <c r="BR22" s="659"/>
      <c r="BS22" s="660" t="s">
        <v>233</v>
      </c>
      <c r="BT22" s="660"/>
      <c r="BU22" s="660"/>
      <c r="BV22" s="660"/>
      <c r="BW22" s="660"/>
      <c r="BX22" s="660"/>
      <c r="BY22" s="660"/>
      <c r="BZ22" s="660"/>
      <c r="CA22" s="660"/>
      <c r="CB22" s="695"/>
      <c r="CD22" s="679" t="s">
        <v>280</v>
      </c>
      <c r="CE22" s="680"/>
      <c r="CF22" s="680"/>
      <c r="CG22" s="680"/>
      <c r="CH22" s="680"/>
      <c r="CI22" s="680"/>
      <c r="CJ22" s="680"/>
      <c r="CK22" s="680"/>
      <c r="CL22" s="680"/>
      <c r="CM22" s="680"/>
      <c r="CN22" s="680"/>
      <c r="CO22" s="680"/>
      <c r="CP22" s="680"/>
      <c r="CQ22" s="680"/>
      <c r="CR22" s="680"/>
      <c r="CS22" s="680"/>
      <c r="CT22" s="680"/>
      <c r="CU22" s="680"/>
      <c r="CV22" s="680"/>
      <c r="CW22" s="680"/>
      <c r="CX22" s="680"/>
      <c r="CY22" s="680"/>
      <c r="CZ22" s="680"/>
      <c r="DA22" s="680"/>
      <c r="DB22" s="680"/>
      <c r="DC22" s="680"/>
      <c r="DD22" s="680"/>
      <c r="DE22" s="680"/>
      <c r="DF22" s="680"/>
      <c r="DG22" s="680"/>
      <c r="DH22" s="680"/>
      <c r="DI22" s="680"/>
      <c r="DJ22" s="680"/>
      <c r="DK22" s="680"/>
      <c r="DL22" s="680"/>
      <c r="DM22" s="680"/>
      <c r="DN22" s="680"/>
      <c r="DO22" s="680"/>
      <c r="DP22" s="680"/>
      <c r="DQ22" s="680"/>
      <c r="DR22" s="680"/>
      <c r="DS22" s="680"/>
      <c r="DT22" s="680"/>
      <c r="DU22" s="680"/>
      <c r="DV22" s="680"/>
      <c r="DW22" s="680"/>
      <c r="DX22" s="680"/>
      <c r="DY22" s="680"/>
      <c r="DZ22" s="680"/>
      <c r="EA22" s="680"/>
      <c r="EB22" s="680"/>
      <c r="EC22" s="681"/>
    </row>
    <row r="23" spans="2:133" ht="11.25" customHeight="1" x14ac:dyDescent="0.2">
      <c r="B23" s="618" t="s">
        <v>281</v>
      </c>
      <c r="C23" s="619"/>
      <c r="D23" s="619"/>
      <c r="E23" s="619"/>
      <c r="F23" s="619"/>
      <c r="G23" s="619"/>
      <c r="H23" s="619"/>
      <c r="I23" s="619"/>
      <c r="J23" s="619"/>
      <c r="K23" s="619"/>
      <c r="L23" s="619"/>
      <c r="M23" s="619"/>
      <c r="N23" s="619"/>
      <c r="O23" s="619"/>
      <c r="P23" s="619"/>
      <c r="Q23" s="620"/>
      <c r="R23" s="621">
        <v>720091</v>
      </c>
      <c r="S23" s="622"/>
      <c r="T23" s="622"/>
      <c r="U23" s="622"/>
      <c r="V23" s="622"/>
      <c r="W23" s="622"/>
      <c r="X23" s="622"/>
      <c r="Y23" s="623"/>
      <c r="Z23" s="659">
        <v>0.3</v>
      </c>
      <c r="AA23" s="659"/>
      <c r="AB23" s="659"/>
      <c r="AC23" s="659"/>
      <c r="AD23" s="660" t="s">
        <v>233</v>
      </c>
      <c r="AE23" s="660"/>
      <c r="AF23" s="660"/>
      <c r="AG23" s="660"/>
      <c r="AH23" s="660"/>
      <c r="AI23" s="660"/>
      <c r="AJ23" s="660"/>
      <c r="AK23" s="660"/>
      <c r="AL23" s="624" t="s">
        <v>233</v>
      </c>
      <c r="AM23" s="625"/>
      <c r="AN23" s="625"/>
      <c r="AO23" s="661"/>
      <c r="AP23" s="618" t="s">
        <v>282</v>
      </c>
      <c r="AQ23" s="699"/>
      <c r="AR23" s="699"/>
      <c r="AS23" s="699"/>
      <c r="AT23" s="699"/>
      <c r="AU23" s="699"/>
      <c r="AV23" s="699"/>
      <c r="AW23" s="699"/>
      <c r="AX23" s="699"/>
      <c r="AY23" s="699"/>
      <c r="AZ23" s="699"/>
      <c r="BA23" s="699"/>
      <c r="BB23" s="699"/>
      <c r="BC23" s="699"/>
      <c r="BD23" s="699"/>
      <c r="BE23" s="699"/>
      <c r="BF23" s="700"/>
      <c r="BG23" s="621">
        <v>6956248</v>
      </c>
      <c r="BH23" s="622"/>
      <c r="BI23" s="622"/>
      <c r="BJ23" s="622"/>
      <c r="BK23" s="622"/>
      <c r="BL23" s="622"/>
      <c r="BM23" s="622"/>
      <c r="BN23" s="623"/>
      <c r="BO23" s="659">
        <v>8.6999999999999993</v>
      </c>
      <c r="BP23" s="659"/>
      <c r="BQ23" s="659"/>
      <c r="BR23" s="659"/>
      <c r="BS23" s="660" t="s">
        <v>233</v>
      </c>
      <c r="BT23" s="660"/>
      <c r="BU23" s="660"/>
      <c r="BV23" s="660"/>
      <c r="BW23" s="660"/>
      <c r="BX23" s="660"/>
      <c r="BY23" s="660"/>
      <c r="BZ23" s="660"/>
      <c r="CA23" s="660"/>
      <c r="CB23" s="695"/>
      <c r="CD23" s="679" t="s">
        <v>221</v>
      </c>
      <c r="CE23" s="680"/>
      <c r="CF23" s="680"/>
      <c r="CG23" s="680"/>
      <c r="CH23" s="680"/>
      <c r="CI23" s="680"/>
      <c r="CJ23" s="680"/>
      <c r="CK23" s="680"/>
      <c r="CL23" s="680"/>
      <c r="CM23" s="680"/>
      <c r="CN23" s="680"/>
      <c r="CO23" s="680"/>
      <c r="CP23" s="680"/>
      <c r="CQ23" s="681"/>
      <c r="CR23" s="679" t="s">
        <v>283</v>
      </c>
      <c r="CS23" s="680"/>
      <c r="CT23" s="680"/>
      <c r="CU23" s="680"/>
      <c r="CV23" s="680"/>
      <c r="CW23" s="680"/>
      <c r="CX23" s="680"/>
      <c r="CY23" s="681"/>
      <c r="CZ23" s="679" t="s">
        <v>284</v>
      </c>
      <c r="DA23" s="680"/>
      <c r="DB23" s="680"/>
      <c r="DC23" s="681"/>
      <c r="DD23" s="679" t="s">
        <v>285</v>
      </c>
      <c r="DE23" s="680"/>
      <c r="DF23" s="680"/>
      <c r="DG23" s="680"/>
      <c r="DH23" s="680"/>
      <c r="DI23" s="680"/>
      <c r="DJ23" s="680"/>
      <c r="DK23" s="681"/>
      <c r="DL23" s="711" t="s">
        <v>286</v>
      </c>
      <c r="DM23" s="712"/>
      <c r="DN23" s="712"/>
      <c r="DO23" s="712"/>
      <c r="DP23" s="712"/>
      <c r="DQ23" s="712"/>
      <c r="DR23" s="712"/>
      <c r="DS23" s="712"/>
      <c r="DT23" s="712"/>
      <c r="DU23" s="712"/>
      <c r="DV23" s="713"/>
      <c r="DW23" s="679" t="s">
        <v>287</v>
      </c>
      <c r="DX23" s="680"/>
      <c r="DY23" s="680"/>
      <c r="DZ23" s="680"/>
      <c r="EA23" s="680"/>
      <c r="EB23" s="680"/>
      <c r="EC23" s="681"/>
    </row>
    <row r="24" spans="2:133" ht="11.25" customHeight="1" x14ac:dyDescent="0.2">
      <c r="B24" s="618" t="s">
        <v>288</v>
      </c>
      <c r="C24" s="619"/>
      <c r="D24" s="619"/>
      <c r="E24" s="619"/>
      <c r="F24" s="619"/>
      <c r="G24" s="619"/>
      <c r="H24" s="619"/>
      <c r="I24" s="619"/>
      <c r="J24" s="619"/>
      <c r="K24" s="619"/>
      <c r="L24" s="619"/>
      <c r="M24" s="619"/>
      <c r="N24" s="619"/>
      <c r="O24" s="619"/>
      <c r="P24" s="619"/>
      <c r="Q24" s="620"/>
      <c r="R24" s="621" t="s">
        <v>233</v>
      </c>
      <c r="S24" s="622"/>
      <c r="T24" s="622"/>
      <c r="U24" s="622"/>
      <c r="V24" s="622"/>
      <c r="W24" s="622"/>
      <c r="X24" s="622"/>
      <c r="Y24" s="623"/>
      <c r="Z24" s="659" t="s">
        <v>233</v>
      </c>
      <c r="AA24" s="659"/>
      <c r="AB24" s="659"/>
      <c r="AC24" s="659"/>
      <c r="AD24" s="660" t="s">
        <v>233</v>
      </c>
      <c r="AE24" s="660"/>
      <c r="AF24" s="660"/>
      <c r="AG24" s="660"/>
      <c r="AH24" s="660"/>
      <c r="AI24" s="660"/>
      <c r="AJ24" s="660"/>
      <c r="AK24" s="660"/>
      <c r="AL24" s="624" t="s">
        <v>233</v>
      </c>
      <c r="AM24" s="625"/>
      <c r="AN24" s="625"/>
      <c r="AO24" s="661"/>
      <c r="AP24" s="618" t="s">
        <v>289</v>
      </c>
      <c r="AQ24" s="699"/>
      <c r="AR24" s="699"/>
      <c r="AS24" s="699"/>
      <c r="AT24" s="699"/>
      <c r="AU24" s="699"/>
      <c r="AV24" s="699"/>
      <c r="AW24" s="699"/>
      <c r="AX24" s="699"/>
      <c r="AY24" s="699"/>
      <c r="AZ24" s="699"/>
      <c r="BA24" s="699"/>
      <c r="BB24" s="699"/>
      <c r="BC24" s="699"/>
      <c r="BD24" s="699"/>
      <c r="BE24" s="699"/>
      <c r="BF24" s="700"/>
      <c r="BG24" s="621" t="s">
        <v>233</v>
      </c>
      <c r="BH24" s="622"/>
      <c r="BI24" s="622"/>
      <c r="BJ24" s="622"/>
      <c r="BK24" s="622"/>
      <c r="BL24" s="622"/>
      <c r="BM24" s="622"/>
      <c r="BN24" s="623"/>
      <c r="BO24" s="659" t="s">
        <v>233</v>
      </c>
      <c r="BP24" s="659"/>
      <c r="BQ24" s="659"/>
      <c r="BR24" s="659"/>
      <c r="BS24" s="660" t="s">
        <v>233</v>
      </c>
      <c r="BT24" s="660"/>
      <c r="BU24" s="660"/>
      <c r="BV24" s="660"/>
      <c r="BW24" s="660"/>
      <c r="BX24" s="660"/>
      <c r="BY24" s="660"/>
      <c r="BZ24" s="660"/>
      <c r="CA24" s="660"/>
      <c r="CB24" s="695"/>
      <c r="CD24" s="676" t="s">
        <v>290</v>
      </c>
      <c r="CE24" s="677"/>
      <c r="CF24" s="677"/>
      <c r="CG24" s="677"/>
      <c r="CH24" s="677"/>
      <c r="CI24" s="677"/>
      <c r="CJ24" s="677"/>
      <c r="CK24" s="677"/>
      <c r="CL24" s="677"/>
      <c r="CM24" s="677"/>
      <c r="CN24" s="677"/>
      <c r="CO24" s="677"/>
      <c r="CP24" s="677"/>
      <c r="CQ24" s="678"/>
      <c r="CR24" s="673">
        <v>131770757</v>
      </c>
      <c r="CS24" s="674"/>
      <c r="CT24" s="674"/>
      <c r="CU24" s="674"/>
      <c r="CV24" s="674"/>
      <c r="CW24" s="674"/>
      <c r="CX24" s="674"/>
      <c r="CY24" s="702"/>
      <c r="CZ24" s="703">
        <v>57.9</v>
      </c>
      <c r="DA24" s="685"/>
      <c r="DB24" s="685"/>
      <c r="DC24" s="705"/>
      <c r="DD24" s="701">
        <v>68343323</v>
      </c>
      <c r="DE24" s="674"/>
      <c r="DF24" s="674"/>
      <c r="DG24" s="674"/>
      <c r="DH24" s="674"/>
      <c r="DI24" s="674"/>
      <c r="DJ24" s="674"/>
      <c r="DK24" s="702"/>
      <c r="DL24" s="701">
        <v>65302143</v>
      </c>
      <c r="DM24" s="674"/>
      <c r="DN24" s="674"/>
      <c r="DO24" s="674"/>
      <c r="DP24" s="674"/>
      <c r="DQ24" s="674"/>
      <c r="DR24" s="674"/>
      <c r="DS24" s="674"/>
      <c r="DT24" s="674"/>
      <c r="DU24" s="674"/>
      <c r="DV24" s="702"/>
      <c r="DW24" s="703">
        <v>55.5</v>
      </c>
      <c r="DX24" s="685"/>
      <c r="DY24" s="685"/>
      <c r="DZ24" s="685"/>
      <c r="EA24" s="685"/>
      <c r="EB24" s="685"/>
      <c r="EC24" s="704"/>
    </row>
    <row r="25" spans="2:133" ht="11.25" customHeight="1" x14ac:dyDescent="0.2">
      <c r="B25" s="618" t="s">
        <v>291</v>
      </c>
      <c r="C25" s="619"/>
      <c r="D25" s="619"/>
      <c r="E25" s="619"/>
      <c r="F25" s="619"/>
      <c r="G25" s="619"/>
      <c r="H25" s="619"/>
      <c r="I25" s="619"/>
      <c r="J25" s="619"/>
      <c r="K25" s="619"/>
      <c r="L25" s="619"/>
      <c r="M25" s="619"/>
      <c r="N25" s="619"/>
      <c r="O25" s="619"/>
      <c r="P25" s="619"/>
      <c r="Q25" s="620"/>
      <c r="R25" s="621">
        <v>119651131</v>
      </c>
      <c r="S25" s="622"/>
      <c r="T25" s="622"/>
      <c r="U25" s="622"/>
      <c r="V25" s="622"/>
      <c r="W25" s="622"/>
      <c r="X25" s="622"/>
      <c r="Y25" s="623"/>
      <c r="Z25" s="659">
        <v>51.6</v>
      </c>
      <c r="AA25" s="659"/>
      <c r="AB25" s="659"/>
      <c r="AC25" s="659"/>
      <c r="AD25" s="660">
        <v>111974792</v>
      </c>
      <c r="AE25" s="660"/>
      <c r="AF25" s="660"/>
      <c r="AG25" s="660"/>
      <c r="AH25" s="660"/>
      <c r="AI25" s="660"/>
      <c r="AJ25" s="660"/>
      <c r="AK25" s="660"/>
      <c r="AL25" s="624">
        <v>99</v>
      </c>
      <c r="AM25" s="625"/>
      <c r="AN25" s="625"/>
      <c r="AO25" s="661"/>
      <c r="AP25" s="618" t="s">
        <v>292</v>
      </c>
      <c r="AQ25" s="699"/>
      <c r="AR25" s="699"/>
      <c r="AS25" s="699"/>
      <c r="AT25" s="699"/>
      <c r="AU25" s="699"/>
      <c r="AV25" s="699"/>
      <c r="AW25" s="699"/>
      <c r="AX25" s="699"/>
      <c r="AY25" s="699"/>
      <c r="AZ25" s="699"/>
      <c r="BA25" s="699"/>
      <c r="BB25" s="699"/>
      <c r="BC25" s="699"/>
      <c r="BD25" s="699"/>
      <c r="BE25" s="699"/>
      <c r="BF25" s="700"/>
      <c r="BG25" s="621" t="s">
        <v>233</v>
      </c>
      <c r="BH25" s="622"/>
      <c r="BI25" s="622"/>
      <c r="BJ25" s="622"/>
      <c r="BK25" s="622"/>
      <c r="BL25" s="622"/>
      <c r="BM25" s="622"/>
      <c r="BN25" s="623"/>
      <c r="BO25" s="659" t="s">
        <v>233</v>
      </c>
      <c r="BP25" s="659"/>
      <c r="BQ25" s="659"/>
      <c r="BR25" s="659"/>
      <c r="BS25" s="660" t="s">
        <v>233</v>
      </c>
      <c r="BT25" s="660"/>
      <c r="BU25" s="660"/>
      <c r="BV25" s="660"/>
      <c r="BW25" s="660"/>
      <c r="BX25" s="660"/>
      <c r="BY25" s="660"/>
      <c r="BZ25" s="660"/>
      <c r="CA25" s="660"/>
      <c r="CB25" s="695"/>
      <c r="CD25" s="618" t="s">
        <v>293</v>
      </c>
      <c r="CE25" s="619"/>
      <c r="CF25" s="619"/>
      <c r="CG25" s="619"/>
      <c r="CH25" s="619"/>
      <c r="CI25" s="619"/>
      <c r="CJ25" s="619"/>
      <c r="CK25" s="619"/>
      <c r="CL25" s="619"/>
      <c r="CM25" s="619"/>
      <c r="CN25" s="619"/>
      <c r="CO25" s="619"/>
      <c r="CP25" s="619"/>
      <c r="CQ25" s="620"/>
      <c r="CR25" s="621">
        <v>26924263</v>
      </c>
      <c r="CS25" s="634"/>
      <c r="CT25" s="634"/>
      <c r="CU25" s="634"/>
      <c r="CV25" s="634"/>
      <c r="CW25" s="634"/>
      <c r="CX25" s="634"/>
      <c r="CY25" s="635"/>
      <c r="CZ25" s="624">
        <v>11.8</v>
      </c>
      <c r="DA25" s="636"/>
      <c r="DB25" s="636"/>
      <c r="DC25" s="637"/>
      <c r="DD25" s="627">
        <v>24994747</v>
      </c>
      <c r="DE25" s="634"/>
      <c r="DF25" s="634"/>
      <c r="DG25" s="634"/>
      <c r="DH25" s="634"/>
      <c r="DI25" s="634"/>
      <c r="DJ25" s="634"/>
      <c r="DK25" s="635"/>
      <c r="DL25" s="627">
        <v>24083520</v>
      </c>
      <c r="DM25" s="634"/>
      <c r="DN25" s="634"/>
      <c r="DO25" s="634"/>
      <c r="DP25" s="634"/>
      <c r="DQ25" s="634"/>
      <c r="DR25" s="634"/>
      <c r="DS25" s="634"/>
      <c r="DT25" s="634"/>
      <c r="DU25" s="634"/>
      <c r="DV25" s="635"/>
      <c r="DW25" s="624">
        <v>20.5</v>
      </c>
      <c r="DX25" s="636"/>
      <c r="DY25" s="636"/>
      <c r="DZ25" s="636"/>
      <c r="EA25" s="636"/>
      <c r="EB25" s="636"/>
      <c r="EC25" s="648"/>
    </row>
    <row r="26" spans="2:133" ht="11.25" customHeight="1" x14ac:dyDescent="0.2">
      <c r="B26" s="618" t="s">
        <v>294</v>
      </c>
      <c r="C26" s="619"/>
      <c r="D26" s="619"/>
      <c r="E26" s="619"/>
      <c r="F26" s="619"/>
      <c r="G26" s="619"/>
      <c r="H26" s="619"/>
      <c r="I26" s="619"/>
      <c r="J26" s="619"/>
      <c r="K26" s="619"/>
      <c r="L26" s="619"/>
      <c r="M26" s="619"/>
      <c r="N26" s="619"/>
      <c r="O26" s="619"/>
      <c r="P26" s="619"/>
      <c r="Q26" s="620"/>
      <c r="R26" s="621">
        <v>64643</v>
      </c>
      <c r="S26" s="622"/>
      <c r="T26" s="622"/>
      <c r="U26" s="622"/>
      <c r="V26" s="622"/>
      <c r="W26" s="622"/>
      <c r="X26" s="622"/>
      <c r="Y26" s="623"/>
      <c r="Z26" s="659">
        <v>0</v>
      </c>
      <c r="AA26" s="659"/>
      <c r="AB26" s="659"/>
      <c r="AC26" s="659"/>
      <c r="AD26" s="660">
        <v>64643</v>
      </c>
      <c r="AE26" s="660"/>
      <c r="AF26" s="660"/>
      <c r="AG26" s="660"/>
      <c r="AH26" s="660"/>
      <c r="AI26" s="660"/>
      <c r="AJ26" s="660"/>
      <c r="AK26" s="660"/>
      <c r="AL26" s="624">
        <v>0.1</v>
      </c>
      <c r="AM26" s="625"/>
      <c r="AN26" s="625"/>
      <c r="AO26" s="661"/>
      <c r="AP26" s="618" t="s">
        <v>295</v>
      </c>
      <c r="AQ26" s="699"/>
      <c r="AR26" s="699"/>
      <c r="AS26" s="699"/>
      <c r="AT26" s="699"/>
      <c r="AU26" s="699"/>
      <c r="AV26" s="699"/>
      <c r="AW26" s="699"/>
      <c r="AX26" s="699"/>
      <c r="AY26" s="699"/>
      <c r="AZ26" s="699"/>
      <c r="BA26" s="699"/>
      <c r="BB26" s="699"/>
      <c r="BC26" s="699"/>
      <c r="BD26" s="699"/>
      <c r="BE26" s="699"/>
      <c r="BF26" s="700"/>
      <c r="BG26" s="621" t="s">
        <v>233</v>
      </c>
      <c r="BH26" s="622"/>
      <c r="BI26" s="622"/>
      <c r="BJ26" s="622"/>
      <c r="BK26" s="622"/>
      <c r="BL26" s="622"/>
      <c r="BM26" s="622"/>
      <c r="BN26" s="623"/>
      <c r="BO26" s="659" t="s">
        <v>233</v>
      </c>
      <c r="BP26" s="659"/>
      <c r="BQ26" s="659"/>
      <c r="BR26" s="659"/>
      <c r="BS26" s="660" t="s">
        <v>233</v>
      </c>
      <c r="BT26" s="660"/>
      <c r="BU26" s="660"/>
      <c r="BV26" s="660"/>
      <c r="BW26" s="660"/>
      <c r="BX26" s="660"/>
      <c r="BY26" s="660"/>
      <c r="BZ26" s="660"/>
      <c r="CA26" s="660"/>
      <c r="CB26" s="695"/>
      <c r="CD26" s="618" t="s">
        <v>296</v>
      </c>
      <c r="CE26" s="619"/>
      <c r="CF26" s="619"/>
      <c r="CG26" s="619"/>
      <c r="CH26" s="619"/>
      <c r="CI26" s="619"/>
      <c r="CJ26" s="619"/>
      <c r="CK26" s="619"/>
      <c r="CL26" s="619"/>
      <c r="CM26" s="619"/>
      <c r="CN26" s="619"/>
      <c r="CO26" s="619"/>
      <c r="CP26" s="619"/>
      <c r="CQ26" s="620"/>
      <c r="CR26" s="621">
        <v>18803841</v>
      </c>
      <c r="CS26" s="622"/>
      <c r="CT26" s="622"/>
      <c r="CU26" s="622"/>
      <c r="CV26" s="622"/>
      <c r="CW26" s="622"/>
      <c r="CX26" s="622"/>
      <c r="CY26" s="623"/>
      <c r="CZ26" s="624">
        <v>8.3000000000000007</v>
      </c>
      <c r="DA26" s="636"/>
      <c r="DB26" s="636"/>
      <c r="DC26" s="637"/>
      <c r="DD26" s="627">
        <v>17233105</v>
      </c>
      <c r="DE26" s="622"/>
      <c r="DF26" s="622"/>
      <c r="DG26" s="622"/>
      <c r="DH26" s="622"/>
      <c r="DI26" s="622"/>
      <c r="DJ26" s="622"/>
      <c r="DK26" s="623"/>
      <c r="DL26" s="627" t="s">
        <v>233</v>
      </c>
      <c r="DM26" s="622"/>
      <c r="DN26" s="622"/>
      <c r="DO26" s="622"/>
      <c r="DP26" s="622"/>
      <c r="DQ26" s="622"/>
      <c r="DR26" s="622"/>
      <c r="DS26" s="622"/>
      <c r="DT26" s="622"/>
      <c r="DU26" s="622"/>
      <c r="DV26" s="623"/>
      <c r="DW26" s="624" t="s">
        <v>233</v>
      </c>
      <c r="DX26" s="636"/>
      <c r="DY26" s="636"/>
      <c r="DZ26" s="636"/>
      <c r="EA26" s="636"/>
      <c r="EB26" s="636"/>
      <c r="EC26" s="648"/>
    </row>
    <row r="27" spans="2:133" ht="11.25" customHeight="1" x14ac:dyDescent="0.2">
      <c r="B27" s="618" t="s">
        <v>297</v>
      </c>
      <c r="C27" s="619"/>
      <c r="D27" s="619"/>
      <c r="E27" s="619"/>
      <c r="F27" s="619"/>
      <c r="G27" s="619"/>
      <c r="H27" s="619"/>
      <c r="I27" s="619"/>
      <c r="J27" s="619"/>
      <c r="K27" s="619"/>
      <c r="L27" s="619"/>
      <c r="M27" s="619"/>
      <c r="N27" s="619"/>
      <c r="O27" s="619"/>
      <c r="P27" s="619"/>
      <c r="Q27" s="620"/>
      <c r="R27" s="621">
        <v>1651937</v>
      </c>
      <c r="S27" s="622"/>
      <c r="T27" s="622"/>
      <c r="U27" s="622"/>
      <c r="V27" s="622"/>
      <c r="W27" s="622"/>
      <c r="X27" s="622"/>
      <c r="Y27" s="623"/>
      <c r="Z27" s="659">
        <v>0.7</v>
      </c>
      <c r="AA27" s="659"/>
      <c r="AB27" s="659"/>
      <c r="AC27" s="659"/>
      <c r="AD27" s="660" t="s">
        <v>233</v>
      </c>
      <c r="AE27" s="660"/>
      <c r="AF27" s="660"/>
      <c r="AG27" s="660"/>
      <c r="AH27" s="660"/>
      <c r="AI27" s="660"/>
      <c r="AJ27" s="660"/>
      <c r="AK27" s="660"/>
      <c r="AL27" s="624" t="s">
        <v>233</v>
      </c>
      <c r="AM27" s="625"/>
      <c r="AN27" s="625"/>
      <c r="AO27" s="661"/>
      <c r="AP27" s="618" t="s">
        <v>298</v>
      </c>
      <c r="AQ27" s="619"/>
      <c r="AR27" s="619"/>
      <c r="AS27" s="619"/>
      <c r="AT27" s="619"/>
      <c r="AU27" s="619"/>
      <c r="AV27" s="619"/>
      <c r="AW27" s="619"/>
      <c r="AX27" s="619"/>
      <c r="AY27" s="619"/>
      <c r="AZ27" s="619"/>
      <c r="BA27" s="619"/>
      <c r="BB27" s="619"/>
      <c r="BC27" s="619"/>
      <c r="BD27" s="619"/>
      <c r="BE27" s="619"/>
      <c r="BF27" s="620"/>
      <c r="BG27" s="621">
        <v>79506234</v>
      </c>
      <c r="BH27" s="622"/>
      <c r="BI27" s="622"/>
      <c r="BJ27" s="622"/>
      <c r="BK27" s="622"/>
      <c r="BL27" s="622"/>
      <c r="BM27" s="622"/>
      <c r="BN27" s="623"/>
      <c r="BO27" s="659">
        <v>100</v>
      </c>
      <c r="BP27" s="659"/>
      <c r="BQ27" s="659"/>
      <c r="BR27" s="659"/>
      <c r="BS27" s="660">
        <v>1173007</v>
      </c>
      <c r="BT27" s="660"/>
      <c r="BU27" s="660"/>
      <c r="BV27" s="660"/>
      <c r="BW27" s="660"/>
      <c r="BX27" s="660"/>
      <c r="BY27" s="660"/>
      <c r="BZ27" s="660"/>
      <c r="CA27" s="660"/>
      <c r="CB27" s="695"/>
      <c r="CD27" s="618" t="s">
        <v>299</v>
      </c>
      <c r="CE27" s="619"/>
      <c r="CF27" s="619"/>
      <c r="CG27" s="619"/>
      <c r="CH27" s="619"/>
      <c r="CI27" s="619"/>
      <c r="CJ27" s="619"/>
      <c r="CK27" s="619"/>
      <c r="CL27" s="619"/>
      <c r="CM27" s="619"/>
      <c r="CN27" s="619"/>
      <c r="CO27" s="619"/>
      <c r="CP27" s="619"/>
      <c r="CQ27" s="620"/>
      <c r="CR27" s="621">
        <v>85251086</v>
      </c>
      <c r="CS27" s="634"/>
      <c r="CT27" s="634"/>
      <c r="CU27" s="634"/>
      <c r="CV27" s="634"/>
      <c r="CW27" s="634"/>
      <c r="CX27" s="634"/>
      <c r="CY27" s="635"/>
      <c r="CZ27" s="624">
        <v>37.5</v>
      </c>
      <c r="DA27" s="636"/>
      <c r="DB27" s="636"/>
      <c r="DC27" s="637"/>
      <c r="DD27" s="627">
        <v>23753193</v>
      </c>
      <c r="DE27" s="634"/>
      <c r="DF27" s="634"/>
      <c r="DG27" s="634"/>
      <c r="DH27" s="634"/>
      <c r="DI27" s="634"/>
      <c r="DJ27" s="634"/>
      <c r="DK27" s="635"/>
      <c r="DL27" s="627">
        <v>21623240</v>
      </c>
      <c r="DM27" s="634"/>
      <c r="DN27" s="634"/>
      <c r="DO27" s="634"/>
      <c r="DP27" s="634"/>
      <c r="DQ27" s="634"/>
      <c r="DR27" s="634"/>
      <c r="DS27" s="634"/>
      <c r="DT27" s="634"/>
      <c r="DU27" s="634"/>
      <c r="DV27" s="635"/>
      <c r="DW27" s="624">
        <v>18.399999999999999</v>
      </c>
      <c r="DX27" s="636"/>
      <c r="DY27" s="636"/>
      <c r="DZ27" s="636"/>
      <c r="EA27" s="636"/>
      <c r="EB27" s="636"/>
      <c r="EC27" s="648"/>
    </row>
    <row r="28" spans="2:133" ht="11.25" customHeight="1" x14ac:dyDescent="0.2">
      <c r="B28" s="618" t="s">
        <v>300</v>
      </c>
      <c r="C28" s="619"/>
      <c r="D28" s="619"/>
      <c r="E28" s="619"/>
      <c r="F28" s="619"/>
      <c r="G28" s="619"/>
      <c r="H28" s="619"/>
      <c r="I28" s="619"/>
      <c r="J28" s="619"/>
      <c r="K28" s="619"/>
      <c r="L28" s="619"/>
      <c r="M28" s="619"/>
      <c r="N28" s="619"/>
      <c r="O28" s="619"/>
      <c r="P28" s="619"/>
      <c r="Q28" s="620"/>
      <c r="R28" s="621">
        <v>1709630</v>
      </c>
      <c r="S28" s="622"/>
      <c r="T28" s="622"/>
      <c r="U28" s="622"/>
      <c r="V28" s="622"/>
      <c r="W28" s="622"/>
      <c r="X28" s="622"/>
      <c r="Y28" s="623"/>
      <c r="Z28" s="659">
        <v>0.7</v>
      </c>
      <c r="AA28" s="659"/>
      <c r="AB28" s="659"/>
      <c r="AC28" s="659"/>
      <c r="AD28" s="660">
        <v>655661</v>
      </c>
      <c r="AE28" s="660"/>
      <c r="AF28" s="660"/>
      <c r="AG28" s="660"/>
      <c r="AH28" s="660"/>
      <c r="AI28" s="660"/>
      <c r="AJ28" s="660"/>
      <c r="AK28" s="660"/>
      <c r="AL28" s="624">
        <v>0.6</v>
      </c>
      <c r="AM28" s="625"/>
      <c r="AN28" s="625"/>
      <c r="AO28" s="661"/>
      <c r="AP28" s="618"/>
      <c r="AQ28" s="619"/>
      <c r="AR28" s="619"/>
      <c r="AS28" s="619"/>
      <c r="AT28" s="619"/>
      <c r="AU28" s="619"/>
      <c r="AV28" s="619"/>
      <c r="AW28" s="619"/>
      <c r="AX28" s="619"/>
      <c r="AY28" s="619"/>
      <c r="AZ28" s="619"/>
      <c r="BA28" s="619"/>
      <c r="BB28" s="619"/>
      <c r="BC28" s="619"/>
      <c r="BD28" s="619"/>
      <c r="BE28" s="619"/>
      <c r="BF28" s="620"/>
      <c r="BG28" s="621"/>
      <c r="BH28" s="622"/>
      <c r="BI28" s="622"/>
      <c r="BJ28" s="622"/>
      <c r="BK28" s="622"/>
      <c r="BL28" s="622"/>
      <c r="BM28" s="622"/>
      <c r="BN28" s="623"/>
      <c r="BO28" s="659"/>
      <c r="BP28" s="659"/>
      <c r="BQ28" s="659"/>
      <c r="BR28" s="659"/>
      <c r="BS28" s="627"/>
      <c r="BT28" s="622"/>
      <c r="BU28" s="622"/>
      <c r="BV28" s="622"/>
      <c r="BW28" s="622"/>
      <c r="BX28" s="622"/>
      <c r="BY28" s="622"/>
      <c r="BZ28" s="622"/>
      <c r="CA28" s="622"/>
      <c r="CB28" s="658"/>
      <c r="CD28" s="618" t="s">
        <v>301</v>
      </c>
      <c r="CE28" s="619"/>
      <c r="CF28" s="619"/>
      <c r="CG28" s="619"/>
      <c r="CH28" s="619"/>
      <c r="CI28" s="619"/>
      <c r="CJ28" s="619"/>
      <c r="CK28" s="619"/>
      <c r="CL28" s="619"/>
      <c r="CM28" s="619"/>
      <c r="CN28" s="619"/>
      <c r="CO28" s="619"/>
      <c r="CP28" s="619"/>
      <c r="CQ28" s="620"/>
      <c r="CR28" s="621">
        <v>19595408</v>
      </c>
      <c r="CS28" s="622"/>
      <c r="CT28" s="622"/>
      <c r="CU28" s="622"/>
      <c r="CV28" s="622"/>
      <c r="CW28" s="622"/>
      <c r="CX28" s="622"/>
      <c r="CY28" s="623"/>
      <c r="CZ28" s="624">
        <v>8.6</v>
      </c>
      <c r="DA28" s="636"/>
      <c r="DB28" s="636"/>
      <c r="DC28" s="637"/>
      <c r="DD28" s="627">
        <v>19595383</v>
      </c>
      <c r="DE28" s="622"/>
      <c r="DF28" s="622"/>
      <c r="DG28" s="622"/>
      <c r="DH28" s="622"/>
      <c r="DI28" s="622"/>
      <c r="DJ28" s="622"/>
      <c r="DK28" s="623"/>
      <c r="DL28" s="627">
        <v>19595383</v>
      </c>
      <c r="DM28" s="622"/>
      <c r="DN28" s="622"/>
      <c r="DO28" s="622"/>
      <c r="DP28" s="622"/>
      <c r="DQ28" s="622"/>
      <c r="DR28" s="622"/>
      <c r="DS28" s="622"/>
      <c r="DT28" s="622"/>
      <c r="DU28" s="622"/>
      <c r="DV28" s="623"/>
      <c r="DW28" s="624">
        <v>16.7</v>
      </c>
      <c r="DX28" s="636"/>
      <c r="DY28" s="636"/>
      <c r="DZ28" s="636"/>
      <c r="EA28" s="636"/>
      <c r="EB28" s="636"/>
      <c r="EC28" s="648"/>
    </row>
    <row r="29" spans="2:133" ht="11.25" customHeight="1" x14ac:dyDescent="0.2">
      <c r="B29" s="618" t="s">
        <v>302</v>
      </c>
      <c r="C29" s="619"/>
      <c r="D29" s="619"/>
      <c r="E29" s="619"/>
      <c r="F29" s="619"/>
      <c r="G29" s="619"/>
      <c r="H29" s="619"/>
      <c r="I29" s="619"/>
      <c r="J29" s="619"/>
      <c r="K29" s="619"/>
      <c r="L29" s="619"/>
      <c r="M29" s="619"/>
      <c r="N29" s="619"/>
      <c r="O29" s="619"/>
      <c r="P29" s="619"/>
      <c r="Q29" s="620"/>
      <c r="R29" s="621">
        <v>350197</v>
      </c>
      <c r="S29" s="622"/>
      <c r="T29" s="622"/>
      <c r="U29" s="622"/>
      <c r="V29" s="622"/>
      <c r="W29" s="622"/>
      <c r="X29" s="622"/>
      <c r="Y29" s="623"/>
      <c r="Z29" s="659">
        <v>0.2</v>
      </c>
      <c r="AA29" s="659"/>
      <c r="AB29" s="659"/>
      <c r="AC29" s="659"/>
      <c r="AD29" s="660" t="s">
        <v>233</v>
      </c>
      <c r="AE29" s="660"/>
      <c r="AF29" s="660"/>
      <c r="AG29" s="660"/>
      <c r="AH29" s="660"/>
      <c r="AI29" s="660"/>
      <c r="AJ29" s="660"/>
      <c r="AK29" s="660"/>
      <c r="AL29" s="624" t="s">
        <v>233</v>
      </c>
      <c r="AM29" s="625"/>
      <c r="AN29" s="625"/>
      <c r="AO29" s="661"/>
      <c r="AP29" s="602"/>
      <c r="AQ29" s="603"/>
      <c r="AR29" s="603"/>
      <c r="AS29" s="603"/>
      <c r="AT29" s="603"/>
      <c r="AU29" s="603"/>
      <c r="AV29" s="603"/>
      <c r="AW29" s="603"/>
      <c r="AX29" s="603"/>
      <c r="AY29" s="603"/>
      <c r="AZ29" s="603"/>
      <c r="BA29" s="603"/>
      <c r="BB29" s="603"/>
      <c r="BC29" s="603"/>
      <c r="BD29" s="603"/>
      <c r="BE29" s="603"/>
      <c r="BF29" s="604"/>
      <c r="BG29" s="621"/>
      <c r="BH29" s="622"/>
      <c r="BI29" s="622"/>
      <c r="BJ29" s="622"/>
      <c r="BK29" s="622"/>
      <c r="BL29" s="622"/>
      <c r="BM29" s="622"/>
      <c r="BN29" s="623"/>
      <c r="BO29" s="659"/>
      <c r="BP29" s="659"/>
      <c r="BQ29" s="659"/>
      <c r="BR29" s="659"/>
      <c r="BS29" s="660"/>
      <c r="BT29" s="660"/>
      <c r="BU29" s="660"/>
      <c r="BV29" s="660"/>
      <c r="BW29" s="660"/>
      <c r="BX29" s="660"/>
      <c r="BY29" s="660"/>
      <c r="BZ29" s="660"/>
      <c r="CA29" s="660"/>
      <c r="CB29" s="695"/>
      <c r="CD29" s="640" t="s">
        <v>303</v>
      </c>
      <c r="CE29" s="641"/>
      <c r="CF29" s="618" t="s">
        <v>72</v>
      </c>
      <c r="CG29" s="619"/>
      <c r="CH29" s="619"/>
      <c r="CI29" s="619"/>
      <c r="CJ29" s="619"/>
      <c r="CK29" s="619"/>
      <c r="CL29" s="619"/>
      <c r="CM29" s="619"/>
      <c r="CN29" s="619"/>
      <c r="CO29" s="619"/>
      <c r="CP29" s="619"/>
      <c r="CQ29" s="620"/>
      <c r="CR29" s="621">
        <v>19595408</v>
      </c>
      <c r="CS29" s="634"/>
      <c r="CT29" s="634"/>
      <c r="CU29" s="634"/>
      <c r="CV29" s="634"/>
      <c r="CW29" s="634"/>
      <c r="CX29" s="634"/>
      <c r="CY29" s="635"/>
      <c r="CZ29" s="624">
        <v>8.6</v>
      </c>
      <c r="DA29" s="636"/>
      <c r="DB29" s="636"/>
      <c r="DC29" s="637"/>
      <c r="DD29" s="627">
        <v>19595383</v>
      </c>
      <c r="DE29" s="634"/>
      <c r="DF29" s="634"/>
      <c r="DG29" s="634"/>
      <c r="DH29" s="634"/>
      <c r="DI29" s="634"/>
      <c r="DJ29" s="634"/>
      <c r="DK29" s="635"/>
      <c r="DL29" s="627">
        <v>19595383</v>
      </c>
      <c r="DM29" s="634"/>
      <c r="DN29" s="634"/>
      <c r="DO29" s="634"/>
      <c r="DP29" s="634"/>
      <c r="DQ29" s="634"/>
      <c r="DR29" s="634"/>
      <c r="DS29" s="634"/>
      <c r="DT29" s="634"/>
      <c r="DU29" s="634"/>
      <c r="DV29" s="635"/>
      <c r="DW29" s="624">
        <v>16.7</v>
      </c>
      <c r="DX29" s="636"/>
      <c r="DY29" s="636"/>
      <c r="DZ29" s="636"/>
      <c r="EA29" s="636"/>
      <c r="EB29" s="636"/>
      <c r="EC29" s="648"/>
    </row>
    <row r="30" spans="2:133" ht="11.25" customHeight="1" x14ac:dyDescent="0.2">
      <c r="B30" s="618" t="s">
        <v>304</v>
      </c>
      <c r="C30" s="619"/>
      <c r="D30" s="619"/>
      <c r="E30" s="619"/>
      <c r="F30" s="619"/>
      <c r="G30" s="619"/>
      <c r="H30" s="619"/>
      <c r="I30" s="619"/>
      <c r="J30" s="619"/>
      <c r="K30" s="619"/>
      <c r="L30" s="619"/>
      <c r="M30" s="619"/>
      <c r="N30" s="619"/>
      <c r="O30" s="619"/>
      <c r="P30" s="619"/>
      <c r="Q30" s="620"/>
      <c r="R30" s="621">
        <v>69117622</v>
      </c>
      <c r="S30" s="622"/>
      <c r="T30" s="622"/>
      <c r="U30" s="622"/>
      <c r="V30" s="622"/>
      <c r="W30" s="622"/>
      <c r="X30" s="622"/>
      <c r="Y30" s="623"/>
      <c r="Z30" s="659">
        <v>29.8</v>
      </c>
      <c r="AA30" s="659"/>
      <c r="AB30" s="659"/>
      <c r="AC30" s="659"/>
      <c r="AD30" s="660" t="s">
        <v>233</v>
      </c>
      <c r="AE30" s="660"/>
      <c r="AF30" s="660"/>
      <c r="AG30" s="660"/>
      <c r="AH30" s="660"/>
      <c r="AI30" s="660"/>
      <c r="AJ30" s="660"/>
      <c r="AK30" s="660"/>
      <c r="AL30" s="624" t="s">
        <v>233</v>
      </c>
      <c r="AM30" s="625"/>
      <c r="AN30" s="625"/>
      <c r="AO30" s="661"/>
      <c r="AP30" s="679" t="s">
        <v>221</v>
      </c>
      <c r="AQ30" s="680"/>
      <c r="AR30" s="680"/>
      <c r="AS30" s="680"/>
      <c r="AT30" s="680"/>
      <c r="AU30" s="680"/>
      <c r="AV30" s="680"/>
      <c r="AW30" s="680"/>
      <c r="AX30" s="680"/>
      <c r="AY30" s="680"/>
      <c r="AZ30" s="680"/>
      <c r="BA30" s="680"/>
      <c r="BB30" s="680"/>
      <c r="BC30" s="680"/>
      <c r="BD30" s="680"/>
      <c r="BE30" s="680"/>
      <c r="BF30" s="681"/>
      <c r="BG30" s="679" t="s">
        <v>305</v>
      </c>
      <c r="BH30" s="693"/>
      <c r="BI30" s="693"/>
      <c r="BJ30" s="693"/>
      <c r="BK30" s="693"/>
      <c r="BL30" s="693"/>
      <c r="BM30" s="693"/>
      <c r="BN30" s="693"/>
      <c r="BO30" s="693"/>
      <c r="BP30" s="693"/>
      <c r="BQ30" s="694"/>
      <c r="BR30" s="679" t="s">
        <v>306</v>
      </c>
      <c r="BS30" s="693"/>
      <c r="BT30" s="693"/>
      <c r="BU30" s="693"/>
      <c r="BV30" s="693"/>
      <c r="BW30" s="693"/>
      <c r="BX30" s="693"/>
      <c r="BY30" s="693"/>
      <c r="BZ30" s="693"/>
      <c r="CA30" s="693"/>
      <c r="CB30" s="694"/>
      <c r="CD30" s="642"/>
      <c r="CE30" s="643"/>
      <c r="CF30" s="618" t="s">
        <v>307</v>
      </c>
      <c r="CG30" s="619"/>
      <c r="CH30" s="619"/>
      <c r="CI30" s="619"/>
      <c r="CJ30" s="619"/>
      <c r="CK30" s="619"/>
      <c r="CL30" s="619"/>
      <c r="CM30" s="619"/>
      <c r="CN30" s="619"/>
      <c r="CO30" s="619"/>
      <c r="CP30" s="619"/>
      <c r="CQ30" s="620"/>
      <c r="CR30" s="621">
        <v>19143942</v>
      </c>
      <c r="CS30" s="622"/>
      <c r="CT30" s="622"/>
      <c r="CU30" s="622"/>
      <c r="CV30" s="622"/>
      <c r="CW30" s="622"/>
      <c r="CX30" s="622"/>
      <c r="CY30" s="623"/>
      <c r="CZ30" s="624">
        <v>8.4</v>
      </c>
      <c r="DA30" s="636"/>
      <c r="DB30" s="636"/>
      <c r="DC30" s="637"/>
      <c r="DD30" s="627">
        <v>19143917</v>
      </c>
      <c r="DE30" s="622"/>
      <c r="DF30" s="622"/>
      <c r="DG30" s="622"/>
      <c r="DH30" s="622"/>
      <c r="DI30" s="622"/>
      <c r="DJ30" s="622"/>
      <c r="DK30" s="623"/>
      <c r="DL30" s="627">
        <v>19143917</v>
      </c>
      <c r="DM30" s="622"/>
      <c r="DN30" s="622"/>
      <c r="DO30" s="622"/>
      <c r="DP30" s="622"/>
      <c r="DQ30" s="622"/>
      <c r="DR30" s="622"/>
      <c r="DS30" s="622"/>
      <c r="DT30" s="622"/>
      <c r="DU30" s="622"/>
      <c r="DV30" s="623"/>
      <c r="DW30" s="624">
        <v>16.3</v>
      </c>
      <c r="DX30" s="636"/>
      <c r="DY30" s="636"/>
      <c r="DZ30" s="636"/>
      <c r="EA30" s="636"/>
      <c r="EB30" s="636"/>
      <c r="EC30" s="648"/>
    </row>
    <row r="31" spans="2:133" ht="11.25" customHeight="1" x14ac:dyDescent="0.2">
      <c r="B31" s="696" t="s">
        <v>308</v>
      </c>
      <c r="C31" s="697"/>
      <c r="D31" s="697"/>
      <c r="E31" s="697"/>
      <c r="F31" s="697"/>
      <c r="G31" s="697"/>
      <c r="H31" s="697"/>
      <c r="I31" s="697"/>
      <c r="J31" s="697"/>
      <c r="K31" s="697"/>
      <c r="L31" s="697"/>
      <c r="M31" s="697"/>
      <c r="N31" s="697"/>
      <c r="O31" s="697"/>
      <c r="P31" s="697"/>
      <c r="Q31" s="698"/>
      <c r="R31" s="621" t="s">
        <v>233</v>
      </c>
      <c r="S31" s="622"/>
      <c r="T31" s="622"/>
      <c r="U31" s="622"/>
      <c r="V31" s="622"/>
      <c r="W31" s="622"/>
      <c r="X31" s="622"/>
      <c r="Y31" s="623"/>
      <c r="Z31" s="659" t="s">
        <v>233</v>
      </c>
      <c r="AA31" s="659"/>
      <c r="AB31" s="659"/>
      <c r="AC31" s="659"/>
      <c r="AD31" s="660" t="s">
        <v>233</v>
      </c>
      <c r="AE31" s="660"/>
      <c r="AF31" s="660"/>
      <c r="AG31" s="660"/>
      <c r="AH31" s="660"/>
      <c r="AI31" s="660"/>
      <c r="AJ31" s="660"/>
      <c r="AK31" s="660"/>
      <c r="AL31" s="624" t="s">
        <v>233</v>
      </c>
      <c r="AM31" s="625"/>
      <c r="AN31" s="625"/>
      <c r="AO31" s="661"/>
      <c r="AP31" s="687" t="s">
        <v>309</v>
      </c>
      <c r="AQ31" s="688"/>
      <c r="AR31" s="688"/>
      <c r="AS31" s="688"/>
      <c r="AT31" s="689" t="s">
        <v>310</v>
      </c>
      <c r="AU31" s="214"/>
      <c r="AV31" s="214"/>
      <c r="AW31" s="214"/>
      <c r="AX31" s="676" t="s">
        <v>187</v>
      </c>
      <c r="AY31" s="677"/>
      <c r="AZ31" s="677"/>
      <c r="BA31" s="677"/>
      <c r="BB31" s="677"/>
      <c r="BC31" s="677"/>
      <c r="BD31" s="677"/>
      <c r="BE31" s="677"/>
      <c r="BF31" s="678"/>
      <c r="BG31" s="683">
        <v>99.5</v>
      </c>
      <c r="BH31" s="684"/>
      <c r="BI31" s="684"/>
      <c r="BJ31" s="684"/>
      <c r="BK31" s="684"/>
      <c r="BL31" s="684"/>
      <c r="BM31" s="685">
        <v>98.9</v>
      </c>
      <c r="BN31" s="684"/>
      <c r="BO31" s="684"/>
      <c r="BP31" s="684"/>
      <c r="BQ31" s="686"/>
      <c r="BR31" s="683">
        <v>99.5</v>
      </c>
      <c r="BS31" s="684"/>
      <c r="BT31" s="684"/>
      <c r="BU31" s="684"/>
      <c r="BV31" s="684"/>
      <c r="BW31" s="684"/>
      <c r="BX31" s="685">
        <v>98.9</v>
      </c>
      <c r="BY31" s="684"/>
      <c r="BZ31" s="684"/>
      <c r="CA31" s="684"/>
      <c r="CB31" s="686"/>
      <c r="CD31" s="642"/>
      <c r="CE31" s="643"/>
      <c r="CF31" s="618" t="s">
        <v>311</v>
      </c>
      <c r="CG31" s="619"/>
      <c r="CH31" s="619"/>
      <c r="CI31" s="619"/>
      <c r="CJ31" s="619"/>
      <c r="CK31" s="619"/>
      <c r="CL31" s="619"/>
      <c r="CM31" s="619"/>
      <c r="CN31" s="619"/>
      <c r="CO31" s="619"/>
      <c r="CP31" s="619"/>
      <c r="CQ31" s="620"/>
      <c r="CR31" s="621">
        <v>451466</v>
      </c>
      <c r="CS31" s="634"/>
      <c r="CT31" s="634"/>
      <c r="CU31" s="634"/>
      <c r="CV31" s="634"/>
      <c r="CW31" s="634"/>
      <c r="CX31" s="634"/>
      <c r="CY31" s="635"/>
      <c r="CZ31" s="624">
        <v>0.2</v>
      </c>
      <c r="DA31" s="636"/>
      <c r="DB31" s="636"/>
      <c r="DC31" s="637"/>
      <c r="DD31" s="627">
        <v>451466</v>
      </c>
      <c r="DE31" s="634"/>
      <c r="DF31" s="634"/>
      <c r="DG31" s="634"/>
      <c r="DH31" s="634"/>
      <c r="DI31" s="634"/>
      <c r="DJ31" s="634"/>
      <c r="DK31" s="635"/>
      <c r="DL31" s="627">
        <v>451466</v>
      </c>
      <c r="DM31" s="634"/>
      <c r="DN31" s="634"/>
      <c r="DO31" s="634"/>
      <c r="DP31" s="634"/>
      <c r="DQ31" s="634"/>
      <c r="DR31" s="634"/>
      <c r="DS31" s="634"/>
      <c r="DT31" s="634"/>
      <c r="DU31" s="634"/>
      <c r="DV31" s="635"/>
      <c r="DW31" s="624">
        <v>0.4</v>
      </c>
      <c r="DX31" s="636"/>
      <c r="DY31" s="636"/>
      <c r="DZ31" s="636"/>
      <c r="EA31" s="636"/>
      <c r="EB31" s="636"/>
      <c r="EC31" s="648"/>
    </row>
    <row r="32" spans="2:133" ht="11.25" customHeight="1" x14ac:dyDescent="0.2">
      <c r="B32" s="618" t="s">
        <v>312</v>
      </c>
      <c r="C32" s="619"/>
      <c r="D32" s="619"/>
      <c r="E32" s="619"/>
      <c r="F32" s="619"/>
      <c r="G32" s="619"/>
      <c r="H32" s="619"/>
      <c r="I32" s="619"/>
      <c r="J32" s="619"/>
      <c r="K32" s="619"/>
      <c r="L32" s="619"/>
      <c r="M32" s="619"/>
      <c r="N32" s="619"/>
      <c r="O32" s="619"/>
      <c r="P32" s="619"/>
      <c r="Q32" s="620"/>
      <c r="R32" s="621">
        <v>16773820</v>
      </c>
      <c r="S32" s="622"/>
      <c r="T32" s="622"/>
      <c r="U32" s="622"/>
      <c r="V32" s="622"/>
      <c r="W32" s="622"/>
      <c r="X32" s="622"/>
      <c r="Y32" s="623"/>
      <c r="Z32" s="659">
        <v>7.2</v>
      </c>
      <c r="AA32" s="659"/>
      <c r="AB32" s="659"/>
      <c r="AC32" s="659"/>
      <c r="AD32" s="660" t="s">
        <v>233</v>
      </c>
      <c r="AE32" s="660"/>
      <c r="AF32" s="660"/>
      <c r="AG32" s="660"/>
      <c r="AH32" s="660"/>
      <c r="AI32" s="660"/>
      <c r="AJ32" s="660"/>
      <c r="AK32" s="660"/>
      <c r="AL32" s="624" t="s">
        <v>233</v>
      </c>
      <c r="AM32" s="625"/>
      <c r="AN32" s="625"/>
      <c r="AO32" s="661"/>
      <c r="AP32" s="662"/>
      <c r="AQ32" s="663"/>
      <c r="AR32" s="663"/>
      <c r="AS32" s="663"/>
      <c r="AT32" s="690"/>
      <c r="AU32" s="210" t="s">
        <v>313</v>
      </c>
      <c r="AX32" s="618" t="s">
        <v>314</v>
      </c>
      <c r="AY32" s="619"/>
      <c r="AZ32" s="619"/>
      <c r="BA32" s="619"/>
      <c r="BB32" s="619"/>
      <c r="BC32" s="619"/>
      <c r="BD32" s="619"/>
      <c r="BE32" s="619"/>
      <c r="BF32" s="620"/>
      <c r="BG32" s="692">
        <v>99.1</v>
      </c>
      <c r="BH32" s="634"/>
      <c r="BI32" s="634"/>
      <c r="BJ32" s="634"/>
      <c r="BK32" s="634"/>
      <c r="BL32" s="634"/>
      <c r="BM32" s="625">
        <v>98.2</v>
      </c>
      <c r="BN32" s="634"/>
      <c r="BO32" s="634"/>
      <c r="BP32" s="634"/>
      <c r="BQ32" s="657"/>
      <c r="BR32" s="692">
        <v>99.2</v>
      </c>
      <c r="BS32" s="634"/>
      <c r="BT32" s="634"/>
      <c r="BU32" s="634"/>
      <c r="BV32" s="634"/>
      <c r="BW32" s="634"/>
      <c r="BX32" s="625">
        <v>98.3</v>
      </c>
      <c r="BY32" s="634"/>
      <c r="BZ32" s="634"/>
      <c r="CA32" s="634"/>
      <c r="CB32" s="657"/>
      <c r="CD32" s="644"/>
      <c r="CE32" s="645"/>
      <c r="CF32" s="618" t="s">
        <v>315</v>
      </c>
      <c r="CG32" s="619"/>
      <c r="CH32" s="619"/>
      <c r="CI32" s="619"/>
      <c r="CJ32" s="619"/>
      <c r="CK32" s="619"/>
      <c r="CL32" s="619"/>
      <c r="CM32" s="619"/>
      <c r="CN32" s="619"/>
      <c r="CO32" s="619"/>
      <c r="CP32" s="619"/>
      <c r="CQ32" s="620"/>
      <c r="CR32" s="621" t="s">
        <v>233</v>
      </c>
      <c r="CS32" s="622"/>
      <c r="CT32" s="622"/>
      <c r="CU32" s="622"/>
      <c r="CV32" s="622"/>
      <c r="CW32" s="622"/>
      <c r="CX32" s="622"/>
      <c r="CY32" s="623"/>
      <c r="CZ32" s="624" t="s">
        <v>233</v>
      </c>
      <c r="DA32" s="636"/>
      <c r="DB32" s="636"/>
      <c r="DC32" s="637"/>
      <c r="DD32" s="627" t="s">
        <v>233</v>
      </c>
      <c r="DE32" s="622"/>
      <c r="DF32" s="622"/>
      <c r="DG32" s="622"/>
      <c r="DH32" s="622"/>
      <c r="DI32" s="622"/>
      <c r="DJ32" s="622"/>
      <c r="DK32" s="623"/>
      <c r="DL32" s="627" t="s">
        <v>233</v>
      </c>
      <c r="DM32" s="622"/>
      <c r="DN32" s="622"/>
      <c r="DO32" s="622"/>
      <c r="DP32" s="622"/>
      <c r="DQ32" s="622"/>
      <c r="DR32" s="622"/>
      <c r="DS32" s="622"/>
      <c r="DT32" s="622"/>
      <c r="DU32" s="622"/>
      <c r="DV32" s="623"/>
      <c r="DW32" s="624" t="s">
        <v>233</v>
      </c>
      <c r="DX32" s="636"/>
      <c r="DY32" s="636"/>
      <c r="DZ32" s="636"/>
      <c r="EA32" s="636"/>
      <c r="EB32" s="636"/>
      <c r="EC32" s="648"/>
    </row>
    <row r="33" spans="2:133" ht="11.25" customHeight="1" x14ac:dyDescent="0.2">
      <c r="B33" s="618" t="s">
        <v>316</v>
      </c>
      <c r="C33" s="619"/>
      <c r="D33" s="619"/>
      <c r="E33" s="619"/>
      <c r="F33" s="619"/>
      <c r="G33" s="619"/>
      <c r="H33" s="619"/>
      <c r="I33" s="619"/>
      <c r="J33" s="619"/>
      <c r="K33" s="619"/>
      <c r="L33" s="619"/>
      <c r="M33" s="619"/>
      <c r="N33" s="619"/>
      <c r="O33" s="619"/>
      <c r="P33" s="619"/>
      <c r="Q33" s="620"/>
      <c r="R33" s="621">
        <v>3478294</v>
      </c>
      <c r="S33" s="622"/>
      <c r="T33" s="622"/>
      <c r="U33" s="622"/>
      <c r="V33" s="622"/>
      <c r="W33" s="622"/>
      <c r="X33" s="622"/>
      <c r="Y33" s="623"/>
      <c r="Z33" s="659">
        <v>1.5</v>
      </c>
      <c r="AA33" s="659"/>
      <c r="AB33" s="659"/>
      <c r="AC33" s="659"/>
      <c r="AD33" s="660">
        <v>272165</v>
      </c>
      <c r="AE33" s="660"/>
      <c r="AF33" s="660"/>
      <c r="AG33" s="660"/>
      <c r="AH33" s="660"/>
      <c r="AI33" s="660"/>
      <c r="AJ33" s="660"/>
      <c r="AK33" s="660"/>
      <c r="AL33" s="624">
        <v>0.2</v>
      </c>
      <c r="AM33" s="625"/>
      <c r="AN33" s="625"/>
      <c r="AO33" s="661"/>
      <c r="AP33" s="664"/>
      <c r="AQ33" s="665"/>
      <c r="AR33" s="665"/>
      <c r="AS33" s="665"/>
      <c r="AT33" s="691"/>
      <c r="AU33" s="215"/>
      <c r="AV33" s="215"/>
      <c r="AW33" s="215"/>
      <c r="AX33" s="602" t="s">
        <v>317</v>
      </c>
      <c r="AY33" s="603"/>
      <c r="AZ33" s="603"/>
      <c r="BA33" s="603"/>
      <c r="BB33" s="603"/>
      <c r="BC33" s="603"/>
      <c r="BD33" s="603"/>
      <c r="BE33" s="603"/>
      <c r="BF33" s="604"/>
      <c r="BG33" s="682">
        <v>99.7</v>
      </c>
      <c r="BH33" s="606"/>
      <c r="BI33" s="606"/>
      <c r="BJ33" s="606"/>
      <c r="BK33" s="606"/>
      <c r="BL33" s="606"/>
      <c r="BM33" s="652">
        <v>99.3</v>
      </c>
      <c r="BN33" s="606"/>
      <c r="BO33" s="606"/>
      <c r="BP33" s="606"/>
      <c r="BQ33" s="669"/>
      <c r="BR33" s="682">
        <v>99.6</v>
      </c>
      <c r="BS33" s="606"/>
      <c r="BT33" s="606"/>
      <c r="BU33" s="606"/>
      <c r="BV33" s="606"/>
      <c r="BW33" s="606"/>
      <c r="BX33" s="652">
        <v>99.3</v>
      </c>
      <c r="BY33" s="606"/>
      <c r="BZ33" s="606"/>
      <c r="CA33" s="606"/>
      <c r="CB33" s="669"/>
      <c r="CD33" s="618" t="s">
        <v>318</v>
      </c>
      <c r="CE33" s="619"/>
      <c r="CF33" s="619"/>
      <c r="CG33" s="619"/>
      <c r="CH33" s="619"/>
      <c r="CI33" s="619"/>
      <c r="CJ33" s="619"/>
      <c r="CK33" s="619"/>
      <c r="CL33" s="619"/>
      <c r="CM33" s="619"/>
      <c r="CN33" s="619"/>
      <c r="CO33" s="619"/>
      <c r="CP33" s="619"/>
      <c r="CQ33" s="620"/>
      <c r="CR33" s="621">
        <v>82591193</v>
      </c>
      <c r="CS33" s="634"/>
      <c r="CT33" s="634"/>
      <c r="CU33" s="634"/>
      <c r="CV33" s="634"/>
      <c r="CW33" s="634"/>
      <c r="CX33" s="634"/>
      <c r="CY33" s="635"/>
      <c r="CZ33" s="624">
        <v>36.299999999999997</v>
      </c>
      <c r="DA33" s="636"/>
      <c r="DB33" s="636"/>
      <c r="DC33" s="637"/>
      <c r="DD33" s="627">
        <v>62733350</v>
      </c>
      <c r="DE33" s="634"/>
      <c r="DF33" s="634"/>
      <c r="DG33" s="634"/>
      <c r="DH33" s="634"/>
      <c r="DI33" s="634"/>
      <c r="DJ33" s="634"/>
      <c r="DK33" s="635"/>
      <c r="DL33" s="627">
        <v>44456690</v>
      </c>
      <c r="DM33" s="634"/>
      <c r="DN33" s="634"/>
      <c r="DO33" s="634"/>
      <c r="DP33" s="634"/>
      <c r="DQ33" s="634"/>
      <c r="DR33" s="634"/>
      <c r="DS33" s="634"/>
      <c r="DT33" s="634"/>
      <c r="DU33" s="634"/>
      <c r="DV33" s="635"/>
      <c r="DW33" s="624">
        <v>37.799999999999997</v>
      </c>
      <c r="DX33" s="636"/>
      <c r="DY33" s="636"/>
      <c r="DZ33" s="636"/>
      <c r="EA33" s="636"/>
      <c r="EB33" s="636"/>
      <c r="EC33" s="648"/>
    </row>
    <row r="34" spans="2:133" ht="11.25" customHeight="1" x14ac:dyDescent="0.2">
      <c r="B34" s="618" t="s">
        <v>319</v>
      </c>
      <c r="C34" s="619"/>
      <c r="D34" s="619"/>
      <c r="E34" s="619"/>
      <c r="F34" s="619"/>
      <c r="G34" s="619"/>
      <c r="H34" s="619"/>
      <c r="I34" s="619"/>
      <c r="J34" s="619"/>
      <c r="K34" s="619"/>
      <c r="L34" s="619"/>
      <c r="M34" s="619"/>
      <c r="N34" s="619"/>
      <c r="O34" s="619"/>
      <c r="P34" s="619"/>
      <c r="Q34" s="620"/>
      <c r="R34" s="621">
        <v>329108</v>
      </c>
      <c r="S34" s="622"/>
      <c r="T34" s="622"/>
      <c r="U34" s="622"/>
      <c r="V34" s="622"/>
      <c r="W34" s="622"/>
      <c r="X34" s="622"/>
      <c r="Y34" s="623"/>
      <c r="Z34" s="659">
        <v>0.1</v>
      </c>
      <c r="AA34" s="659"/>
      <c r="AB34" s="659"/>
      <c r="AC34" s="659"/>
      <c r="AD34" s="660" t="s">
        <v>233</v>
      </c>
      <c r="AE34" s="660"/>
      <c r="AF34" s="660"/>
      <c r="AG34" s="660"/>
      <c r="AH34" s="660"/>
      <c r="AI34" s="660"/>
      <c r="AJ34" s="660"/>
      <c r="AK34" s="660"/>
      <c r="AL34" s="624" t="s">
        <v>233</v>
      </c>
      <c r="AM34" s="625"/>
      <c r="AN34" s="625"/>
      <c r="AO34" s="661"/>
      <c r="AP34" s="216"/>
      <c r="AQ34" s="217"/>
      <c r="AS34" s="214"/>
      <c r="AT34" s="214"/>
      <c r="AU34" s="214"/>
      <c r="AV34" s="214"/>
      <c r="AW34" s="214"/>
      <c r="AX34" s="214"/>
      <c r="AY34" s="214"/>
      <c r="AZ34" s="214"/>
      <c r="BA34" s="214"/>
      <c r="BB34" s="214"/>
      <c r="BC34" s="214"/>
      <c r="BD34" s="214"/>
      <c r="BE34" s="214"/>
      <c r="BF34" s="214"/>
      <c r="BG34" s="217"/>
      <c r="BH34" s="217"/>
      <c r="BI34" s="217"/>
      <c r="BJ34" s="217"/>
      <c r="BK34" s="217"/>
      <c r="BL34" s="217"/>
      <c r="BM34" s="217"/>
      <c r="BN34" s="217"/>
      <c r="BO34" s="217"/>
      <c r="BP34" s="217"/>
      <c r="BQ34" s="217"/>
      <c r="BR34" s="217"/>
      <c r="BS34" s="217"/>
      <c r="BT34" s="217"/>
      <c r="BU34" s="217"/>
      <c r="BV34" s="217"/>
      <c r="BW34" s="217"/>
      <c r="BX34" s="217"/>
      <c r="BY34" s="217"/>
      <c r="BZ34" s="217"/>
      <c r="CA34" s="217"/>
      <c r="CB34" s="217"/>
      <c r="CD34" s="618" t="s">
        <v>320</v>
      </c>
      <c r="CE34" s="619"/>
      <c r="CF34" s="619"/>
      <c r="CG34" s="619"/>
      <c r="CH34" s="619"/>
      <c r="CI34" s="619"/>
      <c r="CJ34" s="619"/>
      <c r="CK34" s="619"/>
      <c r="CL34" s="619"/>
      <c r="CM34" s="619"/>
      <c r="CN34" s="619"/>
      <c r="CO34" s="619"/>
      <c r="CP34" s="619"/>
      <c r="CQ34" s="620"/>
      <c r="CR34" s="621">
        <v>28345574</v>
      </c>
      <c r="CS34" s="622"/>
      <c r="CT34" s="622"/>
      <c r="CU34" s="622"/>
      <c r="CV34" s="622"/>
      <c r="CW34" s="622"/>
      <c r="CX34" s="622"/>
      <c r="CY34" s="623"/>
      <c r="CZ34" s="624">
        <v>12.5</v>
      </c>
      <c r="DA34" s="636"/>
      <c r="DB34" s="636"/>
      <c r="DC34" s="637"/>
      <c r="DD34" s="627">
        <v>19607585</v>
      </c>
      <c r="DE34" s="622"/>
      <c r="DF34" s="622"/>
      <c r="DG34" s="622"/>
      <c r="DH34" s="622"/>
      <c r="DI34" s="622"/>
      <c r="DJ34" s="622"/>
      <c r="DK34" s="623"/>
      <c r="DL34" s="627">
        <v>14461298</v>
      </c>
      <c r="DM34" s="622"/>
      <c r="DN34" s="622"/>
      <c r="DO34" s="622"/>
      <c r="DP34" s="622"/>
      <c r="DQ34" s="622"/>
      <c r="DR34" s="622"/>
      <c r="DS34" s="622"/>
      <c r="DT34" s="622"/>
      <c r="DU34" s="622"/>
      <c r="DV34" s="623"/>
      <c r="DW34" s="624">
        <v>12.3</v>
      </c>
      <c r="DX34" s="636"/>
      <c r="DY34" s="636"/>
      <c r="DZ34" s="636"/>
      <c r="EA34" s="636"/>
      <c r="EB34" s="636"/>
      <c r="EC34" s="648"/>
    </row>
    <row r="35" spans="2:133" ht="11.25" customHeight="1" x14ac:dyDescent="0.2">
      <c r="B35" s="618" t="s">
        <v>321</v>
      </c>
      <c r="C35" s="619"/>
      <c r="D35" s="619"/>
      <c r="E35" s="619"/>
      <c r="F35" s="619"/>
      <c r="G35" s="619"/>
      <c r="H35" s="619"/>
      <c r="I35" s="619"/>
      <c r="J35" s="619"/>
      <c r="K35" s="619"/>
      <c r="L35" s="619"/>
      <c r="M35" s="619"/>
      <c r="N35" s="619"/>
      <c r="O35" s="619"/>
      <c r="P35" s="619"/>
      <c r="Q35" s="620"/>
      <c r="R35" s="621">
        <v>2163401</v>
      </c>
      <c r="S35" s="622"/>
      <c r="T35" s="622"/>
      <c r="U35" s="622"/>
      <c r="V35" s="622"/>
      <c r="W35" s="622"/>
      <c r="X35" s="622"/>
      <c r="Y35" s="623"/>
      <c r="Z35" s="659">
        <v>0.9</v>
      </c>
      <c r="AA35" s="659"/>
      <c r="AB35" s="659"/>
      <c r="AC35" s="659"/>
      <c r="AD35" s="660" t="s">
        <v>233</v>
      </c>
      <c r="AE35" s="660"/>
      <c r="AF35" s="660"/>
      <c r="AG35" s="660"/>
      <c r="AH35" s="660"/>
      <c r="AI35" s="660"/>
      <c r="AJ35" s="660"/>
      <c r="AK35" s="660"/>
      <c r="AL35" s="624" t="s">
        <v>233</v>
      </c>
      <c r="AM35" s="625"/>
      <c r="AN35" s="625"/>
      <c r="AO35" s="661"/>
      <c r="AP35" s="218"/>
      <c r="AQ35" s="679" t="s">
        <v>322</v>
      </c>
      <c r="AR35" s="680"/>
      <c r="AS35" s="680"/>
      <c r="AT35" s="680"/>
      <c r="AU35" s="680"/>
      <c r="AV35" s="680"/>
      <c r="AW35" s="680"/>
      <c r="AX35" s="680"/>
      <c r="AY35" s="680"/>
      <c r="AZ35" s="680"/>
      <c r="BA35" s="680"/>
      <c r="BB35" s="680"/>
      <c r="BC35" s="680"/>
      <c r="BD35" s="680"/>
      <c r="BE35" s="680"/>
      <c r="BF35" s="681"/>
      <c r="BG35" s="679" t="s">
        <v>323</v>
      </c>
      <c r="BH35" s="680"/>
      <c r="BI35" s="680"/>
      <c r="BJ35" s="680"/>
      <c r="BK35" s="680"/>
      <c r="BL35" s="680"/>
      <c r="BM35" s="680"/>
      <c r="BN35" s="680"/>
      <c r="BO35" s="680"/>
      <c r="BP35" s="680"/>
      <c r="BQ35" s="680"/>
      <c r="BR35" s="680"/>
      <c r="BS35" s="680"/>
      <c r="BT35" s="680"/>
      <c r="BU35" s="680"/>
      <c r="BV35" s="680"/>
      <c r="BW35" s="680"/>
      <c r="BX35" s="680"/>
      <c r="BY35" s="680"/>
      <c r="BZ35" s="680"/>
      <c r="CA35" s="680"/>
      <c r="CB35" s="681"/>
      <c r="CD35" s="618" t="s">
        <v>324</v>
      </c>
      <c r="CE35" s="619"/>
      <c r="CF35" s="619"/>
      <c r="CG35" s="619"/>
      <c r="CH35" s="619"/>
      <c r="CI35" s="619"/>
      <c r="CJ35" s="619"/>
      <c r="CK35" s="619"/>
      <c r="CL35" s="619"/>
      <c r="CM35" s="619"/>
      <c r="CN35" s="619"/>
      <c r="CO35" s="619"/>
      <c r="CP35" s="619"/>
      <c r="CQ35" s="620"/>
      <c r="CR35" s="621">
        <v>1592481</v>
      </c>
      <c r="CS35" s="634"/>
      <c r="CT35" s="634"/>
      <c r="CU35" s="634"/>
      <c r="CV35" s="634"/>
      <c r="CW35" s="634"/>
      <c r="CX35" s="634"/>
      <c r="CY35" s="635"/>
      <c r="CZ35" s="624">
        <v>0.7</v>
      </c>
      <c r="DA35" s="636"/>
      <c r="DB35" s="636"/>
      <c r="DC35" s="637"/>
      <c r="DD35" s="627">
        <v>1410203</v>
      </c>
      <c r="DE35" s="634"/>
      <c r="DF35" s="634"/>
      <c r="DG35" s="634"/>
      <c r="DH35" s="634"/>
      <c r="DI35" s="634"/>
      <c r="DJ35" s="634"/>
      <c r="DK35" s="635"/>
      <c r="DL35" s="627">
        <v>1346166</v>
      </c>
      <c r="DM35" s="634"/>
      <c r="DN35" s="634"/>
      <c r="DO35" s="634"/>
      <c r="DP35" s="634"/>
      <c r="DQ35" s="634"/>
      <c r="DR35" s="634"/>
      <c r="DS35" s="634"/>
      <c r="DT35" s="634"/>
      <c r="DU35" s="634"/>
      <c r="DV35" s="635"/>
      <c r="DW35" s="624">
        <v>1.1000000000000001</v>
      </c>
      <c r="DX35" s="636"/>
      <c r="DY35" s="636"/>
      <c r="DZ35" s="636"/>
      <c r="EA35" s="636"/>
      <c r="EB35" s="636"/>
      <c r="EC35" s="648"/>
    </row>
    <row r="36" spans="2:133" ht="11.25" customHeight="1" x14ac:dyDescent="0.2">
      <c r="B36" s="618" t="s">
        <v>325</v>
      </c>
      <c r="C36" s="619"/>
      <c r="D36" s="619"/>
      <c r="E36" s="619"/>
      <c r="F36" s="619"/>
      <c r="G36" s="619"/>
      <c r="H36" s="619"/>
      <c r="I36" s="619"/>
      <c r="J36" s="619"/>
      <c r="K36" s="619"/>
      <c r="L36" s="619"/>
      <c r="M36" s="619"/>
      <c r="N36" s="619"/>
      <c r="O36" s="619"/>
      <c r="P36" s="619"/>
      <c r="Q36" s="620"/>
      <c r="R36" s="621">
        <v>3546790</v>
      </c>
      <c r="S36" s="622"/>
      <c r="T36" s="622"/>
      <c r="U36" s="622"/>
      <c r="V36" s="622"/>
      <c r="W36" s="622"/>
      <c r="X36" s="622"/>
      <c r="Y36" s="623"/>
      <c r="Z36" s="659">
        <v>1.5</v>
      </c>
      <c r="AA36" s="659"/>
      <c r="AB36" s="659"/>
      <c r="AC36" s="659"/>
      <c r="AD36" s="660" t="s">
        <v>233</v>
      </c>
      <c r="AE36" s="660"/>
      <c r="AF36" s="660"/>
      <c r="AG36" s="660"/>
      <c r="AH36" s="660"/>
      <c r="AI36" s="660"/>
      <c r="AJ36" s="660"/>
      <c r="AK36" s="660"/>
      <c r="AL36" s="624" t="s">
        <v>233</v>
      </c>
      <c r="AM36" s="625"/>
      <c r="AN36" s="625"/>
      <c r="AO36" s="661"/>
      <c r="AP36" s="218"/>
      <c r="AQ36" s="670" t="s">
        <v>326</v>
      </c>
      <c r="AR36" s="671"/>
      <c r="AS36" s="671"/>
      <c r="AT36" s="671"/>
      <c r="AU36" s="671"/>
      <c r="AV36" s="671"/>
      <c r="AW36" s="671"/>
      <c r="AX36" s="671"/>
      <c r="AY36" s="672"/>
      <c r="AZ36" s="673">
        <v>30402199</v>
      </c>
      <c r="BA36" s="674"/>
      <c r="BB36" s="674"/>
      <c r="BC36" s="674"/>
      <c r="BD36" s="674"/>
      <c r="BE36" s="674"/>
      <c r="BF36" s="675"/>
      <c r="BG36" s="676" t="s">
        <v>327</v>
      </c>
      <c r="BH36" s="677"/>
      <c r="BI36" s="677"/>
      <c r="BJ36" s="677"/>
      <c r="BK36" s="677"/>
      <c r="BL36" s="677"/>
      <c r="BM36" s="677"/>
      <c r="BN36" s="677"/>
      <c r="BO36" s="677"/>
      <c r="BP36" s="677"/>
      <c r="BQ36" s="677"/>
      <c r="BR36" s="677"/>
      <c r="BS36" s="677"/>
      <c r="BT36" s="677"/>
      <c r="BU36" s="678"/>
      <c r="BV36" s="673">
        <v>1609514</v>
      </c>
      <c r="BW36" s="674"/>
      <c r="BX36" s="674"/>
      <c r="BY36" s="674"/>
      <c r="BZ36" s="674"/>
      <c r="CA36" s="674"/>
      <c r="CB36" s="675"/>
      <c r="CD36" s="618" t="s">
        <v>328</v>
      </c>
      <c r="CE36" s="619"/>
      <c r="CF36" s="619"/>
      <c r="CG36" s="619"/>
      <c r="CH36" s="619"/>
      <c r="CI36" s="619"/>
      <c r="CJ36" s="619"/>
      <c r="CK36" s="619"/>
      <c r="CL36" s="619"/>
      <c r="CM36" s="619"/>
      <c r="CN36" s="619"/>
      <c r="CO36" s="619"/>
      <c r="CP36" s="619"/>
      <c r="CQ36" s="620"/>
      <c r="CR36" s="621">
        <v>21099424</v>
      </c>
      <c r="CS36" s="622"/>
      <c r="CT36" s="622"/>
      <c r="CU36" s="622"/>
      <c r="CV36" s="622"/>
      <c r="CW36" s="622"/>
      <c r="CX36" s="622"/>
      <c r="CY36" s="623"/>
      <c r="CZ36" s="624">
        <v>9.3000000000000007</v>
      </c>
      <c r="DA36" s="636"/>
      <c r="DB36" s="636"/>
      <c r="DC36" s="637"/>
      <c r="DD36" s="627">
        <v>19153398</v>
      </c>
      <c r="DE36" s="622"/>
      <c r="DF36" s="622"/>
      <c r="DG36" s="622"/>
      <c r="DH36" s="622"/>
      <c r="DI36" s="622"/>
      <c r="DJ36" s="622"/>
      <c r="DK36" s="623"/>
      <c r="DL36" s="627">
        <v>14472121</v>
      </c>
      <c r="DM36" s="622"/>
      <c r="DN36" s="622"/>
      <c r="DO36" s="622"/>
      <c r="DP36" s="622"/>
      <c r="DQ36" s="622"/>
      <c r="DR36" s="622"/>
      <c r="DS36" s="622"/>
      <c r="DT36" s="622"/>
      <c r="DU36" s="622"/>
      <c r="DV36" s="623"/>
      <c r="DW36" s="624">
        <v>12.3</v>
      </c>
      <c r="DX36" s="636"/>
      <c r="DY36" s="636"/>
      <c r="DZ36" s="636"/>
      <c r="EA36" s="636"/>
      <c r="EB36" s="636"/>
      <c r="EC36" s="648"/>
    </row>
    <row r="37" spans="2:133" ht="11.25" customHeight="1" x14ac:dyDescent="0.2">
      <c r="B37" s="618" t="s">
        <v>329</v>
      </c>
      <c r="C37" s="619"/>
      <c r="D37" s="619"/>
      <c r="E37" s="619"/>
      <c r="F37" s="619"/>
      <c r="G37" s="619"/>
      <c r="H37" s="619"/>
      <c r="I37" s="619"/>
      <c r="J37" s="619"/>
      <c r="K37" s="619"/>
      <c r="L37" s="619"/>
      <c r="M37" s="619"/>
      <c r="N37" s="619"/>
      <c r="O37" s="619"/>
      <c r="P37" s="619"/>
      <c r="Q37" s="620"/>
      <c r="R37" s="621">
        <v>2557178</v>
      </c>
      <c r="S37" s="622"/>
      <c r="T37" s="622"/>
      <c r="U37" s="622"/>
      <c r="V37" s="622"/>
      <c r="W37" s="622"/>
      <c r="X37" s="622"/>
      <c r="Y37" s="623"/>
      <c r="Z37" s="659">
        <v>1.1000000000000001</v>
      </c>
      <c r="AA37" s="659"/>
      <c r="AB37" s="659"/>
      <c r="AC37" s="659"/>
      <c r="AD37" s="660">
        <v>108130</v>
      </c>
      <c r="AE37" s="660"/>
      <c r="AF37" s="660"/>
      <c r="AG37" s="660"/>
      <c r="AH37" s="660"/>
      <c r="AI37" s="660"/>
      <c r="AJ37" s="660"/>
      <c r="AK37" s="660"/>
      <c r="AL37" s="624">
        <v>0.1</v>
      </c>
      <c r="AM37" s="625"/>
      <c r="AN37" s="625"/>
      <c r="AO37" s="661"/>
      <c r="AQ37" s="654" t="s">
        <v>330</v>
      </c>
      <c r="AR37" s="655"/>
      <c r="AS37" s="655"/>
      <c r="AT37" s="655"/>
      <c r="AU37" s="655"/>
      <c r="AV37" s="655"/>
      <c r="AW37" s="655"/>
      <c r="AX37" s="655"/>
      <c r="AY37" s="656"/>
      <c r="AZ37" s="621">
        <v>8547833</v>
      </c>
      <c r="BA37" s="622"/>
      <c r="BB37" s="622"/>
      <c r="BC37" s="622"/>
      <c r="BD37" s="634"/>
      <c r="BE37" s="634"/>
      <c r="BF37" s="657"/>
      <c r="BG37" s="618" t="s">
        <v>331</v>
      </c>
      <c r="BH37" s="619"/>
      <c r="BI37" s="619"/>
      <c r="BJ37" s="619"/>
      <c r="BK37" s="619"/>
      <c r="BL37" s="619"/>
      <c r="BM37" s="619"/>
      <c r="BN37" s="619"/>
      <c r="BO37" s="619"/>
      <c r="BP37" s="619"/>
      <c r="BQ37" s="619"/>
      <c r="BR37" s="619"/>
      <c r="BS37" s="619"/>
      <c r="BT37" s="619"/>
      <c r="BU37" s="620"/>
      <c r="BV37" s="621">
        <v>294348</v>
      </c>
      <c r="BW37" s="622"/>
      <c r="BX37" s="622"/>
      <c r="BY37" s="622"/>
      <c r="BZ37" s="622"/>
      <c r="CA37" s="622"/>
      <c r="CB37" s="658"/>
      <c r="CD37" s="618" t="s">
        <v>332</v>
      </c>
      <c r="CE37" s="619"/>
      <c r="CF37" s="619"/>
      <c r="CG37" s="619"/>
      <c r="CH37" s="619"/>
      <c r="CI37" s="619"/>
      <c r="CJ37" s="619"/>
      <c r="CK37" s="619"/>
      <c r="CL37" s="619"/>
      <c r="CM37" s="619"/>
      <c r="CN37" s="619"/>
      <c r="CO37" s="619"/>
      <c r="CP37" s="619"/>
      <c r="CQ37" s="620"/>
      <c r="CR37" s="621">
        <v>2119292</v>
      </c>
      <c r="CS37" s="634"/>
      <c r="CT37" s="634"/>
      <c r="CU37" s="634"/>
      <c r="CV37" s="634"/>
      <c r="CW37" s="634"/>
      <c r="CX37" s="634"/>
      <c r="CY37" s="635"/>
      <c r="CZ37" s="624">
        <v>0.9</v>
      </c>
      <c r="DA37" s="636"/>
      <c r="DB37" s="636"/>
      <c r="DC37" s="637"/>
      <c r="DD37" s="627">
        <v>2119292</v>
      </c>
      <c r="DE37" s="634"/>
      <c r="DF37" s="634"/>
      <c r="DG37" s="634"/>
      <c r="DH37" s="634"/>
      <c r="DI37" s="634"/>
      <c r="DJ37" s="634"/>
      <c r="DK37" s="635"/>
      <c r="DL37" s="627">
        <v>1778403</v>
      </c>
      <c r="DM37" s="634"/>
      <c r="DN37" s="634"/>
      <c r="DO37" s="634"/>
      <c r="DP37" s="634"/>
      <c r="DQ37" s="634"/>
      <c r="DR37" s="634"/>
      <c r="DS37" s="634"/>
      <c r="DT37" s="634"/>
      <c r="DU37" s="634"/>
      <c r="DV37" s="635"/>
      <c r="DW37" s="624">
        <v>1.5</v>
      </c>
      <c r="DX37" s="636"/>
      <c r="DY37" s="636"/>
      <c r="DZ37" s="636"/>
      <c r="EA37" s="636"/>
      <c r="EB37" s="636"/>
      <c r="EC37" s="648"/>
    </row>
    <row r="38" spans="2:133" ht="11.25" customHeight="1" x14ac:dyDescent="0.2">
      <c r="B38" s="618" t="s">
        <v>333</v>
      </c>
      <c r="C38" s="619"/>
      <c r="D38" s="619"/>
      <c r="E38" s="619"/>
      <c r="F38" s="619"/>
      <c r="G38" s="619"/>
      <c r="H38" s="619"/>
      <c r="I38" s="619"/>
      <c r="J38" s="619"/>
      <c r="K38" s="619"/>
      <c r="L38" s="619"/>
      <c r="M38" s="619"/>
      <c r="N38" s="619"/>
      <c r="O38" s="619"/>
      <c r="P38" s="619"/>
      <c r="Q38" s="620"/>
      <c r="R38" s="621">
        <v>10708800</v>
      </c>
      <c r="S38" s="622"/>
      <c r="T38" s="622"/>
      <c r="U38" s="622"/>
      <c r="V38" s="622"/>
      <c r="W38" s="622"/>
      <c r="X38" s="622"/>
      <c r="Y38" s="623"/>
      <c r="Z38" s="659">
        <v>4.5999999999999996</v>
      </c>
      <c r="AA38" s="659"/>
      <c r="AB38" s="659"/>
      <c r="AC38" s="659"/>
      <c r="AD38" s="660" t="s">
        <v>233</v>
      </c>
      <c r="AE38" s="660"/>
      <c r="AF38" s="660"/>
      <c r="AG38" s="660"/>
      <c r="AH38" s="660"/>
      <c r="AI38" s="660"/>
      <c r="AJ38" s="660"/>
      <c r="AK38" s="660"/>
      <c r="AL38" s="624" t="s">
        <v>233</v>
      </c>
      <c r="AM38" s="625"/>
      <c r="AN38" s="625"/>
      <c r="AO38" s="661"/>
      <c r="AQ38" s="654" t="s">
        <v>334</v>
      </c>
      <c r="AR38" s="655"/>
      <c r="AS38" s="655"/>
      <c r="AT38" s="655"/>
      <c r="AU38" s="655"/>
      <c r="AV38" s="655"/>
      <c r="AW38" s="655"/>
      <c r="AX38" s="655"/>
      <c r="AY38" s="656"/>
      <c r="AZ38" s="621">
        <v>67854</v>
      </c>
      <c r="BA38" s="622"/>
      <c r="BB38" s="622"/>
      <c r="BC38" s="622"/>
      <c r="BD38" s="634"/>
      <c r="BE38" s="634"/>
      <c r="BF38" s="657"/>
      <c r="BG38" s="618" t="s">
        <v>335</v>
      </c>
      <c r="BH38" s="619"/>
      <c r="BI38" s="619"/>
      <c r="BJ38" s="619"/>
      <c r="BK38" s="619"/>
      <c r="BL38" s="619"/>
      <c r="BM38" s="619"/>
      <c r="BN38" s="619"/>
      <c r="BO38" s="619"/>
      <c r="BP38" s="619"/>
      <c r="BQ38" s="619"/>
      <c r="BR38" s="619"/>
      <c r="BS38" s="619"/>
      <c r="BT38" s="619"/>
      <c r="BU38" s="620"/>
      <c r="BV38" s="621">
        <v>65975</v>
      </c>
      <c r="BW38" s="622"/>
      <c r="BX38" s="622"/>
      <c r="BY38" s="622"/>
      <c r="BZ38" s="622"/>
      <c r="CA38" s="622"/>
      <c r="CB38" s="658"/>
      <c r="CD38" s="618" t="s">
        <v>336</v>
      </c>
      <c r="CE38" s="619"/>
      <c r="CF38" s="619"/>
      <c r="CG38" s="619"/>
      <c r="CH38" s="619"/>
      <c r="CI38" s="619"/>
      <c r="CJ38" s="619"/>
      <c r="CK38" s="619"/>
      <c r="CL38" s="619"/>
      <c r="CM38" s="619"/>
      <c r="CN38" s="619"/>
      <c r="CO38" s="619"/>
      <c r="CP38" s="619"/>
      <c r="CQ38" s="620"/>
      <c r="CR38" s="621">
        <v>21786512</v>
      </c>
      <c r="CS38" s="622"/>
      <c r="CT38" s="622"/>
      <c r="CU38" s="622"/>
      <c r="CV38" s="622"/>
      <c r="CW38" s="622"/>
      <c r="CX38" s="622"/>
      <c r="CY38" s="623"/>
      <c r="CZ38" s="624">
        <v>9.6</v>
      </c>
      <c r="DA38" s="636"/>
      <c r="DB38" s="636"/>
      <c r="DC38" s="637"/>
      <c r="DD38" s="627">
        <v>16616545</v>
      </c>
      <c r="DE38" s="622"/>
      <c r="DF38" s="622"/>
      <c r="DG38" s="622"/>
      <c r="DH38" s="622"/>
      <c r="DI38" s="622"/>
      <c r="DJ38" s="622"/>
      <c r="DK38" s="623"/>
      <c r="DL38" s="627">
        <v>14177005</v>
      </c>
      <c r="DM38" s="622"/>
      <c r="DN38" s="622"/>
      <c r="DO38" s="622"/>
      <c r="DP38" s="622"/>
      <c r="DQ38" s="622"/>
      <c r="DR38" s="622"/>
      <c r="DS38" s="622"/>
      <c r="DT38" s="622"/>
      <c r="DU38" s="622"/>
      <c r="DV38" s="623"/>
      <c r="DW38" s="624">
        <v>12.1</v>
      </c>
      <c r="DX38" s="636"/>
      <c r="DY38" s="636"/>
      <c r="DZ38" s="636"/>
      <c r="EA38" s="636"/>
      <c r="EB38" s="636"/>
      <c r="EC38" s="648"/>
    </row>
    <row r="39" spans="2:133" ht="11.25" customHeight="1" x14ac:dyDescent="0.2">
      <c r="B39" s="618" t="s">
        <v>337</v>
      </c>
      <c r="C39" s="619"/>
      <c r="D39" s="619"/>
      <c r="E39" s="619"/>
      <c r="F39" s="619"/>
      <c r="G39" s="619"/>
      <c r="H39" s="619"/>
      <c r="I39" s="619"/>
      <c r="J39" s="619"/>
      <c r="K39" s="619"/>
      <c r="L39" s="619"/>
      <c r="M39" s="619"/>
      <c r="N39" s="619"/>
      <c r="O39" s="619"/>
      <c r="P39" s="619"/>
      <c r="Q39" s="620"/>
      <c r="R39" s="621" t="s">
        <v>233</v>
      </c>
      <c r="S39" s="622"/>
      <c r="T39" s="622"/>
      <c r="U39" s="622"/>
      <c r="V39" s="622"/>
      <c r="W39" s="622"/>
      <c r="X39" s="622"/>
      <c r="Y39" s="623"/>
      <c r="Z39" s="659" t="s">
        <v>233</v>
      </c>
      <c r="AA39" s="659"/>
      <c r="AB39" s="659"/>
      <c r="AC39" s="659"/>
      <c r="AD39" s="660" t="s">
        <v>233</v>
      </c>
      <c r="AE39" s="660"/>
      <c r="AF39" s="660"/>
      <c r="AG39" s="660"/>
      <c r="AH39" s="660"/>
      <c r="AI39" s="660"/>
      <c r="AJ39" s="660"/>
      <c r="AK39" s="660"/>
      <c r="AL39" s="624" t="s">
        <v>233</v>
      </c>
      <c r="AM39" s="625"/>
      <c r="AN39" s="625"/>
      <c r="AO39" s="661"/>
      <c r="AQ39" s="654" t="s">
        <v>338</v>
      </c>
      <c r="AR39" s="655"/>
      <c r="AS39" s="655"/>
      <c r="AT39" s="655"/>
      <c r="AU39" s="655"/>
      <c r="AV39" s="655"/>
      <c r="AW39" s="655"/>
      <c r="AX39" s="655"/>
      <c r="AY39" s="656"/>
      <c r="AZ39" s="621" t="s">
        <v>233</v>
      </c>
      <c r="BA39" s="622"/>
      <c r="BB39" s="622"/>
      <c r="BC39" s="622"/>
      <c r="BD39" s="634"/>
      <c r="BE39" s="634"/>
      <c r="BF39" s="657"/>
      <c r="BG39" s="618" t="s">
        <v>339</v>
      </c>
      <c r="BH39" s="619"/>
      <c r="BI39" s="619"/>
      <c r="BJ39" s="619"/>
      <c r="BK39" s="619"/>
      <c r="BL39" s="619"/>
      <c r="BM39" s="619"/>
      <c r="BN39" s="619"/>
      <c r="BO39" s="619"/>
      <c r="BP39" s="619"/>
      <c r="BQ39" s="619"/>
      <c r="BR39" s="619"/>
      <c r="BS39" s="619"/>
      <c r="BT39" s="619"/>
      <c r="BU39" s="620"/>
      <c r="BV39" s="621">
        <v>96318</v>
      </c>
      <c r="BW39" s="622"/>
      <c r="BX39" s="622"/>
      <c r="BY39" s="622"/>
      <c r="BZ39" s="622"/>
      <c r="CA39" s="622"/>
      <c r="CB39" s="658"/>
      <c r="CD39" s="618" t="s">
        <v>340</v>
      </c>
      <c r="CE39" s="619"/>
      <c r="CF39" s="619"/>
      <c r="CG39" s="619"/>
      <c r="CH39" s="619"/>
      <c r="CI39" s="619"/>
      <c r="CJ39" s="619"/>
      <c r="CK39" s="619"/>
      <c r="CL39" s="619"/>
      <c r="CM39" s="619"/>
      <c r="CN39" s="619"/>
      <c r="CO39" s="619"/>
      <c r="CP39" s="619"/>
      <c r="CQ39" s="620"/>
      <c r="CR39" s="621">
        <v>7624349</v>
      </c>
      <c r="CS39" s="634"/>
      <c r="CT39" s="634"/>
      <c r="CU39" s="634"/>
      <c r="CV39" s="634"/>
      <c r="CW39" s="634"/>
      <c r="CX39" s="634"/>
      <c r="CY39" s="635"/>
      <c r="CZ39" s="624">
        <v>3.4</v>
      </c>
      <c r="DA39" s="636"/>
      <c r="DB39" s="636"/>
      <c r="DC39" s="637"/>
      <c r="DD39" s="627">
        <v>4533039</v>
      </c>
      <c r="DE39" s="634"/>
      <c r="DF39" s="634"/>
      <c r="DG39" s="634"/>
      <c r="DH39" s="634"/>
      <c r="DI39" s="634"/>
      <c r="DJ39" s="634"/>
      <c r="DK39" s="635"/>
      <c r="DL39" s="627" t="s">
        <v>233</v>
      </c>
      <c r="DM39" s="634"/>
      <c r="DN39" s="634"/>
      <c r="DO39" s="634"/>
      <c r="DP39" s="634"/>
      <c r="DQ39" s="634"/>
      <c r="DR39" s="634"/>
      <c r="DS39" s="634"/>
      <c r="DT39" s="634"/>
      <c r="DU39" s="634"/>
      <c r="DV39" s="635"/>
      <c r="DW39" s="624" t="s">
        <v>233</v>
      </c>
      <c r="DX39" s="636"/>
      <c r="DY39" s="636"/>
      <c r="DZ39" s="636"/>
      <c r="EA39" s="636"/>
      <c r="EB39" s="636"/>
      <c r="EC39" s="648"/>
    </row>
    <row r="40" spans="2:133" ht="11.25" customHeight="1" x14ac:dyDescent="0.2">
      <c r="B40" s="618" t="s">
        <v>341</v>
      </c>
      <c r="C40" s="619"/>
      <c r="D40" s="619"/>
      <c r="E40" s="619"/>
      <c r="F40" s="619"/>
      <c r="G40" s="619"/>
      <c r="H40" s="619"/>
      <c r="I40" s="619"/>
      <c r="J40" s="619"/>
      <c r="K40" s="619"/>
      <c r="L40" s="619"/>
      <c r="M40" s="619"/>
      <c r="N40" s="619"/>
      <c r="O40" s="619"/>
      <c r="P40" s="619"/>
      <c r="Q40" s="620"/>
      <c r="R40" s="621">
        <v>4546500</v>
      </c>
      <c r="S40" s="622"/>
      <c r="T40" s="622"/>
      <c r="U40" s="622"/>
      <c r="V40" s="622"/>
      <c r="W40" s="622"/>
      <c r="X40" s="622"/>
      <c r="Y40" s="623"/>
      <c r="Z40" s="659">
        <v>2</v>
      </c>
      <c r="AA40" s="659"/>
      <c r="AB40" s="659"/>
      <c r="AC40" s="659"/>
      <c r="AD40" s="660" t="s">
        <v>233</v>
      </c>
      <c r="AE40" s="660"/>
      <c r="AF40" s="660"/>
      <c r="AG40" s="660"/>
      <c r="AH40" s="660"/>
      <c r="AI40" s="660"/>
      <c r="AJ40" s="660"/>
      <c r="AK40" s="660"/>
      <c r="AL40" s="624" t="s">
        <v>233</v>
      </c>
      <c r="AM40" s="625"/>
      <c r="AN40" s="625"/>
      <c r="AO40" s="661"/>
      <c r="AQ40" s="654" t="s">
        <v>342</v>
      </c>
      <c r="AR40" s="655"/>
      <c r="AS40" s="655"/>
      <c r="AT40" s="655"/>
      <c r="AU40" s="655"/>
      <c r="AV40" s="655"/>
      <c r="AW40" s="655"/>
      <c r="AX40" s="655"/>
      <c r="AY40" s="656"/>
      <c r="AZ40" s="621" t="s">
        <v>233</v>
      </c>
      <c r="BA40" s="622"/>
      <c r="BB40" s="622"/>
      <c r="BC40" s="622"/>
      <c r="BD40" s="634"/>
      <c r="BE40" s="634"/>
      <c r="BF40" s="657"/>
      <c r="BG40" s="662" t="s">
        <v>343</v>
      </c>
      <c r="BH40" s="663"/>
      <c r="BI40" s="663"/>
      <c r="BJ40" s="663"/>
      <c r="BK40" s="663"/>
      <c r="BL40" s="219"/>
      <c r="BM40" s="619" t="s">
        <v>344</v>
      </c>
      <c r="BN40" s="619"/>
      <c r="BO40" s="619"/>
      <c r="BP40" s="619"/>
      <c r="BQ40" s="619"/>
      <c r="BR40" s="619"/>
      <c r="BS40" s="619"/>
      <c r="BT40" s="619"/>
      <c r="BU40" s="620"/>
      <c r="BV40" s="621">
        <v>100</v>
      </c>
      <c r="BW40" s="622"/>
      <c r="BX40" s="622"/>
      <c r="BY40" s="622"/>
      <c r="BZ40" s="622"/>
      <c r="CA40" s="622"/>
      <c r="CB40" s="658"/>
      <c r="CD40" s="618" t="s">
        <v>345</v>
      </c>
      <c r="CE40" s="619"/>
      <c r="CF40" s="619"/>
      <c r="CG40" s="619"/>
      <c r="CH40" s="619"/>
      <c r="CI40" s="619"/>
      <c r="CJ40" s="619"/>
      <c r="CK40" s="619"/>
      <c r="CL40" s="619"/>
      <c r="CM40" s="619"/>
      <c r="CN40" s="619"/>
      <c r="CO40" s="619"/>
      <c r="CP40" s="619"/>
      <c r="CQ40" s="620"/>
      <c r="CR40" s="621">
        <v>2142853</v>
      </c>
      <c r="CS40" s="622"/>
      <c r="CT40" s="622"/>
      <c r="CU40" s="622"/>
      <c r="CV40" s="622"/>
      <c r="CW40" s="622"/>
      <c r="CX40" s="622"/>
      <c r="CY40" s="623"/>
      <c r="CZ40" s="624">
        <v>0.9</v>
      </c>
      <c r="DA40" s="636"/>
      <c r="DB40" s="636"/>
      <c r="DC40" s="637"/>
      <c r="DD40" s="627">
        <v>1412580</v>
      </c>
      <c r="DE40" s="622"/>
      <c r="DF40" s="622"/>
      <c r="DG40" s="622"/>
      <c r="DH40" s="622"/>
      <c r="DI40" s="622"/>
      <c r="DJ40" s="622"/>
      <c r="DK40" s="623"/>
      <c r="DL40" s="627">
        <v>100</v>
      </c>
      <c r="DM40" s="622"/>
      <c r="DN40" s="622"/>
      <c r="DO40" s="622"/>
      <c r="DP40" s="622"/>
      <c r="DQ40" s="622"/>
      <c r="DR40" s="622"/>
      <c r="DS40" s="622"/>
      <c r="DT40" s="622"/>
      <c r="DU40" s="622"/>
      <c r="DV40" s="623"/>
      <c r="DW40" s="624">
        <v>0</v>
      </c>
      <c r="DX40" s="636"/>
      <c r="DY40" s="636"/>
      <c r="DZ40" s="636"/>
      <c r="EA40" s="636"/>
      <c r="EB40" s="636"/>
      <c r="EC40" s="648"/>
    </row>
    <row r="41" spans="2:133" ht="11.25" customHeight="1" x14ac:dyDescent="0.2">
      <c r="B41" s="602" t="s">
        <v>346</v>
      </c>
      <c r="C41" s="603"/>
      <c r="D41" s="603"/>
      <c r="E41" s="603"/>
      <c r="F41" s="603"/>
      <c r="G41" s="603"/>
      <c r="H41" s="603"/>
      <c r="I41" s="603"/>
      <c r="J41" s="603"/>
      <c r="K41" s="603"/>
      <c r="L41" s="603"/>
      <c r="M41" s="603"/>
      <c r="N41" s="603"/>
      <c r="O41" s="603"/>
      <c r="P41" s="603"/>
      <c r="Q41" s="604"/>
      <c r="R41" s="605">
        <v>232102551</v>
      </c>
      <c r="S41" s="646"/>
      <c r="T41" s="646"/>
      <c r="U41" s="646"/>
      <c r="V41" s="646"/>
      <c r="W41" s="646"/>
      <c r="X41" s="646"/>
      <c r="Y41" s="649"/>
      <c r="Z41" s="650">
        <v>100</v>
      </c>
      <c r="AA41" s="650"/>
      <c r="AB41" s="650"/>
      <c r="AC41" s="650"/>
      <c r="AD41" s="651">
        <v>113075391</v>
      </c>
      <c r="AE41" s="651"/>
      <c r="AF41" s="651"/>
      <c r="AG41" s="651"/>
      <c r="AH41" s="651"/>
      <c r="AI41" s="651"/>
      <c r="AJ41" s="651"/>
      <c r="AK41" s="651"/>
      <c r="AL41" s="608">
        <v>100</v>
      </c>
      <c r="AM41" s="652"/>
      <c r="AN41" s="652"/>
      <c r="AO41" s="653"/>
      <c r="AQ41" s="654" t="s">
        <v>347</v>
      </c>
      <c r="AR41" s="655"/>
      <c r="AS41" s="655"/>
      <c r="AT41" s="655"/>
      <c r="AU41" s="655"/>
      <c r="AV41" s="655"/>
      <c r="AW41" s="655"/>
      <c r="AX41" s="655"/>
      <c r="AY41" s="656"/>
      <c r="AZ41" s="621">
        <v>6492514</v>
      </c>
      <c r="BA41" s="622"/>
      <c r="BB41" s="622"/>
      <c r="BC41" s="622"/>
      <c r="BD41" s="634"/>
      <c r="BE41" s="634"/>
      <c r="BF41" s="657"/>
      <c r="BG41" s="662"/>
      <c r="BH41" s="663"/>
      <c r="BI41" s="663"/>
      <c r="BJ41" s="663"/>
      <c r="BK41" s="663"/>
      <c r="BL41" s="219"/>
      <c r="BM41" s="619" t="s">
        <v>348</v>
      </c>
      <c r="BN41" s="619"/>
      <c r="BO41" s="619"/>
      <c r="BP41" s="619"/>
      <c r="BQ41" s="619"/>
      <c r="BR41" s="619"/>
      <c r="BS41" s="619"/>
      <c r="BT41" s="619"/>
      <c r="BU41" s="620"/>
      <c r="BV41" s="621" t="s">
        <v>233</v>
      </c>
      <c r="BW41" s="622"/>
      <c r="BX41" s="622"/>
      <c r="BY41" s="622"/>
      <c r="BZ41" s="622"/>
      <c r="CA41" s="622"/>
      <c r="CB41" s="658"/>
      <c r="CD41" s="618" t="s">
        <v>349</v>
      </c>
      <c r="CE41" s="619"/>
      <c r="CF41" s="619"/>
      <c r="CG41" s="619"/>
      <c r="CH41" s="619"/>
      <c r="CI41" s="619"/>
      <c r="CJ41" s="619"/>
      <c r="CK41" s="619"/>
      <c r="CL41" s="619"/>
      <c r="CM41" s="619"/>
      <c r="CN41" s="619"/>
      <c r="CO41" s="619"/>
      <c r="CP41" s="619"/>
      <c r="CQ41" s="620"/>
      <c r="CR41" s="621" t="s">
        <v>350</v>
      </c>
      <c r="CS41" s="634"/>
      <c r="CT41" s="634"/>
      <c r="CU41" s="634"/>
      <c r="CV41" s="634"/>
      <c r="CW41" s="634"/>
      <c r="CX41" s="634"/>
      <c r="CY41" s="635"/>
      <c r="CZ41" s="624" t="s">
        <v>350</v>
      </c>
      <c r="DA41" s="636"/>
      <c r="DB41" s="636"/>
      <c r="DC41" s="637"/>
      <c r="DD41" s="627" t="s">
        <v>350</v>
      </c>
      <c r="DE41" s="634"/>
      <c r="DF41" s="634"/>
      <c r="DG41" s="634"/>
      <c r="DH41" s="634"/>
      <c r="DI41" s="634"/>
      <c r="DJ41" s="634"/>
      <c r="DK41" s="635"/>
      <c r="DL41" s="628"/>
      <c r="DM41" s="629"/>
      <c r="DN41" s="629"/>
      <c r="DO41" s="629"/>
      <c r="DP41" s="629"/>
      <c r="DQ41" s="629"/>
      <c r="DR41" s="629"/>
      <c r="DS41" s="629"/>
      <c r="DT41" s="629"/>
      <c r="DU41" s="629"/>
      <c r="DV41" s="630"/>
      <c r="DW41" s="631"/>
      <c r="DX41" s="632"/>
      <c r="DY41" s="632"/>
      <c r="DZ41" s="632"/>
      <c r="EA41" s="632"/>
      <c r="EB41" s="632"/>
      <c r="EC41" s="633"/>
    </row>
    <row r="42" spans="2:133" ht="11.25" customHeight="1" x14ac:dyDescent="0.2">
      <c r="AQ42" s="666" t="s">
        <v>351</v>
      </c>
      <c r="AR42" s="667"/>
      <c r="AS42" s="667"/>
      <c r="AT42" s="667"/>
      <c r="AU42" s="667"/>
      <c r="AV42" s="667"/>
      <c r="AW42" s="667"/>
      <c r="AX42" s="667"/>
      <c r="AY42" s="668"/>
      <c r="AZ42" s="605">
        <v>15293998</v>
      </c>
      <c r="BA42" s="646"/>
      <c r="BB42" s="646"/>
      <c r="BC42" s="646"/>
      <c r="BD42" s="606"/>
      <c r="BE42" s="606"/>
      <c r="BF42" s="669"/>
      <c r="BG42" s="664"/>
      <c r="BH42" s="665"/>
      <c r="BI42" s="665"/>
      <c r="BJ42" s="665"/>
      <c r="BK42" s="665"/>
      <c r="BL42" s="220"/>
      <c r="BM42" s="603" t="s">
        <v>352</v>
      </c>
      <c r="BN42" s="603"/>
      <c r="BO42" s="603"/>
      <c r="BP42" s="603"/>
      <c r="BQ42" s="603"/>
      <c r="BR42" s="603"/>
      <c r="BS42" s="603"/>
      <c r="BT42" s="603"/>
      <c r="BU42" s="604"/>
      <c r="BV42" s="605">
        <v>387</v>
      </c>
      <c r="BW42" s="646"/>
      <c r="BX42" s="646"/>
      <c r="BY42" s="646"/>
      <c r="BZ42" s="646"/>
      <c r="CA42" s="646"/>
      <c r="CB42" s="647"/>
      <c r="CD42" s="618" t="s">
        <v>353</v>
      </c>
      <c r="CE42" s="619"/>
      <c r="CF42" s="619"/>
      <c r="CG42" s="619"/>
      <c r="CH42" s="619"/>
      <c r="CI42" s="619"/>
      <c r="CJ42" s="619"/>
      <c r="CK42" s="619"/>
      <c r="CL42" s="619"/>
      <c r="CM42" s="619"/>
      <c r="CN42" s="619"/>
      <c r="CO42" s="619"/>
      <c r="CP42" s="619"/>
      <c r="CQ42" s="620"/>
      <c r="CR42" s="621">
        <v>13090754</v>
      </c>
      <c r="CS42" s="634"/>
      <c r="CT42" s="634"/>
      <c r="CU42" s="634"/>
      <c r="CV42" s="634"/>
      <c r="CW42" s="634"/>
      <c r="CX42" s="634"/>
      <c r="CY42" s="635"/>
      <c r="CZ42" s="624">
        <v>5.8</v>
      </c>
      <c r="DA42" s="636"/>
      <c r="DB42" s="636"/>
      <c r="DC42" s="637"/>
      <c r="DD42" s="627">
        <v>4709967</v>
      </c>
      <c r="DE42" s="634"/>
      <c r="DF42" s="634"/>
      <c r="DG42" s="634"/>
      <c r="DH42" s="634"/>
      <c r="DI42" s="634"/>
      <c r="DJ42" s="634"/>
      <c r="DK42" s="635"/>
      <c r="DL42" s="628"/>
      <c r="DM42" s="629"/>
      <c r="DN42" s="629"/>
      <c r="DO42" s="629"/>
      <c r="DP42" s="629"/>
      <c r="DQ42" s="629"/>
      <c r="DR42" s="629"/>
      <c r="DS42" s="629"/>
      <c r="DT42" s="629"/>
      <c r="DU42" s="629"/>
      <c r="DV42" s="630"/>
      <c r="DW42" s="631"/>
      <c r="DX42" s="632"/>
      <c r="DY42" s="632"/>
      <c r="DZ42" s="632"/>
      <c r="EA42" s="632"/>
      <c r="EB42" s="632"/>
      <c r="EC42" s="633"/>
    </row>
    <row r="43" spans="2:133" ht="11.25" customHeight="1" x14ac:dyDescent="0.2">
      <c r="B43" s="210" t="s">
        <v>354</v>
      </c>
      <c r="CD43" s="618" t="s">
        <v>355</v>
      </c>
      <c r="CE43" s="619"/>
      <c r="CF43" s="619"/>
      <c r="CG43" s="619"/>
      <c r="CH43" s="619"/>
      <c r="CI43" s="619"/>
      <c r="CJ43" s="619"/>
      <c r="CK43" s="619"/>
      <c r="CL43" s="619"/>
      <c r="CM43" s="619"/>
      <c r="CN43" s="619"/>
      <c r="CO43" s="619"/>
      <c r="CP43" s="619"/>
      <c r="CQ43" s="620"/>
      <c r="CR43" s="621">
        <v>157623</v>
      </c>
      <c r="CS43" s="634"/>
      <c r="CT43" s="634"/>
      <c r="CU43" s="634"/>
      <c r="CV43" s="634"/>
      <c r="CW43" s="634"/>
      <c r="CX43" s="634"/>
      <c r="CY43" s="635"/>
      <c r="CZ43" s="624">
        <v>0.1</v>
      </c>
      <c r="DA43" s="636"/>
      <c r="DB43" s="636"/>
      <c r="DC43" s="637"/>
      <c r="DD43" s="627">
        <v>157623</v>
      </c>
      <c r="DE43" s="634"/>
      <c r="DF43" s="634"/>
      <c r="DG43" s="634"/>
      <c r="DH43" s="634"/>
      <c r="DI43" s="634"/>
      <c r="DJ43" s="634"/>
      <c r="DK43" s="635"/>
      <c r="DL43" s="628"/>
      <c r="DM43" s="629"/>
      <c r="DN43" s="629"/>
      <c r="DO43" s="629"/>
      <c r="DP43" s="629"/>
      <c r="DQ43" s="629"/>
      <c r="DR43" s="629"/>
      <c r="DS43" s="629"/>
      <c r="DT43" s="629"/>
      <c r="DU43" s="629"/>
      <c r="DV43" s="630"/>
      <c r="DW43" s="631"/>
      <c r="DX43" s="632"/>
      <c r="DY43" s="632"/>
      <c r="DZ43" s="632"/>
      <c r="EA43" s="632"/>
      <c r="EB43" s="632"/>
      <c r="EC43" s="633"/>
    </row>
    <row r="44" spans="2:133" ht="11.25" customHeight="1" x14ac:dyDescent="0.2">
      <c r="B44" s="638" t="s">
        <v>356</v>
      </c>
      <c r="C44" s="638"/>
      <c r="D44" s="638"/>
      <c r="E44" s="638"/>
      <c r="F44" s="638"/>
      <c r="G44" s="638"/>
      <c r="H44" s="638"/>
      <c r="I44" s="638"/>
      <c r="J44" s="638"/>
      <c r="K44" s="638"/>
      <c r="L44" s="638"/>
      <c r="M44" s="638"/>
      <c r="N44" s="638"/>
      <c r="O44" s="638"/>
      <c r="P44" s="638"/>
      <c r="Q44" s="638"/>
      <c r="R44" s="638"/>
      <c r="S44" s="638"/>
      <c r="T44" s="638"/>
      <c r="U44" s="638"/>
      <c r="V44" s="638"/>
      <c r="W44" s="638"/>
      <c r="X44" s="638"/>
      <c r="Y44" s="638"/>
      <c r="Z44" s="638"/>
      <c r="AA44" s="638"/>
      <c r="AB44" s="638"/>
      <c r="AC44" s="638"/>
      <c r="AD44" s="638"/>
      <c r="AE44" s="638"/>
      <c r="AF44" s="638"/>
      <c r="AG44" s="638"/>
      <c r="AH44" s="638"/>
      <c r="AI44" s="638"/>
      <c r="AJ44" s="638"/>
      <c r="AK44" s="638"/>
      <c r="AL44" s="638"/>
      <c r="AM44" s="638"/>
      <c r="AN44" s="638"/>
      <c r="AO44" s="638"/>
      <c r="AP44" s="638"/>
      <c r="AQ44" s="638"/>
      <c r="AR44" s="638"/>
      <c r="AS44" s="638"/>
      <c r="AT44" s="638"/>
      <c r="AU44" s="638"/>
      <c r="AV44" s="638"/>
      <c r="AW44" s="638"/>
      <c r="AX44" s="638"/>
      <c r="AY44" s="638"/>
      <c r="AZ44" s="638"/>
      <c r="BA44" s="638"/>
      <c r="BB44" s="638"/>
      <c r="BC44" s="638"/>
      <c r="BD44" s="638"/>
      <c r="BE44" s="638"/>
      <c r="BF44" s="638"/>
      <c r="BG44" s="638"/>
      <c r="BH44" s="638"/>
      <c r="BI44" s="638"/>
      <c r="BJ44" s="638"/>
      <c r="BK44" s="638"/>
      <c r="BL44" s="638"/>
      <c r="BM44" s="638"/>
      <c r="BN44" s="638"/>
      <c r="BO44" s="638"/>
      <c r="BP44" s="638"/>
      <c r="BQ44" s="638"/>
      <c r="BR44" s="638"/>
      <c r="BS44" s="638"/>
      <c r="BT44" s="638"/>
      <c r="BU44" s="638"/>
      <c r="BV44" s="638"/>
      <c r="BW44" s="638"/>
      <c r="BX44" s="638"/>
      <c r="BY44" s="638"/>
      <c r="BZ44" s="638"/>
      <c r="CA44" s="638"/>
      <c r="CB44" s="638"/>
      <c r="CC44" s="639"/>
      <c r="CD44" s="640" t="s">
        <v>303</v>
      </c>
      <c r="CE44" s="641"/>
      <c r="CF44" s="618" t="s">
        <v>357</v>
      </c>
      <c r="CG44" s="619"/>
      <c r="CH44" s="619"/>
      <c r="CI44" s="619"/>
      <c r="CJ44" s="619"/>
      <c r="CK44" s="619"/>
      <c r="CL44" s="619"/>
      <c r="CM44" s="619"/>
      <c r="CN44" s="619"/>
      <c r="CO44" s="619"/>
      <c r="CP44" s="619"/>
      <c r="CQ44" s="620"/>
      <c r="CR44" s="621">
        <v>13090754</v>
      </c>
      <c r="CS44" s="622"/>
      <c r="CT44" s="622"/>
      <c r="CU44" s="622"/>
      <c r="CV44" s="622"/>
      <c r="CW44" s="622"/>
      <c r="CX44" s="622"/>
      <c r="CY44" s="623"/>
      <c r="CZ44" s="624">
        <v>5.8</v>
      </c>
      <c r="DA44" s="625"/>
      <c r="DB44" s="625"/>
      <c r="DC44" s="626"/>
      <c r="DD44" s="627">
        <v>4709967</v>
      </c>
      <c r="DE44" s="622"/>
      <c r="DF44" s="622"/>
      <c r="DG44" s="622"/>
      <c r="DH44" s="622"/>
      <c r="DI44" s="622"/>
      <c r="DJ44" s="622"/>
      <c r="DK44" s="623"/>
      <c r="DL44" s="628"/>
      <c r="DM44" s="629"/>
      <c r="DN44" s="629"/>
      <c r="DO44" s="629"/>
      <c r="DP44" s="629"/>
      <c r="DQ44" s="629"/>
      <c r="DR44" s="629"/>
      <c r="DS44" s="629"/>
      <c r="DT44" s="629"/>
      <c r="DU44" s="629"/>
      <c r="DV44" s="630"/>
      <c r="DW44" s="631"/>
      <c r="DX44" s="632"/>
      <c r="DY44" s="632"/>
      <c r="DZ44" s="632"/>
      <c r="EA44" s="632"/>
      <c r="EB44" s="632"/>
      <c r="EC44" s="633"/>
    </row>
    <row r="45" spans="2:133" ht="11.25" customHeight="1" x14ac:dyDescent="0.2">
      <c r="B45" s="638" t="s">
        <v>358</v>
      </c>
      <c r="C45" s="638"/>
      <c r="D45" s="638"/>
      <c r="E45" s="638"/>
      <c r="F45" s="638"/>
      <c r="G45" s="638"/>
      <c r="H45" s="638"/>
      <c r="I45" s="638"/>
      <c r="J45" s="638"/>
      <c r="K45" s="638"/>
      <c r="L45" s="638"/>
      <c r="M45" s="638"/>
      <c r="N45" s="638"/>
      <c r="O45" s="638"/>
      <c r="P45" s="638"/>
      <c r="Q45" s="638"/>
      <c r="R45" s="638"/>
      <c r="S45" s="638"/>
      <c r="T45" s="638"/>
      <c r="U45" s="638"/>
      <c r="V45" s="638"/>
      <c r="W45" s="638"/>
      <c r="X45" s="638"/>
      <c r="Y45" s="638"/>
      <c r="Z45" s="638"/>
      <c r="AA45" s="638"/>
      <c r="AB45" s="638"/>
      <c r="AC45" s="638"/>
      <c r="AD45" s="638"/>
      <c r="AE45" s="638"/>
      <c r="AF45" s="638"/>
      <c r="AG45" s="638"/>
      <c r="AH45" s="638"/>
      <c r="AI45" s="638"/>
      <c r="AJ45" s="638"/>
      <c r="AK45" s="638"/>
      <c r="AL45" s="638"/>
      <c r="AM45" s="638"/>
      <c r="AN45" s="638"/>
      <c r="AO45" s="638"/>
      <c r="AP45" s="638"/>
      <c r="AQ45" s="638"/>
      <c r="AR45" s="638"/>
      <c r="AS45" s="638"/>
      <c r="AT45" s="638"/>
      <c r="AU45" s="638"/>
      <c r="AV45" s="638"/>
      <c r="AW45" s="638"/>
      <c r="AX45" s="638"/>
      <c r="AY45" s="638"/>
      <c r="AZ45" s="638"/>
      <c r="BA45" s="638"/>
      <c r="BB45" s="638"/>
      <c r="BC45" s="638"/>
      <c r="BD45" s="638"/>
      <c r="BE45" s="638"/>
      <c r="BF45" s="638"/>
      <c r="BG45" s="638"/>
      <c r="BH45" s="638"/>
      <c r="BI45" s="638"/>
      <c r="BJ45" s="638"/>
      <c r="BK45" s="638"/>
      <c r="BL45" s="638"/>
      <c r="BM45" s="638"/>
      <c r="BN45" s="638"/>
      <c r="BO45" s="638"/>
      <c r="BP45" s="638"/>
      <c r="BQ45" s="638"/>
      <c r="BR45" s="638"/>
      <c r="BS45" s="638"/>
      <c r="BT45" s="638"/>
      <c r="BU45" s="638"/>
      <c r="BV45" s="638"/>
      <c r="BW45" s="638"/>
      <c r="BX45" s="638"/>
      <c r="BY45" s="638"/>
      <c r="BZ45" s="638"/>
      <c r="CA45" s="638"/>
      <c r="CB45" s="638"/>
      <c r="CC45" s="639"/>
      <c r="CD45" s="642"/>
      <c r="CE45" s="643"/>
      <c r="CF45" s="618" t="s">
        <v>359</v>
      </c>
      <c r="CG45" s="619"/>
      <c r="CH45" s="619"/>
      <c r="CI45" s="619"/>
      <c r="CJ45" s="619"/>
      <c r="CK45" s="619"/>
      <c r="CL45" s="619"/>
      <c r="CM45" s="619"/>
      <c r="CN45" s="619"/>
      <c r="CO45" s="619"/>
      <c r="CP45" s="619"/>
      <c r="CQ45" s="620"/>
      <c r="CR45" s="621">
        <v>3431410</v>
      </c>
      <c r="CS45" s="634"/>
      <c r="CT45" s="634"/>
      <c r="CU45" s="634"/>
      <c r="CV45" s="634"/>
      <c r="CW45" s="634"/>
      <c r="CX45" s="634"/>
      <c r="CY45" s="635"/>
      <c r="CZ45" s="624">
        <v>1.5</v>
      </c>
      <c r="DA45" s="636"/>
      <c r="DB45" s="636"/>
      <c r="DC45" s="637"/>
      <c r="DD45" s="627">
        <v>155372</v>
      </c>
      <c r="DE45" s="634"/>
      <c r="DF45" s="634"/>
      <c r="DG45" s="634"/>
      <c r="DH45" s="634"/>
      <c r="DI45" s="634"/>
      <c r="DJ45" s="634"/>
      <c r="DK45" s="635"/>
      <c r="DL45" s="628"/>
      <c r="DM45" s="629"/>
      <c r="DN45" s="629"/>
      <c r="DO45" s="629"/>
      <c r="DP45" s="629"/>
      <c r="DQ45" s="629"/>
      <c r="DR45" s="629"/>
      <c r="DS45" s="629"/>
      <c r="DT45" s="629"/>
      <c r="DU45" s="629"/>
      <c r="DV45" s="630"/>
      <c r="DW45" s="631"/>
      <c r="DX45" s="632"/>
      <c r="DY45" s="632"/>
      <c r="DZ45" s="632"/>
      <c r="EA45" s="632"/>
      <c r="EB45" s="632"/>
      <c r="EC45" s="633"/>
    </row>
    <row r="46" spans="2:133" ht="11.25" customHeight="1" x14ac:dyDescent="0.2">
      <c r="B46" s="221"/>
      <c r="CD46" s="642"/>
      <c r="CE46" s="643"/>
      <c r="CF46" s="618" t="s">
        <v>360</v>
      </c>
      <c r="CG46" s="619"/>
      <c r="CH46" s="619"/>
      <c r="CI46" s="619"/>
      <c r="CJ46" s="619"/>
      <c r="CK46" s="619"/>
      <c r="CL46" s="619"/>
      <c r="CM46" s="619"/>
      <c r="CN46" s="619"/>
      <c r="CO46" s="619"/>
      <c r="CP46" s="619"/>
      <c r="CQ46" s="620"/>
      <c r="CR46" s="621">
        <v>9569947</v>
      </c>
      <c r="CS46" s="622"/>
      <c r="CT46" s="622"/>
      <c r="CU46" s="622"/>
      <c r="CV46" s="622"/>
      <c r="CW46" s="622"/>
      <c r="CX46" s="622"/>
      <c r="CY46" s="623"/>
      <c r="CZ46" s="624">
        <v>4.2</v>
      </c>
      <c r="DA46" s="625"/>
      <c r="DB46" s="625"/>
      <c r="DC46" s="626"/>
      <c r="DD46" s="627">
        <v>4545498</v>
      </c>
      <c r="DE46" s="622"/>
      <c r="DF46" s="622"/>
      <c r="DG46" s="622"/>
      <c r="DH46" s="622"/>
      <c r="DI46" s="622"/>
      <c r="DJ46" s="622"/>
      <c r="DK46" s="623"/>
      <c r="DL46" s="628"/>
      <c r="DM46" s="629"/>
      <c r="DN46" s="629"/>
      <c r="DO46" s="629"/>
      <c r="DP46" s="629"/>
      <c r="DQ46" s="629"/>
      <c r="DR46" s="629"/>
      <c r="DS46" s="629"/>
      <c r="DT46" s="629"/>
      <c r="DU46" s="629"/>
      <c r="DV46" s="630"/>
      <c r="DW46" s="631"/>
      <c r="DX46" s="632"/>
      <c r="DY46" s="632"/>
      <c r="DZ46" s="632"/>
      <c r="EA46" s="632"/>
      <c r="EB46" s="632"/>
      <c r="EC46" s="633"/>
    </row>
    <row r="47" spans="2:133" ht="11.25" customHeight="1" x14ac:dyDescent="0.2">
      <c r="B47" s="221"/>
      <c r="CD47" s="642"/>
      <c r="CE47" s="643"/>
      <c r="CF47" s="618" t="s">
        <v>361</v>
      </c>
      <c r="CG47" s="619"/>
      <c r="CH47" s="619"/>
      <c r="CI47" s="619"/>
      <c r="CJ47" s="619"/>
      <c r="CK47" s="619"/>
      <c r="CL47" s="619"/>
      <c r="CM47" s="619"/>
      <c r="CN47" s="619"/>
      <c r="CO47" s="619"/>
      <c r="CP47" s="619"/>
      <c r="CQ47" s="620"/>
      <c r="CR47" s="621" t="s">
        <v>350</v>
      </c>
      <c r="CS47" s="634"/>
      <c r="CT47" s="634"/>
      <c r="CU47" s="634"/>
      <c r="CV47" s="634"/>
      <c r="CW47" s="634"/>
      <c r="CX47" s="634"/>
      <c r="CY47" s="635"/>
      <c r="CZ47" s="624" t="s">
        <v>233</v>
      </c>
      <c r="DA47" s="636"/>
      <c r="DB47" s="636"/>
      <c r="DC47" s="637"/>
      <c r="DD47" s="627" t="s">
        <v>350</v>
      </c>
      <c r="DE47" s="634"/>
      <c r="DF47" s="634"/>
      <c r="DG47" s="634"/>
      <c r="DH47" s="634"/>
      <c r="DI47" s="634"/>
      <c r="DJ47" s="634"/>
      <c r="DK47" s="635"/>
      <c r="DL47" s="628"/>
      <c r="DM47" s="629"/>
      <c r="DN47" s="629"/>
      <c r="DO47" s="629"/>
      <c r="DP47" s="629"/>
      <c r="DQ47" s="629"/>
      <c r="DR47" s="629"/>
      <c r="DS47" s="629"/>
      <c r="DT47" s="629"/>
      <c r="DU47" s="629"/>
      <c r="DV47" s="630"/>
      <c r="DW47" s="631"/>
      <c r="DX47" s="632"/>
      <c r="DY47" s="632"/>
      <c r="DZ47" s="632"/>
      <c r="EA47" s="632"/>
      <c r="EB47" s="632"/>
      <c r="EC47" s="633"/>
    </row>
    <row r="48" spans="2:133" ht="10.8" x14ac:dyDescent="0.2">
      <c r="B48" s="221"/>
      <c r="CD48" s="644"/>
      <c r="CE48" s="645"/>
      <c r="CF48" s="618" t="s">
        <v>362</v>
      </c>
      <c r="CG48" s="619"/>
      <c r="CH48" s="619"/>
      <c r="CI48" s="619"/>
      <c r="CJ48" s="619"/>
      <c r="CK48" s="619"/>
      <c r="CL48" s="619"/>
      <c r="CM48" s="619"/>
      <c r="CN48" s="619"/>
      <c r="CO48" s="619"/>
      <c r="CP48" s="619"/>
      <c r="CQ48" s="620"/>
      <c r="CR48" s="621" t="s">
        <v>233</v>
      </c>
      <c r="CS48" s="622"/>
      <c r="CT48" s="622"/>
      <c r="CU48" s="622"/>
      <c r="CV48" s="622"/>
      <c r="CW48" s="622"/>
      <c r="CX48" s="622"/>
      <c r="CY48" s="623"/>
      <c r="CZ48" s="624" t="s">
        <v>350</v>
      </c>
      <c r="DA48" s="625"/>
      <c r="DB48" s="625"/>
      <c r="DC48" s="626"/>
      <c r="DD48" s="627" t="s">
        <v>350</v>
      </c>
      <c r="DE48" s="622"/>
      <c r="DF48" s="622"/>
      <c r="DG48" s="622"/>
      <c r="DH48" s="622"/>
      <c r="DI48" s="622"/>
      <c r="DJ48" s="622"/>
      <c r="DK48" s="623"/>
      <c r="DL48" s="628"/>
      <c r="DM48" s="629"/>
      <c r="DN48" s="629"/>
      <c r="DO48" s="629"/>
      <c r="DP48" s="629"/>
      <c r="DQ48" s="629"/>
      <c r="DR48" s="629"/>
      <c r="DS48" s="629"/>
      <c r="DT48" s="629"/>
      <c r="DU48" s="629"/>
      <c r="DV48" s="630"/>
      <c r="DW48" s="631"/>
      <c r="DX48" s="632"/>
      <c r="DY48" s="632"/>
      <c r="DZ48" s="632"/>
      <c r="EA48" s="632"/>
      <c r="EB48" s="632"/>
      <c r="EC48" s="633"/>
    </row>
    <row r="49" spans="2:133" ht="11.25" customHeight="1" x14ac:dyDescent="0.2">
      <c r="B49" s="221"/>
      <c r="CD49" s="602" t="s">
        <v>363</v>
      </c>
      <c r="CE49" s="603"/>
      <c r="CF49" s="603"/>
      <c r="CG49" s="603"/>
      <c r="CH49" s="603"/>
      <c r="CI49" s="603"/>
      <c r="CJ49" s="603"/>
      <c r="CK49" s="603"/>
      <c r="CL49" s="603"/>
      <c r="CM49" s="603"/>
      <c r="CN49" s="603"/>
      <c r="CO49" s="603"/>
      <c r="CP49" s="603"/>
      <c r="CQ49" s="604"/>
      <c r="CR49" s="605">
        <v>227452704</v>
      </c>
      <c r="CS49" s="606"/>
      <c r="CT49" s="606"/>
      <c r="CU49" s="606"/>
      <c r="CV49" s="606"/>
      <c r="CW49" s="606"/>
      <c r="CX49" s="606"/>
      <c r="CY49" s="607"/>
      <c r="CZ49" s="608">
        <v>100</v>
      </c>
      <c r="DA49" s="609"/>
      <c r="DB49" s="609"/>
      <c r="DC49" s="610"/>
      <c r="DD49" s="611">
        <v>135786640</v>
      </c>
      <c r="DE49" s="606"/>
      <c r="DF49" s="606"/>
      <c r="DG49" s="606"/>
      <c r="DH49" s="606"/>
      <c r="DI49" s="606"/>
      <c r="DJ49" s="606"/>
      <c r="DK49" s="607"/>
      <c r="DL49" s="612"/>
      <c r="DM49" s="613"/>
      <c r="DN49" s="613"/>
      <c r="DO49" s="613"/>
      <c r="DP49" s="613"/>
      <c r="DQ49" s="613"/>
      <c r="DR49" s="613"/>
      <c r="DS49" s="613"/>
      <c r="DT49" s="613"/>
      <c r="DU49" s="613"/>
      <c r="DV49" s="614"/>
      <c r="DW49" s="615"/>
      <c r="DX49" s="616"/>
      <c r="DY49" s="616"/>
      <c r="DZ49" s="616"/>
      <c r="EA49" s="616"/>
      <c r="EB49" s="616"/>
      <c r="EC49" s="617"/>
    </row>
  </sheetData>
  <sheetProtection algorithmName="SHA-512" hashValue="a/vaJjXFNmqYpp6fQsL45I/DHnoOMZfZKqoTZP1Yct3hnpVjOj6x0+TKfXLwrLodtE9dgUSFZMOQ3dqQneHt+w==" saltValue="M4ZflGrl/LfIaecOuCiU2w=="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CD25:CQ25"/>
    <mergeCell ref="CR25:CY25"/>
    <mergeCell ref="CZ25:DC25"/>
    <mergeCell ref="DD25:DK25"/>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Normal="100" zoomScaleSheetLayoutView="70" workbookViewId="0"/>
  </sheetViews>
  <sheetFormatPr defaultColWidth="0" defaultRowHeight="13.2" zeroHeight="1" x14ac:dyDescent="0.2"/>
  <cols>
    <col min="1" max="130" width="2.77734375" style="227" customWidth="1"/>
    <col min="131" max="131" width="1.6640625" style="227" customWidth="1"/>
    <col min="132" max="16384" width="9" style="227" hidden="1"/>
  </cols>
  <sheetData>
    <row r="1" spans="1:131" ht="11.25" customHeight="1" thickBot="1" x14ac:dyDescent="0.25">
      <c r="A1" s="223"/>
      <c r="B1" s="223"/>
      <c r="C1" s="223"/>
      <c r="D1" s="223"/>
      <c r="E1" s="223"/>
      <c r="F1" s="223"/>
      <c r="G1" s="223"/>
      <c r="H1" s="223"/>
      <c r="I1" s="223"/>
      <c r="J1" s="223"/>
      <c r="K1" s="223"/>
      <c r="L1" s="223"/>
      <c r="M1" s="223"/>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4"/>
      <c r="CE1" s="224"/>
      <c r="CF1" s="224"/>
      <c r="CG1" s="224"/>
      <c r="CH1" s="224"/>
      <c r="CI1" s="224"/>
      <c r="CJ1" s="224"/>
      <c r="CK1" s="224"/>
      <c r="CL1" s="224"/>
      <c r="CM1" s="224"/>
      <c r="CN1" s="224"/>
      <c r="CO1" s="224"/>
      <c r="CP1" s="224"/>
      <c r="CQ1" s="224"/>
      <c r="CR1" s="224"/>
      <c r="CS1" s="224"/>
      <c r="CT1" s="224"/>
      <c r="CU1" s="224"/>
      <c r="CV1" s="224"/>
      <c r="CW1" s="224"/>
      <c r="CX1" s="224"/>
      <c r="CY1" s="224"/>
      <c r="CZ1" s="224"/>
      <c r="DA1" s="224"/>
      <c r="DB1" s="224"/>
      <c r="DC1" s="224"/>
      <c r="DD1" s="224"/>
      <c r="DE1" s="224"/>
      <c r="DF1" s="224"/>
      <c r="DG1" s="224"/>
      <c r="DH1" s="224"/>
      <c r="DI1" s="224"/>
      <c r="DJ1" s="224"/>
      <c r="DK1" s="224"/>
      <c r="DL1" s="224"/>
      <c r="DM1" s="224"/>
      <c r="DN1" s="224"/>
      <c r="DO1" s="224"/>
      <c r="DP1" s="224"/>
      <c r="DQ1" s="225"/>
      <c r="DR1" s="225"/>
      <c r="DS1" s="225"/>
      <c r="DT1" s="225"/>
      <c r="DU1" s="225"/>
      <c r="DV1" s="225"/>
      <c r="DW1" s="225"/>
      <c r="DX1" s="225"/>
      <c r="DY1" s="225"/>
      <c r="DZ1" s="225"/>
      <c r="EA1" s="226"/>
    </row>
    <row r="2" spans="1:131" ht="26.25" customHeight="1" thickBot="1" x14ac:dyDescent="0.25">
      <c r="A2" s="1083" t="s">
        <v>364</v>
      </c>
      <c r="B2" s="1083"/>
      <c r="C2" s="1083"/>
      <c r="D2" s="1083"/>
      <c r="E2" s="1083"/>
      <c r="F2" s="1083"/>
      <c r="G2" s="1083"/>
      <c r="H2" s="1083"/>
      <c r="I2" s="1083"/>
      <c r="J2" s="1083"/>
      <c r="K2" s="1083"/>
      <c r="L2" s="1083"/>
      <c r="M2" s="1083"/>
      <c r="N2" s="1083"/>
      <c r="O2" s="1083"/>
      <c r="P2" s="1083"/>
      <c r="Q2" s="1083"/>
      <c r="R2" s="1083"/>
      <c r="S2" s="1083"/>
      <c r="T2" s="1083"/>
      <c r="U2" s="1083"/>
      <c r="V2" s="1083"/>
      <c r="W2" s="1083"/>
      <c r="X2" s="1083"/>
      <c r="Y2" s="1083"/>
      <c r="Z2" s="1083"/>
      <c r="AA2" s="1083"/>
      <c r="AB2" s="1083"/>
      <c r="AC2" s="1083"/>
      <c r="AD2" s="1083"/>
      <c r="AE2" s="1083"/>
      <c r="AF2" s="1083"/>
      <c r="AG2" s="1083"/>
      <c r="AH2" s="1083"/>
      <c r="AI2" s="1083"/>
      <c r="AJ2" s="1083"/>
      <c r="AK2" s="1083"/>
      <c r="AL2" s="1083"/>
      <c r="AM2" s="1083"/>
      <c r="AN2" s="1083"/>
      <c r="AO2" s="1083"/>
      <c r="AP2" s="1083"/>
      <c r="AQ2" s="1083"/>
      <c r="AR2" s="1083"/>
      <c r="AS2" s="1083"/>
      <c r="AT2" s="1083"/>
      <c r="AU2" s="1083"/>
      <c r="AV2" s="1083"/>
      <c r="AW2" s="1083"/>
      <c r="AX2" s="1083"/>
      <c r="AY2" s="1083"/>
      <c r="AZ2" s="1083"/>
      <c r="BA2" s="1083"/>
      <c r="BB2" s="1083"/>
      <c r="BC2" s="1083"/>
      <c r="BD2" s="1083"/>
      <c r="BE2" s="1083"/>
      <c r="BF2" s="1083"/>
      <c r="BG2" s="1083"/>
      <c r="BH2" s="1083"/>
      <c r="BI2" s="1083"/>
      <c r="BJ2" s="224"/>
      <c r="BK2" s="224"/>
      <c r="BL2" s="224"/>
      <c r="BM2" s="224"/>
      <c r="BN2" s="224"/>
      <c r="BO2" s="224"/>
      <c r="BP2" s="224"/>
      <c r="BQ2" s="224"/>
      <c r="BR2" s="224"/>
      <c r="BS2" s="224"/>
      <c r="BT2" s="224"/>
      <c r="BU2" s="224"/>
      <c r="BV2" s="224"/>
      <c r="BW2" s="224"/>
      <c r="BX2" s="224"/>
      <c r="BY2" s="224"/>
      <c r="BZ2" s="224"/>
      <c r="CA2" s="224"/>
      <c r="CB2" s="224"/>
      <c r="CC2" s="224"/>
      <c r="CD2" s="224"/>
      <c r="CE2" s="224"/>
      <c r="CF2" s="224"/>
      <c r="CG2" s="224"/>
      <c r="CH2" s="224"/>
      <c r="CI2" s="224"/>
      <c r="CJ2" s="224"/>
      <c r="CK2" s="224"/>
      <c r="CL2" s="224"/>
      <c r="CM2" s="224"/>
      <c r="CN2" s="224"/>
      <c r="CO2" s="224"/>
      <c r="CP2" s="224"/>
      <c r="CQ2" s="224"/>
      <c r="CR2" s="224"/>
      <c r="CS2" s="224"/>
      <c r="CT2" s="224"/>
      <c r="CU2" s="224"/>
      <c r="CV2" s="224"/>
      <c r="CW2" s="224"/>
      <c r="CX2" s="224"/>
      <c r="CY2" s="224"/>
      <c r="CZ2" s="224"/>
      <c r="DA2" s="224"/>
      <c r="DB2" s="224"/>
      <c r="DC2" s="224"/>
      <c r="DD2" s="224"/>
      <c r="DE2" s="224"/>
      <c r="DF2" s="224"/>
      <c r="DG2" s="224"/>
      <c r="DH2" s="224"/>
      <c r="DI2" s="224"/>
      <c r="DJ2" s="1084" t="s">
        <v>365</v>
      </c>
      <c r="DK2" s="1085"/>
      <c r="DL2" s="1085"/>
      <c r="DM2" s="1085"/>
      <c r="DN2" s="1085"/>
      <c r="DO2" s="1086"/>
      <c r="DP2" s="224"/>
      <c r="DQ2" s="1084" t="s">
        <v>366</v>
      </c>
      <c r="DR2" s="1085"/>
      <c r="DS2" s="1085"/>
      <c r="DT2" s="1085"/>
      <c r="DU2" s="1085"/>
      <c r="DV2" s="1085"/>
      <c r="DW2" s="1085"/>
      <c r="DX2" s="1085"/>
      <c r="DY2" s="1085"/>
      <c r="DZ2" s="1086"/>
      <c r="EA2" s="226"/>
    </row>
    <row r="3" spans="1:131" ht="11.25" customHeight="1" x14ac:dyDescent="0.2">
      <c r="A3" s="224"/>
      <c r="B3" s="224"/>
      <c r="C3" s="224"/>
      <c r="D3" s="224"/>
      <c r="E3" s="224"/>
      <c r="F3" s="224"/>
      <c r="G3" s="224"/>
      <c r="H3" s="224"/>
      <c r="I3" s="224"/>
      <c r="J3" s="224"/>
      <c r="K3" s="224"/>
      <c r="L3" s="224"/>
      <c r="M3" s="224"/>
      <c r="N3" s="224"/>
      <c r="O3" s="224"/>
      <c r="P3" s="224"/>
      <c r="Q3" s="224"/>
      <c r="R3" s="224"/>
      <c r="S3" s="224"/>
      <c r="T3" s="224"/>
      <c r="U3" s="224"/>
      <c r="V3" s="224"/>
      <c r="W3" s="224"/>
      <c r="X3" s="224"/>
      <c r="Y3" s="224"/>
      <c r="Z3" s="224"/>
      <c r="AA3" s="224"/>
      <c r="AB3" s="224"/>
      <c r="AC3" s="224"/>
      <c r="AD3" s="224"/>
      <c r="AE3" s="224"/>
      <c r="AF3" s="224"/>
      <c r="AG3" s="224"/>
      <c r="AH3" s="224"/>
      <c r="AI3" s="224"/>
      <c r="AJ3" s="224"/>
      <c r="AK3" s="224"/>
      <c r="AL3" s="224"/>
      <c r="AM3" s="224"/>
      <c r="AN3" s="224"/>
      <c r="AO3" s="224"/>
      <c r="AP3" s="224"/>
      <c r="AQ3" s="224"/>
      <c r="AR3" s="224"/>
      <c r="AS3" s="224"/>
      <c r="AT3" s="224"/>
      <c r="AU3" s="224"/>
      <c r="AV3" s="224"/>
      <c r="AW3" s="224"/>
      <c r="AX3" s="224"/>
      <c r="AY3" s="224"/>
      <c r="AZ3" s="224"/>
      <c r="BA3" s="224"/>
      <c r="BB3" s="224"/>
      <c r="BC3" s="224"/>
      <c r="BD3" s="224"/>
      <c r="BE3" s="224"/>
      <c r="BF3" s="224"/>
      <c r="BG3" s="224"/>
      <c r="BH3" s="224"/>
      <c r="BI3" s="224"/>
      <c r="BJ3" s="224"/>
      <c r="BK3" s="224"/>
      <c r="BL3" s="224"/>
      <c r="BM3" s="224"/>
      <c r="BN3" s="224"/>
      <c r="BO3" s="224"/>
      <c r="BP3" s="224"/>
      <c r="BQ3" s="224"/>
      <c r="BR3" s="224"/>
      <c r="BS3" s="224"/>
      <c r="BT3" s="224"/>
      <c r="BU3" s="224"/>
      <c r="BV3" s="224"/>
      <c r="BW3" s="224"/>
      <c r="BX3" s="224"/>
      <c r="BY3" s="224"/>
      <c r="BZ3" s="224"/>
      <c r="CA3" s="224"/>
      <c r="CB3" s="224"/>
      <c r="CC3" s="224"/>
      <c r="CD3" s="224"/>
      <c r="CE3" s="224"/>
      <c r="CF3" s="224"/>
      <c r="CG3" s="224"/>
      <c r="CH3" s="224"/>
      <c r="CI3" s="224"/>
      <c r="CJ3" s="224"/>
      <c r="CK3" s="224"/>
      <c r="CL3" s="224"/>
      <c r="CM3" s="224"/>
      <c r="CN3" s="224"/>
      <c r="CO3" s="224"/>
      <c r="CP3" s="224"/>
      <c r="CQ3" s="224"/>
      <c r="CR3" s="224"/>
      <c r="CS3" s="224"/>
      <c r="CT3" s="224"/>
      <c r="CU3" s="224"/>
      <c r="CV3" s="224"/>
      <c r="CW3" s="224"/>
      <c r="CX3" s="224"/>
      <c r="CY3" s="224"/>
      <c r="CZ3" s="224"/>
      <c r="DA3" s="224"/>
      <c r="DB3" s="224"/>
      <c r="DC3" s="224"/>
      <c r="DD3" s="224"/>
      <c r="DE3" s="224"/>
      <c r="DF3" s="224"/>
      <c r="DG3" s="224"/>
      <c r="DH3" s="224"/>
      <c r="DI3" s="224"/>
      <c r="DJ3" s="224"/>
      <c r="DK3" s="224"/>
      <c r="DL3" s="224"/>
      <c r="DM3" s="224"/>
      <c r="DN3" s="224"/>
      <c r="DO3" s="224"/>
      <c r="DP3" s="224"/>
      <c r="DQ3" s="224"/>
      <c r="DR3" s="224"/>
      <c r="DS3" s="224"/>
      <c r="DT3" s="224"/>
      <c r="DU3" s="224"/>
      <c r="DV3" s="224"/>
      <c r="DW3" s="224"/>
      <c r="DX3" s="224"/>
      <c r="DY3" s="224"/>
      <c r="DZ3" s="224"/>
      <c r="EA3" s="226"/>
    </row>
    <row r="4" spans="1:131" s="231" customFormat="1" ht="26.25" customHeight="1" thickBot="1" x14ac:dyDescent="0.25">
      <c r="A4" s="1055" t="s">
        <v>367</v>
      </c>
      <c r="B4" s="1055"/>
      <c r="C4" s="1055"/>
      <c r="D4" s="1055"/>
      <c r="E4" s="1055"/>
      <c r="F4" s="1055"/>
      <c r="G4" s="1055"/>
      <c r="H4" s="1055"/>
      <c r="I4" s="1055"/>
      <c r="J4" s="1055"/>
      <c r="K4" s="1055"/>
      <c r="L4" s="1055"/>
      <c r="M4" s="1055"/>
      <c r="N4" s="1055"/>
      <c r="O4" s="1055"/>
      <c r="P4" s="1055"/>
      <c r="Q4" s="1055"/>
      <c r="R4" s="1055"/>
      <c r="S4" s="1055"/>
      <c r="T4" s="1055"/>
      <c r="U4" s="1055"/>
      <c r="V4" s="1055"/>
      <c r="W4" s="1055"/>
      <c r="X4" s="1055"/>
      <c r="Y4" s="1055"/>
      <c r="Z4" s="1055"/>
      <c r="AA4" s="1055"/>
      <c r="AB4" s="1055"/>
      <c r="AC4" s="1055"/>
      <c r="AD4" s="1055"/>
      <c r="AE4" s="1055"/>
      <c r="AF4" s="1055"/>
      <c r="AG4" s="1055"/>
      <c r="AH4" s="1055"/>
      <c r="AI4" s="1055"/>
      <c r="AJ4" s="1055"/>
      <c r="AK4" s="1055"/>
      <c r="AL4" s="1055"/>
      <c r="AM4" s="1055"/>
      <c r="AN4" s="1055"/>
      <c r="AO4" s="1055"/>
      <c r="AP4" s="1055"/>
      <c r="AQ4" s="1055"/>
      <c r="AR4" s="1055"/>
      <c r="AS4" s="1055"/>
      <c r="AT4" s="1055"/>
      <c r="AU4" s="1055"/>
      <c r="AV4" s="1055"/>
      <c r="AW4" s="1055"/>
      <c r="AX4" s="1055"/>
      <c r="AY4" s="1055"/>
      <c r="AZ4" s="228"/>
      <c r="BA4" s="228"/>
      <c r="BB4" s="228"/>
      <c r="BC4" s="228"/>
      <c r="BD4" s="228"/>
      <c r="BE4" s="229"/>
      <c r="BF4" s="229"/>
      <c r="BG4" s="229"/>
      <c r="BH4" s="229"/>
      <c r="BI4" s="229"/>
      <c r="BJ4" s="229"/>
      <c r="BK4" s="229"/>
      <c r="BL4" s="229"/>
      <c r="BM4" s="229"/>
      <c r="BN4" s="229"/>
      <c r="BO4" s="229"/>
      <c r="BP4" s="229"/>
      <c r="BQ4" s="730" t="s">
        <v>368</v>
      </c>
      <c r="BR4" s="730"/>
      <c r="BS4" s="730"/>
      <c r="BT4" s="730"/>
      <c r="BU4" s="730"/>
      <c r="BV4" s="730"/>
      <c r="BW4" s="730"/>
      <c r="BX4" s="730"/>
      <c r="BY4" s="730"/>
      <c r="BZ4" s="730"/>
      <c r="CA4" s="730"/>
      <c r="CB4" s="730"/>
      <c r="CC4" s="730"/>
      <c r="CD4" s="730"/>
      <c r="CE4" s="730"/>
      <c r="CF4" s="730"/>
      <c r="CG4" s="730"/>
      <c r="CH4" s="730"/>
      <c r="CI4" s="730"/>
      <c r="CJ4" s="730"/>
      <c r="CK4" s="730"/>
      <c r="CL4" s="730"/>
      <c r="CM4" s="730"/>
      <c r="CN4" s="730"/>
      <c r="CO4" s="730"/>
      <c r="CP4" s="730"/>
      <c r="CQ4" s="730"/>
      <c r="CR4" s="730"/>
      <c r="CS4" s="730"/>
      <c r="CT4" s="730"/>
      <c r="CU4" s="730"/>
      <c r="CV4" s="730"/>
      <c r="CW4" s="730"/>
      <c r="CX4" s="730"/>
      <c r="CY4" s="730"/>
      <c r="CZ4" s="730"/>
      <c r="DA4" s="730"/>
      <c r="DB4" s="730"/>
      <c r="DC4" s="730"/>
      <c r="DD4" s="730"/>
      <c r="DE4" s="730"/>
      <c r="DF4" s="730"/>
      <c r="DG4" s="730"/>
      <c r="DH4" s="730"/>
      <c r="DI4" s="730"/>
      <c r="DJ4" s="730"/>
      <c r="DK4" s="730"/>
      <c r="DL4" s="730"/>
      <c r="DM4" s="730"/>
      <c r="DN4" s="730"/>
      <c r="DO4" s="730"/>
      <c r="DP4" s="730"/>
      <c r="DQ4" s="730"/>
      <c r="DR4" s="730"/>
      <c r="DS4" s="730"/>
      <c r="DT4" s="730"/>
      <c r="DU4" s="730"/>
      <c r="DV4" s="730"/>
      <c r="DW4" s="730"/>
      <c r="DX4" s="730"/>
      <c r="DY4" s="730"/>
      <c r="DZ4" s="730"/>
      <c r="EA4" s="230"/>
    </row>
    <row r="5" spans="1:131" s="231" customFormat="1" ht="26.25" customHeight="1" x14ac:dyDescent="0.2">
      <c r="A5" s="990" t="s">
        <v>369</v>
      </c>
      <c r="B5" s="991"/>
      <c r="C5" s="991"/>
      <c r="D5" s="991"/>
      <c r="E5" s="991"/>
      <c r="F5" s="991"/>
      <c r="G5" s="991"/>
      <c r="H5" s="991"/>
      <c r="I5" s="991"/>
      <c r="J5" s="991"/>
      <c r="K5" s="991"/>
      <c r="L5" s="991"/>
      <c r="M5" s="991"/>
      <c r="N5" s="991"/>
      <c r="O5" s="991"/>
      <c r="P5" s="992"/>
      <c r="Q5" s="996" t="s">
        <v>370</v>
      </c>
      <c r="R5" s="997"/>
      <c r="S5" s="997"/>
      <c r="T5" s="997"/>
      <c r="U5" s="998"/>
      <c r="V5" s="996" t="s">
        <v>371</v>
      </c>
      <c r="W5" s="997"/>
      <c r="X5" s="997"/>
      <c r="Y5" s="997"/>
      <c r="Z5" s="998"/>
      <c r="AA5" s="996" t="s">
        <v>372</v>
      </c>
      <c r="AB5" s="997"/>
      <c r="AC5" s="997"/>
      <c r="AD5" s="997"/>
      <c r="AE5" s="997"/>
      <c r="AF5" s="1087" t="s">
        <v>373</v>
      </c>
      <c r="AG5" s="997"/>
      <c r="AH5" s="997"/>
      <c r="AI5" s="997"/>
      <c r="AJ5" s="1010"/>
      <c r="AK5" s="997" t="s">
        <v>374</v>
      </c>
      <c r="AL5" s="997"/>
      <c r="AM5" s="997"/>
      <c r="AN5" s="997"/>
      <c r="AO5" s="998"/>
      <c r="AP5" s="996" t="s">
        <v>375</v>
      </c>
      <c r="AQ5" s="997"/>
      <c r="AR5" s="997"/>
      <c r="AS5" s="997"/>
      <c r="AT5" s="998"/>
      <c r="AU5" s="996" t="s">
        <v>376</v>
      </c>
      <c r="AV5" s="997"/>
      <c r="AW5" s="997"/>
      <c r="AX5" s="997"/>
      <c r="AY5" s="1010"/>
      <c r="AZ5" s="228"/>
      <c r="BA5" s="228"/>
      <c r="BB5" s="228"/>
      <c r="BC5" s="228"/>
      <c r="BD5" s="228"/>
      <c r="BE5" s="229"/>
      <c r="BF5" s="229"/>
      <c r="BG5" s="229"/>
      <c r="BH5" s="229"/>
      <c r="BI5" s="229"/>
      <c r="BJ5" s="229"/>
      <c r="BK5" s="229"/>
      <c r="BL5" s="229"/>
      <c r="BM5" s="229"/>
      <c r="BN5" s="229"/>
      <c r="BO5" s="229"/>
      <c r="BP5" s="229"/>
      <c r="BQ5" s="990" t="s">
        <v>377</v>
      </c>
      <c r="BR5" s="991"/>
      <c r="BS5" s="991"/>
      <c r="BT5" s="991"/>
      <c r="BU5" s="991"/>
      <c r="BV5" s="991"/>
      <c r="BW5" s="991"/>
      <c r="BX5" s="991"/>
      <c r="BY5" s="991"/>
      <c r="BZ5" s="991"/>
      <c r="CA5" s="991"/>
      <c r="CB5" s="991"/>
      <c r="CC5" s="991"/>
      <c r="CD5" s="991"/>
      <c r="CE5" s="991"/>
      <c r="CF5" s="991"/>
      <c r="CG5" s="992"/>
      <c r="CH5" s="996" t="s">
        <v>378</v>
      </c>
      <c r="CI5" s="997"/>
      <c r="CJ5" s="997"/>
      <c r="CK5" s="997"/>
      <c r="CL5" s="998"/>
      <c r="CM5" s="996" t="s">
        <v>379</v>
      </c>
      <c r="CN5" s="997"/>
      <c r="CO5" s="997"/>
      <c r="CP5" s="997"/>
      <c r="CQ5" s="998"/>
      <c r="CR5" s="996" t="s">
        <v>380</v>
      </c>
      <c r="CS5" s="997"/>
      <c r="CT5" s="997"/>
      <c r="CU5" s="997"/>
      <c r="CV5" s="998"/>
      <c r="CW5" s="996" t="s">
        <v>381</v>
      </c>
      <c r="CX5" s="997"/>
      <c r="CY5" s="997"/>
      <c r="CZ5" s="997"/>
      <c r="DA5" s="998"/>
      <c r="DB5" s="996" t="s">
        <v>382</v>
      </c>
      <c r="DC5" s="997"/>
      <c r="DD5" s="997"/>
      <c r="DE5" s="997"/>
      <c r="DF5" s="998"/>
      <c r="DG5" s="1077" t="s">
        <v>383</v>
      </c>
      <c r="DH5" s="1078"/>
      <c r="DI5" s="1078"/>
      <c r="DJ5" s="1078"/>
      <c r="DK5" s="1079"/>
      <c r="DL5" s="1077" t="s">
        <v>384</v>
      </c>
      <c r="DM5" s="1078"/>
      <c r="DN5" s="1078"/>
      <c r="DO5" s="1078"/>
      <c r="DP5" s="1079"/>
      <c r="DQ5" s="996" t="s">
        <v>385</v>
      </c>
      <c r="DR5" s="997"/>
      <c r="DS5" s="997"/>
      <c r="DT5" s="997"/>
      <c r="DU5" s="998"/>
      <c r="DV5" s="996" t="s">
        <v>376</v>
      </c>
      <c r="DW5" s="997"/>
      <c r="DX5" s="997"/>
      <c r="DY5" s="997"/>
      <c r="DZ5" s="1010"/>
      <c r="EA5" s="230"/>
    </row>
    <row r="6" spans="1:131" s="231" customFormat="1" ht="26.25" customHeight="1" thickBot="1" x14ac:dyDescent="0.25">
      <c r="A6" s="993"/>
      <c r="B6" s="994"/>
      <c r="C6" s="994"/>
      <c r="D6" s="994"/>
      <c r="E6" s="994"/>
      <c r="F6" s="994"/>
      <c r="G6" s="994"/>
      <c r="H6" s="994"/>
      <c r="I6" s="994"/>
      <c r="J6" s="994"/>
      <c r="K6" s="994"/>
      <c r="L6" s="994"/>
      <c r="M6" s="994"/>
      <c r="N6" s="994"/>
      <c r="O6" s="994"/>
      <c r="P6" s="995"/>
      <c r="Q6" s="999"/>
      <c r="R6" s="1000"/>
      <c r="S6" s="1000"/>
      <c r="T6" s="1000"/>
      <c r="U6" s="1001"/>
      <c r="V6" s="999"/>
      <c r="W6" s="1000"/>
      <c r="X6" s="1000"/>
      <c r="Y6" s="1000"/>
      <c r="Z6" s="1001"/>
      <c r="AA6" s="999"/>
      <c r="AB6" s="1000"/>
      <c r="AC6" s="1000"/>
      <c r="AD6" s="1000"/>
      <c r="AE6" s="1000"/>
      <c r="AF6" s="1088"/>
      <c r="AG6" s="1000"/>
      <c r="AH6" s="1000"/>
      <c r="AI6" s="1000"/>
      <c r="AJ6" s="1011"/>
      <c r="AK6" s="1000"/>
      <c r="AL6" s="1000"/>
      <c r="AM6" s="1000"/>
      <c r="AN6" s="1000"/>
      <c r="AO6" s="1001"/>
      <c r="AP6" s="999"/>
      <c r="AQ6" s="1000"/>
      <c r="AR6" s="1000"/>
      <c r="AS6" s="1000"/>
      <c r="AT6" s="1001"/>
      <c r="AU6" s="999"/>
      <c r="AV6" s="1000"/>
      <c r="AW6" s="1000"/>
      <c r="AX6" s="1000"/>
      <c r="AY6" s="1011"/>
      <c r="AZ6" s="228"/>
      <c r="BA6" s="228"/>
      <c r="BB6" s="228"/>
      <c r="BC6" s="228"/>
      <c r="BD6" s="228"/>
      <c r="BE6" s="229"/>
      <c r="BF6" s="229"/>
      <c r="BG6" s="229"/>
      <c r="BH6" s="229"/>
      <c r="BI6" s="229"/>
      <c r="BJ6" s="229"/>
      <c r="BK6" s="229"/>
      <c r="BL6" s="229"/>
      <c r="BM6" s="229"/>
      <c r="BN6" s="229"/>
      <c r="BO6" s="229"/>
      <c r="BP6" s="229"/>
      <c r="BQ6" s="993"/>
      <c r="BR6" s="994"/>
      <c r="BS6" s="994"/>
      <c r="BT6" s="994"/>
      <c r="BU6" s="994"/>
      <c r="BV6" s="994"/>
      <c r="BW6" s="994"/>
      <c r="BX6" s="994"/>
      <c r="BY6" s="994"/>
      <c r="BZ6" s="994"/>
      <c r="CA6" s="994"/>
      <c r="CB6" s="994"/>
      <c r="CC6" s="994"/>
      <c r="CD6" s="994"/>
      <c r="CE6" s="994"/>
      <c r="CF6" s="994"/>
      <c r="CG6" s="995"/>
      <c r="CH6" s="999"/>
      <c r="CI6" s="1000"/>
      <c r="CJ6" s="1000"/>
      <c r="CK6" s="1000"/>
      <c r="CL6" s="1001"/>
      <c r="CM6" s="999"/>
      <c r="CN6" s="1000"/>
      <c r="CO6" s="1000"/>
      <c r="CP6" s="1000"/>
      <c r="CQ6" s="1001"/>
      <c r="CR6" s="999"/>
      <c r="CS6" s="1000"/>
      <c r="CT6" s="1000"/>
      <c r="CU6" s="1000"/>
      <c r="CV6" s="1001"/>
      <c r="CW6" s="999"/>
      <c r="CX6" s="1000"/>
      <c r="CY6" s="1000"/>
      <c r="CZ6" s="1000"/>
      <c r="DA6" s="1001"/>
      <c r="DB6" s="999"/>
      <c r="DC6" s="1000"/>
      <c r="DD6" s="1000"/>
      <c r="DE6" s="1000"/>
      <c r="DF6" s="1001"/>
      <c r="DG6" s="1080"/>
      <c r="DH6" s="1081"/>
      <c r="DI6" s="1081"/>
      <c r="DJ6" s="1081"/>
      <c r="DK6" s="1082"/>
      <c r="DL6" s="1080"/>
      <c r="DM6" s="1081"/>
      <c r="DN6" s="1081"/>
      <c r="DO6" s="1081"/>
      <c r="DP6" s="1082"/>
      <c r="DQ6" s="999"/>
      <c r="DR6" s="1000"/>
      <c r="DS6" s="1000"/>
      <c r="DT6" s="1000"/>
      <c r="DU6" s="1001"/>
      <c r="DV6" s="999"/>
      <c r="DW6" s="1000"/>
      <c r="DX6" s="1000"/>
      <c r="DY6" s="1000"/>
      <c r="DZ6" s="1011"/>
      <c r="EA6" s="230"/>
    </row>
    <row r="7" spans="1:131" s="231" customFormat="1" ht="26.25" customHeight="1" thickTop="1" x14ac:dyDescent="0.2">
      <c r="A7" s="232">
        <v>1</v>
      </c>
      <c r="B7" s="1039" t="s">
        <v>386</v>
      </c>
      <c r="C7" s="1040"/>
      <c r="D7" s="1040"/>
      <c r="E7" s="1040"/>
      <c r="F7" s="1040"/>
      <c r="G7" s="1040"/>
      <c r="H7" s="1040"/>
      <c r="I7" s="1040"/>
      <c r="J7" s="1040"/>
      <c r="K7" s="1040"/>
      <c r="L7" s="1040"/>
      <c r="M7" s="1040"/>
      <c r="N7" s="1040"/>
      <c r="O7" s="1040"/>
      <c r="P7" s="1041"/>
      <c r="Q7" s="1093">
        <v>229237</v>
      </c>
      <c r="R7" s="1094"/>
      <c r="S7" s="1094"/>
      <c r="T7" s="1094"/>
      <c r="U7" s="1094"/>
      <c r="V7" s="1094">
        <v>225196</v>
      </c>
      <c r="W7" s="1094"/>
      <c r="X7" s="1094"/>
      <c r="Y7" s="1094"/>
      <c r="Z7" s="1094"/>
      <c r="AA7" s="1094">
        <v>4041</v>
      </c>
      <c r="AB7" s="1094"/>
      <c r="AC7" s="1094"/>
      <c r="AD7" s="1094"/>
      <c r="AE7" s="1095"/>
      <c r="AF7" s="1072">
        <v>3476</v>
      </c>
      <c r="AG7" s="1073"/>
      <c r="AH7" s="1073"/>
      <c r="AI7" s="1073"/>
      <c r="AJ7" s="1074"/>
      <c r="AK7" s="1089">
        <v>2295</v>
      </c>
      <c r="AL7" s="1090"/>
      <c r="AM7" s="1090"/>
      <c r="AN7" s="1090"/>
      <c r="AO7" s="1090"/>
      <c r="AP7" s="1090">
        <v>162815</v>
      </c>
      <c r="AQ7" s="1090"/>
      <c r="AR7" s="1090"/>
      <c r="AS7" s="1090"/>
      <c r="AT7" s="1090"/>
      <c r="AU7" s="1075"/>
      <c r="AV7" s="1075"/>
      <c r="AW7" s="1075"/>
      <c r="AX7" s="1075"/>
      <c r="AY7" s="1076"/>
      <c r="AZ7" s="228"/>
      <c r="BA7" s="228"/>
      <c r="BB7" s="228"/>
      <c r="BC7" s="228"/>
      <c r="BD7" s="228"/>
      <c r="BE7" s="229"/>
      <c r="BF7" s="229"/>
      <c r="BG7" s="229"/>
      <c r="BH7" s="229"/>
      <c r="BI7" s="229"/>
      <c r="BJ7" s="229"/>
      <c r="BK7" s="229"/>
      <c r="BL7" s="229"/>
      <c r="BM7" s="229"/>
      <c r="BN7" s="229"/>
      <c r="BO7" s="229"/>
      <c r="BP7" s="229"/>
      <c r="BQ7" s="232">
        <v>1</v>
      </c>
      <c r="BR7" s="233"/>
      <c r="BS7" s="1109" t="s">
        <v>593</v>
      </c>
      <c r="BT7" s="1110"/>
      <c r="BU7" s="1110"/>
      <c r="BV7" s="1110"/>
      <c r="BW7" s="1110"/>
      <c r="BX7" s="1110"/>
      <c r="BY7" s="1110"/>
      <c r="BZ7" s="1110"/>
      <c r="CA7" s="1110"/>
      <c r="CB7" s="1110"/>
      <c r="CC7" s="1110"/>
      <c r="CD7" s="1110"/>
      <c r="CE7" s="1110"/>
      <c r="CF7" s="1110"/>
      <c r="CG7" s="1112"/>
      <c r="CH7" s="1106">
        <v>-1</v>
      </c>
      <c r="CI7" s="1107"/>
      <c r="CJ7" s="1107"/>
      <c r="CK7" s="1107"/>
      <c r="CL7" s="1108"/>
      <c r="CM7" s="1106">
        <v>27</v>
      </c>
      <c r="CN7" s="1107"/>
      <c r="CO7" s="1107"/>
      <c r="CP7" s="1107"/>
      <c r="CQ7" s="1108"/>
      <c r="CR7" s="1106">
        <v>1</v>
      </c>
      <c r="CS7" s="1107"/>
      <c r="CT7" s="1107"/>
      <c r="CU7" s="1107"/>
      <c r="CV7" s="1108"/>
      <c r="CW7" s="1106" t="s">
        <v>522</v>
      </c>
      <c r="CX7" s="1107"/>
      <c r="CY7" s="1107"/>
      <c r="CZ7" s="1107"/>
      <c r="DA7" s="1108"/>
      <c r="DB7" s="1106" t="s">
        <v>522</v>
      </c>
      <c r="DC7" s="1107"/>
      <c r="DD7" s="1107"/>
      <c r="DE7" s="1107"/>
      <c r="DF7" s="1108"/>
      <c r="DG7" s="1106" t="s">
        <v>522</v>
      </c>
      <c r="DH7" s="1107"/>
      <c r="DI7" s="1107"/>
      <c r="DJ7" s="1107"/>
      <c r="DK7" s="1108"/>
      <c r="DL7" s="1106" t="s">
        <v>522</v>
      </c>
      <c r="DM7" s="1107"/>
      <c r="DN7" s="1107"/>
      <c r="DO7" s="1107"/>
      <c r="DP7" s="1108"/>
      <c r="DQ7" s="1106" t="s">
        <v>522</v>
      </c>
      <c r="DR7" s="1107"/>
      <c r="DS7" s="1107"/>
      <c r="DT7" s="1107"/>
      <c r="DU7" s="1108"/>
      <c r="DV7" s="1109"/>
      <c r="DW7" s="1110"/>
      <c r="DX7" s="1110"/>
      <c r="DY7" s="1110"/>
      <c r="DZ7" s="1111"/>
      <c r="EA7" s="230"/>
    </row>
    <row r="8" spans="1:131" s="231" customFormat="1" ht="26.25" customHeight="1" x14ac:dyDescent="0.2">
      <c r="A8" s="234">
        <v>2</v>
      </c>
      <c r="B8" s="1025" t="s">
        <v>387</v>
      </c>
      <c r="C8" s="1026"/>
      <c r="D8" s="1026"/>
      <c r="E8" s="1026"/>
      <c r="F8" s="1026"/>
      <c r="G8" s="1026"/>
      <c r="H8" s="1026"/>
      <c r="I8" s="1026"/>
      <c r="J8" s="1026"/>
      <c r="K8" s="1026"/>
      <c r="L8" s="1026"/>
      <c r="M8" s="1026"/>
      <c r="N8" s="1026"/>
      <c r="O8" s="1026"/>
      <c r="P8" s="1027"/>
      <c r="Q8" s="1033">
        <v>167</v>
      </c>
      <c r="R8" s="1034"/>
      <c r="S8" s="1034"/>
      <c r="T8" s="1034"/>
      <c r="U8" s="1034"/>
      <c r="V8" s="1034">
        <v>18</v>
      </c>
      <c r="W8" s="1034"/>
      <c r="X8" s="1034"/>
      <c r="Y8" s="1034"/>
      <c r="Z8" s="1034"/>
      <c r="AA8" s="1034">
        <v>149</v>
      </c>
      <c r="AB8" s="1034"/>
      <c r="AC8" s="1034"/>
      <c r="AD8" s="1034"/>
      <c r="AE8" s="1035"/>
      <c r="AF8" s="1030">
        <v>149</v>
      </c>
      <c r="AG8" s="1031"/>
      <c r="AH8" s="1031"/>
      <c r="AI8" s="1031"/>
      <c r="AJ8" s="1032"/>
      <c r="AK8" s="1071" t="s">
        <v>522</v>
      </c>
      <c r="AL8" s="1063"/>
      <c r="AM8" s="1063"/>
      <c r="AN8" s="1063"/>
      <c r="AO8" s="1063"/>
      <c r="AP8" s="1063" t="s">
        <v>522</v>
      </c>
      <c r="AQ8" s="1063"/>
      <c r="AR8" s="1063"/>
      <c r="AS8" s="1063"/>
      <c r="AT8" s="1063"/>
      <c r="AU8" s="1064"/>
      <c r="AV8" s="1064"/>
      <c r="AW8" s="1064"/>
      <c r="AX8" s="1064"/>
      <c r="AY8" s="1065"/>
      <c r="AZ8" s="228"/>
      <c r="BA8" s="228"/>
      <c r="BB8" s="228"/>
      <c r="BC8" s="228"/>
      <c r="BD8" s="228"/>
      <c r="BE8" s="229"/>
      <c r="BF8" s="229"/>
      <c r="BG8" s="229"/>
      <c r="BH8" s="229"/>
      <c r="BI8" s="229"/>
      <c r="BJ8" s="229"/>
      <c r="BK8" s="229"/>
      <c r="BL8" s="229"/>
      <c r="BM8" s="229"/>
      <c r="BN8" s="229"/>
      <c r="BO8" s="229"/>
      <c r="BP8" s="229"/>
      <c r="BQ8" s="234">
        <v>2</v>
      </c>
      <c r="BR8" s="235"/>
      <c r="BS8" s="987" t="s">
        <v>594</v>
      </c>
      <c r="BT8" s="988"/>
      <c r="BU8" s="988"/>
      <c r="BV8" s="988"/>
      <c r="BW8" s="988"/>
      <c r="BX8" s="988"/>
      <c r="BY8" s="988"/>
      <c r="BZ8" s="988"/>
      <c r="CA8" s="988"/>
      <c r="CB8" s="988"/>
      <c r="CC8" s="988"/>
      <c r="CD8" s="988"/>
      <c r="CE8" s="988"/>
      <c r="CF8" s="988"/>
      <c r="CG8" s="1009"/>
      <c r="CH8" s="984">
        <v>2</v>
      </c>
      <c r="CI8" s="985"/>
      <c r="CJ8" s="985"/>
      <c r="CK8" s="985"/>
      <c r="CL8" s="986"/>
      <c r="CM8" s="984">
        <v>32</v>
      </c>
      <c r="CN8" s="985"/>
      <c r="CO8" s="985"/>
      <c r="CP8" s="985"/>
      <c r="CQ8" s="986"/>
      <c r="CR8" s="984">
        <v>3</v>
      </c>
      <c r="CS8" s="985"/>
      <c r="CT8" s="985"/>
      <c r="CU8" s="985"/>
      <c r="CV8" s="986"/>
      <c r="CW8" s="984">
        <v>21</v>
      </c>
      <c r="CX8" s="985"/>
      <c r="CY8" s="985"/>
      <c r="CZ8" s="985"/>
      <c r="DA8" s="986"/>
      <c r="DB8" s="984" t="s">
        <v>522</v>
      </c>
      <c r="DC8" s="985"/>
      <c r="DD8" s="985"/>
      <c r="DE8" s="985"/>
      <c r="DF8" s="986"/>
      <c r="DG8" s="984" t="s">
        <v>522</v>
      </c>
      <c r="DH8" s="985"/>
      <c r="DI8" s="985"/>
      <c r="DJ8" s="985"/>
      <c r="DK8" s="986"/>
      <c r="DL8" s="984" t="s">
        <v>522</v>
      </c>
      <c r="DM8" s="985"/>
      <c r="DN8" s="985"/>
      <c r="DO8" s="985"/>
      <c r="DP8" s="986"/>
      <c r="DQ8" s="984" t="s">
        <v>522</v>
      </c>
      <c r="DR8" s="985"/>
      <c r="DS8" s="985"/>
      <c r="DT8" s="985"/>
      <c r="DU8" s="986"/>
      <c r="DV8" s="987"/>
      <c r="DW8" s="988"/>
      <c r="DX8" s="988"/>
      <c r="DY8" s="988"/>
      <c r="DZ8" s="989"/>
      <c r="EA8" s="230"/>
    </row>
    <row r="9" spans="1:131" s="231" customFormat="1" ht="26.25" customHeight="1" x14ac:dyDescent="0.2">
      <c r="A9" s="234">
        <v>3</v>
      </c>
      <c r="B9" s="1025" t="s">
        <v>388</v>
      </c>
      <c r="C9" s="1026"/>
      <c r="D9" s="1026"/>
      <c r="E9" s="1026"/>
      <c r="F9" s="1026"/>
      <c r="G9" s="1026"/>
      <c r="H9" s="1026"/>
      <c r="I9" s="1026"/>
      <c r="J9" s="1026"/>
      <c r="K9" s="1026"/>
      <c r="L9" s="1026"/>
      <c r="M9" s="1026"/>
      <c r="N9" s="1026"/>
      <c r="O9" s="1026"/>
      <c r="P9" s="1027"/>
      <c r="Q9" s="1033">
        <v>2856</v>
      </c>
      <c r="R9" s="1034"/>
      <c r="S9" s="1034"/>
      <c r="T9" s="1034"/>
      <c r="U9" s="1034"/>
      <c r="V9" s="1034">
        <v>2812</v>
      </c>
      <c r="W9" s="1034"/>
      <c r="X9" s="1034"/>
      <c r="Y9" s="1034"/>
      <c r="Z9" s="1034"/>
      <c r="AA9" s="1034">
        <v>44</v>
      </c>
      <c r="AB9" s="1034"/>
      <c r="AC9" s="1034"/>
      <c r="AD9" s="1034"/>
      <c r="AE9" s="1035"/>
      <c r="AF9" s="1030">
        <v>44</v>
      </c>
      <c r="AG9" s="1031"/>
      <c r="AH9" s="1031"/>
      <c r="AI9" s="1031"/>
      <c r="AJ9" s="1032"/>
      <c r="AK9" s="1071">
        <v>115</v>
      </c>
      <c r="AL9" s="1063"/>
      <c r="AM9" s="1063"/>
      <c r="AN9" s="1063"/>
      <c r="AO9" s="1063"/>
      <c r="AP9" s="1063">
        <v>3210</v>
      </c>
      <c r="AQ9" s="1063"/>
      <c r="AR9" s="1063"/>
      <c r="AS9" s="1063"/>
      <c r="AT9" s="1063"/>
      <c r="AU9" s="1064"/>
      <c r="AV9" s="1064"/>
      <c r="AW9" s="1064"/>
      <c r="AX9" s="1064"/>
      <c r="AY9" s="1065"/>
      <c r="AZ9" s="228"/>
      <c r="BA9" s="228"/>
      <c r="BB9" s="228"/>
      <c r="BC9" s="228"/>
      <c r="BD9" s="228"/>
      <c r="BE9" s="229"/>
      <c r="BF9" s="229"/>
      <c r="BG9" s="229"/>
      <c r="BH9" s="229"/>
      <c r="BI9" s="229"/>
      <c r="BJ9" s="229"/>
      <c r="BK9" s="229"/>
      <c r="BL9" s="229"/>
      <c r="BM9" s="229"/>
      <c r="BN9" s="229"/>
      <c r="BO9" s="229"/>
      <c r="BP9" s="229"/>
      <c r="BQ9" s="234">
        <v>3</v>
      </c>
      <c r="BR9" s="235"/>
      <c r="BS9" s="987" t="s">
        <v>595</v>
      </c>
      <c r="BT9" s="988"/>
      <c r="BU9" s="988"/>
      <c r="BV9" s="988"/>
      <c r="BW9" s="988"/>
      <c r="BX9" s="988"/>
      <c r="BY9" s="988"/>
      <c r="BZ9" s="988"/>
      <c r="CA9" s="988"/>
      <c r="CB9" s="988"/>
      <c r="CC9" s="988"/>
      <c r="CD9" s="988"/>
      <c r="CE9" s="988"/>
      <c r="CF9" s="988"/>
      <c r="CG9" s="1009"/>
      <c r="CH9" s="984">
        <v>28</v>
      </c>
      <c r="CI9" s="985"/>
      <c r="CJ9" s="985"/>
      <c r="CK9" s="985"/>
      <c r="CL9" s="986"/>
      <c r="CM9" s="984">
        <v>60</v>
      </c>
      <c r="CN9" s="985"/>
      <c r="CO9" s="985"/>
      <c r="CP9" s="985"/>
      <c r="CQ9" s="986"/>
      <c r="CR9" s="984">
        <v>100</v>
      </c>
      <c r="CS9" s="985"/>
      <c r="CT9" s="985"/>
      <c r="CU9" s="985"/>
      <c r="CV9" s="986"/>
      <c r="CW9" s="984" t="s">
        <v>522</v>
      </c>
      <c r="CX9" s="985"/>
      <c r="CY9" s="985"/>
      <c r="CZ9" s="985"/>
      <c r="DA9" s="986"/>
      <c r="DB9" s="984" t="s">
        <v>522</v>
      </c>
      <c r="DC9" s="985"/>
      <c r="DD9" s="985"/>
      <c r="DE9" s="985"/>
      <c r="DF9" s="986"/>
      <c r="DG9" s="984" t="s">
        <v>522</v>
      </c>
      <c r="DH9" s="985"/>
      <c r="DI9" s="985"/>
      <c r="DJ9" s="985"/>
      <c r="DK9" s="986"/>
      <c r="DL9" s="984" t="s">
        <v>522</v>
      </c>
      <c r="DM9" s="985"/>
      <c r="DN9" s="985"/>
      <c r="DO9" s="985"/>
      <c r="DP9" s="986"/>
      <c r="DQ9" s="984" t="s">
        <v>522</v>
      </c>
      <c r="DR9" s="985"/>
      <c r="DS9" s="985"/>
      <c r="DT9" s="985"/>
      <c r="DU9" s="986"/>
      <c r="DV9" s="987"/>
      <c r="DW9" s="988"/>
      <c r="DX9" s="988"/>
      <c r="DY9" s="988"/>
      <c r="DZ9" s="989"/>
      <c r="EA9" s="230"/>
    </row>
    <row r="10" spans="1:131" s="231" customFormat="1" ht="26.25" customHeight="1" x14ac:dyDescent="0.2">
      <c r="A10" s="234">
        <v>4</v>
      </c>
      <c r="B10" s="1025" t="s">
        <v>389</v>
      </c>
      <c r="C10" s="1026"/>
      <c r="D10" s="1026"/>
      <c r="E10" s="1026"/>
      <c r="F10" s="1026"/>
      <c r="G10" s="1026"/>
      <c r="H10" s="1026"/>
      <c r="I10" s="1026"/>
      <c r="J10" s="1026"/>
      <c r="K10" s="1026"/>
      <c r="L10" s="1026"/>
      <c r="M10" s="1026"/>
      <c r="N10" s="1026"/>
      <c r="O10" s="1026"/>
      <c r="P10" s="1027"/>
      <c r="Q10" s="1033">
        <v>367</v>
      </c>
      <c r="R10" s="1034"/>
      <c r="S10" s="1034"/>
      <c r="T10" s="1034"/>
      <c r="U10" s="1034"/>
      <c r="V10" s="1034">
        <v>10</v>
      </c>
      <c r="W10" s="1034"/>
      <c r="X10" s="1034"/>
      <c r="Y10" s="1034"/>
      <c r="Z10" s="1034"/>
      <c r="AA10" s="1034">
        <v>357</v>
      </c>
      <c r="AB10" s="1034"/>
      <c r="AC10" s="1034"/>
      <c r="AD10" s="1034"/>
      <c r="AE10" s="1035"/>
      <c r="AF10" s="1030">
        <v>357</v>
      </c>
      <c r="AG10" s="1031"/>
      <c r="AH10" s="1031"/>
      <c r="AI10" s="1031"/>
      <c r="AJ10" s="1032"/>
      <c r="AK10" s="1071" t="s">
        <v>522</v>
      </c>
      <c r="AL10" s="1063"/>
      <c r="AM10" s="1063"/>
      <c r="AN10" s="1063"/>
      <c r="AO10" s="1063"/>
      <c r="AP10" s="1063" t="s">
        <v>522</v>
      </c>
      <c r="AQ10" s="1063"/>
      <c r="AR10" s="1063"/>
      <c r="AS10" s="1063"/>
      <c r="AT10" s="1063"/>
      <c r="AU10" s="1064"/>
      <c r="AV10" s="1064"/>
      <c r="AW10" s="1064"/>
      <c r="AX10" s="1064"/>
      <c r="AY10" s="1065"/>
      <c r="AZ10" s="228"/>
      <c r="BA10" s="228"/>
      <c r="BB10" s="228"/>
      <c r="BC10" s="228"/>
      <c r="BD10" s="228"/>
      <c r="BE10" s="229"/>
      <c r="BF10" s="229"/>
      <c r="BG10" s="229"/>
      <c r="BH10" s="229"/>
      <c r="BI10" s="229"/>
      <c r="BJ10" s="229"/>
      <c r="BK10" s="229"/>
      <c r="BL10" s="229"/>
      <c r="BM10" s="229"/>
      <c r="BN10" s="229"/>
      <c r="BO10" s="229"/>
      <c r="BP10" s="229"/>
      <c r="BQ10" s="234">
        <v>4</v>
      </c>
      <c r="BR10" s="235"/>
      <c r="BS10" s="987" t="s">
        <v>596</v>
      </c>
      <c r="BT10" s="988"/>
      <c r="BU10" s="988"/>
      <c r="BV10" s="988"/>
      <c r="BW10" s="988"/>
      <c r="BX10" s="988"/>
      <c r="BY10" s="988"/>
      <c r="BZ10" s="988"/>
      <c r="CA10" s="988"/>
      <c r="CB10" s="988"/>
      <c r="CC10" s="988"/>
      <c r="CD10" s="988"/>
      <c r="CE10" s="988"/>
      <c r="CF10" s="988"/>
      <c r="CG10" s="1009"/>
      <c r="CH10" s="984">
        <v>192</v>
      </c>
      <c r="CI10" s="985"/>
      <c r="CJ10" s="985"/>
      <c r="CK10" s="985"/>
      <c r="CL10" s="986"/>
      <c r="CM10" s="984">
        <v>-1721</v>
      </c>
      <c r="CN10" s="985"/>
      <c r="CO10" s="985"/>
      <c r="CP10" s="985"/>
      <c r="CQ10" s="986"/>
      <c r="CR10" s="984">
        <v>42</v>
      </c>
      <c r="CS10" s="985"/>
      <c r="CT10" s="985"/>
      <c r="CU10" s="985"/>
      <c r="CV10" s="986"/>
      <c r="CW10" s="984" t="s">
        <v>522</v>
      </c>
      <c r="CX10" s="985"/>
      <c r="CY10" s="985"/>
      <c r="CZ10" s="985"/>
      <c r="DA10" s="986"/>
      <c r="DB10" s="984">
        <v>2159</v>
      </c>
      <c r="DC10" s="985"/>
      <c r="DD10" s="985"/>
      <c r="DE10" s="985"/>
      <c r="DF10" s="986"/>
      <c r="DG10" s="984" t="s">
        <v>522</v>
      </c>
      <c r="DH10" s="985"/>
      <c r="DI10" s="985"/>
      <c r="DJ10" s="985"/>
      <c r="DK10" s="986"/>
      <c r="DL10" s="984" t="s">
        <v>522</v>
      </c>
      <c r="DM10" s="985"/>
      <c r="DN10" s="985"/>
      <c r="DO10" s="985"/>
      <c r="DP10" s="986"/>
      <c r="DQ10" s="984" t="s">
        <v>522</v>
      </c>
      <c r="DR10" s="985"/>
      <c r="DS10" s="985"/>
      <c r="DT10" s="985"/>
      <c r="DU10" s="986"/>
      <c r="DV10" s="987"/>
      <c r="DW10" s="988"/>
      <c r="DX10" s="988"/>
      <c r="DY10" s="988"/>
      <c r="DZ10" s="989"/>
      <c r="EA10" s="230"/>
    </row>
    <row r="11" spans="1:131" s="231" customFormat="1" ht="26.25" customHeight="1" x14ac:dyDescent="0.2">
      <c r="A11" s="234">
        <v>5</v>
      </c>
      <c r="B11" s="1025" t="s">
        <v>390</v>
      </c>
      <c r="C11" s="1026"/>
      <c r="D11" s="1026"/>
      <c r="E11" s="1026"/>
      <c r="F11" s="1026"/>
      <c r="G11" s="1026"/>
      <c r="H11" s="1026"/>
      <c r="I11" s="1026"/>
      <c r="J11" s="1026"/>
      <c r="K11" s="1026"/>
      <c r="L11" s="1026"/>
      <c r="M11" s="1026"/>
      <c r="N11" s="1026"/>
      <c r="O11" s="1026"/>
      <c r="P11" s="1027"/>
      <c r="Q11" s="1033">
        <v>192</v>
      </c>
      <c r="R11" s="1034"/>
      <c r="S11" s="1034"/>
      <c r="T11" s="1034"/>
      <c r="U11" s="1034"/>
      <c r="V11" s="1034">
        <v>134</v>
      </c>
      <c r="W11" s="1034"/>
      <c r="X11" s="1034"/>
      <c r="Y11" s="1034"/>
      <c r="Z11" s="1034"/>
      <c r="AA11" s="1034">
        <v>58</v>
      </c>
      <c r="AB11" s="1034"/>
      <c r="AC11" s="1034"/>
      <c r="AD11" s="1034"/>
      <c r="AE11" s="1035"/>
      <c r="AF11" s="1030">
        <v>58</v>
      </c>
      <c r="AG11" s="1031"/>
      <c r="AH11" s="1031"/>
      <c r="AI11" s="1031"/>
      <c r="AJ11" s="1032"/>
      <c r="AK11" s="1071">
        <v>1</v>
      </c>
      <c r="AL11" s="1063"/>
      <c r="AM11" s="1063"/>
      <c r="AN11" s="1063"/>
      <c r="AO11" s="1063"/>
      <c r="AP11" s="1063">
        <v>278</v>
      </c>
      <c r="AQ11" s="1063"/>
      <c r="AR11" s="1063"/>
      <c r="AS11" s="1063"/>
      <c r="AT11" s="1063"/>
      <c r="AU11" s="1064"/>
      <c r="AV11" s="1064"/>
      <c r="AW11" s="1064"/>
      <c r="AX11" s="1064"/>
      <c r="AY11" s="1065"/>
      <c r="AZ11" s="228"/>
      <c r="BA11" s="228"/>
      <c r="BB11" s="228"/>
      <c r="BC11" s="228"/>
      <c r="BD11" s="228"/>
      <c r="BE11" s="229"/>
      <c r="BF11" s="229"/>
      <c r="BG11" s="229"/>
      <c r="BH11" s="229"/>
      <c r="BI11" s="229"/>
      <c r="BJ11" s="229"/>
      <c r="BK11" s="229"/>
      <c r="BL11" s="229"/>
      <c r="BM11" s="229"/>
      <c r="BN11" s="229"/>
      <c r="BO11" s="229"/>
      <c r="BP11" s="229"/>
      <c r="BQ11" s="234">
        <v>5</v>
      </c>
      <c r="BR11" s="235"/>
      <c r="BS11" s="987" t="s">
        <v>597</v>
      </c>
      <c r="BT11" s="988"/>
      <c r="BU11" s="988"/>
      <c r="BV11" s="988"/>
      <c r="BW11" s="988"/>
      <c r="BX11" s="988"/>
      <c r="BY11" s="988"/>
      <c r="BZ11" s="988"/>
      <c r="CA11" s="988"/>
      <c r="CB11" s="988"/>
      <c r="CC11" s="988"/>
      <c r="CD11" s="988"/>
      <c r="CE11" s="988"/>
      <c r="CF11" s="988"/>
      <c r="CG11" s="1009"/>
      <c r="CH11" s="984">
        <v>-5</v>
      </c>
      <c r="CI11" s="985"/>
      <c r="CJ11" s="985"/>
      <c r="CK11" s="985"/>
      <c r="CL11" s="986"/>
      <c r="CM11" s="984">
        <v>337</v>
      </c>
      <c r="CN11" s="985"/>
      <c r="CO11" s="985"/>
      <c r="CP11" s="985"/>
      <c r="CQ11" s="986"/>
      <c r="CR11" s="984">
        <v>130</v>
      </c>
      <c r="CS11" s="985"/>
      <c r="CT11" s="985"/>
      <c r="CU11" s="985"/>
      <c r="CV11" s="986"/>
      <c r="CW11" s="984">
        <v>127</v>
      </c>
      <c r="CX11" s="985"/>
      <c r="CY11" s="985"/>
      <c r="CZ11" s="985"/>
      <c r="DA11" s="986"/>
      <c r="DB11" s="984" t="s">
        <v>522</v>
      </c>
      <c r="DC11" s="985"/>
      <c r="DD11" s="985"/>
      <c r="DE11" s="985"/>
      <c r="DF11" s="986"/>
      <c r="DG11" s="984" t="s">
        <v>522</v>
      </c>
      <c r="DH11" s="985"/>
      <c r="DI11" s="985"/>
      <c r="DJ11" s="985"/>
      <c r="DK11" s="986"/>
      <c r="DL11" s="984" t="s">
        <v>522</v>
      </c>
      <c r="DM11" s="985"/>
      <c r="DN11" s="985"/>
      <c r="DO11" s="985"/>
      <c r="DP11" s="986"/>
      <c r="DQ11" s="984" t="s">
        <v>522</v>
      </c>
      <c r="DR11" s="985"/>
      <c r="DS11" s="985"/>
      <c r="DT11" s="985"/>
      <c r="DU11" s="986"/>
      <c r="DV11" s="987"/>
      <c r="DW11" s="988"/>
      <c r="DX11" s="988"/>
      <c r="DY11" s="988"/>
      <c r="DZ11" s="989"/>
      <c r="EA11" s="230"/>
    </row>
    <row r="12" spans="1:131" s="231" customFormat="1" ht="26.25" customHeight="1" x14ac:dyDescent="0.2">
      <c r="A12" s="234">
        <v>6</v>
      </c>
      <c r="B12" s="1025" t="s">
        <v>391</v>
      </c>
      <c r="C12" s="1026"/>
      <c r="D12" s="1026"/>
      <c r="E12" s="1026"/>
      <c r="F12" s="1026"/>
      <c r="G12" s="1026"/>
      <c r="H12" s="1026"/>
      <c r="I12" s="1026"/>
      <c r="J12" s="1026"/>
      <c r="K12" s="1026"/>
      <c r="L12" s="1026"/>
      <c r="M12" s="1026"/>
      <c r="N12" s="1026"/>
      <c r="O12" s="1026"/>
      <c r="P12" s="1027"/>
      <c r="Q12" s="1033">
        <v>2434</v>
      </c>
      <c r="R12" s="1034"/>
      <c r="S12" s="1034"/>
      <c r="T12" s="1034"/>
      <c r="U12" s="1034"/>
      <c r="V12" s="1034">
        <v>2434</v>
      </c>
      <c r="W12" s="1034"/>
      <c r="X12" s="1034"/>
      <c r="Y12" s="1034"/>
      <c r="Z12" s="1034"/>
      <c r="AA12" s="1034" t="s">
        <v>522</v>
      </c>
      <c r="AB12" s="1034"/>
      <c r="AC12" s="1034"/>
      <c r="AD12" s="1034"/>
      <c r="AE12" s="1035"/>
      <c r="AF12" s="1030" t="s">
        <v>392</v>
      </c>
      <c r="AG12" s="1031"/>
      <c r="AH12" s="1031"/>
      <c r="AI12" s="1031"/>
      <c r="AJ12" s="1032"/>
      <c r="AK12" s="1071" t="s">
        <v>522</v>
      </c>
      <c r="AL12" s="1063"/>
      <c r="AM12" s="1063"/>
      <c r="AN12" s="1063"/>
      <c r="AO12" s="1063"/>
      <c r="AP12" s="1063">
        <v>7724</v>
      </c>
      <c r="AQ12" s="1063"/>
      <c r="AR12" s="1063"/>
      <c r="AS12" s="1063"/>
      <c r="AT12" s="1063"/>
      <c r="AU12" s="1064"/>
      <c r="AV12" s="1064"/>
      <c r="AW12" s="1064"/>
      <c r="AX12" s="1064"/>
      <c r="AY12" s="1065"/>
      <c r="AZ12" s="228"/>
      <c r="BA12" s="228"/>
      <c r="BB12" s="228"/>
      <c r="BC12" s="228"/>
      <c r="BD12" s="228"/>
      <c r="BE12" s="229"/>
      <c r="BF12" s="229"/>
      <c r="BG12" s="229"/>
      <c r="BH12" s="229"/>
      <c r="BI12" s="229"/>
      <c r="BJ12" s="229"/>
      <c r="BK12" s="229"/>
      <c r="BL12" s="229"/>
      <c r="BM12" s="229"/>
      <c r="BN12" s="229"/>
      <c r="BO12" s="229"/>
      <c r="BP12" s="229"/>
      <c r="BQ12" s="234">
        <v>6</v>
      </c>
      <c r="BR12" s="235"/>
      <c r="BS12" s="987" t="s">
        <v>598</v>
      </c>
      <c r="BT12" s="988"/>
      <c r="BU12" s="988"/>
      <c r="BV12" s="988"/>
      <c r="BW12" s="988"/>
      <c r="BX12" s="988"/>
      <c r="BY12" s="988"/>
      <c r="BZ12" s="988"/>
      <c r="CA12" s="988"/>
      <c r="CB12" s="988"/>
      <c r="CC12" s="988"/>
      <c r="CD12" s="988"/>
      <c r="CE12" s="988"/>
      <c r="CF12" s="988"/>
      <c r="CG12" s="1009"/>
      <c r="CH12" s="984">
        <v>1205</v>
      </c>
      <c r="CI12" s="985"/>
      <c r="CJ12" s="985"/>
      <c r="CK12" s="985"/>
      <c r="CL12" s="986"/>
      <c r="CM12" s="984">
        <v>10189</v>
      </c>
      <c r="CN12" s="985"/>
      <c r="CO12" s="985"/>
      <c r="CP12" s="985"/>
      <c r="CQ12" s="986"/>
      <c r="CR12" s="984">
        <v>750</v>
      </c>
      <c r="CS12" s="985"/>
      <c r="CT12" s="985"/>
      <c r="CU12" s="985"/>
      <c r="CV12" s="986"/>
      <c r="CW12" s="984">
        <v>10</v>
      </c>
      <c r="CX12" s="985"/>
      <c r="CY12" s="985"/>
      <c r="CZ12" s="985"/>
      <c r="DA12" s="986"/>
      <c r="DB12" s="984">
        <v>7255</v>
      </c>
      <c r="DC12" s="985"/>
      <c r="DD12" s="985"/>
      <c r="DE12" s="985"/>
      <c r="DF12" s="986"/>
      <c r="DG12" s="984" t="s">
        <v>522</v>
      </c>
      <c r="DH12" s="985"/>
      <c r="DI12" s="985"/>
      <c r="DJ12" s="985"/>
      <c r="DK12" s="986"/>
      <c r="DL12" s="984" t="s">
        <v>522</v>
      </c>
      <c r="DM12" s="985"/>
      <c r="DN12" s="985"/>
      <c r="DO12" s="985"/>
      <c r="DP12" s="986"/>
      <c r="DQ12" s="984" t="s">
        <v>522</v>
      </c>
      <c r="DR12" s="985"/>
      <c r="DS12" s="985"/>
      <c r="DT12" s="985"/>
      <c r="DU12" s="986"/>
      <c r="DV12" s="987"/>
      <c r="DW12" s="988"/>
      <c r="DX12" s="988"/>
      <c r="DY12" s="988"/>
      <c r="DZ12" s="989"/>
      <c r="EA12" s="230"/>
    </row>
    <row r="13" spans="1:131" s="231" customFormat="1" ht="26.25" customHeight="1" x14ac:dyDescent="0.2">
      <c r="A13" s="234">
        <v>7</v>
      </c>
      <c r="B13" s="1025"/>
      <c r="C13" s="1026"/>
      <c r="D13" s="1026"/>
      <c r="E13" s="1026"/>
      <c r="F13" s="1026"/>
      <c r="G13" s="1026"/>
      <c r="H13" s="1026"/>
      <c r="I13" s="1026"/>
      <c r="J13" s="1026"/>
      <c r="K13" s="1026"/>
      <c r="L13" s="1026"/>
      <c r="M13" s="1026"/>
      <c r="N13" s="1026"/>
      <c r="O13" s="1026"/>
      <c r="P13" s="1027"/>
      <c r="Q13" s="1033"/>
      <c r="R13" s="1034"/>
      <c r="S13" s="1034"/>
      <c r="T13" s="1034"/>
      <c r="U13" s="1034"/>
      <c r="V13" s="1034"/>
      <c r="W13" s="1034"/>
      <c r="X13" s="1034"/>
      <c r="Y13" s="1034"/>
      <c r="Z13" s="1034"/>
      <c r="AA13" s="1034"/>
      <c r="AB13" s="1034"/>
      <c r="AC13" s="1034"/>
      <c r="AD13" s="1034"/>
      <c r="AE13" s="1035"/>
      <c r="AF13" s="1030"/>
      <c r="AG13" s="1031"/>
      <c r="AH13" s="1031"/>
      <c r="AI13" s="1031"/>
      <c r="AJ13" s="1032"/>
      <c r="AK13" s="1071"/>
      <c r="AL13" s="1063"/>
      <c r="AM13" s="1063"/>
      <c r="AN13" s="1063"/>
      <c r="AO13" s="1063"/>
      <c r="AP13" s="1063"/>
      <c r="AQ13" s="1063"/>
      <c r="AR13" s="1063"/>
      <c r="AS13" s="1063"/>
      <c r="AT13" s="1063"/>
      <c r="AU13" s="1064"/>
      <c r="AV13" s="1064"/>
      <c r="AW13" s="1064"/>
      <c r="AX13" s="1064"/>
      <c r="AY13" s="1065"/>
      <c r="AZ13" s="228"/>
      <c r="BA13" s="228"/>
      <c r="BB13" s="228"/>
      <c r="BC13" s="228"/>
      <c r="BD13" s="228"/>
      <c r="BE13" s="229"/>
      <c r="BF13" s="229"/>
      <c r="BG13" s="229"/>
      <c r="BH13" s="229"/>
      <c r="BI13" s="229"/>
      <c r="BJ13" s="229"/>
      <c r="BK13" s="229"/>
      <c r="BL13" s="229"/>
      <c r="BM13" s="229"/>
      <c r="BN13" s="229"/>
      <c r="BO13" s="229"/>
      <c r="BP13" s="229"/>
      <c r="BQ13" s="234">
        <v>7</v>
      </c>
      <c r="BR13" s="235"/>
      <c r="BS13" s="987" t="s">
        <v>599</v>
      </c>
      <c r="BT13" s="988"/>
      <c r="BU13" s="988"/>
      <c r="BV13" s="988"/>
      <c r="BW13" s="988"/>
      <c r="BX13" s="988"/>
      <c r="BY13" s="988"/>
      <c r="BZ13" s="988"/>
      <c r="CA13" s="988"/>
      <c r="CB13" s="988"/>
      <c r="CC13" s="988"/>
      <c r="CD13" s="988"/>
      <c r="CE13" s="988"/>
      <c r="CF13" s="988"/>
      <c r="CG13" s="1009"/>
      <c r="CH13" s="984">
        <v>-967</v>
      </c>
      <c r="CI13" s="985"/>
      <c r="CJ13" s="985"/>
      <c r="CK13" s="985"/>
      <c r="CL13" s="986"/>
      <c r="CM13" s="984">
        <v>9525</v>
      </c>
      <c r="CN13" s="985"/>
      <c r="CO13" s="985"/>
      <c r="CP13" s="985"/>
      <c r="CQ13" s="986"/>
      <c r="CR13" s="984">
        <v>2081</v>
      </c>
      <c r="CS13" s="985"/>
      <c r="CT13" s="985"/>
      <c r="CU13" s="985"/>
      <c r="CV13" s="986"/>
      <c r="CW13" s="984" t="s">
        <v>522</v>
      </c>
      <c r="CX13" s="985"/>
      <c r="CY13" s="985"/>
      <c r="CZ13" s="985"/>
      <c r="DA13" s="986"/>
      <c r="DB13" s="984">
        <v>6488</v>
      </c>
      <c r="DC13" s="985"/>
      <c r="DD13" s="985"/>
      <c r="DE13" s="985"/>
      <c r="DF13" s="986"/>
      <c r="DG13" s="984" t="s">
        <v>522</v>
      </c>
      <c r="DH13" s="985"/>
      <c r="DI13" s="985"/>
      <c r="DJ13" s="985"/>
      <c r="DK13" s="986"/>
      <c r="DL13" s="984" t="s">
        <v>522</v>
      </c>
      <c r="DM13" s="985"/>
      <c r="DN13" s="985"/>
      <c r="DO13" s="985"/>
      <c r="DP13" s="986"/>
      <c r="DQ13" s="984" t="s">
        <v>522</v>
      </c>
      <c r="DR13" s="985"/>
      <c r="DS13" s="985"/>
      <c r="DT13" s="985"/>
      <c r="DU13" s="986"/>
      <c r="DV13" s="987"/>
      <c r="DW13" s="988"/>
      <c r="DX13" s="988"/>
      <c r="DY13" s="988"/>
      <c r="DZ13" s="989"/>
      <c r="EA13" s="230"/>
    </row>
    <row r="14" spans="1:131" s="231" customFormat="1" ht="26.25" customHeight="1" x14ac:dyDescent="0.2">
      <c r="A14" s="234">
        <v>8</v>
      </c>
      <c r="B14" s="1025"/>
      <c r="C14" s="1026"/>
      <c r="D14" s="1026"/>
      <c r="E14" s="1026"/>
      <c r="F14" s="1026"/>
      <c r="G14" s="1026"/>
      <c r="H14" s="1026"/>
      <c r="I14" s="1026"/>
      <c r="J14" s="1026"/>
      <c r="K14" s="1026"/>
      <c r="L14" s="1026"/>
      <c r="M14" s="1026"/>
      <c r="N14" s="1026"/>
      <c r="O14" s="1026"/>
      <c r="P14" s="1027"/>
      <c r="Q14" s="1033"/>
      <c r="R14" s="1034"/>
      <c r="S14" s="1034"/>
      <c r="T14" s="1034"/>
      <c r="U14" s="1034"/>
      <c r="V14" s="1034"/>
      <c r="W14" s="1034"/>
      <c r="X14" s="1034"/>
      <c r="Y14" s="1034"/>
      <c r="Z14" s="1034"/>
      <c r="AA14" s="1034"/>
      <c r="AB14" s="1034"/>
      <c r="AC14" s="1034"/>
      <c r="AD14" s="1034"/>
      <c r="AE14" s="1035"/>
      <c r="AF14" s="1030"/>
      <c r="AG14" s="1031"/>
      <c r="AH14" s="1031"/>
      <c r="AI14" s="1031"/>
      <c r="AJ14" s="1032"/>
      <c r="AK14" s="1071"/>
      <c r="AL14" s="1063"/>
      <c r="AM14" s="1063"/>
      <c r="AN14" s="1063"/>
      <c r="AO14" s="1063"/>
      <c r="AP14" s="1063"/>
      <c r="AQ14" s="1063"/>
      <c r="AR14" s="1063"/>
      <c r="AS14" s="1063"/>
      <c r="AT14" s="1063"/>
      <c r="AU14" s="1064"/>
      <c r="AV14" s="1064"/>
      <c r="AW14" s="1064"/>
      <c r="AX14" s="1064"/>
      <c r="AY14" s="1065"/>
      <c r="AZ14" s="228"/>
      <c r="BA14" s="228"/>
      <c r="BB14" s="228"/>
      <c r="BC14" s="228"/>
      <c r="BD14" s="228"/>
      <c r="BE14" s="229"/>
      <c r="BF14" s="229"/>
      <c r="BG14" s="229"/>
      <c r="BH14" s="229"/>
      <c r="BI14" s="229"/>
      <c r="BJ14" s="229"/>
      <c r="BK14" s="229"/>
      <c r="BL14" s="229"/>
      <c r="BM14" s="229"/>
      <c r="BN14" s="229"/>
      <c r="BO14" s="229"/>
      <c r="BP14" s="229"/>
      <c r="BQ14" s="234">
        <v>8</v>
      </c>
      <c r="BR14" s="235"/>
      <c r="BS14" s="987"/>
      <c r="BT14" s="988"/>
      <c r="BU14" s="988"/>
      <c r="BV14" s="988"/>
      <c r="BW14" s="988"/>
      <c r="BX14" s="988"/>
      <c r="BY14" s="988"/>
      <c r="BZ14" s="988"/>
      <c r="CA14" s="988"/>
      <c r="CB14" s="988"/>
      <c r="CC14" s="988"/>
      <c r="CD14" s="988"/>
      <c r="CE14" s="988"/>
      <c r="CF14" s="988"/>
      <c r="CG14" s="1009"/>
      <c r="CH14" s="984"/>
      <c r="CI14" s="985"/>
      <c r="CJ14" s="985"/>
      <c r="CK14" s="985"/>
      <c r="CL14" s="986"/>
      <c r="CM14" s="984"/>
      <c r="CN14" s="985"/>
      <c r="CO14" s="985"/>
      <c r="CP14" s="985"/>
      <c r="CQ14" s="986"/>
      <c r="CR14" s="984"/>
      <c r="CS14" s="985"/>
      <c r="CT14" s="985"/>
      <c r="CU14" s="985"/>
      <c r="CV14" s="986"/>
      <c r="CW14" s="984"/>
      <c r="CX14" s="985"/>
      <c r="CY14" s="985"/>
      <c r="CZ14" s="985"/>
      <c r="DA14" s="986"/>
      <c r="DB14" s="984"/>
      <c r="DC14" s="985"/>
      <c r="DD14" s="985"/>
      <c r="DE14" s="985"/>
      <c r="DF14" s="986"/>
      <c r="DG14" s="984"/>
      <c r="DH14" s="985"/>
      <c r="DI14" s="985"/>
      <c r="DJ14" s="985"/>
      <c r="DK14" s="986"/>
      <c r="DL14" s="984"/>
      <c r="DM14" s="985"/>
      <c r="DN14" s="985"/>
      <c r="DO14" s="985"/>
      <c r="DP14" s="986"/>
      <c r="DQ14" s="984"/>
      <c r="DR14" s="985"/>
      <c r="DS14" s="985"/>
      <c r="DT14" s="985"/>
      <c r="DU14" s="986"/>
      <c r="DV14" s="987"/>
      <c r="DW14" s="988"/>
      <c r="DX14" s="988"/>
      <c r="DY14" s="988"/>
      <c r="DZ14" s="989"/>
      <c r="EA14" s="230"/>
    </row>
    <row r="15" spans="1:131" s="231" customFormat="1" ht="26.25" customHeight="1" x14ac:dyDescent="0.2">
      <c r="A15" s="234">
        <v>9</v>
      </c>
      <c r="B15" s="1025"/>
      <c r="C15" s="1026"/>
      <c r="D15" s="1026"/>
      <c r="E15" s="1026"/>
      <c r="F15" s="1026"/>
      <c r="G15" s="1026"/>
      <c r="H15" s="1026"/>
      <c r="I15" s="1026"/>
      <c r="J15" s="1026"/>
      <c r="K15" s="1026"/>
      <c r="L15" s="1026"/>
      <c r="M15" s="1026"/>
      <c r="N15" s="1026"/>
      <c r="O15" s="1026"/>
      <c r="P15" s="1027"/>
      <c r="Q15" s="1033"/>
      <c r="R15" s="1034"/>
      <c r="S15" s="1034"/>
      <c r="T15" s="1034"/>
      <c r="U15" s="1034"/>
      <c r="V15" s="1034"/>
      <c r="W15" s="1034"/>
      <c r="X15" s="1034"/>
      <c r="Y15" s="1034"/>
      <c r="Z15" s="1034"/>
      <c r="AA15" s="1034"/>
      <c r="AB15" s="1034"/>
      <c r="AC15" s="1034"/>
      <c r="AD15" s="1034"/>
      <c r="AE15" s="1035"/>
      <c r="AF15" s="1030"/>
      <c r="AG15" s="1031"/>
      <c r="AH15" s="1031"/>
      <c r="AI15" s="1031"/>
      <c r="AJ15" s="1032"/>
      <c r="AK15" s="1071"/>
      <c r="AL15" s="1063"/>
      <c r="AM15" s="1063"/>
      <c r="AN15" s="1063"/>
      <c r="AO15" s="1063"/>
      <c r="AP15" s="1063"/>
      <c r="AQ15" s="1063"/>
      <c r="AR15" s="1063"/>
      <c r="AS15" s="1063"/>
      <c r="AT15" s="1063"/>
      <c r="AU15" s="1064"/>
      <c r="AV15" s="1064"/>
      <c r="AW15" s="1064"/>
      <c r="AX15" s="1064"/>
      <c r="AY15" s="1065"/>
      <c r="AZ15" s="228"/>
      <c r="BA15" s="228"/>
      <c r="BB15" s="228"/>
      <c r="BC15" s="228"/>
      <c r="BD15" s="228"/>
      <c r="BE15" s="229"/>
      <c r="BF15" s="229"/>
      <c r="BG15" s="229"/>
      <c r="BH15" s="229"/>
      <c r="BI15" s="229"/>
      <c r="BJ15" s="229"/>
      <c r="BK15" s="229"/>
      <c r="BL15" s="229"/>
      <c r="BM15" s="229"/>
      <c r="BN15" s="229"/>
      <c r="BO15" s="229"/>
      <c r="BP15" s="229"/>
      <c r="BQ15" s="234">
        <v>9</v>
      </c>
      <c r="BR15" s="235"/>
      <c r="BS15" s="987"/>
      <c r="BT15" s="988"/>
      <c r="BU15" s="988"/>
      <c r="BV15" s="988"/>
      <c r="BW15" s="988"/>
      <c r="BX15" s="988"/>
      <c r="BY15" s="988"/>
      <c r="BZ15" s="988"/>
      <c r="CA15" s="988"/>
      <c r="CB15" s="988"/>
      <c r="CC15" s="988"/>
      <c r="CD15" s="988"/>
      <c r="CE15" s="988"/>
      <c r="CF15" s="988"/>
      <c r="CG15" s="1009"/>
      <c r="CH15" s="984"/>
      <c r="CI15" s="985"/>
      <c r="CJ15" s="985"/>
      <c r="CK15" s="985"/>
      <c r="CL15" s="986"/>
      <c r="CM15" s="984"/>
      <c r="CN15" s="985"/>
      <c r="CO15" s="985"/>
      <c r="CP15" s="985"/>
      <c r="CQ15" s="986"/>
      <c r="CR15" s="984"/>
      <c r="CS15" s="985"/>
      <c r="CT15" s="985"/>
      <c r="CU15" s="985"/>
      <c r="CV15" s="986"/>
      <c r="CW15" s="984"/>
      <c r="CX15" s="985"/>
      <c r="CY15" s="985"/>
      <c r="CZ15" s="985"/>
      <c r="DA15" s="986"/>
      <c r="DB15" s="984"/>
      <c r="DC15" s="985"/>
      <c r="DD15" s="985"/>
      <c r="DE15" s="985"/>
      <c r="DF15" s="986"/>
      <c r="DG15" s="984"/>
      <c r="DH15" s="985"/>
      <c r="DI15" s="985"/>
      <c r="DJ15" s="985"/>
      <c r="DK15" s="986"/>
      <c r="DL15" s="984"/>
      <c r="DM15" s="985"/>
      <c r="DN15" s="985"/>
      <c r="DO15" s="985"/>
      <c r="DP15" s="986"/>
      <c r="DQ15" s="984"/>
      <c r="DR15" s="985"/>
      <c r="DS15" s="985"/>
      <c r="DT15" s="985"/>
      <c r="DU15" s="986"/>
      <c r="DV15" s="987"/>
      <c r="DW15" s="988"/>
      <c r="DX15" s="988"/>
      <c r="DY15" s="988"/>
      <c r="DZ15" s="989"/>
      <c r="EA15" s="230"/>
    </row>
    <row r="16" spans="1:131" s="231" customFormat="1" ht="26.25" customHeight="1" x14ac:dyDescent="0.2">
      <c r="A16" s="234">
        <v>10</v>
      </c>
      <c r="B16" s="1025"/>
      <c r="C16" s="1026"/>
      <c r="D16" s="1026"/>
      <c r="E16" s="1026"/>
      <c r="F16" s="1026"/>
      <c r="G16" s="1026"/>
      <c r="H16" s="1026"/>
      <c r="I16" s="1026"/>
      <c r="J16" s="1026"/>
      <c r="K16" s="1026"/>
      <c r="L16" s="1026"/>
      <c r="M16" s="1026"/>
      <c r="N16" s="1026"/>
      <c r="O16" s="1026"/>
      <c r="P16" s="1027"/>
      <c r="Q16" s="1033"/>
      <c r="R16" s="1034"/>
      <c r="S16" s="1034"/>
      <c r="T16" s="1034"/>
      <c r="U16" s="1034"/>
      <c r="V16" s="1034"/>
      <c r="W16" s="1034"/>
      <c r="X16" s="1034"/>
      <c r="Y16" s="1034"/>
      <c r="Z16" s="1034"/>
      <c r="AA16" s="1034"/>
      <c r="AB16" s="1034"/>
      <c r="AC16" s="1034"/>
      <c r="AD16" s="1034"/>
      <c r="AE16" s="1035"/>
      <c r="AF16" s="1030"/>
      <c r="AG16" s="1031"/>
      <c r="AH16" s="1031"/>
      <c r="AI16" s="1031"/>
      <c r="AJ16" s="1032"/>
      <c r="AK16" s="1071"/>
      <c r="AL16" s="1063"/>
      <c r="AM16" s="1063"/>
      <c r="AN16" s="1063"/>
      <c r="AO16" s="1063"/>
      <c r="AP16" s="1063"/>
      <c r="AQ16" s="1063"/>
      <c r="AR16" s="1063"/>
      <c r="AS16" s="1063"/>
      <c r="AT16" s="1063"/>
      <c r="AU16" s="1064"/>
      <c r="AV16" s="1064"/>
      <c r="AW16" s="1064"/>
      <c r="AX16" s="1064"/>
      <c r="AY16" s="1065"/>
      <c r="AZ16" s="228"/>
      <c r="BA16" s="228"/>
      <c r="BB16" s="228"/>
      <c r="BC16" s="228"/>
      <c r="BD16" s="228"/>
      <c r="BE16" s="229"/>
      <c r="BF16" s="229"/>
      <c r="BG16" s="229"/>
      <c r="BH16" s="229"/>
      <c r="BI16" s="229"/>
      <c r="BJ16" s="229"/>
      <c r="BK16" s="229"/>
      <c r="BL16" s="229"/>
      <c r="BM16" s="229"/>
      <c r="BN16" s="229"/>
      <c r="BO16" s="229"/>
      <c r="BP16" s="229"/>
      <c r="BQ16" s="234">
        <v>10</v>
      </c>
      <c r="BR16" s="235"/>
      <c r="BS16" s="987"/>
      <c r="BT16" s="988"/>
      <c r="BU16" s="988"/>
      <c r="BV16" s="988"/>
      <c r="BW16" s="988"/>
      <c r="BX16" s="988"/>
      <c r="BY16" s="988"/>
      <c r="BZ16" s="988"/>
      <c r="CA16" s="988"/>
      <c r="CB16" s="988"/>
      <c r="CC16" s="988"/>
      <c r="CD16" s="988"/>
      <c r="CE16" s="988"/>
      <c r="CF16" s="988"/>
      <c r="CG16" s="1009"/>
      <c r="CH16" s="984"/>
      <c r="CI16" s="985"/>
      <c r="CJ16" s="985"/>
      <c r="CK16" s="985"/>
      <c r="CL16" s="986"/>
      <c r="CM16" s="984"/>
      <c r="CN16" s="985"/>
      <c r="CO16" s="985"/>
      <c r="CP16" s="985"/>
      <c r="CQ16" s="986"/>
      <c r="CR16" s="984"/>
      <c r="CS16" s="985"/>
      <c r="CT16" s="985"/>
      <c r="CU16" s="985"/>
      <c r="CV16" s="986"/>
      <c r="CW16" s="984"/>
      <c r="CX16" s="985"/>
      <c r="CY16" s="985"/>
      <c r="CZ16" s="985"/>
      <c r="DA16" s="986"/>
      <c r="DB16" s="984"/>
      <c r="DC16" s="985"/>
      <c r="DD16" s="985"/>
      <c r="DE16" s="985"/>
      <c r="DF16" s="986"/>
      <c r="DG16" s="984"/>
      <c r="DH16" s="985"/>
      <c r="DI16" s="985"/>
      <c r="DJ16" s="985"/>
      <c r="DK16" s="986"/>
      <c r="DL16" s="984"/>
      <c r="DM16" s="985"/>
      <c r="DN16" s="985"/>
      <c r="DO16" s="985"/>
      <c r="DP16" s="986"/>
      <c r="DQ16" s="984"/>
      <c r="DR16" s="985"/>
      <c r="DS16" s="985"/>
      <c r="DT16" s="985"/>
      <c r="DU16" s="986"/>
      <c r="DV16" s="987"/>
      <c r="DW16" s="988"/>
      <c r="DX16" s="988"/>
      <c r="DY16" s="988"/>
      <c r="DZ16" s="989"/>
      <c r="EA16" s="230"/>
    </row>
    <row r="17" spans="1:131" s="231" customFormat="1" ht="26.25" customHeight="1" x14ac:dyDescent="0.2">
      <c r="A17" s="234">
        <v>11</v>
      </c>
      <c r="B17" s="1025"/>
      <c r="C17" s="1026"/>
      <c r="D17" s="1026"/>
      <c r="E17" s="1026"/>
      <c r="F17" s="1026"/>
      <c r="G17" s="1026"/>
      <c r="H17" s="1026"/>
      <c r="I17" s="1026"/>
      <c r="J17" s="1026"/>
      <c r="K17" s="1026"/>
      <c r="L17" s="1026"/>
      <c r="M17" s="1026"/>
      <c r="N17" s="1026"/>
      <c r="O17" s="1026"/>
      <c r="P17" s="1027"/>
      <c r="Q17" s="1033"/>
      <c r="R17" s="1034"/>
      <c r="S17" s="1034"/>
      <c r="T17" s="1034"/>
      <c r="U17" s="1034"/>
      <c r="V17" s="1034"/>
      <c r="W17" s="1034"/>
      <c r="X17" s="1034"/>
      <c r="Y17" s="1034"/>
      <c r="Z17" s="1034"/>
      <c r="AA17" s="1034"/>
      <c r="AB17" s="1034"/>
      <c r="AC17" s="1034"/>
      <c r="AD17" s="1034"/>
      <c r="AE17" s="1035"/>
      <c r="AF17" s="1030"/>
      <c r="AG17" s="1031"/>
      <c r="AH17" s="1031"/>
      <c r="AI17" s="1031"/>
      <c r="AJ17" s="1032"/>
      <c r="AK17" s="1071"/>
      <c r="AL17" s="1063"/>
      <c r="AM17" s="1063"/>
      <c r="AN17" s="1063"/>
      <c r="AO17" s="1063"/>
      <c r="AP17" s="1063"/>
      <c r="AQ17" s="1063"/>
      <c r="AR17" s="1063"/>
      <c r="AS17" s="1063"/>
      <c r="AT17" s="1063"/>
      <c r="AU17" s="1064"/>
      <c r="AV17" s="1064"/>
      <c r="AW17" s="1064"/>
      <c r="AX17" s="1064"/>
      <c r="AY17" s="1065"/>
      <c r="AZ17" s="228"/>
      <c r="BA17" s="228"/>
      <c r="BB17" s="228"/>
      <c r="BC17" s="228"/>
      <c r="BD17" s="228"/>
      <c r="BE17" s="229"/>
      <c r="BF17" s="229"/>
      <c r="BG17" s="229"/>
      <c r="BH17" s="229"/>
      <c r="BI17" s="229"/>
      <c r="BJ17" s="229"/>
      <c r="BK17" s="229"/>
      <c r="BL17" s="229"/>
      <c r="BM17" s="229"/>
      <c r="BN17" s="229"/>
      <c r="BO17" s="229"/>
      <c r="BP17" s="229"/>
      <c r="BQ17" s="234">
        <v>11</v>
      </c>
      <c r="BR17" s="235"/>
      <c r="BS17" s="987"/>
      <c r="BT17" s="988"/>
      <c r="BU17" s="988"/>
      <c r="BV17" s="988"/>
      <c r="BW17" s="988"/>
      <c r="BX17" s="988"/>
      <c r="BY17" s="988"/>
      <c r="BZ17" s="988"/>
      <c r="CA17" s="988"/>
      <c r="CB17" s="988"/>
      <c r="CC17" s="988"/>
      <c r="CD17" s="988"/>
      <c r="CE17" s="988"/>
      <c r="CF17" s="988"/>
      <c r="CG17" s="1009"/>
      <c r="CH17" s="984"/>
      <c r="CI17" s="985"/>
      <c r="CJ17" s="985"/>
      <c r="CK17" s="985"/>
      <c r="CL17" s="986"/>
      <c r="CM17" s="984"/>
      <c r="CN17" s="985"/>
      <c r="CO17" s="985"/>
      <c r="CP17" s="985"/>
      <c r="CQ17" s="986"/>
      <c r="CR17" s="984"/>
      <c r="CS17" s="985"/>
      <c r="CT17" s="985"/>
      <c r="CU17" s="985"/>
      <c r="CV17" s="986"/>
      <c r="CW17" s="984"/>
      <c r="CX17" s="985"/>
      <c r="CY17" s="985"/>
      <c r="CZ17" s="985"/>
      <c r="DA17" s="986"/>
      <c r="DB17" s="984"/>
      <c r="DC17" s="985"/>
      <c r="DD17" s="985"/>
      <c r="DE17" s="985"/>
      <c r="DF17" s="986"/>
      <c r="DG17" s="984"/>
      <c r="DH17" s="985"/>
      <c r="DI17" s="985"/>
      <c r="DJ17" s="985"/>
      <c r="DK17" s="986"/>
      <c r="DL17" s="984"/>
      <c r="DM17" s="985"/>
      <c r="DN17" s="985"/>
      <c r="DO17" s="985"/>
      <c r="DP17" s="986"/>
      <c r="DQ17" s="984"/>
      <c r="DR17" s="985"/>
      <c r="DS17" s="985"/>
      <c r="DT17" s="985"/>
      <c r="DU17" s="986"/>
      <c r="DV17" s="987"/>
      <c r="DW17" s="988"/>
      <c r="DX17" s="988"/>
      <c r="DY17" s="988"/>
      <c r="DZ17" s="989"/>
      <c r="EA17" s="230"/>
    </row>
    <row r="18" spans="1:131" s="231" customFormat="1" ht="26.25" customHeight="1" x14ac:dyDescent="0.2">
      <c r="A18" s="234">
        <v>12</v>
      </c>
      <c r="B18" s="1025"/>
      <c r="C18" s="1026"/>
      <c r="D18" s="1026"/>
      <c r="E18" s="1026"/>
      <c r="F18" s="1026"/>
      <c r="G18" s="1026"/>
      <c r="H18" s="1026"/>
      <c r="I18" s="1026"/>
      <c r="J18" s="1026"/>
      <c r="K18" s="1026"/>
      <c r="L18" s="1026"/>
      <c r="M18" s="1026"/>
      <c r="N18" s="1026"/>
      <c r="O18" s="1026"/>
      <c r="P18" s="1027"/>
      <c r="Q18" s="1033"/>
      <c r="R18" s="1034"/>
      <c r="S18" s="1034"/>
      <c r="T18" s="1034"/>
      <c r="U18" s="1034"/>
      <c r="V18" s="1034"/>
      <c r="W18" s="1034"/>
      <c r="X18" s="1034"/>
      <c r="Y18" s="1034"/>
      <c r="Z18" s="1034"/>
      <c r="AA18" s="1034"/>
      <c r="AB18" s="1034"/>
      <c r="AC18" s="1034"/>
      <c r="AD18" s="1034"/>
      <c r="AE18" s="1035"/>
      <c r="AF18" s="1030"/>
      <c r="AG18" s="1031"/>
      <c r="AH18" s="1031"/>
      <c r="AI18" s="1031"/>
      <c r="AJ18" s="1032"/>
      <c r="AK18" s="1071"/>
      <c r="AL18" s="1063"/>
      <c r="AM18" s="1063"/>
      <c r="AN18" s="1063"/>
      <c r="AO18" s="1063"/>
      <c r="AP18" s="1063"/>
      <c r="AQ18" s="1063"/>
      <c r="AR18" s="1063"/>
      <c r="AS18" s="1063"/>
      <c r="AT18" s="1063"/>
      <c r="AU18" s="1064"/>
      <c r="AV18" s="1064"/>
      <c r="AW18" s="1064"/>
      <c r="AX18" s="1064"/>
      <c r="AY18" s="1065"/>
      <c r="AZ18" s="228"/>
      <c r="BA18" s="228"/>
      <c r="BB18" s="228"/>
      <c r="BC18" s="228"/>
      <c r="BD18" s="228"/>
      <c r="BE18" s="229"/>
      <c r="BF18" s="229"/>
      <c r="BG18" s="229"/>
      <c r="BH18" s="229"/>
      <c r="BI18" s="229"/>
      <c r="BJ18" s="229"/>
      <c r="BK18" s="229"/>
      <c r="BL18" s="229"/>
      <c r="BM18" s="229"/>
      <c r="BN18" s="229"/>
      <c r="BO18" s="229"/>
      <c r="BP18" s="229"/>
      <c r="BQ18" s="234">
        <v>12</v>
      </c>
      <c r="BR18" s="235"/>
      <c r="BS18" s="987"/>
      <c r="BT18" s="988"/>
      <c r="BU18" s="988"/>
      <c r="BV18" s="988"/>
      <c r="BW18" s="988"/>
      <c r="BX18" s="988"/>
      <c r="BY18" s="988"/>
      <c r="BZ18" s="988"/>
      <c r="CA18" s="988"/>
      <c r="CB18" s="988"/>
      <c r="CC18" s="988"/>
      <c r="CD18" s="988"/>
      <c r="CE18" s="988"/>
      <c r="CF18" s="988"/>
      <c r="CG18" s="1009"/>
      <c r="CH18" s="984"/>
      <c r="CI18" s="985"/>
      <c r="CJ18" s="985"/>
      <c r="CK18" s="985"/>
      <c r="CL18" s="986"/>
      <c r="CM18" s="984"/>
      <c r="CN18" s="985"/>
      <c r="CO18" s="985"/>
      <c r="CP18" s="985"/>
      <c r="CQ18" s="986"/>
      <c r="CR18" s="984"/>
      <c r="CS18" s="985"/>
      <c r="CT18" s="985"/>
      <c r="CU18" s="985"/>
      <c r="CV18" s="986"/>
      <c r="CW18" s="984"/>
      <c r="CX18" s="985"/>
      <c r="CY18" s="985"/>
      <c r="CZ18" s="985"/>
      <c r="DA18" s="986"/>
      <c r="DB18" s="984"/>
      <c r="DC18" s="985"/>
      <c r="DD18" s="985"/>
      <c r="DE18" s="985"/>
      <c r="DF18" s="986"/>
      <c r="DG18" s="984"/>
      <c r="DH18" s="985"/>
      <c r="DI18" s="985"/>
      <c r="DJ18" s="985"/>
      <c r="DK18" s="986"/>
      <c r="DL18" s="984"/>
      <c r="DM18" s="985"/>
      <c r="DN18" s="985"/>
      <c r="DO18" s="985"/>
      <c r="DP18" s="986"/>
      <c r="DQ18" s="984"/>
      <c r="DR18" s="985"/>
      <c r="DS18" s="985"/>
      <c r="DT18" s="985"/>
      <c r="DU18" s="986"/>
      <c r="DV18" s="987"/>
      <c r="DW18" s="988"/>
      <c r="DX18" s="988"/>
      <c r="DY18" s="988"/>
      <c r="DZ18" s="989"/>
      <c r="EA18" s="230"/>
    </row>
    <row r="19" spans="1:131" s="231" customFormat="1" ht="26.25" customHeight="1" x14ac:dyDescent="0.2">
      <c r="A19" s="234">
        <v>13</v>
      </c>
      <c r="B19" s="1025"/>
      <c r="C19" s="1026"/>
      <c r="D19" s="1026"/>
      <c r="E19" s="1026"/>
      <c r="F19" s="1026"/>
      <c r="G19" s="1026"/>
      <c r="H19" s="1026"/>
      <c r="I19" s="1026"/>
      <c r="J19" s="1026"/>
      <c r="K19" s="1026"/>
      <c r="L19" s="1026"/>
      <c r="M19" s="1026"/>
      <c r="N19" s="1026"/>
      <c r="O19" s="1026"/>
      <c r="P19" s="1027"/>
      <c r="Q19" s="1033"/>
      <c r="R19" s="1034"/>
      <c r="S19" s="1034"/>
      <c r="T19" s="1034"/>
      <c r="U19" s="1034"/>
      <c r="V19" s="1034"/>
      <c r="W19" s="1034"/>
      <c r="X19" s="1034"/>
      <c r="Y19" s="1034"/>
      <c r="Z19" s="1034"/>
      <c r="AA19" s="1034"/>
      <c r="AB19" s="1034"/>
      <c r="AC19" s="1034"/>
      <c r="AD19" s="1034"/>
      <c r="AE19" s="1035"/>
      <c r="AF19" s="1030"/>
      <c r="AG19" s="1031"/>
      <c r="AH19" s="1031"/>
      <c r="AI19" s="1031"/>
      <c r="AJ19" s="1032"/>
      <c r="AK19" s="1071"/>
      <c r="AL19" s="1063"/>
      <c r="AM19" s="1063"/>
      <c r="AN19" s="1063"/>
      <c r="AO19" s="1063"/>
      <c r="AP19" s="1063"/>
      <c r="AQ19" s="1063"/>
      <c r="AR19" s="1063"/>
      <c r="AS19" s="1063"/>
      <c r="AT19" s="1063"/>
      <c r="AU19" s="1064"/>
      <c r="AV19" s="1064"/>
      <c r="AW19" s="1064"/>
      <c r="AX19" s="1064"/>
      <c r="AY19" s="1065"/>
      <c r="AZ19" s="228"/>
      <c r="BA19" s="228"/>
      <c r="BB19" s="228"/>
      <c r="BC19" s="228"/>
      <c r="BD19" s="228"/>
      <c r="BE19" s="229"/>
      <c r="BF19" s="229"/>
      <c r="BG19" s="229"/>
      <c r="BH19" s="229"/>
      <c r="BI19" s="229"/>
      <c r="BJ19" s="229"/>
      <c r="BK19" s="229"/>
      <c r="BL19" s="229"/>
      <c r="BM19" s="229"/>
      <c r="BN19" s="229"/>
      <c r="BO19" s="229"/>
      <c r="BP19" s="229"/>
      <c r="BQ19" s="234">
        <v>13</v>
      </c>
      <c r="BR19" s="235"/>
      <c r="BS19" s="987"/>
      <c r="BT19" s="988"/>
      <c r="BU19" s="988"/>
      <c r="BV19" s="988"/>
      <c r="BW19" s="988"/>
      <c r="BX19" s="988"/>
      <c r="BY19" s="988"/>
      <c r="BZ19" s="988"/>
      <c r="CA19" s="988"/>
      <c r="CB19" s="988"/>
      <c r="CC19" s="988"/>
      <c r="CD19" s="988"/>
      <c r="CE19" s="988"/>
      <c r="CF19" s="988"/>
      <c r="CG19" s="1009"/>
      <c r="CH19" s="984"/>
      <c r="CI19" s="985"/>
      <c r="CJ19" s="985"/>
      <c r="CK19" s="985"/>
      <c r="CL19" s="986"/>
      <c r="CM19" s="984"/>
      <c r="CN19" s="985"/>
      <c r="CO19" s="985"/>
      <c r="CP19" s="985"/>
      <c r="CQ19" s="986"/>
      <c r="CR19" s="984"/>
      <c r="CS19" s="985"/>
      <c r="CT19" s="985"/>
      <c r="CU19" s="985"/>
      <c r="CV19" s="986"/>
      <c r="CW19" s="984"/>
      <c r="CX19" s="985"/>
      <c r="CY19" s="985"/>
      <c r="CZ19" s="985"/>
      <c r="DA19" s="986"/>
      <c r="DB19" s="984"/>
      <c r="DC19" s="985"/>
      <c r="DD19" s="985"/>
      <c r="DE19" s="985"/>
      <c r="DF19" s="986"/>
      <c r="DG19" s="984"/>
      <c r="DH19" s="985"/>
      <c r="DI19" s="985"/>
      <c r="DJ19" s="985"/>
      <c r="DK19" s="986"/>
      <c r="DL19" s="984"/>
      <c r="DM19" s="985"/>
      <c r="DN19" s="985"/>
      <c r="DO19" s="985"/>
      <c r="DP19" s="986"/>
      <c r="DQ19" s="984"/>
      <c r="DR19" s="985"/>
      <c r="DS19" s="985"/>
      <c r="DT19" s="985"/>
      <c r="DU19" s="986"/>
      <c r="DV19" s="987"/>
      <c r="DW19" s="988"/>
      <c r="DX19" s="988"/>
      <c r="DY19" s="988"/>
      <c r="DZ19" s="989"/>
      <c r="EA19" s="230"/>
    </row>
    <row r="20" spans="1:131" s="231" customFormat="1" ht="26.25" customHeight="1" x14ac:dyDescent="0.2">
      <c r="A20" s="234">
        <v>14</v>
      </c>
      <c r="B20" s="1025"/>
      <c r="C20" s="1026"/>
      <c r="D20" s="1026"/>
      <c r="E20" s="1026"/>
      <c r="F20" s="1026"/>
      <c r="G20" s="1026"/>
      <c r="H20" s="1026"/>
      <c r="I20" s="1026"/>
      <c r="J20" s="1026"/>
      <c r="K20" s="1026"/>
      <c r="L20" s="1026"/>
      <c r="M20" s="1026"/>
      <c r="N20" s="1026"/>
      <c r="O20" s="1026"/>
      <c r="P20" s="1027"/>
      <c r="Q20" s="1033"/>
      <c r="R20" s="1034"/>
      <c r="S20" s="1034"/>
      <c r="T20" s="1034"/>
      <c r="U20" s="1034"/>
      <c r="V20" s="1034"/>
      <c r="W20" s="1034"/>
      <c r="X20" s="1034"/>
      <c r="Y20" s="1034"/>
      <c r="Z20" s="1034"/>
      <c r="AA20" s="1034"/>
      <c r="AB20" s="1034"/>
      <c r="AC20" s="1034"/>
      <c r="AD20" s="1034"/>
      <c r="AE20" s="1035"/>
      <c r="AF20" s="1030"/>
      <c r="AG20" s="1031"/>
      <c r="AH20" s="1031"/>
      <c r="AI20" s="1031"/>
      <c r="AJ20" s="1032"/>
      <c r="AK20" s="1071"/>
      <c r="AL20" s="1063"/>
      <c r="AM20" s="1063"/>
      <c r="AN20" s="1063"/>
      <c r="AO20" s="1063"/>
      <c r="AP20" s="1063"/>
      <c r="AQ20" s="1063"/>
      <c r="AR20" s="1063"/>
      <c r="AS20" s="1063"/>
      <c r="AT20" s="1063"/>
      <c r="AU20" s="1064"/>
      <c r="AV20" s="1064"/>
      <c r="AW20" s="1064"/>
      <c r="AX20" s="1064"/>
      <c r="AY20" s="1065"/>
      <c r="AZ20" s="228"/>
      <c r="BA20" s="228"/>
      <c r="BB20" s="228"/>
      <c r="BC20" s="228"/>
      <c r="BD20" s="228"/>
      <c r="BE20" s="229"/>
      <c r="BF20" s="229"/>
      <c r="BG20" s="229"/>
      <c r="BH20" s="229"/>
      <c r="BI20" s="229"/>
      <c r="BJ20" s="229"/>
      <c r="BK20" s="229"/>
      <c r="BL20" s="229"/>
      <c r="BM20" s="229"/>
      <c r="BN20" s="229"/>
      <c r="BO20" s="229"/>
      <c r="BP20" s="229"/>
      <c r="BQ20" s="234">
        <v>14</v>
      </c>
      <c r="BR20" s="235"/>
      <c r="BS20" s="987"/>
      <c r="BT20" s="988"/>
      <c r="BU20" s="988"/>
      <c r="BV20" s="988"/>
      <c r="BW20" s="988"/>
      <c r="BX20" s="988"/>
      <c r="BY20" s="988"/>
      <c r="BZ20" s="988"/>
      <c r="CA20" s="988"/>
      <c r="CB20" s="988"/>
      <c r="CC20" s="988"/>
      <c r="CD20" s="988"/>
      <c r="CE20" s="988"/>
      <c r="CF20" s="988"/>
      <c r="CG20" s="1009"/>
      <c r="CH20" s="984"/>
      <c r="CI20" s="985"/>
      <c r="CJ20" s="985"/>
      <c r="CK20" s="985"/>
      <c r="CL20" s="986"/>
      <c r="CM20" s="984"/>
      <c r="CN20" s="985"/>
      <c r="CO20" s="985"/>
      <c r="CP20" s="985"/>
      <c r="CQ20" s="986"/>
      <c r="CR20" s="984"/>
      <c r="CS20" s="985"/>
      <c r="CT20" s="985"/>
      <c r="CU20" s="985"/>
      <c r="CV20" s="986"/>
      <c r="CW20" s="984"/>
      <c r="CX20" s="985"/>
      <c r="CY20" s="985"/>
      <c r="CZ20" s="985"/>
      <c r="DA20" s="986"/>
      <c r="DB20" s="984"/>
      <c r="DC20" s="985"/>
      <c r="DD20" s="985"/>
      <c r="DE20" s="985"/>
      <c r="DF20" s="986"/>
      <c r="DG20" s="984"/>
      <c r="DH20" s="985"/>
      <c r="DI20" s="985"/>
      <c r="DJ20" s="985"/>
      <c r="DK20" s="986"/>
      <c r="DL20" s="984"/>
      <c r="DM20" s="985"/>
      <c r="DN20" s="985"/>
      <c r="DO20" s="985"/>
      <c r="DP20" s="986"/>
      <c r="DQ20" s="984"/>
      <c r="DR20" s="985"/>
      <c r="DS20" s="985"/>
      <c r="DT20" s="985"/>
      <c r="DU20" s="986"/>
      <c r="DV20" s="987"/>
      <c r="DW20" s="988"/>
      <c r="DX20" s="988"/>
      <c r="DY20" s="988"/>
      <c r="DZ20" s="989"/>
      <c r="EA20" s="230"/>
    </row>
    <row r="21" spans="1:131" s="231" customFormat="1" ht="26.25" customHeight="1" thickBot="1" x14ac:dyDescent="0.25">
      <c r="A21" s="234">
        <v>15</v>
      </c>
      <c r="B21" s="1025"/>
      <c r="C21" s="1026"/>
      <c r="D21" s="1026"/>
      <c r="E21" s="1026"/>
      <c r="F21" s="1026"/>
      <c r="G21" s="1026"/>
      <c r="H21" s="1026"/>
      <c r="I21" s="1026"/>
      <c r="J21" s="1026"/>
      <c r="K21" s="1026"/>
      <c r="L21" s="1026"/>
      <c r="M21" s="1026"/>
      <c r="N21" s="1026"/>
      <c r="O21" s="1026"/>
      <c r="P21" s="1027"/>
      <c r="Q21" s="1033"/>
      <c r="R21" s="1034"/>
      <c r="S21" s="1034"/>
      <c r="T21" s="1034"/>
      <c r="U21" s="1034"/>
      <c r="V21" s="1034"/>
      <c r="W21" s="1034"/>
      <c r="X21" s="1034"/>
      <c r="Y21" s="1034"/>
      <c r="Z21" s="1034"/>
      <c r="AA21" s="1034"/>
      <c r="AB21" s="1034"/>
      <c r="AC21" s="1034"/>
      <c r="AD21" s="1034"/>
      <c r="AE21" s="1035"/>
      <c r="AF21" s="1030"/>
      <c r="AG21" s="1031"/>
      <c r="AH21" s="1031"/>
      <c r="AI21" s="1031"/>
      <c r="AJ21" s="1032"/>
      <c r="AK21" s="1071"/>
      <c r="AL21" s="1063"/>
      <c r="AM21" s="1063"/>
      <c r="AN21" s="1063"/>
      <c r="AO21" s="1063"/>
      <c r="AP21" s="1063"/>
      <c r="AQ21" s="1063"/>
      <c r="AR21" s="1063"/>
      <c r="AS21" s="1063"/>
      <c r="AT21" s="1063"/>
      <c r="AU21" s="1064"/>
      <c r="AV21" s="1064"/>
      <c r="AW21" s="1064"/>
      <c r="AX21" s="1064"/>
      <c r="AY21" s="1065"/>
      <c r="AZ21" s="228"/>
      <c r="BA21" s="228"/>
      <c r="BB21" s="228"/>
      <c r="BC21" s="228"/>
      <c r="BD21" s="228"/>
      <c r="BE21" s="229"/>
      <c r="BF21" s="229"/>
      <c r="BG21" s="229"/>
      <c r="BH21" s="229"/>
      <c r="BI21" s="229"/>
      <c r="BJ21" s="229"/>
      <c r="BK21" s="229"/>
      <c r="BL21" s="229"/>
      <c r="BM21" s="229"/>
      <c r="BN21" s="229"/>
      <c r="BO21" s="229"/>
      <c r="BP21" s="229"/>
      <c r="BQ21" s="234">
        <v>15</v>
      </c>
      <c r="BR21" s="235"/>
      <c r="BS21" s="987"/>
      <c r="BT21" s="988"/>
      <c r="BU21" s="988"/>
      <c r="BV21" s="988"/>
      <c r="BW21" s="988"/>
      <c r="BX21" s="988"/>
      <c r="BY21" s="988"/>
      <c r="BZ21" s="988"/>
      <c r="CA21" s="988"/>
      <c r="CB21" s="988"/>
      <c r="CC21" s="988"/>
      <c r="CD21" s="988"/>
      <c r="CE21" s="988"/>
      <c r="CF21" s="988"/>
      <c r="CG21" s="1009"/>
      <c r="CH21" s="984"/>
      <c r="CI21" s="985"/>
      <c r="CJ21" s="985"/>
      <c r="CK21" s="985"/>
      <c r="CL21" s="986"/>
      <c r="CM21" s="984"/>
      <c r="CN21" s="985"/>
      <c r="CO21" s="985"/>
      <c r="CP21" s="985"/>
      <c r="CQ21" s="986"/>
      <c r="CR21" s="984"/>
      <c r="CS21" s="985"/>
      <c r="CT21" s="985"/>
      <c r="CU21" s="985"/>
      <c r="CV21" s="986"/>
      <c r="CW21" s="984"/>
      <c r="CX21" s="985"/>
      <c r="CY21" s="985"/>
      <c r="CZ21" s="985"/>
      <c r="DA21" s="986"/>
      <c r="DB21" s="984"/>
      <c r="DC21" s="985"/>
      <c r="DD21" s="985"/>
      <c r="DE21" s="985"/>
      <c r="DF21" s="986"/>
      <c r="DG21" s="984"/>
      <c r="DH21" s="985"/>
      <c r="DI21" s="985"/>
      <c r="DJ21" s="985"/>
      <c r="DK21" s="986"/>
      <c r="DL21" s="984"/>
      <c r="DM21" s="985"/>
      <c r="DN21" s="985"/>
      <c r="DO21" s="985"/>
      <c r="DP21" s="986"/>
      <c r="DQ21" s="984"/>
      <c r="DR21" s="985"/>
      <c r="DS21" s="985"/>
      <c r="DT21" s="985"/>
      <c r="DU21" s="986"/>
      <c r="DV21" s="987"/>
      <c r="DW21" s="988"/>
      <c r="DX21" s="988"/>
      <c r="DY21" s="988"/>
      <c r="DZ21" s="989"/>
      <c r="EA21" s="230"/>
    </row>
    <row r="22" spans="1:131" s="231" customFormat="1" ht="26.25" customHeight="1" x14ac:dyDescent="0.2">
      <c r="A22" s="234">
        <v>16</v>
      </c>
      <c r="B22" s="1025"/>
      <c r="C22" s="1026"/>
      <c r="D22" s="1026"/>
      <c r="E22" s="1026"/>
      <c r="F22" s="1026"/>
      <c r="G22" s="1026"/>
      <c r="H22" s="1026"/>
      <c r="I22" s="1026"/>
      <c r="J22" s="1026"/>
      <c r="K22" s="1026"/>
      <c r="L22" s="1026"/>
      <c r="M22" s="1026"/>
      <c r="N22" s="1026"/>
      <c r="O22" s="1026"/>
      <c r="P22" s="1027"/>
      <c r="Q22" s="1056"/>
      <c r="R22" s="1057"/>
      <c r="S22" s="1057"/>
      <c r="T22" s="1057"/>
      <c r="U22" s="1057"/>
      <c r="V22" s="1057"/>
      <c r="W22" s="1057"/>
      <c r="X22" s="1057"/>
      <c r="Y22" s="1057"/>
      <c r="Z22" s="1057"/>
      <c r="AA22" s="1057"/>
      <c r="AB22" s="1057"/>
      <c r="AC22" s="1057"/>
      <c r="AD22" s="1057"/>
      <c r="AE22" s="1058"/>
      <c r="AF22" s="1030"/>
      <c r="AG22" s="1031"/>
      <c r="AH22" s="1031"/>
      <c r="AI22" s="1031"/>
      <c r="AJ22" s="1032"/>
      <c r="AK22" s="1059"/>
      <c r="AL22" s="1060"/>
      <c r="AM22" s="1060"/>
      <c r="AN22" s="1060"/>
      <c r="AO22" s="1060"/>
      <c r="AP22" s="1060"/>
      <c r="AQ22" s="1060"/>
      <c r="AR22" s="1060"/>
      <c r="AS22" s="1060"/>
      <c r="AT22" s="1060"/>
      <c r="AU22" s="1061"/>
      <c r="AV22" s="1061"/>
      <c r="AW22" s="1061"/>
      <c r="AX22" s="1061"/>
      <c r="AY22" s="1062"/>
      <c r="AZ22" s="1022" t="s">
        <v>393</v>
      </c>
      <c r="BA22" s="1022"/>
      <c r="BB22" s="1022"/>
      <c r="BC22" s="1022"/>
      <c r="BD22" s="1023"/>
      <c r="BE22" s="229"/>
      <c r="BF22" s="229"/>
      <c r="BG22" s="229"/>
      <c r="BH22" s="229"/>
      <c r="BI22" s="229"/>
      <c r="BJ22" s="229"/>
      <c r="BK22" s="229"/>
      <c r="BL22" s="229"/>
      <c r="BM22" s="229"/>
      <c r="BN22" s="229"/>
      <c r="BO22" s="229"/>
      <c r="BP22" s="229"/>
      <c r="BQ22" s="234">
        <v>16</v>
      </c>
      <c r="BR22" s="235"/>
      <c r="BS22" s="987"/>
      <c r="BT22" s="988"/>
      <c r="BU22" s="988"/>
      <c r="BV22" s="988"/>
      <c r="BW22" s="988"/>
      <c r="BX22" s="988"/>
      <c r="BY22" s="988"/>
      <c r="BZ22" s="988"/>
      <c r="CA22" s="988"/>
      <c r="CB22" s="988"/>
      <c r="CC22" s="988"/>
      <c r="CD22" s="988"/>
      <c r="CE22" s="988"/>
      <c r="CF22" s="988"/>
      <c r="CG22" s="1009"/>
      <c r="CH22" s="984"/>
      <c r="CI22" s="985"/>
      <c r="CJ22" s="985"/>
      <c r="CK22" s="985"/>
      <c r="CL22" s="986"/>
      <c r="CM22" s="984"/>
      <c r="CN22" s="985"/>
      <c r="CO22" s="985"/>
      <c r="CP22" s="985"/>
      <c r="CQ22" s="986"/>
      <c r="CR22" s="984"/>
      <c r="CS22" s="985"/>
      <c r="CT22" s="985"/>
      <c r="CU22" s="985"/>
      <c r="CV22" s="986"/>
      <c r="CW22" s="984"/>
      <c r="CX22" s="985"/>
      <c r="CY22" s="985"/>
      <c r="CZ22" s="985"/>
      <c r="DA22" s="986"/>
      <c r="DB22" s="984"/>
      <c r="DC22" s="985"/>
      <c r="DD22" s="985"/>
      <c r="DE22" s="985"/>
      <c r="DF22" s="986"/>
      <c r="DG22" s="984"/>
      <c r="DH22" s="985"/>
      <c r="DI22" s="985"/>
      <c r="DJ22" s="985"/>
      <c r="DK22" s="986"/>
      <c r="DL22" s="984"/>
      <c r="DM22" s="985"/>
      <c r="DN22" s="985"/>
      <c r="DO22" s="985"/>
      <c r="DP22" s="986"/>
      <c r="DQ22" s="984"/>
      <c r="DR22" s="985"/>
      <c r="DS22" s="985"/>
      <c r="DT22" s="985"/>
      <c r="DU22" s="986"/>
      <c r="DV22" s="987"/>
      <c r="DW22" s="988"/>
      <c r="DX22" s="988"/>
      <c r="DY22" s="988"/>
      <c r="DZ22" s="989"/>
      <c r="EA22" s="230"/>
    </row>
    <row r="23" spans="1:131" s="231" customFormat="1" ht="26.25" customHeight="1" thickBot="1" x14ac:dyDescent="0.25">
      <c r="A23" s="236" t="s">
        <v>394</v>
      </c>
      <c r="B23" s="937" t="s">
        <v>395</v>
      </c>
      <c r="C23" s="938"/>
      <c r="D23" s="938"/>
      <c r="E23" s="938"/>
      <c r="F23" s="938"/>
      <c r="G23" s="938"/>
      <c r="H23" s="938"/>
      <c r="I23" s="938"/>
      <c r="J23" s="938"/>
      <c r="K23" s="938"/>
      <c r="L23" s="938"/>
      <c r="M23" s="938"/>
      <c r="N23" s="938"/>
      <c r="O23" s="938"/>
      <c r="P23" s="948"/>
      <c r="Q23" s="1097">
        <v>234536</v>
      </c>
      <c r="R23" s="1051"/>
      <c r="S23" s="1051"/>
      <c r="T23" s="1051"/>
      <c r="U23" s="1051"/>
      <c r="V23" s="1051">
        <v>229886</v>
      </c>
      <c r="W23" s="1051"/>
      <c r="X23" s="1051"/>
      <c r="Y23" s="1051"/>
      <c r="Z23" s="1051"/>
      <c r="AA23" s="1051">
        <v>4650</v>
      </c>
      <c r="AB23" s="1051"/>
      <c r="AC23" s="1051"/>
      <c r="AD23" s="1051"/>
      <c r="AE23" s="1098"/>
      <c r="AF23" s="1050">
        <v>4084</v>
      </c>
      <c r="AG23" s="1051"/>
      <c r="AH23" s="1051"/>
      <c r="AI23" s="1051"/>
      <c r="AJ23" s="1052"/>
      <c r="AK23" s="1053"/>
      <c r="AL23" s="1054"/>
      <c r="AM23" s="1054"/>
      <c r="AN23" s="1054"/>
      <c r="AO23" s="1054"/>
      <c r="AP23" s="1051">
        <v>174027</v>
      </c>
      <c r="AQ23" s="1051"/>
      <c r="AR23" s="1051"/>
      <c r="AS23" s="1051"/>
      <c r="AT23" s="1051"/>
      <c r="AU23" s="1066"/>
      <c r="AV23" s="1066"/>
      <c r="AW23" s="1066"/>
      <c r="AX23" s="1066"/>
      <c r="AY23" s="1067"/>
      <c r="AZ23" s="1068" t="s">
        <v>396</v>
      </c>
      <c r="BA23" s="1069"/>
      <c r="BB23" s="1069"/>
      <c r="BC23" s="1069"/>
      <c r="BD23" s="1070"/>
      <c r="BE23" s="229"/>
      <c r="BF23" s="229"/>
      <c r="BG23" s="229"/>
      <c r="BH23" s="229"/>
      <c r="BI23" s="229"/>
      <c r="BJ23" s="229"/>
      <c r="BK23" s="229"/>
      <c r="BL23" s="229"/>
      <c r="BM23" s="229"/>
      <c r="BN23" s="229"/>
      <c r="BO23" s="229"/>
      <c r="BP23" s="229"/>
      <c r="BQ23" s="234">
        <v>17</v>
      </c>
      <c r="BR23" s="235"/>
      <c r="BS23" s="987"/>
      <c r="BT23" s="988"/>
      <c r="BU23" s="988"/>
      <c r="BV23" s="988"/>
      <c r="BW23" s="988"/>
      <c r="BX23" s="988"/>
      <c r="BY23" s="988"/>
      <c r="BZ23" s="988"/>
      <c r="CA23" s="988"/>
      <c r="CB23" s="988"/>
      <c r="CC23" s="988"/>
      <c r="CD23" s="988"/>
      <c r="CE23" s="988"/>
      <c r="CF23" s="988"/>
      <c r="CG23" s="1009"/>
      <c r="CH23" s="984"/>
      <c r="CI23" s="985"/>
      <c r="CJ23" s="985"/>
      <c r="CK23" s="985"/>
      <c r="CL23" s="986"/>
      <c r="CM23" s="984"/>
      <c r="CN23" s="985"/>
      <c r="CO23" s="985"/>
      <c r="CP23" s="985"/>
      <c r="CQ23" s="986"/>
      <c r="CR23" s="984"/>
      <c r="CS23" s="985"/>
      <c r="CT23" s="985"/>
      <c r="CU23" s="985"/>
      <c r="CV23" s="986"/>
      <c r="CW23" s="984"/>
      <c r="CX23" s="985"/>
      <c r="CY23" s="985"/>
      <c r="CZ23" s="985"/>
      <c r="DA23" s="986"/>
      <c r="DB23" s="984"/>
      <c r="DC23" s="985"/>
      <c r="DD23" s="985"/>
      <c r="DE23" s="985"/>
      <c r="DF23" s="986"/>
      <c r="DG23" s="984"/>
      <c r="DH23" s="985"/>
      <c r="DI23" s="985"/>
      <c r="DJ23" s="985"/>
      <c r="DK23" s="986"/>
      <c r="DL23" s="984"/>
      <c r="DM23" s="985"/>
      <c r="DN23" s="985"/>
      <c r="DO23" s="985"/>
      <c r="DP23" s="986"/>
      <c r="DQ23" s="984"/>
      <c r="DR23" s="985"/>
      <c r="DS23" s="985"/>
      <c r="DT23" s="985"/>
      <c r="DU23" s="986"/>
      <c r="DV23" s="987"/>
      <c r="DW23" s="988"/>
      <c r="DX23" s="988"/>
      <c r="DY23" s="988"/>
      <c r="DZ23" s="989"/>
      <c r="EA23" s="230"/>
    </row>
    <row r="24" spans="1:131" s="231" customFormat="1" ht="26.25" customHeight="1" x14ac:dyDescent="0.2">
      <c r="A24" s="1049" t="s">
        <v>397</v>
      </c>
      <c r="B24" s="1049"/>
      <c r="C24" s="1049"/>
      <c r="D24" s="1049"/>
      <c r="E24" s="1049"/>
      <c r="F24" s="1049"/>
      <c r="G24" s="1049"/>
      <c r="H24" s="1049"/>
      <c r="I24" s="1049"/>
      <c r="J24" s="1049"/>
      <c r="K24" s="1049"/>
      <c r="L24" s="1049"/>
      <c r="M24" s="1049"/>
      <c r="N24" s="1049"/>
      <c r="O24" s="1049"/>
      <c r="P24" s="1049"/>
      <c r="Q24" s="1049"/>
      <c r="R24" s="1049"/>
      <c r="S24" s="1049"/>
      <c r="T24" s="1049"/>
      <c r="U24" s="1049"/>
      <c r="V24" s="1049"/>
      <c r="W24" s="1049"/>
      <c r="X24" s="1049"/>
      <c r="Y24" s="1049"/>
      <c r="Z24" s="1049"/>
      <c r="AA24" s="1049"/>
      <c r="AB24" s="1049"/>
      <c r="AC24" s="1049"/>
      <c r="AD24" s="1049"/>
      <c r="AE24" s="1049"/>
      <c r="AF24" s="1049"/>
      <c r="AG24" s="1049"/>
      <c r="AH24" s="1049"/>
      <c r="AI24" s="1049"/>
      <c r="AJ24" s="1049"/>
      <c r="AK24" s="1049"/>
      <c r="AL24" s="1049"/>
      <c r="AM24" s="1049"/>
      <c r="AN24" s="1049"/>
      <c r="AO24" s="1049"/>
      <c r="AP24" s="1049"/>
      <c r="AQ24" s="1049"/>
      <c r="AR24" s="1049"/>
      <c r="AS24" s="1049"/>
      <c r="AT24" s="1049"/>
      <c r="AU24" s="1049"/>
      <c r="AV24" s="1049"/>
      <c r="AW24" s="1049"/>
      <c r="AX24" s="1049"/>
      <c r="AY24" s="1049"/>
      <c r="AZ24" s="228"/>
      <c r="BA24" s="228"/>
      <c r="BB24" s="228"/>
      <c r="BC24" s="228"/>
      <c r="BD24" s="228"/>
      <c r="BE24" s="229"/>
      <c r="BF24" s="229"/>
      <c r="BG24" s="229"/>
      <c r="BH24" s="229"/>
      <c r="BI24" s="229"/>
      <c r="BJ24" s="229"/>
      <c r="BK24" s="229"/>
      <c r="BL24" s="229"/>
      <c r="BM24" s="229"/>
      <c r="BN24" s="229"/>
      <c r="BO24" s="229"/>
      <c r="BP24" s="229"/>
      <c r="BQ24" s="234">
        <v>18</v>
      </c>
      <c r="BR24" s="235"/>
      <c r="BS24" s="987"/>
      <c r="BT24" s="988"/>
      <c r="BU24" s="988"/>
      <c r="BV24" s="988"/>
      <c r="BW24" s="988"/>
      <c r="BX24" s="988"/>
      <c r="BY24" s="988"/>
      <c r="BZ24" s="988"/>
      <c r="CA24" s="988"/>
      <c r="CB24" s="988"/>
      <c r="CC24" s="988"/>
      <c r="CD24" s="988"/>
      <c r="CE24" s="988"/>
      <c r="CF24" s="988"/>
      <c r="CG24" s="1009"/>
      <c r="CH24" s="984"/>
      <c r="CI24" s="985"/>
      <c r="CJ24" s="985"/>
      <c r="CK24" s="985"/>
      <c r="CL24" s="986"/>
      <c r="CM24" s="984"/>
      <c r="CN24" s="985"/>
      <c r="CO24" s="985"/>
      <c r="CP24" s="985"/>
      <c r="CQ24" s="986"/>
      <c r="CR24" s="984"/>
      <c r="CS24" s="985"/>
      <c r="CT24" s="985"/>
      <c r="CU24" s="985"/>
      <c r="CV24" s="986"/>
      <c r="CW24" s="984"/>
      <c r="CX24" s="985"/>
      <c r="CY24" s="985"/>
      <c r="CZ24" s="985"/>
      <c r="DA24" s="986"/>
      <c r="DB24" s="984"/>
      <c r="DC24" s="985"/>
      <c r="DD24" s="985"/>
      <c r="DE24" s="985"/>
      <c r="DF24" s="986"/>
      <c r="DG24" s="984"/>
      <c r="DH24" s="985"/>
      <c r="DI24" s="985"/>
      <c r="DJ24" s="985"/>
      <c r="DK24" s="986"/>
      <c r="DL24" s="984"/>
      <c r="DM24" s="985"/>
      <c r="DN24" s="985"/>
      <c r="DO24" s="985"/>
      <c r="DP24" s="986"/>
      <c r="DQ24" s="984"/>
      <c r="DR24" s="985"/>
      <c r="DS24" s="985"/>
      <c r="DT24" s="985"/>
      <c r="DU24" s="986"/>
      <c r="DV24" s="987"/>
      <c r="DW24" s="988"/>
      <c r="DX24" s="988"/>
      <c r="DY24" s="988"/>
      <c r="DZ24" s="989"/>
      <c r="EA24" s="230"/>
    </row>
    <row r="25" spans="1:131" ht="26.25" customHeight="1" thickBot="1" x14ac:dyDescent="0.25">
      <c r="A25" s="1055" t="s">
        <v>398</v>
      </c>
      <c r="B25" s="1055"/>
      <c r="C25" s="1055"/>
      <c r="D25" s="1055"/>
      <c r="E25" s="1055"/>
      <c r="F25" s="1055"/>
      <c r="G25" s="1055"/>
      <c r="H25" s="1055"/>
      <c r="I25" s="1055"/>
      <c r="J25" s="1055"/>
      <c r="K25" s="1055"/>
      <c r="L25" s="1055"/>
      <c r="M25" s="1055"/>
      <c r="N25" s="1055"/>
      <c r="O25" s="1055"/>
      <c r="P25" s="1055"/>
      <c r="Q25" s="1055"/>
      <c r="R25" s="1055"/>
      <c r="S25" s="1055"/>
      <c r="T25" s="1055"/>
      <c r="U25" s="1055"/>
      <c r="V25" s="1055"/>
      <c r="W25" s="1055"/>
      <c r="X25" s="1055"/>
      <c r="Y25" s="1055"/>
      <c r="Z25" s="1055"/>
      <c r="AA25" s="1055"/>
      <c r="AB25" s="1055"/>
      <c r="AC25" s="1055"/>
      <c r="AD25" s="1055"/>
      <c r="AE25" s="1055"/>
      <c r="AF25" s="1055"/>
      <c r="AG25" s="1055"/>
      <c r="AH25" s="1055"/>
      <c r="AI25" s="1055"/>
      <c r="AJ25" s="1055"/>
      <c r="AK25" s="1055"/>
      <c r="AL25" s="1055"/>
      <c r="AM25" s="1055"/>
      <c r="AN25" s="1055"/>
      <c r="AO25" s="1055"/>
      <c r="AP25" s="1055"/>
      <c r="AQ25" s="1055"/>
      <c r="AR25" s="1055"/>
      <c r="AS25" s="1055"/>
      <c r="AT25" s="1055"/>
      <c r="AU25" s="1055"/>
      <c r="AV25" s="1055"/>
      <c r="AW25" s="1055"/>
      <c r="AX25" s="1055"/>
      <c r="AY25" s="1055"/>
      <c r="AZ25" s="1055"/>
      <c r="BA25" s="1055"/>
      <c r="BB25" s="1055"/>
      <c r="BC25" s="1055"/>
      <c r="BD25" s="1055"/>
      <c r="BE25" s="1055"/>
      <c r="BF25" s="1055"/>
      <c r="BG25" s="1055"/>
      <c r="BH25" s="1055"/>
      <c r="BI25" s="1055"/>
      <c r="BJ25" s="228"/>
      <c r="BK25" s="228"/>
      <c r="BL25" s="228"/>
      <c r="BM25" s="228"/>
      <c r="BN25" s="228"/>
      <c r="BO25" s="237"/>
      <c r="BP25" s="237"/>
      <c r="BQ25" s="234">
        <v>19</v>
      </c>
      <c r="BR25" s="235"/>
      <c r="BS25" s="987"/>
      <c r="BT25" s="988"/>
      <c r="BU25" s="988"/>
      <c r="BV25" s="988"/>
      <c r="BW25" s="988"/>
      <c r="BX25" s="988"/>
      <c r="BY25" s="988"/>
      <c r="BZ25" s="988"/>
      <c r="CA25" s="988"/>
      <c r="CB25" s="988"/>
      <c r="CC25" s="988"/>
      <c r="CD25" s="988"/>
      <c r="CE25" s="988"/>
      <c r="CF25" s="988"/>
      <c r="CG25" s="1009"/>
      <c r="CH25" s="984"/>
      <c r="CI25" s="985"/>
      <c r="CJ25" s="985"/>
      <c r="CK25" s="985"/>
      <c r="CL25" s="986"/>
      <c r="CM25" s="984"/>
      <c r="CN25" s="985"/>
      <c r="CO25" s="985"/>
      <c r="CP25" s="985"/>
      <c r="CQ25" s="986"/>
      <c r="CR25" s="984"/>
      <c r="CS25" s="985"/>
      <c r="CT25" s="985"/>
      <c r="CU25" s="985"/>
      <c r="CV25" s="986"/>
      <c r="CW25" s="984"/>
      <c r="CX25" s="985"/>
      <c r="CY25" s="985"/>
      <c r="CZ25" s="985"/>
      <c r="DA25" s="986"/>
      <c r="DB25" s="984"/>
      <c r="DC25" s="985"/>
      <c r="DD25" s="985"/>
      <c r="DE25" s="985"/>
      <c r="DF25" s="986"/>
      <c r="DG25" s="984"/>
      <c r="DH25" s="985"/>
      <c r="DI25" s="985"/>
      <c r="DJ25" s="985"/>
      <c r="DK25" s="986"/>
      <c r="DL25" s="984"/>
      <c r="DM25" s="985"/>
      <c r="DN25" s="985"/>
      <c r="DO25" s="985"/>
      <c r="DP25" s="986"/>
      <c r="DQ25" s="984"/>
      <c r="DR25" s="985"/>
      <c r="DS25" s="985"/>
      <c r="DT25" s="985"/>
      <c r="DU25" s="986"/>
      <c r="DV25" s="987"/>
      <c r="DW25" s="988"/>
      <c r="DX25" s="988"/>
      <c r="DY25" s="988"/>
      <c r="DZ25" s="989"/>
      <c r="EA25" s="226"/>
    </row>
    <row r="26" spans="1:131" ht="26.25" customHeight="1" x14ac:dyDescent="0.2">
      <c r="A26" s="990" t="s">
        <v>369</v>
      </c>
      <c r="B26" s="991"/>
      <c r="C26" s="991"/>
      <c r="D26" s="991"/>
      <c r="E26" s="991"/>
      <c r="F26" s="991"/>
      <c r="G26" s="991"/>
      <c r="H26" s="991"/>
      <c r="I26" s="991"/>
      <c r="J26" s="991"/>
      <c r="K26" s="991"/>
      <c r="L26" s="991"/>
      <c r="M26" s="991"/>
      <c r="N26" s="991"/>
      <c r="O26" s="991"/>
      <c r="P26" s="992"/>
      <c r="Q26" s="996" t="s">
        <v>399</v>
      </c>
      <c r="R26" s="997"/>
      <c r="S26" s="997"/>
      <c r="T26" s="997"/>
      <c r="U26" s="998"/>
      <c r="V26" s="996" t="s">
        <v>400</v>
      </c>
      <c r="W26" s="997"/>
      <c r="X26" s="997"/>
      <c r="Y26" s="997"/>
      <c r="Z26" s="998"/>
      <c r="AA26" s="996" t="s">
        <v>401</v>
      </c>
      <c r="AB26" s="997"/>
      <c r="AC26" s="997"/>
      <c r="AD26" s="997"/>
      <c r="AE26" s="997"/>
      <c r="AF26" s="1045" t="s">
        <v>402</v>
      </c>
      <c r="AG26" s="1003"/>
      <c r="AH26" s="1003"/>
      <c r="AI26" s="1003"/>
      <c r="AJ26" s="1046"/>
      <c r="AK26" s="997" t="s">
        <v>403</v>
      </c>
      <c r="AL26" s="997"/>
      <c r="AM26" s="997"/>
      <c r="AN26" s="997"/>
      <c r="AO26" s="998"/>
      <c r="AP26" s="996" t="s">
        <v>404</v>
      </c>
      <c r="AQ26" s="997"/>
      <c r="AR26" s="997"/>
      <c r="AS26" s="997"/>
      <c r="AT26" s="998"/>
      <c r="AU26" s="996" t="s">
        <v>405</v>
      </c>
      <c r="AV26" s="997"/>
      <c r="AW26" s="997"/>
      <c r="AX26" s="997"/>
      <c r="AY26" s="998"/>
      <c r="AZ26" s="996" t="s">
        <v>406</v>
      </c>
      <c r="BA26" s="997"/>
      <c r="BB26" s="997"/>
      <c r="BC26" s="997"/>
      <c r="BD26" s="998"/>
      <c r="BE26" s="996" t="s">
        <v>376</v>
      </c>
      <c r="BF26" s="997"/>
      <c r="BG26" s="997"/>
      <c r="BH26" s="997"/>
      <c r="BI26" s="1010"/>
      <c r="BJ26" s="228"/>
      <c r="BK26" s="228"/>
      <c r="BL26" s="228"/>
      <c r="BM26" s="228"/>
      <c r="BN26" s="228"/>
      <c r="BO26" s="237"/>
      <c r="BP26" s="237"/>
      <c r="BQ26" s="234">
        <v>20</v>
      </c>
      <c r="BR26" s="235"/>
      <c r="BS26" s="987"/>
      <c r="BT26" s="988"/>
      <c r="BU26" s="988"/>
      <c r="BV26" s="988"/>
      <c r="BW26" s="988"/>
      <c r="BX26" s="988"/>
      <c r="BY26" s="988"/>
      <c r="BZ26" s="988"/>
      <c r="CA26" s="988"/>
      <c r="CB26" s="988"/>
      <c r="CC26" s="988"/>
      <c r="CD26" s="988"/>
      <c r="CE26" s="988"/>
      <c r="CF26" s="988"/>
      <c r="CG26" s="1009"/>
      <c r="CH26" s="984"/>
      <c r="CI26" s="985"/>
      <c r="CJ26" s="985"/>
      <c r="CK26" s="985"/>
      <c r="CL26" s="986"/>
      <c r="CM26" s="984"/>
      <c r="CN26" s="985"/>
      <c r="CO26" s="985"/>
      <c r="CP26" s="985"/>
      <c r="CQ26" s="986"/>
      <c r="CR26" s="984"/>
      <c r="CS26" s="985"/>
      <c r="CT26" s="985"/>
      <c r="CU26" s="985"/>
      <c r="CV26" s="986"/>
      <c r="CW26" s="984"/>
      <c r="CX26" s="985"/>
      <c r="CY26" s="985"/>
      <c r="CZ26" s="985"/>
      <c r="DA26" s="986"/>
      <c r="DB26" s="984"/>
      <c r="DC26" s="985"/>
      <c r="DD26" s="985"/>
      <c r="DE26" s="985"/>
      <c r="DF26" s="986"/>
      <c r="DG26" s="984"/>
      <c r="DH26" s="985"/>
      <c r="DI26" s="985"/>
      <c r="DJ26" s="985"/>
      <c r="DK26" s="986"/>
      <c r="DL26" s="984"/>
      <c r="DM26" s="985"/>
      <c r="DN26" s="985"/>
      <c r="DO26" s="985"/>
      <c r="DP26" s="986"/>
      <c r="DQ26" s="984"/>
      <c r="DR26" s="985"/>
      <c r="DS26" s="985"/>
      <c r="DT26" s="985"/>
      <c r="DU26" s="986"/>
      <c r="DV26" s="987"/>
      <c r="DW26" s="988"/>
      <c r="DX26" s="988"/>
      <c r="DY26" s="988"/>
      <c r="DZ26" s="989"/>
      <c r="EA26" s="226"/>
    </row>
    <row r="27" spans="1:131" ht="26.25" customHeight="1" thickBot="1" x14ac:dyDescent="0.25">
      <c r="A27" s="993"/>
      <c r="B27" s="994"/>
      <c r="C27" s="994"/>
      <c r="D27" s="994"/>
      <c r="E27" s="994"/>
      <c r="F27" s="994"/>
      <c r="G27" s="994"/>
      <c r="H27" s="994"/>
      <c r="I27" s="994"/>
      <c r="J27" s="994"/>
      <c r="K27" s="994"/>
      <c r="L27" s="994"/>
      <c r="M27" s="994"/>
      <c r="N27" s="994"/>
      <c r="O27" s="994"/>
      <c r="P27" s="995"/>
      <c r="Q27" s="999"/>
      <c r="R27" s="1000"/>
      <c r="S27" s="1000"/>
      <c r="T27" s="1000"/>
      <c r="U27" s="1001"/>
      <c r="V27" s="999"/>
      <c r="W27" s="1000"/>
      <c r="X27" s="1000"/>
      <c r="Y27" s="1000"/>
      <c r="Z27" s="1001"/>
      <c r="AA27" s="999"/>
      <c r="AB27" s="1000"/>
      <c r="AC27" s="1000"/>
      <c r="AD27" s="1000"/>
      <c r="AE27" s="1000"/>
      <c r="AF27" s="1047"/>
      <c r="AG27" s="1006"/>
      <c r="AH27" s="1006"/>
      <c r="AI27" s="1006"/>
      <c r="AJ27" s="1048"/>
      <c r="AK27" s="1000"/>
      <c r="AL27" s="1000"/>
      <c r="AM27" s="1000"/>
      <c r="AN27" s="1000"/>
      <c r="AO27" s="1001"/>
      <c r="AP27" s="999"/>
      <c r="AQ27" s="1000"/>
      <c r="AR27" s="1000"/>
      <c r="AS27" s="1000"/>
      <c r="AT27" s="1001"/>
      <c r="AU27" s="999"/>
      <c r="AV27" s="1000"/>
      <c r="AW27" s="1000"/>
      <c r="AX27" s="1000"/>
      <c r="AY27" s="1001"/>
      <c r="AZ27" s="999"/>
      <c r="BA27" s="1000"/>
      <c r="BB27" s="1000"/>
      <c r="BC27" s="1000"/>
      <c r="BD27" s="1001"/>
      <c r="BE27" s="999"/>
      <c r="BF27" s="1000"/>
      <c r="BG27" s="1000"/>
      <c r="BH27" s="1000"/>
      <c r="BI27" s="1011"/>
      <c r="BJ27" s="228"/>
      <c r="BK27" s="228"/>
      <c r="BL27" s="228"/>
      <c r="BM27" s="228"/>
      <c r="BN27" s="228"/>
      <c r="BO27" s="237"/>
      <c r="BP27" s="237"/>
      <c r="BQ27" s="234">
        <v>21</v>
      </c>
      <c r="BR27" s="235"/>
      <c r="BS27" s="987"/>
      <c r="BT27" s="988"/>
      <c r="BU27" s="988"/>
      <c r="BV27" s="988"/>
      <c r="BW27" s="988"/>
      <c r="BX27" s="988"/>
      <c r="BY27" s="988"/>
      <c r="BZ27" s="988"/>
      <c r="CA27" s="988"/>
      <c r="CB27" s="988"/>
      <c r="CC27" s="988"/>
      <c r="CD27" s="988"/>
      <c r="CE27" s="988"/>
      <c r="CF27" s="988"/>
      <c r="CG27" s="1009"/>
      <c r="CH27" s="984"/>
      <c r="CI27" s="985"/>
      <c r="CJ27" s="985"/>
      <c r="CK27" s="985"/>
      <c r="CL27" s="986"/>
      <c r="CM27" s="984"/>
      <c r="CN27" s="985"/>
      <c r="CO27" s="985"/>
      <c r="CP27" s="985"/>
      <c r="CQ27" s="986"/>
      <c r="CR27" s="984"/>
      <c r="CS27" s="985"/>
      <c r="CT27" s="985"/>
      <c r="CU27" s="985"/>
      <c r="CV27" s="986"/>
      <c r="CW27" s="984"/>
      <c r="CX27" s="985"/>
      <c r="CY27" s="985"/>
      <c r="CZ27" s="985"/>
      <c r="DA27" s="986"/>
      <c r="DB27" s="984"/>
      <c r="DC27" s="985"/>
      <c r="DD27" s="985"/>
      <c r="DE27" s="985"/>
      <c r="DF27" s="986"/>
      <c r="DG27" s="984"/>
      <c r="DH27" s="985"/>
      <c r="DI27" s="985"/>
      <c r="DJ27" s="985"/>
      <c r="DK27" s="986"/>
      <c r="DL27" s="984"/>
      <c r="DM27" s="985"/>
      <c r="DN27" s="985"/>
      <c r="DO27" s="985"/>
      <c r="DP27" s="986"/>
      <c r="DQ27" s="984"/>
      <c r="DR27" s="985"/>
      <c r="DS27" s="985"/>
      <c r="DT27" s="985"/>
      <c r="DU27" s="986"/>
      <c r="DV27" s="987"/>
      <c r="DW27" s="988"/>
      <c r="DX27" s="988"/>
      <c r="DY27" s="988"/>
      <c r="DZ27" s="989"/>
      <c r="EA27" s="226"/>
    </row>
    <row r="28" spans="1:131" ht="26.25" customHeight="1" thickTop="1" x14ac:dyDescent="0.2">
      <c r="A28" s="238">
        <v>1</v>
      </c>
      <c r="B28" s="1039" t="s">
        <v>407</v>
      </c>
      <c r="C28" s="1040"/>
      <c r="D28" s="1040"/>
      <c r="E28" s="1040"/>
      <c r="F28" s="1040"/>
      <c r="G28" s="1040"/>
      <c r="H28" s="1040"/>
      <c r="I28" s="1040"/>
      <c r="J28" s="1040"/>
      <c r="K28" s="1040"/>
      <c r="L28" s="1040"/>
      <c r="M28" s="1040"/>
      <c r="N28" s="1040"/>
      <c r="O28" s="1040"/>
      <c r="P28" s="1041"/>
      <c r="Q28" s="1091">
        <v>56224</v>
      </c>
      <c r="R28" s="1043"/>
      <c r="S28" s="1043"/>
      <c r="T28" s="1043"/>
      <c r="U28" s="1043"/>
      <c r="V28" s="1043">
        <v>54614</v>
      </c>
      <c r="W28" s="1043"/>
      <c r="X28" s="1043"/>
      <c r="Y28" s="1043"/>
      <c r="Z28" s="1043"/>
      <c r="AA28" s="1043">
        <v>1610</v>
      </c>
      <c r="AB28" s="1043"/>
      <c r="AC28" s="1043"/>
      <c r="AD28" s="1043"/>
      <c r="AE28" s="1092"/>
      <c r="AF28" s="1042">
        <v>1610</v>
      </c>
      <c r="AG28" s="1043"/>
      <c r="AH28" s="1043"/>
      <c r="AI28" s="1043"/>
      <c r="AJ28" s="1044"/>
      <c r="AK28" s="1104">
        <v>6493</v>
      </c>
      <c r="AL28" s="1105"/>
      <c r="AM28" s="1105"/>
      <c r="AN28" s="1105"/>
      <c r="AO28" s="1105"/>
      <c r="AP28" s="1105" t="s">
        <v>522</v>
      </c>
      <c r="AQ28" s="1105"/>
      <c r="AR28" s="1105"/>
      <c r="AS28" s="1105"/>
      <c r="AT28" s="1105"/>
      <c r="AU28" s="1105" t="s">
        <v>522</v>
      </c>
      <c r="AV28" s="1105"/>
      <c r="AW28" s="1105"/>
      <c r="AX28" s="1105"/>
      <c r="AY28" s="1105"/>
      <c r="AZ28" s="1096" t="s">
        <v>522</v>
      </c>
      <c r="BA28" s="1096"/>
      <c r="BB28" s="1096"/>
      <c r="BC28" s="1096"/>
      <c r="BD28" s="1096"/>
      <c r="BE28" s="1037"/>
      <c r="BF28" s="1037"/>
      <c r="BG28" s="1037"/>
      <c r="BH28" s="1037"/>
      <c r="BI28" s="1038"/>
      <c r="BJ28" s="228"/>
      <c r="BK28" s="228"/>
      <c r="BL28" s="228"/>
      <c r="BM28" s="228"/>
      <c r="BN28" s="228"/>
      <c r="BO28" s="237"/>
      <c r="BP28" s="237"/>
      <c r="BQ28" s="234">
        <v>22</v>
      </c>
      <c r="BR28" s="235"/>
      <c r="BS28" s="987"/>
      <c r="BT28" s="988"/>
      <c r="BU28" s="988"/>
      <c r="BV28" s="988"/>
      <c r="BW28" s="988"/>
      <c r="BX28" s="988"/>
      <c r="BY28" s="988"/>
      <c r="BZ28" s="988"/>
      <c r="CA28" s="988"/>
      <c r="CB28" s="988"/>
      <c r="CC28" s="988"/>
      <c r="CD28" s="988"/>
      <c r="CE28" s="988"/>
      <c r="CF28" s="988"/>
      <c r="CG28" s="1009"/>
      <c r="CH28" s="984"/>
      <c r="CI28" s="985"/>
      <c r="CJ28" s="985"/>
      <c r="CK28" s="985"/>
      <c r="CL28" s="986"/>
      <c r="CM28" s="984"/>
      <c r="CN28" s="985"/>
      <c r="CO28" s="985"/>
      <c r="CP28" s="985"/>
      <c r="CQ28" s="986"/>
      <c r="CR28" s="984"/>
      <c r="CS28" s="985"/>
      <c r="CT28" s="985"/>
      <c r="CU28" s="985"/>
      <c r="CV28" s="986"/>
      <c r="CW28" s="984"/>
      <c r="CX28" s="985"/>
      <c r="CY28" s="985"/>
      <c r="CZ28" s="985"/>
      <c r="DA28" s="986"/>
      <c r="DB28" s="984"/>
      <c r="DC28" s="985"/>
      <c r="DD28" s="985"/>
      <c r="DE28" s="985"/>
      <c r="DF28" s="986"/>
      <c r="DG28" s="984"/>
      <c r="DH28" s="985"/>
      <c r="DI28" s="985"/>
      <c r="DJ28" s="985"/>
      <c r="DK28" s="986"/>
      <c r="DL28" s="984"/>
      <c r="DM28" s="985"/>
      <c r="DN28" s="985"/>
      <c r="DO28" s="985"/>
      <c r="DP28" s="986"/>
      <c r="DQ28" s="984"/>
      <c r="DR28" s="985"/>
      <c r="DS28" s="985"/>
      <c r="DT28" s="985"/>
      <c r="DU28" s="986"/>
      <c r="DV28" s="987"/>
      <c r="DW28" s="988"/>
      <c r="DX28" s="988"/>
      <c r="DY28" s="988"/>
      <c r="DZ28" s="989"/>
      <c r="EA28" s="226"/>
    </row>
    <row r="29" spans="1:131" ht="26.25" customHeight="1" x14ac:dyDescent="0.2">
      <c r="A29" s="238">
        <v>2</v>
      </c>
      <c r="B29" s="1025" t="s">
        <v>408</v>
      </c>
      <c r="C29" s="1026"/>
      <c r="D29" s="1026"/>
      <c r="E29" s="1026"/>
      <c r="F29" s="1026"/>
      <c r="G29" s="1026"/>
      <c r="H29" s="1026"/>
      <c r="I29" s="1026"/>
      <c r="J29" s="1026"/>
      <c r="K29" s="1026"/>
      <c r="L29" s="1026"/>
      <c r="M29" s="1026"/>
      <c r="N29" s="1026"/>
      <c r="O29" s="1026"/>
      <c r="P29" s="1027"/>
      <c r="Q29" s="1033">
        <v>51368</v>
      </c>
      <c r="R29" s="1034"/>
      <c r="S29" s="1034"/>
      <c r="T29" s="1034"/>
      <c r="U29" s="1034"/>
      <c r="V29" s="1034">
        <v>50046</v>
      </c>
      <c r="W29" s="1034"/>
      <c r="X29" s="1034"/>
      <c r="Y29" s="1034"/>
      <c r="Z29" s="1034"/>
      <c r="AA29" s="1034">
        <v>1322</v>
      </c>
      <c r="AB29" s="1034"/>
      <c r="AC29" s="1034"/>
      <c r="AD29" s="1034"/>
      <c r="AE29" s="1035"/>
      <c r="AF29" s="1030">
        <v>1322</v>
      </c>
      <c r="AG29" s="1031"/>
      <c r="AH29" s="1031"/>
      <c r="AI29" s="1031"/>
      <c r="AJ29" s="1032"/>
      <c r="AK29" s="980">
        <v>8179</v>
      </c>
      <c r="AL29" s="971"/>
      <c r="AM29" s="971"/>
      <c r="AN29" s="971"/>
      <c r="AO29" s="971"/>
      <c r="AP29" s="971" t="s">
        <v>522</v>
      </c>
      <c r="AQ29" s="971"/>
      <c r="AR29" s="971"/>
      <c r="AS29" s="971"/>
      <c r="AT29" s="971"/>
      <c r="AU29" s="971" t="s">
        <v>522</v>
      </c>
      <c r="AV29" s="971"/>
      <c r="AW29" s="971"/>
      <c r="AX29" s="971"/>
      <c r="AY29" s="971"/>
      <c r="AZ29" s="1036" t="s">
        <v>522</v>
      </c>
      <c r="BA29" s="1036"/>
      <c r="BB29" s="1036"/>
      <c r="BC29" s="1036"/>
      <c r="BD29" s="1036"/>
      <c r="BE29" s="972"/>
      <c r="BF29" s="972"/>
      <c r="BG29" s="972"/>
      <c r="BH29" s="972"/>
      <c r="BI29" s="973"/>
      <c r="BJ29" s="228"/>
      <c r="BK29" s="228"/>
      <c r="BL29" s="228"/>
      <c r="BM29" s="228"/>
      <c r="BN29" s="228"/>
      <c r="BO29" s="237"/>
      <c r="BP29" s="237"/>
      <c r="BQ29" s="234">
        <v>23</v>
      </c>
      <c r="BR29" s="235"/>
      <c r="BS29" s="987"/>
      <c r="BT29" s="988"/>
      <c r="BU29" s="988"/>
      <c r="BV29" s="988"/>
      <c r="BW29" s="988"/>
      <c r="BX29" s="988"/>
      <c r="BY29" s="988"/>
      <c r="BZ29" s="988"/>
      <c r="CA29" s="988"/>
      <c r="CB29" s="988"/>
      <c r="CC29" s="988"/>
      <c r="CD29" s="988"/>
      <c r="CE29" s="988"/>
      <c r="CF29" s="988"/>
      <c r="CG29" s="1009"/>
      <c r="CH29" s="984"/>
      <c r="CI29" s="985"/>
      <c r="CJ29" s="985"/>
      <c r="CK29" s="985"/>
      <c r="CL29" s="986"/>
      <c r="CM29" s="984"/>
      <c r="CN29" s="985"/>
      <c r="CO29" s="985"/>
      <c r="CP29" s="985"/>
      <c r="CQ29" s="986"/>
      <c r="CR29" s="984"/>
      <c r="CS29" s="985"/>
      <c r="CT29" s="985"/>
      <c r="CU29" s="985"/>
      <c r="CV29" s="986"/>
      <c r="CW29" s="984"/>
      <c r="CX29" s="985"/>
      <c r="CY29" s="985"/>
      <c r="CZ29" s="985"/>
      <c r="DA29" s="986"/>
      <c r="DB29" s="984"/>
      <c r="DC29" s="985"/>
      <c r="DD29" s="985"/>
      <c r="DE29" s="985"/>
      <c r="DF29" s="986"/>
      <c r="DG29" s="984"/>
      <c r="DH29" s="985"/>
      <c r="DI29" s="985"/>
      <c r="DJ29" s="985"/>
      <c r="DK29" s="986"/>
      <c r="DL29" s="984"/>
      <c r="DM29" s="985"/>
      <c r="DN29" s="985"/>
      <c r="DO29" s="985"/>
      <c r="DP29" s="986"/>
      <c r="DQ29" s="984"/>
      <c r="DR29" s="985"/>
      <c r="DS29" s="985"/>
      <c r="DT29" s="985"/>
      <c r="DU29" s="986"/>
      <c r="DV29" s="987"/>
      <c r="DW29" s="988"/>
      <c r="DX29" s="988"/>
      <c r="DY29" s="988"/>
      <c r="DZ29" s="989"/>
      <c r="EA29" s="226"/>
    </row>
    <row r="30" spans="1:131" ht="26.25" customHeight="1" x14ac:dyDescent="0.2">
      <c r="A30" s="238">
        <v>3</v>
      </c>
      <c r="B30" s="1025" t="s">
        <v>409</v>
      </c>
      <c r="C30" s="1026"/>
      <c r="D30" s="1026"/>
      <c r="E30" s="1026"/>
      <c r="F30" s="1026"/>
      <c r="G30" s="1026"/>
      <c r="H30" s="1026"/>
      <c r="I30" s="1026"/>
      <c r="J30" s="1026"/>
      <c r="K30" s="1026"/>
      <c r="L30" s="1026"/>
      <c r="M30" s="1026"/>
      <c r="N30" s="1026"/>
      <c r="O30" s="1026"/>
      <c r="P30" s="1027"/>
      <c r="Q30" s="1033">
        <v>13850</v>
      </c>
      <c r="R30" s="1034"/>
      <c r="S30" s="1034"/>
      <c r="T30" s="1034"/>
      <c r="U30" s="1034"/>
      <c r="V30" s="1034">
        <v>13393</v>
      </c>
      <c r="W30" s="1034"/>
      <c r="X30" s="1034"/>
      <c r="Y30" s="1034"/>
      <c r="Z30" s="1034"/>
      <c r="AA30" s="1034">
        <v>457</v>
      </c>
      <c r="AB30" s="1034"/>
      <c r="AC30" s="1034"/>
      <c r="AD30" s="1034"/>
      <c r="AE30" s="1035"/>
      <c r="AF30" s="1030">
        <v>457</v>
      </c>
      <c r="AG30" s="1031"/>
      <c r="AH30" s="1031"/>
      <c r="AI30" s="1031"/>
      <c r="AJ30" s="1032"/>
      <c r="AK30" s="980">
        <v>7163</v>
      </c>
      <c r="AL30" s="971"/>
      <c r="AM30" s="971"/>
      <c r="AN30" s="971"/>
      <c r="AO30" s="971"/>
      <c r="AP30" s="971" t="s">
        <v>522</v>
      </c>
      <c r="AQ30" s="971"/>
      <c r="AR30" s="971"/>
      <c r="AS30" s="971"/>
      <c r="AT30" s="971"/>
      <c r="AU30" s="971" t="s">
        <v>522</v>
      </c>
      <c r="AV30" s="971"/>
      <c r="AW30" s="971"/>
      <c r="AX30" s="971"/>
      <c r="AY30" s="971"/>
      <c r="AZ30" s="1036" t="s">
        <v>522</v>
      </c>
      <c r="BA30" s="1036"/>
      <c r="BB30" s="1036"/>
      <c r="BC30" s="1036"/>
      <c r="BD30" s="1036"/>
      <c r="BE30" s="972"/>
      <c r="BF30" s="972"/>
      <c r="BG30" s="972"/>
      <c r="BH30" s="972"/>
      <c r="BI30" s="973"/>
      <c r="BJ30" s="228"/>
      <c r="BK30" s="228"/>
      <c r="BL30" s="228"/>
      <c r="BM30" s="228"/>
      <c r="BN30" s="228"/>
      <c r="BO30" s="237"/>
      <c r="BP30" s="237"/>
      <c r="BQ30" s="234">
        <v>24</v>
      </c>
      <c r="BR30" s="235"/>
      <c r="BS30" s="987"/>
      <c r="BT30" s="988"/>
      <c r="BU30" s="988"/>
      <c r="BV30" s="988"/>
      <c r="BW30" s="988"/>
      <c r="BX30" s="988"/>
      <c r="BY30" s="988"/>
      <c r="BZ30" s="988"/>
      <c r="CA30" s="988"/>
      <c r="CB30" s="988"/>
      <c r="CC30" s="988"/>
      <c r="CD30" s="988"/>
      <c r="CE30" s="988"/>
      <c r="CF30" s="988"/>
      <c r="CG30" s="1009"/>
      <c r="CH30" s="984"/>
      <c r="CI30" s="985"/>
      <c r="CJ30" s="985"/>
      <c r="CK30" s="985"/>
      <c r="CL30" s="986"/>
      <c r="CM30" s="984"/>
      <c r="CN30" s="985"/>
      <c r="CO30" s="985"/>
      <c r="CP30" s="985"/>
      <c r="CQ30" s="986"/>
      <c r="CR30" s="984"/>
      <c r="CS30" s="985"/>
      <c r="CT30" s="985"/>
      <c r="CU30" s="985"/>
      <c r="CV30" s="986"/>
      <c r="CW30" s="984"/>
      <c r="CX30" s="985"/>
      <c r="CY30" s="985"/>
      <c r="CZ30" s="985"/>
      <c r="DA30" s="986"/>
      <c r="DB30" s="984"/>
      <c r="DC30" s="985"/>
      <c r="DD30" s="985"/>
      <c r="DE30" s="985"/>
      <c r="DF30" s="986"/>
      <c r="DG30" s="984"/>
      <c r="DH30" s="985"/>
      <c r="DI30" s="985"/>
      <c r="DJ30" s="985"/>
      <c r="DK30" s="986"/>
      <c r="DL30" s="984"/>
      <c r="DM30" s="985"/>
      <c r="DN30" s="985"/>
      <c r="DO30" s="985"/>
      <c r="DP30" s="986"/>
      <c r="DQ30" s="984"/>
      <c r="DR30" s="985"/>
      <c r="DS30" s="985"/>
      <c r="DT30" s="985"/>
      <c r="DU30" s="986"/>
      <c r="DV30" s="987"/>
      <c r="DW30" s="988"/>
      <c r="DX30" s="988"/>
      <c r="DY30" s="988"/>
      <c r="DZ30" s="989"/>
      <c r="EA30" s="226"/>
    </row>
    <row r="31" spans="1:131" ht="26.25" customHeight="1" x14ac:dyDescent="0.2">
      <c r="A31" s="238">
        <v>4</v>
      </c>
      <c r="B31" s="1025" t="s">
        <v>410</v>
      </c>
      <c r="C31" s="1026"/>
      <c r="D31" s="1026"/>
      <c r="E31" s="1026"/>
      <c r="F31" s="1026"/>
      <c r="G31" s="1026"/>
      <c r="H31" s="1026"/>
      <c r="I31" s="1026"/>
      <c r="J31" s="1026"/>
      <c r="K31" s="1026"/>
      <c r="L31" s="1026"/>
      <c r="M31" s="1026"/>
      <c r="N31" s="1026"/>
      <c r="O31" s="1026"/>
      <c r="P31" s="1027"/>
      <c r="Q31" s="1033">
        <v>221</v>
      </c>
      <c r="R31" s="1034"/>
      <c r="S31" s="1034"/>
      <c r="T31" s="1034"/>
      <c r="U31" s="1034"/>
      <c r="V31" s="1034">
        <v>14</v>
      </c>
      <c r="W31" s="1034"/>
      <c r="X31" s="1034"/>
      <c r="Y31" s="1034"/>
      <c r="Z31" s="1034"/>
      <c r="AA31" s="1034">
        <v>207</v>
      </c>
      <c r="AB31" s="1034"/>
      <c r="AC31" s="1034"/>
      <c r="AD31" s="1034"/>
      <c r="AE31" s="1035"/>
      <c r="AF31" s="1030">
        <v>207</v>
      </c>
      <c r="AG31" s="1031"/>
      <c r="AH31" s="1031"/>
      <c r="AI31" s="1031"/>
      <c r="AJ31" s="1032"/>
      <c r="AK31" s="980">
        <v>0</v>
      </c>
      <c r="AL31" s="971"/>
      <c r="AM31" s="971"/>
      <c r="AN31" s="971"/>
      <c r="AO31" s="971"/>
      <c r="AP31" s="971" t="s">
        <v>522</v>
      </c>
      <c r="AQ31" s="971"/>
      <c r="AR31" s="971"/>
      <c r="AS31" s="971"/>
      <c r="AT31" s="971"/>
      <c r="AU31" s="971" t="s">
        <v>522</v>
      </c>
      <c r="AV31" s="971"/>
      <c r="AW31" s="971"/>
      <c r="AX31" s="971"/>
      <c r="AY31" s="971"/>
      <c r="AZ31" s="1036" t="s">
        <v>522</v>
      </c>
      <c r="BA31" s="1036"/>
      <c r="BB31" s="1036"/>
      <c r="BC31" s="1036"/>
      <c r="BD31" s="1036"/>
      <c r="BE31" s="972"/>
      <c r="BF31" s="972"/>
      <c r="BG31" s="972"/>
      <c r="BH31" s="972"/>
      <c r="BI31" s="973"/>
      <c r="BJ31" s="228"/>
      <c r="BK31" s="228"/>
      <c r="BL31" s="228"/>
      <c r="BM31" s="228"/>
      <c r="BN31" s="228"/>
      <c r="BO31" s="237"/>
      <c r="BP31" s="237"/>
      <c r="BQ31" s="234">
        <v>25</v>
      </c>
      <c r="BR31" s="235"/>
      <c r="BS31" s="987"/>
      <c r="BT31" s="988"/>
      <c r="BU31" s="988"/>
      <c r="BV31" s="988"/>
      <c r="BW31" s="988"/>
      <c r="BX31" s="988"/>
      <c r="BY31" s="988"/>
      <c r="BZ31" s="988"/>
      <c r="CA31" s="988"/>
      <c r="CB31" s="988"/>
      <c r="CC31" s="988"/>
      <c r="CD31" s="988"/>
      <c r="CE31" s="988"/>
      <c r="CF31" s="988"/>
      <c r="CG31" s="1009"/>
      <c r="CH31" s="984"/>
      <c r="CI31" s="985"/>
      <c r="CJ31" s="985"/>
      <c r="CK31" s="985"/>
      <c r="CL31" s="986"/>
      <c r="CM31" s="984"/>
      <c r="CN31" s="985"/>
      <c r="CO31" s="985"/>
      <c r="CP31" s="985"/>
      <c r="CQ31" s="986"/>
      <c r="CR31" s="984"/>
      <c r="CS31" s="985"/>
      <c r="CT31" s="985"/>
      <c r="CU31" s="985"/>
      <c r="CV31" s="986"/>
      <c r="CW31" s="984"/>
      <c r="CX31" s="985"/>
      <c r="CY31" s="985"/>
      <c r="CZ31" s="985"/>
      <c r="DA31" s="986"/>
      <c r="DB31" s="984"/>
      <c r="DC31" s="985"/>
      <c r="DD31" s="985"/>
      <c r="DE31" s="985"/>
      <c r="DF31" s="986"/>
      <c r="DG31" s="984"/>
      <c r="DH31" s="985"/>
      <c r="DI31" s="985"/>
      <c r="DJ31" s="985"/>
      <c r="DK31" s="986"/>
      <c r="DL31" s="984"/>
      <c r="DM31" s="985"/>
      <c r="DN31" s="985"/>
      <c r="DO31" s="985"/>
      <c r="DP31" s="986"/>
      <c r="DQ31" s="984"/>
      <c r="DR31" s="985"/>
      <c r="DS31" s="985"/>
      <c r="DT31" s="985"/>
      <c r="DU31" s="986"/>
      <c r="DV31" s="987"/>
      <c r="DW31" s="988"/>
      <c r="DX31" s="988"/>
      <c r="DY31" s="988"/>
      <c r="DZ31" s="989"/>
      <c r="EA31" s="226"/>
    </row>
    <row r="32" spans="1:131" ht="26.25" customHeight="1" x14ac:dyDescent="0.2">
      <c r="A32" s="238">
        <v>5</v>
      </c>
      <c r="B32" s="1025" t="s">
        <v>411</v>
      </c>
      <c r="C32" s="1026"/>
      <c r="D32" s="1026"/>
      <c r="E32" s="1026"/>
      <c r="F32" s="1026"/>
      <c r="G32" s="1026"/>
      <c r="H32" s="1026"/>
      <c r="I32" s="1026"/>
      <c r="J32" s="1026"/>
      <c r="K32" s="1026"/>
      <c r="L32" s="1026"/>
      <c r="M32" s="1026"/>
      <c r="N32" s="1026"/>
      <c r="O32" s="1026"/>
      <c r="P32" s="1027"/>
      <c r="Q32" s="1033">
        <v>8837</v>
      </c>
      <c r="R32" s="1034"/>
      <c r="S32" s="1034"/>
      <c r="T32" s="1034"/>
      <c r="U32" s="1034"/>
      <c r="V32" s="1034">
        <v>8392</v>
      </c>
      <c r="W32" s="1034"/>
      <c r="X32" s="1034"/>
      <c r="Y32" s="1034"/>
      <c r="Z32" s="1034"/>
      <c r="AA32" s="1034">
        <v>445</v>
      </c>
      <c r="AB32" s="1034"/>
      <c r="AC32" s="1034"/>
      <c r="AD32" s="1034"/>
      <c r="AE32" s="1035"/>
      <c r="AF32" s="1030">
        <v>5379</v>
      </c>
      <c r="AG32" s="1031"/>
      <c r="AH32" s="1031"/>
      <c r="AI32" s="1031"/>
      <c r="AJ32" s="1032"/>
      <c r="AK32" s="980">
        <v>68</v>
      </c>
      <c r="AL32" s="971"/>
      <c r="AM32" s="971"/>
      <c r="AN32" s="971"/>
      <c r="AO32" s="971"/>
      <c r="AP32" s="971">
        <v>20739</v>
      </c>
      <c r="AQ32" s="971"/>
      <c r="AR32" s="971"/>
      <c r="AS32" s="971"/>
      <c r="AT32" s="971"/>
      <c r="AU32" s="971">
        <v>83</v>
      </c>
      <c r="AV32" s="971"/>
      <c r="AW32" s="971"/>
      <c r="AX32" s="971"/>
      <c r="AY32" s="971"/>
      <c r="AZ32" s="1036" t="s">
        <v>522</v>
      </c>
      <c r="BA32" s="1036"/>
      <c r="BB32" s="1036"/>
      <c r="BC32" s="1036"/>
      <c r="BD32" s="1036"/>
      <c r="BE32" s="972" t="s">
        <v>412</v>
      </c>
      <c r="BF32" s="972"/>
      <c r="BG32" s="972"/>
      <c r="BH32" s="972"/>
      <c r="BI32" s="973"/>
      <c r="BJ32" s="228"/>
      <c r="BK32" s="228"/>
      <c r="BL32" s="228"/>
      <c r="BM32" s="228"/>
      <c r="BN32" s="228"/>
      <c r="BO32" s="237"/>
      <c r="BP32" s="237"/>
      <c r="BQ32" s="234">
        <v>26</v>
      </c>
      <c r="BR32" s="235"/>
      <c r="BS32" s="987"/>
      <c r="BT32" s="988"/>
      <c r="BU32" s="988"/>
      <c r="BV32" s="988"/>
      <c r="BW32" s="988"/>
      <c r="BX32" s="988"/>
      <c r="BY32" s="988"/>
      <c r="BZ32" s="988"/>
      <c r="CA32" s="988"/>
      <c r="CB32" s="988"/>
      <c r="CC32" s="988"/>
      <c r="CD32" s="988"/>
      <c r="CE32" s="988"/>
      <c r="CF32" s="988"/>
      <c r="CG32" s="1009"/>
      <c r="CH32" s="984"/>
      <c r="CI32" s="985"/>
      <c r="CJ32" s="985"/>
      <c r="CK32" s="985"/>
      <c r="CL32" s="986"/>
      <c r="CM32" s="984"/>
      <c r="CN32" s="985"/>
      <c r="CO32" s="985"/>
      <c r="CP32" s="985"/>
      <c r="CQ32" s="986"/>
      <c r="CR32" s="984"/>
      <c r="CS32" s="985"/>
      <c r="CT32" s="985"/>
      <c r="CU32" s="985"/>
      <c r="CV32" s="986"/>
      <c r="CW32" s="984"/>
      <c r="CX32" s="985"/>
      <c r="CY32" s="985"/>
      <c r="CZ32" s="985"/>
      <c r="DA32" s="986"/>
      <c r="DB32" s="984"/>
      <c r="DC32" s="985"/>
      <c r="DD32" s="985"/>
      <c r="DE32" s="985"/>
      <c r="DF32" s="986"/>
      <c r="DG32" s="984"/>
      <c r="DH32" s="985"/>
      <c r="DI32" s="985"/>
      <c r="DJ32" s="985"/>
      <c r="DK32" s="986"/>
      <c r="DL32" s="984"/>
      <c r="DM32" s="985"/>
      <c r="DN32" s="985"/>
      <c r="DO32" s="985"/>
      <c r="DP32" s="986"/>
      <c r="DQ32" s="984"/>
      <c r="DR32" s="985"/>
      <c r="DS32" s="985"/>
      <c r="DT32" s="985"/>
      <c r="DU32" s="986"/>
      <c r="DV32" s="987"/>
      <c r="DW32" s="988"/>
      <c r="DX32" s="988"/>
      <c r="DY32" s="988"/>
      <c r="DZ32" s="989"/>
      <c r="EA32" s="226"/>
    </row>
    <row r="33" spans="1:131" ht="26.25" customHeight="1" x14ac:dyDescent="0.2">
      <c r="A33" s="238">
        <v>6</v>
      </c>
      <c r="B33" s="1025" t="s">
        <v>413</v>
      </c>
      <c r="C33" s="1026"/>
      <c r="D33" s="1026"/>
      <c r="E33" s="1026"/>
      <c r="F33" s="1026"/>
      <c r="G33" s="1026"/>
      <c r="H33" s="1026"/>
      <c r="I33" s="1026"/>
      <c r="J33" s="1026"/>
      <c r="K33" s="1026"/>
      <c r="L33" s="1026"/>
      <c r="M33" s="1026"/>
      <c r="N33" s="1026"/>
      <c r="O33" s="1026"/>
      <c r="P33" s="1027"/>
      <c r="Q33" s="1033">
        <v>15871</v>
      </c>
      <c r="R33" s="1034"/>
      <c r="S33" s="1034"/>
      <c r="T33" s="1034"/>
      <c r="U33" s="1034"/>
      <c r="V33" s="1034">
        <v>14765</v>
      </c>
      <c r="W33" s="1034"/>
      <c r="X33" s="1034"/>
      <c r="Y33" s="1034"/>
      <c r="Z33" s="1034"/>
      <c r="AA33" s="1034">
        <v>1106</v>
      </c>
      <c r="AB33" s="1034"/>
      <c r="AC33" s="1034"/>
      <c r="AD33" s="1034"/>
      <c r="AE33" s="1035"/>
      <c r="AF33" s="1030">
        <v>8001</v>
      </c>
      <c r="AG33" s="1031"/>
      <c r="AH33" s="1031"/>
      <c r="AI33" s="1031"/>
      <c r="AJ33" s="1032"/>
      <c r="AK33" s="980">
        <v>8548</v>
      </c>
      <c r="AL33" s="971"/>
      <c r="AM33" s="971"/>
      <c r="AN33" s="971"/>
      <c r="AO33" s="971"/>
      <c r="AP33" s="971">
        <v>120824</v>
      </c>
      <c r="AQ33" s="971"/>
      <c r="AR33" s="971"/>
      <c r="AS33" s="971"/>
      <c r="AT33" s="971"/>
      <c r="AU33" s="971">
        <v>78173</v>
      </c>
      <c r="AV33" s="971"/>
      <c r="AW33" s="971"/>
      <c r="AX33" s="971"/>
      <c r="AY33" s="971"/>
      <c r="AZ33" s="1036" t="s">
        <v>522</v>
      </c>
      <c r="BA33" s="1036"/>
      <c r="BB33" s="1036"/>
      <c r="BC33" s="1036"/>
      <c r="BD33" s="1036"/>
      <c r="BE33" s="972" t="s">
        <v>414</v>
      </c>
      <c r="BF33" s="972"/>
      <c r="BG33" s="972"/>
      <c r="BH33" s="972"/>
      <c r="BI33" s="973"/>
      <c r="BJ33" s="228"/>
      <c r="BK33" s="228"/>
      <c r="BL33" s="228"/>
      <c r="BM33" s="228"/>
      <c r="BN33" s="228"/>
      <c r="BO33" s="237"/>
      <c r="BP33" s="237"/>
      <c r="BQ33" s="234">
        <v>27</v>
      </c>
      <c r="BR33" s="235"/>
      <c r="BS33" s="987"/>
      <c r="BT33" s="988"/>
      <c r="BU33" s="988"/>
      <c r="BV33" s="988"/>
      <c r="BW33" s="988"/>
      <c r="BX33" s="988"/>
      <c r="BY33" s="988"/>
      <c r="BZ33" s="988"/>
      <c r="CA33" s="988"/>
      <c r="CB33" s="988"/>
      <c r="CC33" s="988"/>
      <c r="CD33" s="988"/>
      <c r="CE33" s="988"/>
      <c r="CF33" s="988"/>
      <c r="CG33" s="1009"/>
      <c r="CH33" s="984"/>
      <c r="CI33" s="985"/>
      <c r="CJ33" s="985"/>
      <c r="CK33" s="985"/>
      <c r="CL33" s="986"/>
      <c r="CM33" s="984"/>
      <c r="CN33" s="985"/>
      <c r="CO33" s="985"/>
      <c r="CP33" s="985"/>
      <c r="CQ33" s="986"/>
      <c r="CR33" s="984"/>
      <c r="CS33" s="985"/>
      <c r="CT33" s="985"/>
      <c r="CU33" s="985"/>
      <c r="CV33" s="986"/>
      <c r="CW33" s="984"/>
      <c r="CX33" s="985"/>
      <c r="CY33" s="985"/>
      <c r="CZ33" s="985"/>
      <c r="DA33" s="986"/>
      <c r="DB33" s="984"/>
      <c r="DC33" s="985"/>
      <c r="DD33" s="985"/>
      <c r="DE33" s="985"/>
      <c r="DF33" s="986"/>
      <c r="DG33" s="984"/>
      <c r="DH33" s="985"/>
      <c r="DI33" s="985"/>
      <c r="DJ33" s="985"/>
      <c r="DK33" s="986"/>
      <c r="DL33" s="984"/>
      <c r="DM33" s="985"/>
      <c r="DN33" s="985"/>
      <c r="DO33" s="985"/>
      <c r="DP33" s="986"/>
      <c r="DQ33" s="984"/>
      <c r="DR33" s="985"/>
      <c r="DS33" s="985"/>
      <c r="DT33" s="985"/>
      <c r="DU33" s="986"/>
      <c r="DV33" s="987"/>
      <c r="DW33" s="988"/>
      <c r="DX33" s="988"/>
      <c r="DY33" s="988"/>
      <c r="DZ33" s="989"/>
      <c r="EA33" s="226"/>
    </row>
    <row r="34" spans="1:131" ht="26.25" customHeight="1" x14ac:dyDescent="0.2">
      <c r="A34" s="238">
        <v>7</v>
      </c>
      <c r="B34" s="1025"/>
      <c r="C34" s="1026"/>
      <c r="D34" s="1026"/>
      <c r="E34" s="1026"/>
      <c r="F34" s="1026"/>
      <c r="G34" s="1026"/>
      <c r="H34" s="1026"/>
      <c r="I34" s="1026"/>
      <c r="J34" s="1026"/>
      <c r="K34" s="1026"/>
      <c r="L34" s="1026"/>
      <c r="M34" s="1026"/>
      <c r="N34" s="1026"/>
      <c r="O34" s="1026"/>
      <c r="P34" s="1027"/>
      <c r="Q34" s="1033"/>
      <c r="R34" s="1034"/>
      <c r="S34" s="1034"/>
      <c r="T34" s="1034"/>
      <c r="U34" s="1034"/>
      <c r="V34" s="1034"/>
      <c r="W34" s="1034"/>
      <c r="X34" s="1034"/>
      <c r="Y34" s="1034"/>
      <c r="Z34" s="1034"/>
      <c r="AA34" s="1034"/>
      <c r="AB34" s="1034"/>
      <c r="AC34" s="1034"/>
      <c r="AD34" s="1034"/>
      <c r="AE34" s="1035"/>
      <c r="AF34" s="1030"/>
      <c r="AG34" s="1031"/>
      <c r="AH34" s="1031"/>
      <c r="AI34" s="1031"/>
      <c r="AJ34" s="1032"/>
      <c r="AK34" s="980"/>
      <c r="AL34" s="971"/>
      <c r="AM34" s="971"/>
      <c r="AN34" s="971"/>
      <c r="AO34" s="971"/>
      <c r="AP34" s="971"/>
      <c r="AQ34" s="971"/>
      <c r="AR34" s="971"/>
      <c r="AS34" s="971"/>
      <c r="AT34" s="971"/>
      <c r="AU34" s="971"/>
      <c r="AV34" s="971"/>
      <c r="AW34" s="971"/>
      <c r="AX34" s="971"/>
      <c r="AY34" s="971"/>
      <c r="AZ34" s="1036"/>
      <c r="BA34" s="1036"/>
      <c r="BB34" s="1036"/>
      <c r="BC34" s="1036"/>
      <c r="BD34" s="1036"/>
      <c r="BE34" s="972"/>
      <c r="BF34" s="972"/>
      <c r="BG34" s="972"/>
      <c r="BH34" s="972"/>
      <c r="BI34" s="973"/>
      <c r="BJ34" s="228"/>
      <c r="BK34" s="228"/>
      <c r="BL34" s="228"/>
      <c r="BM34" s="228"/>
      <c r="BN34" s="228"/>
      <c r="BO34" s="237"/>
      <c r="BP34" s="237"/>
      <c r="BQ34" s="234">
        <v>28</v>
      </c>
      <c r="BR34" s="235"/>
      <c r="BS34" s="987"/>
      <c r="BT34" s="988"/>
      <c r="BU34" s="988"/>
      <c r="BV34" s="988"/>
      <c r="BW34" s="988"/>
      <c r="BX34" s="988"/>
      <c r="BY34" s="988"/>
      <c r="BZ34" s="988"/>
      <c r="CA34" s="988"/>
      <c r="CB34" s="988"/>
      <c r="CC34" s="988"/>
      <c r="CD34" s="988"/>
      <c r="CE34" s="988"/>
      <c r="CF34" s="988"/>
      <c r="CG34" s="1009"/>
      <c r="CH34" s="984"/>
      <c r="CI34" s="985"/>
      <c r="CJ34" s="985"/>
      <c r="CK34" s="985"/>
      <c r="CL34" s="986"/>
      <c r="CM34" s="984"/>
      <c r="CN34" s="985"/>
      <c r="CO34" s="985"/>
      <c r="CP34" s="985"/>
      <c r="CQ34" s="986"/>
      <c r="CR34" s="984"/>
      <c r="CS34" s="985"/>
      <c r="CT34" s="985"/>
      <c r="CU34" s="985"/>
      <c r="CV34" s="986"/>
      <c r="CW34" s="984"/>
      <c r="CX34" s="985"/>
      <c r="CY34" s="985"/>
      <c r="CZ34" s="985"/>
      <c r="DA34" s="986"/>
      <c r="DB34" s="984"/>
      <c r="DC34" s="985"/>
      <c r="DD34" s="985"/>
      <c r="DE34" s="985"/>
      <c r="DF34" s="986"/>
      <c r="DG34" s="984"/>
      <c r="DH34" s="985"/>
      <c r="DI34" s="985"/>
      <c r="DJ34" s="985"/>
      <c r="DK34" s="986"/>
      <c r="DL34" s="984"/>
      <c r="DM34" s="985"/>
      <c r="DN34" s="985"/>
      <c r="DO34" s="985"/>
      <c r="DP34" s="986"/>
      <c r="DQ34" s="984"/>
      <c r="DR34" s="985"/>
      <c r="DS34" s="985"/>
      <c r="DT34" s="985"/>
      <c r="DU34" s="986"/>
      <c r="DV34" s="987"/>
      <c r="DW34" s="988"/>
      <c r="DX34" s="988"/>
      <c r="DY34" s="988"/>
      <c r="DZ34" s="989"/>
      <c r="EA34" s="226"/>
    </row>
    <row r="35" spans="1:131" ht="26.25" customHeight="1" x14ac:dyDescent="0.2">
      <c r="A35" s="238">
        <v>8</v>
      </c>
      <c r="B35" s="1025"/>
      <c r="C35" s="1026"/>
      <c r="D35" s="1026"/>
      <c r="E35" s="1026"/>
      <c r="F35" s="1026"/>
      <c r="G35" s="1026"/>
      <c r="H35" s="1026"/>
      <c r="I35" s="1026"/>
      <c r="J35" s="1026"/>
      <c r="K35" s="1026"/>
      <c r="L35" s="1026"/>
      <c r="M35" s="1026"/>
      <c r="N35" s="1026"/>
      <c r="O35" s="1026"/>
      <c r="P35" s="1027"/>
      <c r="Q35" s="1033"/>
      <c r="R35" s="1034"/>
      <c r="S35" s="1034"/>
      <c r="T35" s="1034"/>
      <c r="U35" s="1034"/>
      <c r="V35" s="1034"/>
      <c r="W35" s="1034"/>
      <c r="X35" s="1034"/>
      <c r="Y35" s="1034"/>
      <c r="Z35" s="1034"/>
      <c r="AA35" s="1034"/>
      <c r="AB35" s="1034"/>
      <c r="AC35" s="1034"/>
      <c r="AD35" s="1034"/>
      <c r="AE35" s="1035"/>
      <c r="AF35" s="1030"/>
      <c r="AG35" s="1031"/>
      <c r="AH35" s="1031"/>
      <c r="AI35" s="1031"/>
      <c r="AJ35" s="1032"/>
      <c r="AK35" s="980"/>
      <c r="AL35" s="971"/>
      <c r="AM35" s="971"/>
      <c r="AN35" s="971"/>
      <c r="AO35" s="971"/>
      <c r="AP35" s="971"/>
      <c r="AQ35" s="971"/>
      <c r="AR35" s="971"/>
      <c r="AS35" s="971"/>
      <c r="AT35" s="971"/>
      <c r="AU35" s="971"/>
      <c r="AV35" s="971"/>
      <c r="AW35" s="971"/>
      <c r="AX35" s="971"/>
      <c r="AY35" s="971"/>
      <c r="AZ35" s="1036"/>
      <c r="BA35" s="1036"/>
      <c r="BB35" s="1036"/>
      <c r="BC35" s="1036"/>
      <c r="BD35" s="1036"/>
      <c r="BE35" s="972"/>
      <c r="BF35" s="972"/>
      <c r="BG35" s="972"/>
      <c r="BH35" s="972"/>
      <c r="BI35" s="973"/>
      <c r="BJ35" s="228"/>
      <c r="BK35" s="228"/>
      <c r="BL35" s="228"/>
      <c r="BM35" s="228"/>
      <c r="BN35" s="228"/>
      <c r="BO35" s="237"/>
      <c r="BP35" s="237"/>
      <c r="BQ35" s="234">
        <v>29</v>
      </c>
      <c r="BR35" s="235"/>
      <c r="BS35" s="987"/>
      <c r="BT35" s="988"/>
      <c r="BU35" s="988"/>
      <c r="BV35" s="988"/>
      <c r="BW35" s="988"/>
      <c r="BX35" s="988"/>
      <c r="BY35" s="988"/>
      <c r="BZ35" s="988"/>
      <c r="CA35" s="988"/>
      <c r="CB35" s="988"/>
      <c r="CC35" s="988"/>
      <c r="CD35" s="988"/>
      <c r="CE35" s="988"/>
      <c r="CF35" s="988"/>
      <c r="CG35" s="1009"/>
      <c r="CH35" s="984"/>
      <c r="CI35" s="985"/>
      <c r="CJ35" s="985"/>
      <c r="CK35" s="985"/>
      <c r="CL35" s="986"/>
      <c r="CM35" s="984"/>
      <c r="CN35" s="985"/>
      <c r="CO35" s="985"/>
      <c r="CP35" s="985"/>
      <c r="CQ35" s="986"/>
      <c r="CR35" s="984"/>
      <c r="CS35" s="985"/>
      <c r="CT35" s="985"/>
      <c r="CU35" s="985"/>
      <c r="CV35" s="986"/>
      <c r="CW35" s="984"/>
      <c r="CX35" s="985"/>
      <c r="CY35" s="985"/>
      <c r="CZ35" s="985"/>
      <c r="DA35" s="986"/>
      <c r="DB35" s="984"/>
      <c r="DC35" s="985"/>
      <c r="DD35" s="985"/>
      <c r="DE35" s="985"/>
      <c r="DF35" s="986"/>
      <c r="DG35" s="984"/>
      <c r="DH35" s="985"/>
      <c r="DI35" s="985"/>
      <c r="DJ35" s="985"/>
      <c r="DK35" s="986"/>
      <c r="DL35" s="984"/>
      <c r="DM35" s="985"/>
      <c r="DN35" s="985"/>
      <c r="DO35" s="985"/>
      <c r="DP35" s="986"/>
      <c r="DQ35" s="984"/>
      <c r="DR35" s="985"/>
      <c r="DS35" s="985"/>
      <c r="DT35" s="985"/>
      <c r="DU35" s="986"/>
      <c r="DV35" s="987"/>
      <c r="DW35" s="988"/>
      <c r="DX35" s="988"/>
      <c r="DY35" s="988"/>
      <c r="DZ35" s="989"/>
      <c r="EA35" s="226"/>
    </row>
    <row r="36" spans="1:131" ht="26.25" customHeight="1" x14ac:dyDescent="0.2">
      <c r="A36" s="238">
        <v>9</v>
      </c>
      <c r="B36" s="1025"/>
      <c r="C36" s="1026"/>
      <c r="D36" s="1026"/>
      <c r="E36" s="1026"/>
      <c r="F36" s="1026"/>
      <c r="G36" s="1026"/>
      <c r="H36" s="1026"/>
      <c r="I36" s="1026"/>
      <c r="J36" s="1026"/>
      <c r="K36" s="1026"/>
      <c r="L36" s="1026"/>
      <c r="M36" s="1026"/>
      <c r="N36" s="1026"/>
      <c r="O36" s="1026"/>
      <c r="P36" s="1027"/>
      <c r="Q36" s="1033"/>
      <c r="R36" s="1034"/>
      <c r="S36" s="1034"/>
      <c r="T36" s="1034"/>
      <c r="U36" s="1034"/>
      <c r="V36" s="1034"/>
      <c r="W36" s="1034"/>
      <c r="X36" s="1034"/>
      <c r="Y36" s="1034"/>
      <c r="Z36" s="1034"/>
      <c r="AA36" s="1034"/>
      <c r="AB36" s="1034"/>
      <c r="AC36" s="1034"/>
      <c r="AD36" s="1034"/>
      <c r="AE36" s="1035"/>
      <c r="AF36" s="1030"/>
      <c r="AG36" s="1031"/>
      <c r="AH36" s="1031"/>
      <c r="AI36" s="1031"/>
      <c r="AJ36" s="1032"/>
      <c r="AK36" s="980"/>
      <c r="AL36" s="971"/>
      <c r="AM36" s="971"/>
      <c r="AN36" s="971"/>
      <c r="AO36" s="971"/>
      <c r="AP36" s="971"/>
      <c r="AQ36" s="971"/>
      <c r="AR36" s="971"/>
      <c r="AS36" s="971"/>
      <c r="AT36" s="971"/>
      <c r="AU36" s="971"/>
      <c r="AV36" s="971"/>
      <c r="AW36" s="971"/>
      <c r="AX36" s="971"/>
      <c r="AY36" s="971"/>
      <c r="AZ36" s="1036"/>
      <c r="BA36" s="1036"/>
      <c r="BB36" s="1036"/>
      <c r="BC36" s="1036"/>
      <c r="BD36" s="1036"/>
      <c r="BE36" s="972"/>
      <c r="BF36" s="972"/>
      <c r="BG36" s="972"/>
      <c r="BH36" s="972"/>
      <c r="BI36" s="973"/>
      <c r="BJ36" s="228"/>
      <c r="BK36" s="228"/>
      <c r="BL36" s="228"/>
      <c r="BM36" s="228"/>
      <c r="BN36" s="228"/>
      <c r="BO36" s="237"/>
      <c r="BP36" s="237"/>
      <c r="BQ36" s="234">
        <v>30</v>
      </c>
      <c r="BR36" s="235"/>
      <c r="BS36" s="987"/>
      <c r="BT36" s="988"/>
      <c r="BU36" s="988"/>
      <c r="BV36" s="988"/>
      <c r="BW36" s="988"/>
      <c r="BX36" s="988"/>
      <c r="BY36" s="988"/>
      <c r="BZ36" s="988"/>
      <c r="CA36" s="988"/>
      <c r="CB36" s="988"/>
      <c r="CC36" s="988"/>
      <c r="CD36" s="988"/>
      <c r="CE36" s="988"/>
      <c r="CF36" s="988"/>
      <c r="CG36" s="1009"/>
      <c r="CH36" s="984"/>
      <c r="CI36" s="985"/>
      <c r="CJ36" s="985"/>
      <c r="CK36" s="985"/>
      <c r="CL36" s="986"/>
      <c r="CM36" s="984"/>
      <c r="CN36" s="985"/>
      <c r="CO36" s="985"/>
      <c r="CP36" s="985"/>
      <c r="CQ36" s="986"/>
      <c r="CR36" s="984"/>
      <c r="CS36" s="985"/>
      <c r="CT36" s="985"/>
      <c r="CU36" s="985"/>
      <c r="CV36" s="986"/>
      <c r="CW36" s="984"/>
      <c r="CX36" s="985"/>
      <c r="CY36" s="985"/>
      <c r="CZ36" s="985"/>
      <c r="DA36" s="986"/>
      <c r="DB36" s="984"/>
      <c r="DC36" s="985"/>
      <c r="DD36" s="985"/>
      <c r="DE36" s="985"/>
      <c r="DF36" s="986"/>
      <c r="DG36" s="984"/>
      <c r="DH36" s="985"/>
      <c r="DI36" s="985"/>
      <c r="DJ36" s="985"/>
      <c r="DK36" s="986"/>
      <c r="DL36" s="984"/>
      <c r="DM36" s="985"/>
      <c r="DN36" s="985"/>
      <c r="DO36" s="985"/>
      <c r="DP36" s="986"/>
      <c r="DQ36" s="984"/>
      <c r="DR36" s="985"/>
      <c r="DS36" s="985"/>
      <c r="DT36" s="985"/>
      <c r="DU36" s="986"/>
      <c r="DV36" s="987"/>
      <c r="DW36" s="988"/>
      <c r="DX36" s="988"/>
      <c r="DY36" s="988"/>
      <c r="DZ36" s="989"/>
      <c r="EA36" s="226"/>
    </row>
    <row r="37" spans="1:131" ht="26.25" customHeight="1" x14ac:dyDescent="0.2">
      <c r="A37" s="238">
        <v>10</v>
      </c>
      <c r="B37" s="1025"/>
      <c r="C37" s="1026"/>
      <c r="D37" s="1026"/>
      <c r="E37" s="1026"/>
      <c r="F37" s="1026"/>
      <c r="G37" s="1026"/>
      <c r="H37" s="1026"/>
      <c r="I37" s="1026"/>
      <c r="J37" s="1026"/>
      <c r="K37" s="1026"/>
      <c r="L37" s="1026"/>
      <c r="M37" s="1026"/>
      <c r="N37" s="1026"/>
      <c r="O37" s="1026"/>
      <c r="P37" s="1027"/>
      <c r="Q37" s="1033"/>
      <c r="R37" s="1034"/>
      <c r="S37" s="1034"/>
      <c r="T37" s="1034"/>
      <c r="U37" s="1034"/>
      <c r="V37" s="1034"/>
      <c r="W37" s="1034"/>
      <c r="X37" s="1034"/>
      <c r="Y37" s="1034"/>
      <c r="Z37" s="1034"/>
      <c r="AA37" s="1034"/>
      <c r="AB37" s="1034"/>
      <c r="AC37" s="1034"/>
      <c r="AD37" s="1034"/>
      <c r="AE37" s="1035"/>
      <c r="AF37" s="1030"/>
      <c r="AG37" s="1031"/>
      <c r="AH37" s="1031"/>
      <c r="AI37" s="1031"/>
      <c r="AJ37" s="1032"/>
      <c r="AK37" s="980"/>
      <c r="AL37" s="971"/>
      <c r="AM37" s="971"/>
      <c r="AN37" s="971"/>
      <c r="AO37" s="971"/>
      <c r="AP37" s="971"/>
      <c r="AQ37" s="971"/>
      <c r="AR37" s="971"/>
      <c r="AS37" s="971"/>
      <c r="AT37" s="971"/>
      <c r="AU37" s="971"/>
      <c r="AV37" s="971"/>
      <c r="AW37" s="971"/>
      <c r="AX37" s="971"/>
      <c r="AY37" s="971"/>
      <c r="AZ37" s="1036"/>
      <c r="BA37" s="1036"/>
      <c r="BB37" s="1036"/>
      <c r="BC37" s="1036"/>
      <c r="BD37" s="1036"/>
      <c r="BE37" s="972"/>
      <c r="BF37" s="972"/>
      <c r="BG37" s="972"/>
      <c r="BH37" s="972"/>
      <c r="BI37" s="973"/>
      <c r="BJ37" s="228"/>
      <c r="BK37" s="228"/>
      <c r="BL37" s="228"/>
      <c r="BM37" s="228"/>
      <c r="BN37" s="228"/>
      <c r="BO37" s="237"/>
      <c r="BP37" s="237"/>
      <c r="BQ37" s="234">
        <v>31</v>
      </c>
      <c r="BR37" s="235"/>
      <c r="BS37" s="987"/>
      <c r="BT37" s="988"/>
      <c r="BU37" s="988"/>
      <c r="BV37" s="988"/>
      <c r="BW37" s="988"/>
      <c r="BX37" s="988"/>
      <c r="BY37" s="988"/>
      <c r="BZ37" s="988"/>
      <c r="CA37" s="988"/>
      <c r="CB37" s="988"/>
      <c r="CC37" s="988"/>
      <c r="CD37" s="988"/>
      <c r="CE37" s="988"/>
      <c r="CF37" s="988"/>
      <c r="CG37" s="1009"/>
      <c r="CH37" s="984"/>
      <c r="CI37" s="985"/>
      <c r="CJ37" s="985"/>
      <c r="CK37" s="985"/>
      <c r="CL37" s="986"/>
      <c r="CM37" s="984"/>
      <c r="CN37" s="985"/>
      <c r="CO37" s="985"/>
      <c r="CP37" s="985"/>
      <c r="CQ37" s="986"/>
      <c r="CR37" s="984"/>
      <c r="CS37" s="985"/>
      <c r="CT37" s="985"/>
      <c r="CU37" s="985"/>
      <c r="CV37" s="986"/>
      <c r="CW37" s="984"/>
      <c r="CX37" s="985"/>
      <c r="CY37" s="985"/>
      <c r="CZ37" s="985"/>
      <c r="DA37" s="986"/>
      <c r="DB37" s="984"/>
      <c r="DC37" s="985"/>
      <c r="DD37" s="985"/>
      <c r="DE37" s="985"/>
      <c r="DF37" s="986"/>
      <c r="DG37" s="984"/>
      <c r="DH37" s="985"/>
      <c r="DI37" s="985"/>
      <c r="DJ37" s="985"/>
      <c r="DK37" s="986"/>
      <c r="DL37" s="984"/>
      <c r="DM37" s="985"/>
      <c r="DN37" s="985"/>
      <c r="DO37" s="985"/>
      <c r="DP37" s="986"/>
      <c r="DQ37" s="984"/>
      <c r="DR37" s="985"/>
      <c r="DS37" s="985"/>
      <c r="DT37" s="985"/>
      <c r="DU37" s="986"/>
      <c r="DV37" s="987"/>
      <c r="DW37" s="988"/>
      <c r="DX37" s="988"/>
      <c r="DY37" s="988"/>
      <c r="DZ37" s="989"/>
      <c r="EA37" s="226"/>
    </row>
    <row r="38" spans="1:131" ht="26.25" customHeight="1" x14ac:dyDescent="0.2">
      <c r="A38" s="238">
        <v>11</v>
      </c>
      <c r="B38" s="1025"/>
      <c r="C38" s="1026"/>
      <c r="D38" s="1026"/>
      <c r="E38" s="1026"/>
      <c r="F38" s="1026"/>
      <c r="G38" s="1026"/>
      <c r="H38" s="1026"/>
      <c r="I38" s="1026"/>
      <c r="J38" s="1026"/>
      <c r="K38" s="1026"/>
      <c r="L38" s="1026"/>
      <c r="M38" s="1026"/>
      <c r="N38" s="1026"/>
      <c r="O38" s="1026"/>
      <c r="P38" s="1027"/>
      <c r="Q38" s="1033"/>
      <c r="R38" s="1034"/>
      <c r="S38" s="1034"/>
      <c r="T38" s="1034"/>
      <c r="U38" s="1034"/>
      <c r="V38" s="1034"/>
      <c r="W38" s="1034"/>
      <c r="X38" s="1034"/>
      <c r="Y38" s="1034"/>
      <c r="Z38" s="1034"/>
      <c r="AA38" s="1034"/>
      <c r="AB38" s="1034"/>
      <c r="AC38" s="1034"/>
      <c r="AD38" s="1034"/>
      <c r="AE38" s="1035"/>
      <c r="AF38" s="1030"/>
      <c r="AG38" s="1031"/>
      <c r="AH38" s="1031"/>
      <c r="AI38" s="1031"/>
      <c r="AJ38" s="1032"/>
      <c r="AK38" s="980"/>
      <c r="AL38" s="971"/>
      <c r="AM38" s="971"/>
      <c r="AN38" s="971"/>
      <c r="AO38" s="971"/>
      <c r="AP38" s="971"/>
      <c r="AQ38" s="971"/>
      <c r="AR38" s="971"/>
      <c r="AS38" s="971"/>
      <c r="AT38" s="971"/>
      <c r="AU38" s="971"/>
      <c r="AV38" s="971"/>
      <c r="AW38" s="971"/>
      <c r="AX38" s="971"/>
      <c r="AY38" s="971"/>
      <c r="AZ38" s="1036"/>
      <c r="BA38" s="1036"/>
      <c r="BB38" s="1036"/>
      <c r="BC38" s="1036"/>
      <c r="BD38" s="1036"/>
      <c r="BE38" s="972"/>
      <c r="BF38" s="972"/>
      <c r="BG38" s="972"/>
      <c r="BH38" s="972"/>
      <c r="BI38" s="973"/>
      <c r="BJ38" s="228"/>
      <c r="BK38" s="228"/>
      <c r="BL38" s="228"/>
      <c r="BM38" s="228"/>
      <c r="BN38" s="228"/>
      <c r="BO38" s="237"/>
      <c r="BP38" s="237"/>
      <c r="BQ38" s="234">
        <v>32</v>
      </c>
      <c r="BR38" s="235"/>
      <c r="BS38" s="987"/>
      <c r="BT38" s="988"/>
      <c r="BU38" s="988"/>
      <c r="BV38" s="988"/>
      <c r="BW38" s="988"/>
      <c r="BX38" s="988"/>
      <c r="BY38" s="988"/>
      <c r="BZ38" s="988"/>
      <c r="CA38" s="988"/>
      <c r="CB38" s="988"/>
      <c r="CC38" s="988"/>
      <c r="CD38" s="988"/>
      <c r="CE38" s="988"/>
      <c r="CF38" s="988"/>
      <c r="CG38" s="1009"/>
      <c r="CH38" s="984"/>
      <c r="CI38" s="985"/>
      <c r="CJ38" s="985"/>
      <c r="CK38" s="985"/>
      <c r="CL38" s="986"/>
      <c r="CM38" s="984"/>
      <c r="CN38" s="985"/>
      <c r="CO38" s="985"/>
      <c r="CP38" s="985"/>
      <c r="CQ38" s="986"/>
      <c r="CR38" s="984"/>
      <c r="CS38" s="985"/>
      <c r="CT38" s="985"/>
      <c r="CU38" s="985"/>
      <c r="CV38" s="986"/>
      <c r="CW38" s="984"/>
      <c r="CX38" s="985"/>
      <c r="CY38" s="985"/>
      <c r="CZ38" s="985"/>
      <c r="DA38" s="986"/>
      <c r="DB38" s="984"/>
      <c r="DC38" s="985"/>
      <c r="DD38" s="985"/>
      <c r="DE38" s="985"/>
      <c r="DF38" s="986"/>
      <c r="DG38" s="984"/>
      <c r="DH38" s="985"/>
      <c r="DI38" s="985"/>
      <c r="DJ38" s="985"/>
      <c r="DK38" s="986"/>
      <c r="DL38" s="984"/>
      <c r="DM38" s="985"/>
      <c r="DN38" s="985"/>
      <c r="DO38" s="985"/>
      <c r="DP38" s="986"/>
      <c r="DQ38" s="984"/>
      <c r="DR38" s="985"/>
      <c r="DS38" s="985"/>
      <c r="DT38" s="985"/>
      <c r="DU38" s="986"/>
      <c r="DV38" s="987"/>
      <c r="DW38" s="988"/>
      <c r="DX38" s="988"/>
      <c r="DY38" s="988"/>
      <c r="DZ38" s="989"/>
      <c r="EA38" s="226"/>
    </row>
    <row r="39" spans="1:131" ht="26.25" customHeight="1" x14ac:dyDescent="0.2">
      <c r="A39" s="238">
        <v>12</v>
      </c>
      <c r="B39" s="1025"/>
      <c r="C39" s="1026"/>
      <c r="D39" s="1026"/>
      <c r="E39" s="1026"/>
      <c r="F39" s="1026"/>
      <c r="G39" s="1026"/>
      <c r="H39" s="1026"/>
      <c r="I39" s="1026"/>
      <c r="J39" s="1026"/>
      <c r="K39" s="1026"/>
      <c r="L39" s="1026"/>
      <c r="M39" s="1026"/>
      <c r="N39" s="1026"/>
      <c r="O39" s="1026"/>
      <c r="P39" s="1027"/>
      <c r="Q39" s="1033"/>
      <c r="R39" s="1034"/>
      <c r="S39" s="1034"/>
      <c r="T39" s="1034"/>
      <c r="U39" s="1034"/>
      <c r="V39" s="1034"/>
      <c r="W39" s="1034"/>
      <c r="X39" s="1034"/>
      <c r="Y39" s="1034"/>
      <c r="Z39" s="1034"/>
      <c r="AA39" s="1034"/>
      <c r="AB39" s="1034"/>
      <c r="AC39" s="1034"/>
      <c r="AD39" s="1034"/>
      <c r="AE39" s="1035"/>
      <c r="AF39" s="1030"/>
      <c r="AG39" s="1031"/>
      <c r="AH39" s="1031"/>
      <c r="AI39" s="1031"/>
      <c r="AJ39" s="1032"/>
      <c r="AK39" s="980"/>
      <c r="AL39" s="971"/>
      <c r="AM39" s="971"/>
      <c r="AN39" s="971"/>
      <c r="AO39" s="971"/>
      <c r="AP39" s="971"/>
      <c r="AQ39" s="971"/>
      <c r="AR39" s="971"/>
      <c r="AS39" s="971"/>
      <c r="AT39" s="971"/>
      <c r="AU39" s="971"/>
      <c r="AV39" s="971"/>
      <c r="AW39" s="971"/>
      <c r="AX39" s="971"/>
      <c r="AY39" s="971"/>
      <c r="AZ39" s="1036"/>
      <c r="BA39" s="1036"/>
      <c r="BB39" s="1036"/>
      <c r="BC39" s="1036"/>
      <c r="BD39" s="1036"/>
      <c r="BE39" s="972"/>
      <c r="BF39" s="972"/>
      <c r="BG39" s="972"/>
      <c r="BH39" s="972"/>
      <c r="BI39" s="973"/>
      <c r="BJ39" s="228"/>
      <c r="BK39" s="228"/>
      <c r="BL39" s="228"/>
      <c r="BM39" s="228"/>
      <c r="BN39" s="228"/>
      <c r="BO39" s="237"/>
      <c r="BP39" s="237"/>
      <c r="BQ39" s="234">
        <v>33</v>
      </c>
      <c r="BR39" s="235"/>
      <c r="BS39" s="987"/>
      <c r="BT39" s="988"/>
      <c r="BU39" s="988"/>
      <c r="BV39" s="988"/>
      <c r="BW39" s="988"/>
      <c r="BX39" s="988"/>
      <c r="BY39" s="988"/>
      <c r="BZ39" s="988"/>
      <c r="CA39" s="988"/>
      <c r="CB39" s="988"/>
      <c r="CC39" s="988"/>
      <c r="CD39" s="988"/>
      <c r="CE39" s="988"/>
      <c r="CF39" s="988"/>
      <c r="CG39" s="1009"/>
      <c r="CH39" s="984"/>
      <c r="CI39" s="985"/>
      <c r="CJ39" s="985"/>
      <c r="CK39" s="985"/>
      <c r="CL39" s="986"/>
      <c r="CM39" s="984"/>
      <c r="CN39" s="985"/>
      <c r="CO39" s="985"/>
      <c r="CP39" s="985"/>
      <c r="CQ39" s="986"/>
      <c r="CR39" s="984"/>
      <c r="CS39" s="985"/>
      <c r="CT39" s="985"/>
      <c r="CU39" s="985"/>
      <c r="CV39" s="986"/>
      <c r="CW39" s="984"/>
      <c r="CX39" s="985"/>
      <c r="CY39" s="985"/>
      <c r="CZ39" s="985"/>
      <c r="DA39" s="986"/>
      <c r="DB39" s="984"/>
      <c r="DC39" s="985"/>
      <c r="DD39" s="985"/>
      <c r="DE39" s="985"/>
      <c r="DF39" s="986"/>
      <c r="DG39" s="984"/>
      <c r="DH39" s="985"/>
      <c r="DI39" s="985"/>
      <c r="DJ39" s="985"/>
      <c r="DK39" s="986"/>
      <c r="DL39" s="984"/>
      <c r="DM39" s="985"/>
      <c r="DN39" s="985"/>
      <c r="DO39" s="985"/>
      <c r="DP39" s="986"/>
      <c r="DQ39" s="984"/>
      <c r="DR39" s="985"/>
      <c r="DS39" s="985"/>
      <c r="DT39" s="985"/>
      <c r="DU39" s="986"/>
      <c r="DV39" s="987"/>
      <c r="DW39" s="988"/>
      <c r="DX39" s="988"/>
      <c r="DY39" s="988"/>
      <c r="DZ39" s="989"/>
      <c r="EA39" s="226"/>
    </row>
    <row r="40" spans="1:131" ht="26.25" customHeight="1" x14ac:dyDescent="0.2">
      <c r="A40" s="234">
        <v>13</v>
      </c>
      <c r="B40" s="1025"/>
      <c r="C40" s="1026"/>
      <c r="D40" s="1026"/>
      <c r="E40" s="1026"/>
      <c r="F40" s="1026"/>
      <c r="G40" s="1026"/>
      <c r="H40" s="1026"/>
      <c r="I40" s="1026"/>
      <c r="J40" s="1026"/>
      <c r="K40" s="1026"/>
      <c r="L40" s="1026"/>
      <c r="M40" s="1026"/>
      <c r="N40" s="1026"/>
      <c r="O40" s="1026"/>
      <c r="P40" s="1027"/>
      <c r="Q40" s="1033"/>
      <c r="R40" s="1034"/>
      <c r="S40" s="1034"/>
      <c r="T40" s="1034"/>
      <c r="U40" s="1034"/>
      <c r="V40" s="1034"/>
      <c r="W40" s="1034"/>
      <c r="X40" s="1034"/>
      <c r="Y40" s="1034"/>
      <c r="Z40" s="1034"/>
      <c r="AA40" s="1034"/>
      <c r="AB40" s="1034"/>
      <c r="AC40" s="1034"/>
      <c r="AD40" s="1034"/>
      <c r="AE40" s="1035"/>
      <c r="AF40" s="1030"/>
      <c r="AG40" s="1031"/>
      <c r="AH40" s="1031"/>
      <c r="AI40" s="1031"/>
      <c r="AJ40" s="1032"/>
      <c r="AK40" s="980"/>
      <c r="AL40" s="971"/>
      <c r="AM40" s="971"/>
      <c r="AN40" s="971"/>
      <c r="AO40" s="971"/>
      <c r="AP40" s="971"/>
      <c r="AQ40" s="971"/>
      <c r="AR40" s="971"/>
      <c r="AS40" s="971"/>
      <c r="AT40" s="971"/>
      <c r="AU40" s="971"/>
      <c r="AV40" s="971"/>
      <c r="AW40" s="971"/>
      <c r="AX40" s="971"/>
      <c r="AY40" s="971"/>
      <c r="AZ40" s="1036"/>
      <c r="BA40" s="1036"/>
      <c r="BB40" s="1036"/>
      <c r="BC40" s="1036"/>
      <c r="BD40" s="1036"/>
      <c r="BE40" s="972"/>
      <c r="BF40" s="972"/>
      <c r="BG40" s="972"/>
      <c r="BH40" s="972"/>
      <c r="BI40" s="973"/>
      <c r="BJ40" s="228"/>
      <c r="BK40" s="228"/>
      <c r="BL40" s="228"/>
      <c r="BM40" s="228"/>
      <c r="BN40" s="228"/>
      <c r="BO40" s="237"/>
      <c r="BP40" s="237"/>
      <c r="BQ40" s="234">
        <v>34</v>
      </c>
      <c r="BR40" s="235"/>
      <c r="BS40" s="987"/>
      <c r="BT40" s="988"/>
      <c r="BU40" s="988"/>
      <c r="BV40" s="988"/>
      <c r="BW40" s="988"/>
      <c r="BX40" s="988"/>
      <c r="BY40" s="988"/>
      <c r="BZ40" s="988"/>
      <c r="CA40" s="988"/>
      <c r="CB40" s="988"/>
      <c r="CC40" s="988"/>
      <c r="CD40" s="988"/>
      <c r="CE40" s="988"/>
      <c r="CF40" s="988"/>
      <c r="CG40" s="1009"/>
      <c r="CH40" s="984"/>
      <c r="CI40" s="985"/>
      <c r="CJ40" s="985"/>
      <c r="CK40" s="985"/>
      <c r="CL40" s="986"/>
      <c r="CM40" s="984"/>
      <c r="CN40" s="985"/>
      <c r="CO40" s="985"/>
      <c r="CP40" s="985"/>
      <c r="CQ40" s="986"/>
      <c r="CR40" s="984"/>
      <c r="CS40" s="985"/>
      <c r="CT40" s="985"/>
      <c r="CU40" s="985"/>
      <c r="CV40" s="986"/>
      <c r="CW40" s="984"/>
      <c r="CX40" s="985"/>
      <c r="CY40" s="985"/>
      <c r="CZ40" s="985"/>
      <c r="DA40" s="986"/>
      <c r="DB40" s="984"/>
      <c r="DC40" s="985"/>
      <c r="DD40" s="985"/>
      <c r="DE40" s="985"/>
      <c r="DF40" s="986"/>
      <c r="DG40" s="984"/>
      <c r="DH40" s="985"/>
      <c r="DI40" s="985"/>
      <c r="DJ40" s="985"/>
      <c r="DK40" s="986"/>
      <c r="DL40" s="984"/>
      <c r="DM40" s="985"/>
      <c r="DN40" s="985"/>
      <c r="DO40" s="985"/>
      <c r="DP40" s="986"/>
      <c r="DQ40" s="984"/>
      <c r="DR40" s="985"/>
      <c r="DS40" s="985"/>
      <c r="DT40" s="985"/>
      <c r="DU40" s="986"/>
      <c r="DV40" s="987"/>
      <c r="DW40" s="988"/>
      <c r="DX40" s="988"/>
      <c r="DY40" s="988"/>
      <c r="DZ40" s="989"/>
      <c r="EA40" s="226"/>
    </row>
    <row r="41" spans="1:131" ht="26.25" customHeight="1" x14ac:dyDescent="0.2">
      <c r="A41" s="234">
        <v>14</v>
      </c>
      <c r="B41" s="1025"/>
      <c r="C41" s="1026"/>
      <c r="D41" s="1026"/>
      <c r="E41" s="1026"/>
      <c r="F41" s="1026"/>
      <c r="G41" s="1026"/>
      <c r="H41" s="1026"/>
      <c r="I41" s="1026"/>
      <c r="J41" s="1026"/>
      <c r="K41" s="1026"/>
      <c r="L41" s="1026"/>
      <c r="M41" s="1026"/>
      <c r="N41" s="1026"/>
      <c r="O41" s="1026"/>
      <c r="P41" s="1027"/>
      <c r="Q41" s="1033"/>
      <c r="R41" s="1034"/>
      <c r="S41" s="1034"/>
      <c r="T41" s="1034"/>
      <c r="U41" s="1034"/>
      <c r="V41" s="1034"/>
      <c r="W41" s="1034"/>
      <c r="X41" s="1034"/>
      <c r="Y41" s="1034"/>
      <c r="Z41" s="1034"/>
      <c r="AA41" s="1034"/>
      <c r="AB41" s="1034"/>
      <c r="AC41" s="1034"/>
      <c r="AD41" s="1034"/>
      <c r="AE41" s="1035"/>
      <c r="AF41" s="1030"/>
      <c r="AG41" s="1031"/>
      <c r="AH41" s="1031"/>
      <c r="AI41" s="1031"/>
      <c r="AJ41" s="1032"/>
      <c r="AK41" s="980"/>
      <c r="AL41" s="971"/>
      <c r="AM41" s="971"/>
      <c r="AN41" s="971"/>
      <c r="AO41" s="971"/>
      <c r="AP41" s="971"/>
      <c r="AQ41" s="971"/>
      <c r="AR41" s="971"/>
      <c r="AS41" s="971"/>
      <c r="AT41" s="971"/>
      <c r="AU41" s="971"/>
      <c r="AV41" s="971"/>
      <c r="AW41" s="971"/>
      <c r="AX41" s="971"/>
      <c r="AY41" s="971"/>
      <c r="AZ41" s="1036"/>
      <c r="BA41" s="1036"/>
      <c r="BB41" s="1036"/>
      <c r="BC41" s="1036"/>
      <c r="BD41" s="1036"/>
      <c r="BE41" s="972"/>
      <c r="BF41" s="972"/>
      <c r="BG41" s="972"/>
      <c r="BH41" s="972"/>
      <c r="BI41" s="973"/>
      <c r="BJ41" s="228"/>
      <c r="BK41" s="228"/>
      <c r="BL41" s="228"/>
      <c r="BM41" s="228"/>
      <c r="BN41" s="228"/>
      <c r="BO41" s="237"/>
      <c r="BP41" s="237"/>
      <c r="BQ41" s="234">
        <v>35</v>
      </c>
      <c r="BR41" s="235"/>
      <c r="BS41" s="987"/>
      <c r="BT41" s="988"/>
      <c r="BU41" s="988"/>
      <c r="BV41" s="988"/>
      <c r="BW41" s="988"/>
      <c r="BX41" s="988"/>
      <c r="BY41" s="988"/>
      <c r="BZ41" s="988"/>
      <c r="CA41" s="988"/>
      <c r="CB41" s="988"/>
      <c r="CC41" s="988"/>
      <c r="CD41" s="988"/>
      <c r="CE41" s="988"/>
      <c r="CF41" s="988"/>
      <c r="CG41" s="1009"/>
      <c r="CH41" s="984"/>
      <c r="CI41" s="985"/>
      <c r="CJ41" s="985"/>
      <c r="CK41" s="985"/>
      <c r="CL41" s="986"/>
      <c r="CM41" s="984"/>
      <c r="CN41" s="985"/>
      <c r="CO41" s="985"/>
      <c r="CP41" s="985"/>
      <c r="CQ41" s="986"/>
      <c r="CR41" s="984"/>
      <c r="CS41" s="985"/>
      <c r="CT41" s="985"/>
      <c r="CU41" s="985"/>
      <c r="CV41" s="986"/>
      <c r="CW41" s="984"/>
      <c r="CX41" s="985"/>
      <c r="CY41" s="985"/>
      <c r="CZ41" s="985"/>
      <c r="DA41" s="986"/>
      <c r="DB41" s="984"/>
      <c r="DC41" s="985"/>
      <c r="DD41" s="985"/>
      <c r="DE41" s="985"/>
      <c r="DF41" s="986"/>
      <c r="DG41" s="984"/>
      <c r="DH41" s="985"/>
      <c r="DI41" s="985"/>
      <c r="DJ41" s="985"/>
      <c r="DK41" s="986"/>
      <c r="DL41" s="984"/>
      <c r="DM41" s="985"/>
      <c r="DN41" s="985"/>
      <c r="DO41" s="985"/>
      <c r="DP41" s="986"/>
      <c r="DQ41" s="984"/>
      <c r="DR41" s="985"/>
      <c r="DS41" s="985"/>
      <c r="DT41" s="985"/>
      <c r="DU41" s="986"/>
      <c r="DV41" s="987"/>
      <c r="DW41" s="988"/>
      <c r="DX41" s="988"/>
      <c r="DY41" s="988"/>
      <c r="DZ41" s="989"/>
      <c r="EA41" s="226"/>
    </row>
    <row r="42" spans="1:131" ht="26.25" customHeight="1" x14ac:dyDescent="0.2">
      <c r="A42" s="234">
        <v>15</v>
      </c>
      <c r="B42" s="1025"/>
      <c r="C42" s="1026"/>
      <c r="D42" s="1026"/>
      <c r="E42" s="1026"/>
      <c r="F42" s="1026"/>
      <c r="G42" s="1026"/>
      <c r="H42" s="1026"/>
      <c r="I42" s="1026"/>
      <c r="J42" s="1026"/>
      <c r="K42" s="1026"/>
      <c r="L42" s="1026"/>
      <c r="M42" s="1026"/>
      <c r="N42" s="1026"/>
      <c r="O42" s="1026"/>
      <c r="P42" s="1027"/>
      <c r="Q42" s="1033"/>
      <c r="R42" s="1034"/>
      <c r="S42" s="1034"/>
      <c r="T42" s="1034"/>
      <c r="U42" s="1034"/>
      <c r="V42" s="1034"/>
      <c r="W42" s="1034"/>
      <c r="X42" s="1034"/>
      <c r="Y42" s="1034"/>
      <c r="Z42" s="1034"/>
      <c r="AA42" s="1034"/>
      <c r="AB42" s="1034"/>
      <c r="AC42" s="1034"/>
      <c r="AD42" s="1034"/>
      <c r="AE42" s="1035"/>
      <c r="AF42" s="1030"/>
      <c r="AG42" s="1031"/>
      <c r="AH42" s="1031"/>
      <c r="AI42" s="1031"/>
      <c r="AJ42" s="1032"/>
      <c r="AK42" s="980"/>
      <c r="AL42" s="971"/>
      <c r="AM42" s="971"/>
      <c r="AN42" s="971"/>
      <c r="AO42" s="971"/>
      <c r="AP42" s="971"/>
      <c r="AQ42" s="971"/>
      <c r="AR42" s="971"/>
      <c r="AS42" s="971"/>
      <c r="AT42" s="971"/>
      <c r="AU42" s="971"/>
      <c r="AV42" s="971"/>
      <c r="AW42" s="971"/>
      <c r="AX42" s="971"/>
      <c r="AY42" s="971"/>
      <c r="AZ42" s="1036"/>
      <c r="BA42" s="1036"/>
      <c r="BB42" s="1036"/>
      <c r="BC42" s="1036"/>
      <c r="BD42" s="1036"/>
      <c r="BE42" s="972"/>
      <c r="BF42" s="972"/>
      <c r="BG42" s="972"/>
      <c r="BH42" s="972"/>
      <c r="BI42" s="973"/>
      <c r="BJ42" s="228"/>
      <c r="BK42" s="228"/>
      <c r="BL42" s="228"/>
      <c r="BM42" s="228"/>
      <c r="BN42" s="228"/>
      <c r="BO42" s="237"/>
      <c r="BP42" s="237"/>
      <c r="BQ42" s="234">
        <v>36</v>
      </c>
      <c r="BR42" s="235"/>
      <c r="BS42" s="987"/>
      <c r="BT42" s="988"/>
      <c r="BU42" s="988"/>
      <c r="BV42" s="988"/>
      <c r="BW42" s="988"/>
      <c r="BX42" s="988"/>
      <c r="BY42" s="988"/>
      <c r="BZ42" s="988"/>
      <c r="CA42" s="988"/>
      <c r="CB42" s="988"/>
      <c r="CC42" s="988"/>
      <c r="CD42" s="988"/>
      <c r="CE42" s="988"/>
      <c r="CF42" s="988"/>
      <c r="CG42" s="1009"/>
      <c r="CH42" s="984"/>
      <c r="CI42" s="985"/>
      <c r="CJ42" s="985"/>
      <c r="CK42" s="985"/>
      <c r="CL42" s="986"/>
      <c r="CM42" s="984"/>
      <c r="CN42" s="985"/>
      <c r="CO42" s="985"/>
      <c r="CP42" s="985"/>
      <c r="CQ42" s="986"/>
      <c r="CR42" s="984"/>
      <c r="CS42" s="985"/>
      <c r="CT42" s="985"/>
      <c r="CU42" s="985"/>
      <c r="CV42" s="986"/>
      <c r="CW42" s="984"/>
      <c r="CX42" s="985"/>
      <c r="CY42" s="985"/>
      <c r="CZ42" s="985"/>
      <c r="DA42" s="986"/>
      <c r="DB42" s="984"/>
      <c r="DC42" s="985"/>
      <c r="DD42" s="985"/>
      <c r="DE42" s="985"/>
      <c r="DF42" s="986"/>
      <c r="DG42" s="984"/>
      <c r="DH42" s="985"/>
      <c r="DI42" s="985"/>
      <c r="DJ42" s="985"/>
      <c r="DK42" s="986"/>
      <c r="DL42" s="984"/>
      <c r="DM42" s="985"/>
      <c r="DN42" s="985"/>
      <c r="DO42" s="985"/>
      <c r="DP42" s="986"/>
      <c r="DQ42" s="984"/>
      <c r="DR42" s="985"/>
      <c r="DS42" s="985"/>
      <c r="DT42" s="985"/>
      <c r="DU42" s="986"/>
      <c r="DV42" s="987"/>
      <c r="DW42" s="988"/>
      <c r="DX42" s="988"/>
      <c r="DY42" s="988"/>
      <c r="DZ42" s="989"/>
      <c r="EA42" s="226"/>
    </row>
    <row r="43" spans="1:131" ht="26.25" customHeight="1" x14ac:dyDescent="0.2">
      <c r="A43" s="234">
        <v>16</v>
      </c>
      <c r="B43" s="1025"/>
      <c r="C43" s="1026"/>
      <c r="D43" s="1026"/>
      <c r="E43" s="1026"/>
      <c r="F43" s="1026"/>
      <c r="G43" s="1026"/>
      <c r="H43" s="1026"/>
      <c r="I43" s="1026"/>
      <c r="J43" s="1026"/>
      <c r="K43" s="1026"/>
      <c r="L43" s="1026"/>
      <c r="M43" s="1026"/>
      <c r="N43" s="1026"/>
      <c r="O43" s="1026"/>
      <c r="P43" s="1027"/>
      <c r="Q43" s="1033"/>
      <c r="R43" s="1034"/>
      <c r="S43" s="1034"/>
      <c r="T43" s="1034"/>
      <c r="U43" s="1034"/>
      <c r="V43" s="1034"/>
      <c r="W43" s="1034"/>
      <c r="X43" s="1034"/>
      <c r="Y43" s="1034"/>
      <c r="Z43" s="1034"/>
      <c r="AA43" s="1034"/>
      <c r="AB43" s="1034"/>
      <c r="AC43" s="1034"/>
      <c r="AD43" s="1034"/>
      <c r="AE43" s="1035"/>
      <c r="AF43" s="1030"/>
      <c r="AG43" s="1031"/>
      <c r="AH43" s="1031"/>
      <c r="AI43" s="1031"/>
      <c r="AJ43" s="1032"/>
      <c r="AK43" s="980"/>
      <c r="AL43" s="971"/>
      <c r="AM43" s="971"/>
      <c r="AN43" s="971"/>
      <c r="AO43" s="971"/>
      <c r="AP43" s="971"/>
      <c r="AQ43" s="971"/>
      <c r="AR43" s="971"/>
      <c r="AS43" s="971"/>
      <c r="AT43" s="971"/>
      <c r="AU43" s="971"/>
      <c r="AV43" s="971"/>
      <c r="AW43" s="971"/>
      <c r="AX43" s="971"/>
      <c r="AY43" s="971"/>
      <c r="AZ43" s="1036"/>
      <c r="BA43" s="1036"/>
      <c r="BB43" s="1036"/>
      <c r="BC43" s="1036"/>
      <c r="BD43" s="1036"/>
      <c r="BE43" s="972"/>
      <c r="BF43" s="972"/>
      <c r="BG43" s="972"/>
      <c r="BH43" s="972"/>
      <c r="BI43" s="973"/>
      <c r="BJ43" s="228"/>
      <c r="BK43" s="228"/>
      <c r="BL43" s="228"/>
      <c r="BM43" s="228"/>
      <c r="BN43" s="228"/>
      <c r="BO43" s="237"/>
      <c r="BP43" s="237"/>
      <c r="BQ43" s="234">
        <v>37</v>
      </c>
      <c r="BR43" s="235"/>
      <c r="BS43" s="987"/>
      <c r="BT43" s="988"/>
      <c r="BU43" s="988"/>
      <c r="BV43" s="988"/>
      <c r="BW43" s="988"/>
      <c r="BX43" s="988"/>
      <c r="BY43" s="988"/>
      <c r="BZ43" s="988"/>
      <c r="CA43" s="988"/>
      <c r="CB43" s="988"/>
      <c r="CC43" s="988"/>
      <c r="CD43" s="988"/>
      <c r="CE43" s="988"/>
      <c r="CF43" s="988"/>
      <c r="CG43" s="1009"/>
      <c r="CH43" s="984"/>
      <c r="CI43" s="985"/>
      <c r="CJ43" s="985"/>
      <c r="CK43" s="985"/>
      <c r="CL43" s="986"/>
      <c r="CM43" s="984"/>
      <c r="CN43" s="985"/>
      <c r="CO43" s="985"/>
      <c r="CP43" s="985"/>
      <c r="CQ43" s="986"/>
      <c r="CR43" s="984"/>
      <c r="CS43" s="985"/>
      <c r="CT43" s="985"/>
      <c r="CU43" s="985"/>
      <c r="CV43" s="986"/>
      <c r="CW43" s="984"/>
      <c r="CX43" s="985"/>
      <c r="CY43" s="985"/>
      <c r="CZ43" s="985"/>
      <c r="DA43" s="986"/>
      <c r="DB43" s="984"/>
      <c r="DC43" s="985"/>
      <c r="DD43" s="985"/>
      <c r="DE43" s="985"/>
      <c r="DF43" s="986"/>
      <c r="DG43" s="984"/>
      <c r="DH43" s="985"/>
      <c r="DI43" s="985"/>
      <c r="DJ43" s="985"/>
      <c r="DK43" s="986"/>
      <c r="DL43" s="984"/>
      <c r="DM43" s="985"/>
      <c r="DN43" s="985"/>
      <c r="DO43" s="985"/>
      <c r="DP43" s="986"/>
      <c r="DQ43" s="984"/>
      <c r="DR43" s="985"/>
      <c r="DS43" s="985"/>
      <c r="DT43" s="985"/>
      <c r="DU43" s="986"/>
      <c r="DV43" s="987"/>
      <c r="DW43" s="988"/>
      <c r="DX43" s="988"/>
      <c r="DY43" s="988"/>
      <c r="DZ43" s="989"/>
      <c r="EA43" s="226"/>
    </row>
    <row r="44" spans="1:131" ht="26.25" customHeight="1" x14ac:dyDescent="0.2">
      <c r="A44" s="234">
        <v>17</v>
      </c>
      <c r="B44" s="1025"/>
      <c r="C44" s="1026"/>
      <c r="D44" s="1026"/>
      <c r="E44" s="1026"/>
      <c r="F44" s="1026"/>
      <c r="G44" s="1026"/>
      <c r="H44" s="1026"/>
      <c r="I44" s="1026"/>
      <c r="J44" s="1026"/>
      <c r="K44" s="1026"/>
      <c r="L44" s="1026"/>
      <c r="M44" s="1026"/>
      <c r="N44" s="1026"/>
      <c r="O44" s="1026"/>
      <c r="P44" s="1027"/>
      <c r="Q44" s="1033"/>
      <c r="R44" s="1034"/>
      <c r="S44" s="1034"/>
      <c r="T44" s="1034"/>
      <c r="U44" s="1034"/>
      <c r="V44" s="1034"/>
      <c r="W44" s="1034"/>
      <c r="X44" s="1034"/>
      <c r="Y44" s="1034"/>
      <c r="Z44" s="1034"/>
      <c r="AA44" s="1034"/>
      <c r="AB44" s="1034"/>
      <c r="AC44" s="1034"/>
      <c r="AD44" s="1034"/>
      <c r="AE44" s="1035"/>
      <c r="AF44" s="1030"/>
      <c r="AG44" s="1031"/>
      <c r="AH44" s="1031"/>
      <c r="AI44" s="1031"/>
      <c r="AJ44" s="1032"/>
      <c r="AK44" s="980"/>
      <c r="AL44" s="971"/>
      <c r="AM44" s="971"/>
      <c r="AN44" s="971"/>
      <c r="AO44" s="971"/>
      <c r="AP44" s="971"/>
      <c r="AQ44" s="971"/>
      <c r="AR44" s="971"/>
      <c r="AS44" s="971"/>
      <c r="AT44" s="971"/>
      <c r="AU44" s="971"/>
      <c r="AV44" s="971"/>
      <c r="AW44" s="971"/>
      <c r="AX44" s="971"/>
      <c r="AY44" s="971"/>
      <c r="AZ44" s="1036"/>
      <c r="BA44" s="1036"/>
      <c r="BB44" s="1036"/>
      <c r="BC44" s="1036"/>
      <c r="BD44" s="1036"/>
      <c r="BE44" s="972"/>
      <c r="BF44" s="972"/>
      <c r="BG44" s="972"/>
      <c r="BH44" s="972"/>
      <c r="BI44" s="973"/>
      <c r="BJ44" s="228"/>
      <c r="BK44" s="228"/>
      <c r="BL44" s="228"/>
      <c r="BM44" s="228"/>
      <c r="BN44" s="228"/>
      <c r="BO44" s="237"/>
      <c r="BP44" s="237"/>
      <c r="BQ44" s="234">
        <v>38</v>
      </c>
      <c r="BR44" s="235"/>
      <c r="BS44" s="987"/>
      <c r="BT44" s="988"/>
      <c r="BU44" s="988"/>
      <c r="BV44" s="988"/>
      <c r="BW44" s="988"/>
      <c r="BX44" s="988"/>
      <c r="BY44" s="988"/>
      <c r="BZ44" s="988"/>
      <c r="CA44" s="988"/>
      <c r="CB44" s="988"/>
      <c r="CC44" s="988"/>
      <c r="CD44" s="988"/>
      <c r="CE44" s="988"/>
      <c r="CF44" s="988"/>
      <c r="CG44" s="1009"/>
      <c r="CH44" s="984"/>
      <c r="CI44" s="985"/>
      <c r="CJ44" s="985"/>
      <c r="CK44" s="985"/>
      <c r="CL44" s="986"/>
      <c r="CM44" s="984"/>
      <c r="CN44" s="985"/>
      <c r="CO44" s="985"/>
      <c r="CP44" s="985"/>
      <c r="CQ44" s="986"/>
      <c r="CR44" s="984"/>
      <c r="CS44" s="985"/>
      <c r="CT44" s="985"/>
      <c r="CU44" s="985"/>
      <c r="CV44" s="986"/>
      <c r="CW44" s="984"/>
      <c r="CX44" s="985"/>
      <c r="CY44" s="985"/>
      <c r="CZ44" s="985"/>
      <c r="DA44" s="986"/>
      <c r="DB44" s="984"/>
      <c r="DC44" s="985"/>
      <c r="DD44" s="985"/>
      <c r="DE44" s="985"/>
      <c r="DF44" s="986"/>
      <c r="DG44" s="984"/>
      <c r="DH44" s="985"/>
      <c r="DI44" s="985"/>
      <c r="DJ44" s="985"/>
      <c r="DK44" s="986"/>
      <c r="DL44" s="984"/>
      <c r="DM44" s="985"/>
      <c r="DN44" s="985"/>
      <c r="DO44" s="985"/>
      <c r="DP44" s="986"/>
      <c r="DQ44" s="984"/>
      <c r="DR44" s="985"/>
      <c r="DS44" s="985"/>
      <c r="DT44" s="985"/>
      <c r="DU44" s="986"/>
      <c r="DV44" s="987"/>
      <c r="DW44" s="988"/>
      <c r="DX44" s="988"/>
      <c r="DY44" s="988"/>
      <c r="DZ44" s="989"/>
      <c r="EA44" s="226"/>
    </row>
    <row r="45" spans="1:131" ht="26.25" customHeight="1" x14ac:dyDescent="0.2">
      <c r="A45" s="234">
        <v>18</v>
      </c>
      <c r="B45" s="1025"/>
      <c r="C45" s="1026"/>
      <c r="D45" s="1026"/>
      <c r="E45" s="1026"/>
      <c r="F45" s="1026"/>
      <c r="G45" s="1026"/>
      <c r="H45" s="1026"/>
      <c r="I45" s="1026"/>
      <c r="J45" s="1026"/>
      <c r="K45" s="1026"/>
      <c r="L45" s="1026"/>
      <c r="M45" s="1026"/>
      <c r="N45" s="1026"/>
      <c r="O45" s="1026"/>
      <c r="P45" s="1027"/>
      <c r="Q45" s="1033"/>
      <c r="R45" s="1034"/>
      <c r="S45" s="1034"/>
      <c r="T45" s="1034"/>
      <c r="U45" s="1034"/>
      <c r="V45" s="1034"/>
      <c r="W45" s="1034"/>
      <c r="X45" s="1034"/>
      <c r="Y45" s="1034"/>
      <c r="Z45" s="1034"/>
      <c r="AA45" s="1034"/>
      <c r="AB45" s="1034"/>
      <c r="AC45" s="1034"/>
      <c r="AD45" s="1034"/>
      <c r="AE45" s="1035"/>
      <c r="AF45" s="1030"/>
      <c r="AG45" s="1031"/>
      <c r="AH45" s="1031"/>
      <c r="AI45" s="1031"/>
      <c r="AJ45" s="1032"/>
      <c r="AK45" s="980"/>
      <c r="AL45" s="971"/>
      <c r="AM45" s="971"/>
      <c r="AN45" s="971"/>
      <c r="AO45" s="971"/>
      <c r="AP45" s="971"/>
      <c r="AQ45" s="971"/>
      <c r="AR45" s="971"/>
      <c r="AS45" s="971"/>
      <c r="AT45" s="971"/>
      <c r="AU45" s="971"/>
      <c r="AV45" s="971"/>
      <c r="AW45" s="971"/>
      <c r="AX45" s="971"/>
      <c r="AY45" s="971"/>
      <c r="AZ45" s="1036"/>
      <c r="BA45" s="1036"/>
      <c r="BB45" s="1036"/>
      <c r="BC45" s="1036"/>
      <c r="BD45" s="1036"/>
      <c r="BE45" s="972"/>
      <c r="BF45" s="972"/>
      <c r="BG45" s="972"/>
      <c r="BH45" s="972"/>
      <c r="BI45" s="973"/>
      <c r="BJ45" s="228"/>
      <c r="BK45" s="228"/>
      <c r="BL45" s="228"/>
      <c r="BM45" s="228"/>
      <c r="BN45" s="228"/>
      <c r="BO45" s="237"/>
      <c r="BP45" s="237"/>
      <c r="BQ45" s="234">
        <v>39</v>
      </c>
      <c r="BR45" s="235"/>
      <c r="BS45" s="987"/>
      <c r="BT45" s="988"/>
      <c r="BU45" s="988"/>
      <c r="BV45" s="988"/>
      <c r="BW45" s="988"/>
      <c r="BX45" s="988"/>
      <c r="BY45" s="988"/>
      <c r="BZ45" s="988"/>
      <c r="CA45" s="988"/>
      <c r="CB45" s="988"/>
      <c r="CC45" s="988"/>
      <c r="CD45" s="988"/>
      <c r="CE45" s="988"/>
      <c r="CF45" s="988"/>
      <c r="CG45" s="1009"/>
      <c r="CH45" s="984"/>
      <c r="CI45" s="985"/>
      <c r="CJ45" s="985"/>
      <c r="CK45" s="985"/>
      <c r="CL45" s="986"/>
      <c r="CM45" s="984"/>
      <c r="CN45" s="985"/>
      <c r="CO45" s="985"/>
      <c r="CP45" s="985"/>
      <c r="CQ45" s="986"/>
      <c r="CR45" s="984"/>
      <c r="CS45" s="985"/>
      <c r="CT45" s="985"/>
      <c r="CU45" s="985"/>
      <c r="CV45" s="986"/>
      <c r="CW45" s="984"/>
      <c r="CX45" s="985"/>
      <c r="CY45" s="985"/>
      <c r="CZ45" s="985"/>
      <c r="DA45" s="986"/>
      <c r="DB45" s="984"/>
      <c r="DC45" s="985"/>
      <c r="DD45" s="985"/>
      <c r="DE45" s="985"/>
      <c r="DF45" s="986"/>
      <c r="DG45" s="984"/>
      <c r="DH45" s="985"/>
      <c r="DI45" s="985"/>
      <c r="DJ45" s="985"/>
      <c r="DK45" s="986"/>
      <c r="DL45" s="984"/>
      <c r="DM45" s="985"/>
      <c r="DN45" s="985"/>
      <c r="DO45" s="985"/>
      <c r="DP45" s="986"/>
      <c r="DQ45" s="984"/>
      <c r="DR45" s="985"/>
      <c r="DS45" s="985"/>
      <c r="DT45" s="985"/>
      <c r="DU45" s="986"/>
      <c r="DV45" s="987"/>
      <c r="DW45" s="988"/>
      <c r="DX45" s="988"/>
      <c r="DY45" s="988"/>
      <c r="DZ45" s="989"/>
      <c r="EA45" s="226"/>
    </row>
    <row r="46" spans="1:131" ht="26.25" customHeight="1" x14ac:dyDescent="0.2">
      <c r="A46" s="234">
        <v>19</v>
      </c>
      <c r="B46" s="1025"/>
      <c r="C46" s="1026"/>
      <c r="D46" s="1026"/>
      <c r="E46" s="1026"/>
      <c r="F46" s="1026"/>
      <c r="G46" s="1026"/>
      <c r="H46" s="1026"/>
      <c r="I46" s="1026"/>
      <c r="J46" s="1026"/>
      <c r="K46" s="1026"/>
      <c r="L46" s="1026"/>
      <c r="M46" s="1026"/>
      <c r="N46" s="1026"/>
      <c r="O46" s="1026"/>
      <c r="P46" s="1027"/>
      <c r="Q46" s="1033"/>
      <c r="R46" s="1034"/>
      <c r="S46" s="1034"/>
      <c r="T46" s="1034"/>
      <c r="U46" s="1034"/>
      <c r="V46" s="1034"/>
      <c r="W46" s="1034"/>
      <c r="X46" s="1034"/>
      <c r="Y46" s="1034"/>
      <c r="Z46" s="1034"/>
      <c r="AA46" s="1034"/>
      <c r="AB46" s="1034"/>
      <c r="AC46" s="1034"/>
      <c r="AD46" s="1034"/>
      <c r="AE46" s="1035"/>
      <c r="AF46" s="1030"/>
      <c r="AG46" s="1031"/>
      <c r="AH46" s="1031"/>
      <c r="AI46" s="1031"/>
      <c r="AJ46" s="1032"/>
      <c r="AK46" s="980"/>
      <c r="AL46" s="971"/>
      <c r="AM46" s="971"/>
      <c r="AN46" s="971"/>
      <c r="AO46" s="971"/>
      <c r="AP46" s="971"/>
      <c r="AQ46" s="971"/>
      <c r="AR46" s="971"/>
      <c r="AS46" s="971"/>
      <c r="AT46" s="971"/>
      <c r="AU46" s="971"/>
      <c r="AV46" s="971"/>
      <c r="AW46" s="971"/>
      <c r="AX46" s="971"/>
      <c r="AY46" s="971"/>
      <c r="AZ46" s="1036"/>
      <c r="BA46" s="1036"/>
      <c r="BB46" s="1036"/>
      <c r="BC46" s="1036"/>
      <c r="BD46" s="1036"/>
      <c r="BE46" s="972"/>
      <c r="BF46" s="972"/>
      <c r="BG46" s="972"/>
      <c r="BH46" s="972"/>
      <c r="BI46" s="973"/>
      <c r="BJ46" s="228"/>
      <c r="BK46" s="228"/>
      <c r="BL46" s="228"/>
      <c r="BM46" s="228"/>
      <c r="BN46" s="228"/>
      <c r="BO46" s="237"/>
      <c r="BP46" s="237"/>
      <c r="BQ46" s="234">
        <v>40</v>
      </c>
      <c r="BR46" s="235"/>
      <c r="BS46" s="987"/>
      <c r="BT46" s="988"/>
      <c r="BU46" s="988"/>
      <c r="BV46" s="988"/>
      <c r="BW46" s="988"/>
      <c r="BX46" s="988"/>
      <c r="BY46" s="988"/>
      <c r="BZ46" s="988"/>
      <c r="CA46" s="988"/>
      <c r="CB46" s="988"/>
      <c r="CC46" s="988"/>
      <c r="CD46" s="988"/>
      <c r="CE46" s="988"/>
      <c r="CF46" s="988"/>
      <c r="CG46" s="1009"/>
      <c r="CH46" s="984"/>
      <c r="CI46" s="985"/>
      <c r="CJ46" s="985"/>
      <c r="CK46" s="985"/>
      <c r="CL46" s="986"/>
      <c r="CM46" s="984"/>
      <c r="CN46" s="985"/>
      <c r="CO46" s="985"/>
      <c r="CP46" s="985"/>
      <c r="CQ46" s="986"/>
      <c r="CR46" s="984"/>
      <c r="CS46" s="985"/>
      <c r="CT46" s="985"/>
      <c r="CU46" s="985"/>
      <c r="CV46" s="986"/>
      <c r="CW46" s="984"/>
      <c r="CX46" s="985"/>
      <c r="CY46" s="985"/>
      <c r="CZ46" s="985"/>
      <c r="DA46" s="986"/>
      <c r="DB46" s="984"/>
      <c r="DC46" s="985"/>
      <c r="DD46" s="985"/>
      <c r="DE46" s="985"/>
      <c r="DF46" s="986"/>
      <c r="DG46" s="984"/>
      <c r="DH46" s="985"/>
      <c r="DI46" s="985"/>
      <c r="DJ46" s="985"/>
      <c r="DK46" s="986"/>
      <c r="DL46" s="984"/>
      <c r="DM46" s="985"/>
      <c r="DN46" s="985"/>
      <c r="DO46" s="985"/>
      <c r="DP46" s="986"/>
      <c r="DQ46" s="984"/>
      <c r="DR46" s="985"/>
      <c r="DS46" s="985"/>
      <c r="DT46" s="985"/>
      <c r="DU46" s="986"/>
      <c r="DV46" s="987"/>
      <c r="DW46" s="988"/>
      <c r="DX46" s="988"/>
      <c r="DY46" s="988"/>
      <c r="DZ46" s="989"/>
      <c r="EA46" s="226"/>
    </row>
    <row r="47" spans="1:131" ht="26.25" customHeight="1" x14ac:dyDescent="0.2">
      <c r="A47" s="234">
        <v>20</v>
      </c>
      <c r="B47" s="1025"/>
      <c r="C47" s="1026"/>
      <c r="D47" s="1026"/>
      <c r="E47" s="1026"/>
      <c r="F47" s="1026"/>
      <c r="G47" s="1026"/>
      <c r="H47" s="1026"/>
      <c r="I47" s="1026"/>
      <c r="J47" s="1026"/>
      <c r="K47" s="1026"/>
      <c r="L47" s="1026"/>
      <c r="M47" s="1026"/>
      <c r="N47" s="1026"/>
      <c r="O47" s="1026"/>
      <c r="P47" s="1027"/>
      <c r="Q47" s="1033"/>
      <c r="R47" s="1034"/>
      <c r="S47" s="1034"/>
      <c r="T47" s="1034"/>
      <c r="U47" s="1034"/>
      <c r="V47" s="1034"/>
      <c r="W47" s="1034"/>
      <c r="X47" s="1034"/>
      <c r="Y47" s="1034"/>
      <c r="Z47" s="1034"/>
      <c r="AA47" s="1034"/>
      <c r="AB47" s="1034"/>
      <c r="AC47" s="1034"/>
      <c r="AD47" s="1034"/>
      <c r="AE47" s="1035"/>
      <c r="AF47" s="1030"/>
      <c r="AG47" s="1031"/>
      <c r="AH47" s="1031"/>
      <c r="AI47" s="1031"/>
      <c r="AJ47" s="1032"/>
      <c r="AK47" s="980"/>
      <c r="AL47" s="971"/>
      <c r="AM47" s="971"/>
      <c r="AN47" s="971"/>
      <c r="AO47" s="971"/>
      <c r="AP47" s="971"/>
      <c r="AQ47" s="971"/>
      <c r="AR47" s="971"/>
      <c r="AS47" s="971"/>
      <c r="AT47" s="971"/>
      <c r="AU47" s="971"/>
      <c r="AV47" s="971"/>
      <c r="AW47" s="971"/>
      <c r="AX47" s="971"/>
      <c r="AY47" s="971"/>
      <c r="AZ47" s="1036"/>
      <c r="BA47" s="1036"/>
      <c r="BB47" s="1036"/>
      <c r="BC47" s="1036"/>
      <c r="BD47" s="1036"/>
      <c r="BE47" s="972"/>
      <c r="BF47" s="972"/>
      <c r="BG47" s="972"/>
      <c r="BH47" s="972"/>
      <c r="BI47" s="973"/>
      <c r="BJ47" s="228"/>
      <c r="BK47" s="228"/>
      <c r="BL47" s="228"/>
      <c r="BM47" s="228"/>
      <c r="BN47" s="228"/>
      <c r="BO47" s="237"/>
      <c r="BP47" s="237"/>
      <c r="BQ47" s="234">
        <v>41</v>
      </c>
      <c r="BR47" s="235"/>
      <c r="BS47" s="987"/>
      <c r="BT47" s="988"/>
      <c r="BU47" s="988"/>
      <c r="BV47" s="988"/>
      <c r="BW47" s="988"/>
      <c r="BX47" s="988"/>
      <c r="BY47" s="988"/>
      <c r="BZ47" s="988"/>
      <c r="CA47" s="988"/>
      <c r="CB47" s="988"/>
      <c r="CC47" s="988"/>
      <c r="CD47" s="988"/>
      <c r="CE47" s="988"/>
      <c r="CF47" s="988"/>
      <c r="CG47" s="1009"/>
      <c r="CH47" s="984"/>
      <c r="CI47" s="985"/>
      <c r="CJ47" s="985"/>
      <c r="CK47" s="985"/>
      <c r="CL47" s="986"/>
      <c r="CM47" s="984"/>
      <c r="CN47" s="985"/>
      <c r="CO47" s="985"/>
      <c r="CP47" s="985"/>
      <c r="CQ47" s="986"/>
      <c r="CR47" s="984"/>
      <c r="CS47" s="985"/>
      <c r="CT47" s="985"/>
      <c r="CU47" s="985"/>
      <c r="CV47" s="986"/>
      <c r="CW47" s="984"/>
      <c r="CX47" s="985"/>
      <c r="CY47" s="985"/>
      <c r="CZ47" s="985"/>
      <c r="DA47" s="986"/>
      <c r="DB47" s="984"/>
      <c r="DC47" s="985"/>
      <c r="DD47" s="985"/>
      <c r="DE47" s="985"/>
      <c r="DF47" s="986"/>
      <c r="DG47" s="984"/>
      <c r="DH47" s="985"/>
      <c r="DI47" s="985"/>
      <c r="DJ47" s="985"/>
      <c r="DK47" s="986"/>
      <c r="DL47" s="984"/>
      <c r="DM47" s="985"/>
      <c r="DN47" s="985"/>
      <c r="DO47" s="985"/>
      <c r="DP47" s="986"/>
      <c r="DQ47" s="984"/>
      <c r="DR47" s="985"/>
      <c r="DS47" s="985"/>
      <c r="DT47" s="985"/>
      <c r="DU47" s="986"/>
      <c r="DV47" s="987"/>
      <c r="DW47" s="988"/>
      <c r="DX47" s="988"/>
      <c r="DY47" s="988"/>
      <c r="DZ47" s="989"/>
      <c r="EA47" s="226"/>
    </row>
    <row r="48" spans="1:131" ht="26.25" customHeight="1" x14ac:dyDescent="0.2">
      <c r="A48" s="234">
        <v>21</v>
      </c>
      <c r="B48" s="1025"/>
      <c r="C48" s="1026"/>
      <c r="D48" s="1026"/>
      <c r="E48" s="1026"/>
      <c r="F48" s="1026"/>
      <c r="G48" s="1026"/>
      <c r="H48" s="1026"/>
      <c r="I48" s="1026"/>
      <c r="J48" s="1026"/>
      <c r="K48" s="1026"/>
      <c r="L48" s="1026"/>
      <c r="M48" s="1026"/>
      <c r="N48" s="1026"/>
      <c r="O48" s="1026"/>
      <c r="P48" s="1027"/>
      <c r="Q48" s="1033"/>
      <c r="R48" s="1034"/>
      <c r="S48" s="1034"/>
      <c r="T48" s="1034"/>
      <c r="U48" s="1034"/>
      <c r="V48" s="1034"/>
      <c r="W48" s="1034"/>
      <c r="X48" s="1034"/>
      <c r="Y48" s="1034"/>
      <c r="Z48" s="1034"/>
      <c r="AA48" s="1034"/>
      <c r="AB48" s="1034"/>
      <c r="AC48" s="1034"/>
      <c r="AD48" s="1034"/>
      <c r="AE48" s="1035"/>
      <c r="AF48" s="1030"/>
      <c r="AG48" s="1031"/>
      <c r="AH48" s="1031"/>
      <c r="AI48" s="1031"/>
      <c r="AJ48" s="1032"/>
      <c r="AK48" s="980"/>
      <c r="AL48" s="971"/>
      <c r="AM48" s="971"/>
      <c r="AN48" s="971"/>
      <c r="AO48" s="971"/>
      <c r="AP48" s="971"/>
      <c r="AQ48" s="971"/>
      <c r="AR48" s="971"/>
      <c r="AS48" s="971"/>
      <c r="AT48" s="971"/>
      <c r="AU48" s="971"/>
      <c r="AV48" s="971"/>
      <c r="AW48" s="971"/>
      <c r="AX48" s="971"/>
      <c r="AY48" s="971"/>
      <c r="AZ48" s="1036"/>
      <c r="BA48" s="1036"/>
      <c r="BB48" s="1036"/>
      <c r="BC48" s="1036"/>
      <c r="BD48" s="1036"/>
      <c r="BE48" s="972"/>
      <c r="BF48" s="972"/>
      <c r="BG48" s="972"/>
      <c r="BH48" s="972"/>
      <c r="BI48" s="973"/>
      <c r="BJ48" s="228"/>
      <c r="BK48" s="228"/>
      <c r="BL48" s="228"/>
      <c r="BM48" s="228"/>
      <c r="BN48" s="228"/>
      <c r="BO48" s="237"/>
      <c r="BP48" s="237"/>
      <c r="BQ48" s="234">
        <v>42</v>
      </c>
      <c r="BR48" s="235"/>
      <c r="BS48" s="987"/>
      <c r="BT48" s="988"/>
      <c r="BU48" s="988"/>
      <c r="BV48" s="988"/>
      <c r="BW48" s="988"/>
      <c r="BX48" s="988"/>
      <c r="BY48" s="988"/>
      <c r="BZ48" s="988"/>
      <c r="CA48" s="988"/>
      <c r="CB48" s="988"/>
      <c r="CC48" s="988"/>
      <c r="CD48" s="988"/>
      <c r="CE48" s="988"/>
      <c r="CF48" s="988"/>
      <c r="CG48" s="1009"/>
      <c r="CH48" s="984"/>
      <c r="CI48" s="985"/>
      <c r="CJ48" s="985"/>
      <c r="CK48" s="985"/>
      <c r="CL48" s="986"/>
      <c r="CM48" s="984"/>
      <c r="CN48" s="985"/>
      <c r="CO48" s="985"/>
      <c r="CP48" s="985"/>
      <c r="CQ48" s="986"/>
      <c r="CR48" s="984"/>
      <c r="CS48" s="985"/>
      <c r="CT48" s="985"/>
      <c r="CU48" s="985"/>
      <c r="CV48" s="986"/>
      <c r="CW48" s="984"/>
      <c r="CX48" s="985"/>
      <c r="CY48" s="985"/>
      <c r="CZ48" s="985"/>
      <c r="DA48" s="986"/>
      <c r="DB48" s="984"/>
      <c r="DC48" s="985"/>
      <c r="DD48" s="985"/>
      <c r="DE48" s="985"/>
      <c r="DF48" s="986"/>
      <c r="DG48" s="984"/>
      <c r="DH48" s="985"/>
      <c r="DI48" s="985"/>
      <c r="DJ48" s="985"/>
      <c r="DK48" s="986"/>
      <c r="DL48" s="984"/>
      <c r="DM48" s="985"/>
      <c r="DN48" s="985"/>
      <c r="DO48" s="985"/>
      <c r="DP48" s="986"/>
      <c r="DQ48" s="984"/>
      <c r="DR48" s="985"/>
      <c r="DS48" s="985"/>
      <c r="DT48" s="985"/>
      <c r="DU48" s="986"/>
      <c r="DV48" s="987"/>
      <c r="DW48" s="988"/>
      <c r="DX48" s="988"/>
      <c r="DY48" s="988"/>
      <c r="DZ48" s="989"/>
      <c r="EA48" s="226"/>
    </row>
    <row r="49" spans="1:131" ht="26.25" customHeight="1" x14ac:dyDescent="0.2">
      <c r="A49" s="234">
        <v>22</v>
      </c>
      <c r="B49" s="1025"/>
      <c r="C49" s="1026"/>
      <c r="D49" s="1026"/>
      <c r="E49" s="1026"/>
      <c r="F49" s="1026"/>
      <c r="G49" s="1026"/>
      <c r="H49" s="1026"/>
      <c r="I49" s="1026"/>
      <c r="J49" s="1026"/>
      <c r="K49" s="1026"/>
      <c r="L49" s="1026"/>
      <c r="M49" s="1026"/>
      <c r="N49" s="1026"/>
      <c r="O49" s="1026"/>
      <c r="P49" s="1027"/>
      <c r="Q49" s="1033"/>
      <c r="R49" s="1034"/>
      <c r="S49" s="1034"/>
      <c r="T49" s="1034"/>
      <c r="U49" s="1034"/>
      <c r="V49" s="1034"/>
      <c r="W49" s="1034"/>
      <c r="X49" s="1034"/>
      <c r="Y49" s="1034"/>
      <c r="Z49" s="1034"/>
      <c r="AA49" s="1034"/>
      <c r="AB49" s="1034"/>
      <c r="AC49" s="1034"/>
      <c r="AD49" s="1034"/>
      <c r="AE49" s="1035"/>
      <c r="AF49" s="1030"/>
      <c r="AG49" s="1031"/>
      <c r="AH49" s="1031"/>
      <c r="AI49" s="1031"/>
      <c r="AJ49" s="1032"/>
      <c r="AK49" s="980"/>
      <c r="AL49" s="971"/>
      <c r="AM49" s="971"/>
      <c r="AN49" s="971"/>
      <c r="AO49" s="971"/>
      <c r="AP49" s="971"/>
      <c r="AQ49" s="971"/>
      <c r="AR49" s="971"/>
      <c r="AS49" s="971"/>
      <c r="AT49" s="971"/>
      <c r="AU49" s="971"/>
      <c r="AV49" s="971"/>
      <c r="AW49" s="971"/>
      <c r="AX49" s="971"/>
      <c r="AY49" s="971"/>
      <c r="AZ49" s="1036"/>
      <c r="BA49" s="1036"/>
      <c r="BB49" s="1036"/>
      <c r="BC49" s="1036"/>
      <c r="BD49" s="1036"/>
      <c r="BE49" s="972"/>
      <c r="BF49" s="972"/>
      <c r="BG49" s="972"/>
      <c r="BH49" s="972"/>
      <c r="BI49" s="973"/>
      <c r="BJ49" s="228"/>
      <c r="BK49" s="228"/>
      <c r="BL49" s="228"/>
      <c r="BM49" s="228"/>
      <c r="BN49" s="228"/>
      <c r="BO49" s="237"/>
      <c r="BP49" s="237"/>
      <c r="BQ49" s="234">
        <v>43</v>
      </c>
      <c r="BR49" s="235"/>
      <c r="BS49" s="987"/>
      <c r="BT49" s="988"/>
      <c r="BU49" s="988"/>
      <c r="BV49" s="988"/>
      <c r="BW49" s="988"/>
      <c r="BX49" s="988"/>
      <c r="BY49" s="988"/>
      <c r="BZ49" s="988"/>
      <c r="CA49" s="988"/>
      <c r="CB49" s="988"/>
      <c r="CC49" s="988"/>
      <c r="CD49" s="988"/>
      <c r="CE49" s="988"/>
      <c r="CF49" s="988"/>
      <c r="CG49" s="1009"/>
      <c r="CH49" s="984"/>
      <c r="CI49" s="985"/>
      <c r="CJ49" s="985"/>
      <c r="CK49" s="985"/>
      <c r="CL49" s="986"/>
      <c r="CM49" s="984"/>
      <c r="CN49" s="985"/>
      <c r="CO49" s="985"/>
      <c r="CP49" s="985"/>
      <c r="CQ49" s="986"/>
      <c r="CR49" s="984"/>
      <c r="CS49" s="985"/>
      <c r="CT49" s="985"/>
      <c r="CU49" s="985"/>
      <c r="CV49" s="986"/>
      <c r="CW49" s="984"/>
      <c r="CX49" s="985"/>
      <c r="CY49" s="985"/>
      <c r="CZ49" s="985"/>
      <c r="DA49" s="986"/>
      <c r="DB49" s="984"/>
      <c r="DC49" s="985"/>
      <c r="DD49" s="985"/>
      <c r="DE49" s="985"/>
      <c r="DF49" s="986"/>
      <c r="DG49" s="984"/>
      <c r="DH49" s="985"/>
      <c r="DI49" s="985"/>
      <c r="DJ49" s="985"/>
      <c r="DK49" s="986"/>
      <c r="DL49" s="984"/>
      <c r="DM49" s="985"/>
      <c r="DN49" s="985"/>
      <c r="DO49" s="985"/>
      <c r="DP49" s="986"/>
      <c r="DQ49" s="984"/>
      <c r="DR49" s="985"/>
      <c r="DS49" s="985"/>
      <c r="DT49" s="985"/>
      <c r="DU49" s="986"/>
      <c r="DV49" s="987"/>
      <c r="DW49" s="988"/>
      <c r="DX49" s="988"/>
      <c r="DY49" s="988"/>
      <c r="DZ49" s="989"/>
      <c r="EA49" s="226"/>
    </row>
    <row r="50" spans="1:131" ht="26.25" customHeight="1" x14ac:dyDescent="0.2">
      <c r="A50" s="234">
        <v>23</v>
      </c>
      <c r="B50" s="1025"/>
      <c r="C50" s="1026"/>
      <c r="D50" s="1026"/>
      <c r="E50" s="1026"/>
      <c r="F50" s="1026"/>
      <c r="G50" s="1026"/>
      <c r="H50" s="1026"/>
      <c r="I50" s="1026"/>
      <c r="J50" s="1026"/>
      <c r="K50" s="1026"/>
      <c r="L50" s="1026"/>
      <c r="M50" s="1026"/>
      <c r="N50" s="1026"/>
      <c r="O50" s="1026"/>
      <c r="P50" s="1027"/>
      <c r="Q50" s="1028"/>
      <c r="R50" s="1019"/>
      <c r="S50" s="1019"/>
      <c r="T50" s="1019"/>
      <c r="U50" s="1019"/>
      <c r="V50" s="1019"/>
      <c r="W50" s="1019"/>
      <c r="X50" s="1019"/>
      <c r="Y50" s="1019"/>
      <c r="Z50" s="1019"/>
      <c r="AA50" s="1019"/>
      <c r="AB50" s="1019"/>
      <c r="AC50" s="1019"/>
      <c r="AD50" s="1019"/>
      <c r="AE50" s="1029"/>
      <c r="AF50" s="1030"/>
      <c r="AG50" s="1031"/>
      <c r="AH50" s="1031"/>
      <c r="AI50" s="1031"/>
      <c r="AJ50" s="1032"/>
      <c r="AK50" s="1018"/>
      <c r="AL50" s="1019"/>
      <c r="AM50" s="1019"/>
      <c r="AN50" s="1019"/>
      <c r="AO50" s="1019"/>
      <c r="AP50" s="1019"/>
      <c r="AQ50" s="1019"/>
      <c r="AR50" s="1019"/>
      <c r="AS50" s="1019"/>
      <c r="AT50" s="1019"/>
      <c r="AU50" s="1019"/>
      <c r="AV50" s="1019"/>
      <c r="AW50" s="1019"/>
      <c r="AX50" s="1019"/>
      <c r="AY50" s="1019"/>
      <c r="AZ50" s="1020"/>
      <c r="BA50" s="1020"/>
      <c r="BB50" s="1020"/>
      <c r="BC50" s="1020"/>
      <c r="BD50" s="1020"/>
      <c r="BE50" s="972"/>
      <c r="BF50" s="972"/>
      <c r="BG50" s="972"/>
      <c r="BH50" s="972"/>
      <c r="BI50" s="973"/>
      <c r="BJ50" s="228"/>
      <c r="BK50" s="228"/>
      <c r="BL50" s="228"/>
      <c r="BM50" s="228"/>
      <c r="BN50" s="228"/>
      <c r="BO50" s="237"/>
      <c r="BP50" s="237"/>
      <c r="BQ50" s="234">
        <v>44</v>
      </c>
      <c r="BR50" s="235"/>
      <c r="BS50" s="987"/>
      <c r="BT50" s="988"/>
      <c r="BU50" s="988"/>
      <c r="BV50" s="988"/>
      <c r="BW50" s="988"/>
      <c r="BX50" s="988"/>
      <c r="BY50" s="988"/>
      <c r="BZ50" s="988"/>
      <c r="CA50" s="988"/>
      <c r="CB50" s="988"/>
      <c r="CC50" s="988"/>
      <c r="CD50" s="988"/>
      <c r="CE50" s="988"/>
      <c r="CF50" s="988"/>
      <c r="CG50" s="1009"/>
      <c r="CH50" s="984"/>
      <c r="CI50" s="985"/>
      <c r="CJ50" s="985"/>
      <c r="CK50" s="985"/>
      <c r="CL50" s="986"/>
      <c r="CM50" s="984"/>
      <c r="CN50" s="985"/>
      <c r="CO50" s="985"/>
      <c r="CP50" s="985"/>
      <c r="CQ50" s="986"/>
      <c r="CR50" s="984"/>
      <c r="CS50" s="985"/>
      <c r="CT50" s="985"/>
      <c r="CU50" s="985"/>
      <c r="CV50" s="986"/>
      <c r="CW50" s="984"/>
      <c r="CX50" s="985"/>
      <c r="CY50" s="985"/>
      <c r="CZ50" s="985"/>
      <c r="DA50" s="986"/>
      <c r="DB50" s="984"/>
      <c r="DC50" s="985"/>
      <c r="DD50" s="985"/>
      <c r="DE50" s="985"/>
      <c r="DF50" s="986"/>
      <c r="DG50" s="984"/>
      <c r="DH50" s="985"/>
      <c r="DI50" s="985"/>
      <c r="DJ50" s="985"/>
      <c r="DK50" s="986"/>
      <c r="DL50" s="984"/>
      <c r="DM50" s="985"/>
      <c r="DN50" s="985"/>
      <c r="DO50" s="985"/>
      <c r="DP50" s="986"/>
      <c r="DQ50" s="984"/>
      <c r="DR50" s="985"/>
      <c r="DS50" s="985"/>
      <c r="DT50" s="985"/>
      <c r="DU50" s="986"/>
      <c r="DV50" s="987"/>
      <c r="DW50" s="988"/>
      <c r="DX50" s="988"/>
      <c r="DY50" s="988"/>
      <c r="DZ50" s="989"/>
      <c r="EA50" s="226"/>
    </row>
    <row r="51" spans="1:131" ht="26.25" customHeight="1" x14ac:dyDescent="0.2">
      <c r="A51" s="234">
        <v>24</v>
      </c>
      <c r="B51" s="1025"/>
      <c r="C51" s="1026"/>
      <c r="D51" s="1026"/>
      <c r="E51" s="1026"/>
      <c r="F51" s="1026"/>
      <c r="G51" s="1026"/>
      <c r="H51" s="1026"/>
      <c r="I51" s="1026"/>
      <c r="J51" s="1026"/>
      <c r="K51" s="1026"/>
      <c r="L51" s="1026"/>
      <c r="M51" s="1026"/>
      <c r="N51" s="1026"/>
      <c r="O51" s="1026"/>
      <c r="P51" s="1027"/>
      <c r="Q51" s="1028"/>
      <c r="R51" s="1019"/>
      <c r="S51" s="1019"/>
      <c r="T51" s="1019"/>
      <c r="U51" s="1019"/>
      <c r="V51" s="1019"/>
      <c r="W51" s="1019"/>
      <c r="X51" s="1019"/>
      <c r="Y51" s="1019"/>
      <c r="Z51" s="1019"/>
      <c r="AA51" s="1019"/>
      <c r="AB51" s="1019"/>
      <c r="AC51" s="1019"/>
      <c r="AD51" s="1019"/>
      <c r="AE51" s="1029"/>
      <c r="AF51" s="1030"/>
      <c r="AG51" s="1031"/>
      <c r="AH51" s="1031"/>
      <c r="AI51" s="1031"/>
      <c r="AJ51" s="1032"/>
      <c r="AK51" s="1018"/>
      <c r="AL51" s="1019"/>
      <c r="AM51" s="1019"/>
      <c r="AN51" s="1019"/>
      <c r="AO51" s="1019"/>
      <c r="AP51" s="1019"/>
      <c r="AQ51" s="1019"/>
      <c r="AR51" s="1019"/>
      <c r="AS51" s="1019"/>
      <c r="AT51" s="1019"/>
      <c r="AU51" s="1019"/>
      <c r="AV51" s="1019"/>
      <c r="AW51" s="1019"/>
      <c r="AX51" s="1019"/>
      <c r="AY51" s="1019"/>
      <c r="AZ51" s="1020"/>
      <c r="BA51" s="1020"/>
      <c r="BB51" s="1020"/>
      <c r="BC51" s="1020"/>
      <c r="BD51" s="1020"/>
      <c r="BE51" s="972"/>
      <c r="BF51" s="972"/>
      <c r="BG51" s="972"/>
      <c r="BH51" s="972"/>
      <c r="BI51" s="973"/>
      <c r="BJ51" s="228"/>
      <c r="BK51" s="228"/>
      <c r="BL51" s="228"/>
      <c r="BM51" s="228"/>
      <c r="BN51" s="228"/>
      <c r="BO51" s="237"/>
      <c r="BP51" s="237"/>
      <c r="BQ51" s="234">
        <v>45</v>
      </c>
      <c r="BR51" s="235"/>
      <c r="BS51" s="987"/>
      <c r="BT51" s="988"/>
      <c r="BU51" s="988"/>
      <c r="BV51" s="988"/>
      <c r="BW51" s="988"/>
      <c r="BX51" s="988"/>
      <c r="BY51" s="988"/>
      <c r="BZ51" s="988"/>
      <c r="CA51" s="988"/>
      <c r="CB51" s="988"/>
      <c r="CC51" s="988"/>
      <c r="CD51" s="988"/>
      <c r="CE51" s="988"/>
      <c r="CF51" s="988"/>
      <c r="CG51" s="1009"/>
      <c r="CH51" s="984"/>
      <c r="CI51" s="985"/>
      <c r="CJ51" s="985"/>
      <c r="CK51" s="985"/>
      <c r="CL51" s="986"/>
      <c r="CM51" s="984"/>
      <c r="CN51" s="985"/>
      <c r="CO51" s="985"/>
      <c r="CP51" s="985"/>
      <c r="CQ51" s="986"/>
      <c r="CR51" s="984"/>
      <c r="CS51" s="985"/>
      <c r="CT51" s="985"/>
      <c r="CU51" s="985"/>
      <c r="CV51" s="986"/>
      <c r="CW51" s="984"/>
      <c r="CX51" s="985"/>
      <c r="CY51" s="985"/>
      <c r="CZ51" s="985"/>
      <c r="DA51" s="986"/>
      <c r="DB51" s="984"/>
      <c r="DC51" s="985"/>
      <c r="DD51" s="985"/>
      <c r="DE51" s="985"/>
      <c r="DF51" s="986"/>
      <c r="DG51" s="984"/>
      <c r="DH51" s="985"/>
      <c r="DI51" s="985"/>
      <c r="DJ51" s="985"/>
      <c r="DK51" s="986"/>
      <c r="DL51" s="984"/>
      <c r="DM51" s="985"/>
      <c r="DN51" s="985"/>
      <c r="DO51" s="985"/>
      <c r="DP51" s="986"/>
      <c r="DQ51" s="984"/>
      <c r="DR51" s="985"/>
      <c r="DS51" s="985"/>
      <c r="DT51" s="985"/>
      <c r="DU51" s="986"/>
      <c r="DV51" s="987"/>
      <c r="DW51" s="988"/>
      <c r="DX51" s="988"/>
      <c r="DY51" s="988"/>
      <c r="DZ51" s="989"/>
      <c r="EA51" s="226"/>
    </row>
    <row r="52" spans="1:131" ht="26.25" customHeight="1" x14ac:dyDescent="0.2">
      <c r="A52" s="234">
        <v>25</v>
      </c>
      <c r="B52" s="1025"/>
      <c r="C52" s="1026"/>
      <c r="D52" s="1026"/>
      <c r="E52" s="1026"/>
      <c r="F52" s="1026"/>
      <c r="G52" s="1026"/>
      <c r="H52" s="1026"/>
      <c r="I52" s="1026"/>
      <c r="J52" s="1026"/>
      <c r="K52" s="1026"/>
      <c r="L52" s="1026"/>
      <c r="M52" s="1026"/>
      <c r="N52" s="1026"/>
      <c r="O52" s="1026"/>
      <c r="P52" s="1027"/>
      <c r="Q52" s="1028"/>
      <c r="R52" s="1019"/>
      <c r="S52" s="1019"/>
      <c r="T52" s="1019"/>
      <c r="U52" s="1019"/>
      <c r="V52" s="1019"/>
      <c r="W52" s="1019"/>
      <c r="X52" s="1019"/>
      <c r="Y52" s="1019"/>
      <c r="Z52" s="1019"/>
      <c r="AA52" s="1019"/>
      <c r="AB52" s="1019"/>
      <c r="AC52" s="1019"/>
      <c r="AD52" s="1019"/>
      <c r="AE52" s="1029"/>
      <c r="AF52" s="1030"/>
      <c r="AG52" s="1031"/>
      <c r="AH52" s="1031"/>
      <c r="AI52" s="1031"/>
      <c r="AJ52" s="1032"/>
      <c r="AK52" s="1018"/>
      <c r="AL52" s="1019"/>
      <c r="AM52" s="1019"/>
      <c r="AN52" s="1019"/>
      <c r="AO52" s="1019"/>
      <c r="AP52" s="1019"/>
      <c r="AQ52" s="1019"/>
      <c r="AR52" s="1019"/>
      <c r="AS52" s="1019"/>
      <c r="AT52" s="1019"/>
      <c r="AU52" s="1019"/>
      <c r="AV52" s="1019"/>
      <c r="AW52" s="1019"/>
      <c r="AX52" s="1019"/>
      <c r="AY52" s="1019"/>
      <c r="AZ52" s="1020"/>
      <c r="BA52" s="1020"/>
      <c r="BB52" s="1020"/>
      <c r="BC52" s="1020"/>
      <c r="BD52" s="1020"/>
      <c r="BE52" s="972"/>
      <c r="BF52" s="972"/>
      <c r="BG52" s="972"/>
      <c r="BH52" s="972"/>
      <c r="BI52" s="973"/>
      <c r="BJ52" s="228"/>
      <c r="BK52" s="228"/>
      <c r="BL52" s="228"/>
      <c r="BM52" s="228"/>
      <c r="BN52" s="228"/>
      <c r="BO52" s="237"/>
      <c r="BP52" s="237"/>
      <c r="BQ52" s="234">
        <v>46</v>
      </c>
      <c r="BR52" s="235"/>
      <c r="BS52" s="987"/>
      <c r="BT52" s="988"/>
      <c r="BU52" s="988"/>
      <c r="BV52" s="988"/>
      <c r="BW52" s="988"/>
      <c r="BX52" s="988"/>
      <c r="BY52" s="988"/>
      <c r="BZ52" s="988"/>
      <c r="CA52" s="988"/>
      <c r="CB52" s="988"/>
      <c r="CC52" s="988"/>
      <c r="CD52" s="988"/>
      <c r="CE52" s="988"/>
      <c r="CF52" s="988"/>
      <c r="CG52" s="1009"/>
      <c r="CH52" s="984"/>
      <c r="CI52" s="985"/>
      <c r="CJ52" s="985"/>
      <c r="CK52" s="985"/>
      <c r="CL52" s="986"/>
      <c r="CM52" s="984"/>
      <c r="CN52" s="985"/>
      <c r="CO52" s="985"/>
      <c r="CP52" s="985"/>
      <c r="CQ52" s="986"/>
      <c r="CR52" s="984"/>
      <c r="CS52" s="985"/>
      <c r="CT52" s="985"/>
      <c r="CU52" s="985"/>
      <c r="CV52" s="986"/>
      <c r="CW52" s="984"/>
      <c r="CX52" s="985"/>
      <c r="CY52" s="985"/>
      <c r="CZ52" s="985"/>
      <c r="DA52" s="986"/>
      <c r="DB52" s="984"/>
      <c r="DC52" s="985"/>
      <c r="DD52" s="985"/>
      <c r="DE52" s="985"/>
      <c r="DF52" s="986"/>
      <c r="DG52" s="984"/>
      <c r="DH52" s="985"/>
      <c r="DI52" s="985"/>
      <c r="DJ52" s="985"/>
      <c r="DK52" s="986"/>
      <c r="DL52" s="984"/>
      <c r="DM52" s="985"/>
      <c r="DN52" s="985"/>
      <c r="DO52" s="985"/>
      <c r="DP52" s="986"/>
      <c r="DQ52" s="984"/>
      <c r="DR52" s="985"/>
      <c r="DS52" s="985"/>
      <c r="DT52" s="985"/>
      <c r="DU52" s="986"/>
      <c r="DV52" s="987"/>
      <c r="DW52" s="988"/>
      <c r="DX52" s="988"/>
      <c r="DY52" s="988"/>
      <c r="DZ52" s="989"/>
      <c r="EA52" s="226"/>
    </row>
    <row r="53" spans="1:131" ht="26.25" customHeight="1" x14ac:dyDescent="0.2">
      <c r="A53" s="234">
        <v>26</v>
      </c>
      <c r="B53" s="1025"/>
      <c r="C53" s="1026"/>
      <c r="D53" s="1026"/>
      <c r="E53" s="1026"/>
      <c r="F53" s="1026"/>
      <c r="G53" s="1026"/>
      <c r="H53" s="1026"/>
      <c r="I53" s="1026"/>
      <c r="J53" s="1026"/>
      <c r="K53" s="1026"/>
      <c r="L53" s="1026"/>
      <c r="M53" s="1026"/>
      <c r="N53" s="1026"/>
      <c r="O53" s="1026"/>
      <c r="P53" s="1027"/>
      <c r="Q53" s="1028"/>
      <c r="R53" s="1019"/>
      <c r="S53" s="1019"/>
      <c r="T53" s="1019"/>
      <c r="U53" s="1019"/>
      <c r="V53" s="1019"/>
      <c r="W53" s="1019"/>
      <c r="X53" s="1019"/>
      <c r="Y53" s="1019"/>
      <c r="Z53" s="1019"/>
      <c r="AA53" s="1019"/>
      <c r="AB53" s="1019"/>
      <c r="AC53" s="1019"/>
      <c r="AD53" s="1019"/>
      <c r="AE53" s="1029"/>
      <c r="AF53" s="1030"/>
      <c r="AG53" s="1031"/>
      <c r="AH53" s="1031"/>
      <c r="AI53" s="1031"/>
      <c r="AJ53" s="1032"/>
      <c r="AK53" s="1018"/>
      <c r="AL53" s="1019"/>
      <c r="AM53" s="1019"/>
      <c r="AN53" s="1019"/>
      <c r="AO53" s="1019"/>
      <c r="AP53" s="1019"/>
      <c r="AQ53" s="1019"/>
      <c r="AR53" s="1019"/>
      <c r="AS53" s="1019"/>
      <c r="AT53" s="1019"/>
      <c r="AU53" s="1019"/>
      <c r="AV53" s="1019"/>
      <c r="AW53" s="1019"/>
      <c r="AX53" s="1019"/>
      <c r="AY53" s="1019"/>
      <c r="AZ53" s="1020"/>
      <c r="BA53" s="1020"/>
      <c r="BB53" s="1020"/>
      <c r="BC53" s="1020"/>
      <c r="BD53" s="1020"/>
      <c r="BE53" s="972"/>
      <c r="BF53" s="972"/>
      <c r="BG53" s="972"/>
      <c r="BH53" s="972"/>
      <c r="BI53" s="973"/>
      <c r="BJ53" s="228"/>
      <c r="BK53" s="228"/>
      <c r="BL53" s="228"/>
      <c r="BM53" s="228"/>
      <c r="BN53" s="228"/>
      <c r="BO53" s="237"/>
      <c r="BP53" s="237"/>
      <c r="BQ53" s="234">
        <v>47</v>
      </c>
      <c r="BR53" s="235"/>
      <c r="BS53" s="987"/>
      <c r="BT53" s="988"/>
      <c r="BU53" s="988"/>
      <c r="BV53" s="988"/>
      <c r="BW53" s="988"/>
      <c r="BX53" s="988"/>
      <c r="BY53" s="988"/>
      <c r="BZ53" s="988"/>
      <c r="CA53" s="988"/>
      <c r="CB53" s="988"/>
      <c r="CC53" s="988"/>
      <c r="CD53" s="988"/>
      <c r="CE53" s="988"/>
      <c r="CF53" s="988"/>
      <c r="CG53" s="1009"/>
      <c r="CH53" s="984"/>
      <c r="CI53" s="985"/>
      <c r="CJ53" s="985"/>
      <c r="CK53" s="985"/>
      <c r="CL53" s="986"/>
      <c r="CM53" s="984"/>
      <c r="CN53" s="985"/>
      <c r="CO53" s="985"/>
      <c r="CP53" s="985"/>
      <c r="CQ53" s="986"/>
      <c r="CR53" s="984"/>
      <c r="CS53" s="985"/>
      <c r="CT53" s="985"/>
      <c r="CU53" s="985"/>
      <c r="CV53" s="986"/>
      <c r="CW53" s="984"/>
      <c r="CX53" s="985"/>
      <c r="CY53" s="985"/>
      <c r="CZ53" s="985"/>
      <c r="DA53" s="986"/>
      <c r="DB53" s="984"/>
      <c r="DC53" s="985"/>
      <c r="DD53" s="985"/>
      <c r="DE53" s="985"/>
      <c r="DF53" s="986"/>
      <c r="DG53" s="984"/>
      <c r="DH53" s="985"/>
      <c r="DI53" s="985"/>
      <c r="DJ53" s="985"/>
      <c r="DK53" s="986"/>
      <c r="DL53" s="984"/>
      <c r="DM53" s="985"/>
      <c r="DN53" s="985"/>
      <c r="DO53" s="985"/>
      <c r="DP53" s="986"/>
      <c r="DQ53" s="984"/>
      <c r="DR53" s="985"/>
      <c r="DS53" s="985"/>
      <c r="DT53" s="985"/>
      <c r="DU53" s="986"/>
      <c r="DV53" s="987"/>
      <c r="DW53" s="988"/>
      <c r="DX53" s="988"/>
      <c r="DY53" s="988"/>
      <c r="DZ53" s="989"/>
      <c r="EA53" s="226"/>
    </row>
    <row r="54" spans="1:131" ht="26.25" customHeight="1" x14ac:dyDescent="0.2">
      <c r="A54" s="234">
        <v>27</v>
      </c>
      <c r="B54" s="1025"/>
      <c r="C54" s="1026"/>
      <c r="D54" s="1026"/>
      <c r="E54" s="1026"/>
      <c r="F54" s="1026"/>
      <c r="G54" s="1026"/>
      <c r="H54" s="1026"/>
      <c r="I54" s="1026"/>
      <c r="J54" s="1026"/>
      <c r="K54" s="1026"/>
      <c r="L54" s="1026"/>
      <c r="M54" s="1026"/>
      <c r="N54" s="1026"/>
      <c r="O54" s="1026"/>
      <c r="P54" s="1027"/>
      <c r="Q54" s="1028"/>
      <c r="R54" s="1019"/>
      <c r="S54" s="1019"/>
      <c r="T54" s="1019"/>
      <c r="U54" s="1019"/>
      <c r="V54" s="1019"/>
      <c r="W54" s="1019"/>
      <c r="X54" s="1019"/>
      <c r="Y54" s="1019"/>
      <c r="Z54" s="1019"/>
      <c r="AA54" s="1019"/>
      <c r="AB54" s="1019"/>
      <c r="AC54" s="1019"/>
      <c r="AD54" s="1019"/>
      <c r="AE54" s="1029"/>
      <c r="AF54" s="1030"/>
      <c r="AG54" s="1031"/>
      <c r="AH54" s="1031"/>
      <c r="AI54" s="1031"/>
      <c r="AJ54" s="1032"/>
      <c r="AK54" s="1018"/>
      <c r="AL54" s="1019"/>
      <c r="AM54" s="1019"/>
      <c r="AN54" s="1019"/>
      <c r="AO54" s="1019"/>
      <c r="AP54" s="1019"/>
      <c r="AQ54" s="1019"/>
      <c r="AR54" s="1019"/>
      <c r="AS54" s="1019"/>
      <c r="AT54" s="1019"/>
      <c r="AU54" s="1019"/>
      <c r="AV54" s="1019"/>
      <c r="AW54" s="1019"/>
      <c r="AX54" s="1019"/>
      <c r="AY54" s="1019"/>
      <c r="AZ54" s="1020"/>
      <c r="BA54" s="1020"/>
      <c r="BB54" s="1020"/>
      <c r="BC54" s="1020"/>
      <c r="BD54" s="1020"/>
      <c r="BE54" s="972"/>
      <c r="BF54" s="972"/>
      <c r="BG54" s="972"/>
      <c r="BH54" s="972"/>
      <c r="BI54" s="973"/>
      <c r="BJ54" s="228"/>
      <c r="BK54" s="228"/>
      <c r="BL54" s="228"/>
      <c r="BM54" s="228"/>
      <c r="BN54" s="228"/>
      <c r="BO54" s="237"/>
      <c r="BP54" s="237"/>
      <c r="BQ54" s="234">
        <v>48</v>
      </c>
      <c r="BR54" s="235"/>
      <c r="BS54" s="987"/>
      <c r="BT54" s="988"/>
      <c r="BU54" s="988"/>
      <c r="BV54" s="988"/>
      <c r="BW54" s="988"/>
      <c r="BX54" s="988"/>
      <c r="BY54" s="988"/>
      <c r="BZ54" s="988"/>
      <c r="CA54" s="988"/>
      <c r="CB54" s="988"/>
      <c r="CC54" s="988"/>
      <c r="CD54" s="988"/>
      <c r="CE54" s="988"/>
      <c r="CF54" s="988"/>
      <c r="CG54" s="1009"/>
      <c r="CH54" s="984"/>
      <c r="CI54" s="985"/>
      <c r="CJ54" s="985"/>
      <c r="CK54" s="985"/>
      <c r="CL54" s="986"/>
      <c r="CM54" s="984"/>
      <c r="CN54" s="985"/>
      <c r="CO54" s="985"/>
      <c r="CP54" s="985"/>
      <c r="CQ54" s="986"/>
      <c r="CR54" s="984"/>
      <c r="CS54" s="985"/>
      <c r="CT54" s="985"/>
      <c r="CU54" s="985"/>
      <c r="CV54" s="986"/>
      <c r="CW54" s="984"/>
      <c r="CX54" s="985"/>
      <c r="CY54" s="985"/>
      <c r="CZ54" s="985"/>
      <c r="DA54" s="986"/>
      <c r="DB54" s="984"/>
      <c r="DC54" s="985"/>
      <c r="DD54" s="985"/>
      <c r="DE54" s="985"/>
      <c r="DF54" s="986"/>
      <c r="DG54" s="984"/>
      <c r="DH54" s="985"/>
      <c r="DI54" s="985"/>
      <c r="DJ54" s="985"/>
      <c r="DK54" s="986"/>
      <c r="DL54" s="984"/>
      <c r="DM54" s="985"/>
      <c r="DN54" s="985"/>
      <c r="DO54" s="985"/>
      <c r="DP54" s="986"/>
      <c r="DQ54" s="984"/>
      <c r="DR54" s="985"/>
      <c r="DS54" s="985"/>
      <c r="DT54" s="985"/>
      <c r="DU54" s="986"/>
      <c r="DV54" s="987"/>
      <c r="DW54" s="988"/>
      <c r="DX54" s="988"/>
      <c r="DY54" s="988"/>
      <c r="DZ54" s="989"/>
      <c r="EA54" s="226"/>
    </row>
    <row r="55" spans="1:131" ht="26.25" customHeight="1" x14ac:dyDescent="0.2">
      <c r="A55" s="234">
        <v>28</v>
      </c>
      <c r="B55" s="1025"/>
      <c r="C55" s="1026"/>
      <c r="D55" s="1026"/>
      <c r="E55" s="1026"/>
      <c r="F55" s="1026"/>
      <c r="G55" s="1026"/>
      <c r="H55" s="1026"/>
      <c r="I55" s="1026"/>
      <c r="J55" s="1026"/>
      <c r="K55" s="1026"/>
      <c r="L55" s="1026"/>
      <c r="M55" s="1026"/>
      <c r="N55" s="1026"/>
      <c r="O55" s="1026"/>
      <c r="P55" s="1027"/>
      <c r="Q55" s="1028"/>
      <c r="R55" s="1019"/>
      <c r="S55" s="1019"/>
      <c r="T55" s="1019"/>
      <c r="U55" s="1019"/>
      <c r="V55" s="1019"/>
      <c r="W55" s="1019"/>
      <c r="X55" s="1019"/>
      <c r="Y55" s="1019"/>
      <c r="Z55" s="1019"/>
      <c r="AA55" s="1019"/>
      <c r="AB55" s="1019"/>
      <c r="AC55" s="1019"/>
      <c r="AD55" s="1019"/>
      <c r="AE55" s="1029"/>
      <c r="AF55" s="1030"/>
      <c r="AG55" s="1031"/>
      <c r="AH55" s="1031"/>
      <c r="AI55" s="1031"/>
      <c r="AJ55" s="1032"/>
      <c r="AK55" s="1018"/>
      <c r="AL55" s="1019"/>
      <c r="AM55" s="1019"/>
      <c r="AN55" s="1019"/>
      <c r="AO55" s="1019"/>
      <c r="AP55" s="1019"/>
      <c r="AQ55" s="1019"/>
      <c r="AR55" s="1019"/>
      <c r="AS55" s="1019"/>
      <c r="AT55" s="1019"/>
      <c r="AU55" s="1019"/>
      <c r="AV55" s="1019"/>
      <c r="AW55" s="1019"/>
      <c r="AX55" s="1019"/>
      <c r="AY55" s="1019"/>
      <c r="AZ55" s="1020"/>
      <c r="BA55" s="1020"/>
      <c r="BB55" s="1020"/>
      <c r="BC55" s="1020"/>
      <c r="BD55" s="1020"/>
      <c r="BE55" s="972"/>
      <c r="BF55" s="972"/>
      <c r="BG55" s="972"/>
      <c r="BH55" s="972"/>
      <c r="BI55" s="973"/>
      <c r="BJ55" s="228"/>
      <c r="BK55" s="228"/>
      <c r="BL55" s="228"/>
      <c r="BM55" s="228"/>
      <c r="BN55" s="228"/>
      <c r="BO55" s="237"/>
      <c r="BP55" s="237"/>
      <c r="BQ55" s="234">
        <v>49</v>
      </c>
      <c r="BR55" s="235"/>
      <c r="BS55" s="987"/>
      <c r="BT55" s="988"/>
      <c r="BU55" s="988"/>
      <c r="BV55" s="988"/>
      <c r="BW55" s="988"/>
      <c r="BX55" s="988"/>
      <c r="BY55" s="988"/>
      <c r="BZ55" s="988"/>
      <c r="CA55" s="988"/>
      <c r="CB55" s="988"/>
      <c r="CC55" s="988"/>
      <c r="CD55" s="988"/>
      <c r="CE55" s="988"/>
      <c r="CF55" s="988"/>
      <c r="CG55" s="1009"/>
      <c r="CH55" s="984"/>
      <c r="CI55" s="985"/>
      <c r="CJ55" s="985"/>
      <c r="CK55" s="985"/>
      <c r="CL55" s="986"/>
      <c r="CM55" s="984"/>
      <c r="CN55" s="985"/>
      <c r="CO55" s="985"/>
      <c r="CP55" s="985"/>
      <c r="CQ55" s="986"/>
      <c r="CR55" s="984"/>
      <c r="CS55" s="985"/>
      <c r="CT55" s="985"/>
      <c r="CU55" s="985"/>
      <c r="CV55" s="986"/>
      <c r="CW55" s="984"/>
      <c r="CX55" s="985"/>
      <c r="CY55" s="985"/>
      <c r="CZ55" s="985"/>
      <c r="DA55" s="986"/>
      <c r="DB55" s="984"/>
      <c r="DC55" s="985"/>
      <c r="DD55" s="985"/>
      <c r="DE55" s="985"/>
      <c r="DF55" s="986"/>
      <c r="DG55" s="984"/>
      <c r="DH55" s="985"/>
      <c r="DI55" s="985"/>
      <c r="DJ55" s="985"/>
      <c r="DK55" s="986"/>
      <c r="DL55" s="984"/>
      <c r="DM55" s="985"/>
      <c r="DN55" s="985"/>
      <c r="DO55" s="985"/>
      <c r="DP55" s="986"/>
      <c r="DQ55" s="984"/>
      <c r="DR55" s="985"/>
      <c r="DS55" s="985"/>
      <c r="DT55" s="985"/>
      <c r="DU55" s="986"/>
      <c r="DV55" s="987"/>
      <c r="DW55" s="988"/>
      <c r="DX55" s="988"/>
      <c r="DY55" s="988"/>
      <c r="DZ55" s="989"/>
      <c r="EA55" s="226"/>
    </row>
    <row r="56" spans="1:131" ht="26.25" customHeight="1" x14ac:dyDescent="0.2">
      <c r="A56" s="234">
        <v>29</v>
      </c>
      <c r="B56" s="1025"/>
      <c r="C56" s="1026"/>
      <c r="D56" s="1026"/>
      <c r="E56" s="1026"/>
      <c r="F56" s="1026"/>
      <c r="G56" s="1026"/>
      <c r="H56" s="1026"/>
      <c r="I56" s="1026"/>
      <c r="J56" s="1026"/>
      <c r="K56" s="1026"/>
      <c r="L56" s="1026"/>
      <c r="M56" s="1026"/>
      <c r="N56" s="1026"/>
      <c r="O56" s="1026"/>
      <c r="P56" s="1027"/>
      <c r="Q56" s="1028"/>
      <c r="R56" s="1019"/>
      <c r="S56" s="1019"/>
      <c r="T56" s="1019"/>
      <c r="U56" s="1019"/>
      <c r="V56" s="1019"/>
      <c r="W56" s="1019"/>
      <c r="X56" s="1019"/>
      <c r="Y56" s="1019"/>
      <c r="Z56" s="1019"/>
      <c r="AA56" s="1019"/>
      <c r="AB56" s="1019"/>
      <c r="AC56" s="1019"/>
      <c r="AD56" s="1019"/>
      <c r="AE56" s="1029"/>
      <c r="AF56" s="1030"/>
      <c r="AG56" s="1031"/>
      <c r="AH56" s="1031"/>
      <c r="AI56" s="1031"/>
      <c r="AJ56" s="1032"/>
      <c r="AK56" s="1018"/>
      <c r="AL56" s="1019"/>
      <c r="AM56" s="1019"/>
      <c r="AN56" s="1019"/>
      <c r="AO56" s="1019"/>
      <c r="AP56" s="1019"/>
      <c r="AQ56" s="1019"/>
      <c r="AR56" s="1019"/>
      <c r="AS56" s="1019"/>
      <c r="AT56" s="1019"/>
      <c r="AU56" s="1019"/>
      <c r="AV56" s="1019"/>
      <c r="AW56" s="1019"/>
      <c r="AX56" s="1019"/>
      <c r="AY56" s="1019"/>
      <c r="AZ56" s="1020"/>
      <c r="BA56" s="1020"/>
      <c r="BB56" s="1020"/>
      <c r="BC56" s="1020"/>
      <c r="BD56" s="1020"/>
      <c r="BE56" s="972"/>
      <c r="BF56" s="972"/>
      <c r="BG56" s="972"/>
      <c r="BH56" s="972"/>
      <c r="BI56" s="973"/>
      <c r="BJ56" s="228"/>
      <c r="BK56" s="228"/>
      <c r="BL56" s="228"/>
      <c r="BM56" s="228"/>
      <c r="BN56" s="228"/>
      <c r="BO56" s="237"/>
      <c r="BP56" s="237"/>
      <c r="BQ56" s="234">
        <v>50</v>
      </c>
      <c r="BR56" s="235"/>
      <c r="BS56" s="987"/>
      <c r="BT56" s="988"/>
      <c r="BU56" s="988"/>
      <c r="BV56" s="988"/>
      <c r="BW56" s="988"/>
      <c r="BX56" s="988"/>
      <c r="BY56" s="988"/>
      <c r="BZ56" s="988"/>
      <c r="CA56" s="988"/>
      <c r="CB56" s="988"/>
      <c r="CC56" s="988"/>
      <c r="CD56" s="988"/>
      <c r="CE56" s="988"/>
      <c r="CF56" s="988"/>
      <c r="CG56" s="1009"/>
      <c r="CH56" s="984"/>
      <c r="CI56" s="985"/>
      <c r="CJ56" s="985"/>
      <c r="CK56" s="985"/>
      <c r="CL56" s="986"/>
      <c r="CM56" s="984"/>
      <c r="CN56" s="985"/>
      <c r="CO56" s="985"/>
      <c r="CP56" s="985"/>
      <c r="CQ56" s="986"/>
      <c r="CR56" s="984"/>
      <c r="CS56" s="985"/>
      <c r="CT56" s="985"/>
      <c r="CU56" s="985"/>
      <c r="CV56" s="986"/>
      <c r="CW56" s="984"/>
      <c r="CX56" s="985"/>
      <c r="CY56" s="985"/>
      <c r="CZ56" s="985"/>
      <c r="DA56" s="986"/>
      <c r="DB56" s="984"/>
      <c r="DC56" s="985"/>
      <c r="DD56" s="985"/>
      <c r="DE56" s="985"/>
      <c r="DF56" s="986"/>
      <c r="DG56" s="984"/>
      <c r="DH56" s="985"/>
      <c r="DI56" s="985"/>
      <c r="DJ56" s="985"/>
      <c r="DK56" s="986"/>
      <c r="DL56" s="984"/>
      <c r="DM56" s="985"/>
      <c r="DN56" s="985"/>
      <c r="DO56" s="985"/>
      <c r="DP56" s="986"/>
      <c r="DQ56" s="984"/>
      <c r="DR56" s="985"/>
      <c r="DS56" s="985"/>
      <c r="DT56" s="985"/>
      <c r="DU56" s="986"/>
      <c r="DV56" s="987"/>
      <c r="DW56" s="988"/>
      <c r="DX56" s="988"/>
      <c r="DY56" s="988"/>
      <c r="DZ56" s="989"/>
      <c r="EA56" s="226"/>
    </row>
    <row r="57" spans="1:131" ht="26.25" customHeight="1" x14ac:dyDescent="0.2">
      <c r="A57" s="234">
        <v>30</v>
      </c>
      <c r="B57" s="1025"/>
      <c r="C57" s="1026"/>
      <c r="D57" s="1026"/>
      <c r="E57" s="1026"/>
      <c r="F57" s="1026"/>
      <c r="G57" s="1026"/>
      <c r="H57" s="1026"/>
      <c r="I57" s="1026"/>
      <c r="J57" s="1026"/>
      <c r="K57" s="1026"/>
      <c r="L57" s="1026"/>
      <c r="M57" s="1026"/>
      <c r="N57" s="1026"/>
      <c r="O57" s="1026"/>
      <c r="P57" s="1027"/>
      <c r="Q57" s="1028"/>
      <c r="R57" s="1019"/>
      <c r="S57" s="1019"/>
      <c r="T57" s="1019"/>
      <c r="U57" s="1019"/>
      <c r="V57" s="1019"/>
      <c r="W57" s="1019"/>
      <c r="X57" s="1019"/>
      <c r="Y57" s="1019"/>
      <c r="Z57" s="1019"/>
      <c r="AA57" s="1019"/>
      <c r="AB57" s="1019"/>
      <c r="AC57" s="1019"/>
      <c r="AD57" s="1019"/>
      <c r="AE57" s="1029"/>
      <c r="AF57" s="1030"/>
      <c r="AG57" s="1031"/>
      <c r="AH57" s="1031"/>
      <c r="AI57" s="1031"/>
      <c r="AJ57" s="1032"/>
      <c r="AK57" s="1018"/>
      <c r="AL57" s="1019"/>
      <c r="AM57" s="1019"/>
      <c r="AN57" s="1019"/>
      <c r="AO57" s="1019"/>
      <c r="AP57" s="1019"/>
      <c r="AQ57" s="1019"/>
      <c r="AR57" s="1019"/>
      <c r="AS57" s="1019"/>
      <c r="AT57" s="1019"/>
      <c r="AU57" s="1019"/>
      <c r="AV57" s="1019"/>
      <c r="AW57" s="1019"/>
      <c r="AX57" s="1019"/>
      <c r="AY57" s="1019"/>
      <c r="AZ57" s="1020"/>
      <c r="BA57" s="1020"/>
      <c r="BB57" s="1020"/>
      <c r="BC57" s="1020"/>
      <c r="BD57" s="1020"/>
      <c r="BE57" s="972"/>
      <c r="BF57" s="972"/>
      <c r="BG57" s="972"/>
      <c r="BH57" s="972"/>
      <c r="BI57" s="973"/>
      <c r="BJ57" s="228"/>
      <c r="BK57" s="228"/>
      <c r="BL57" s="228"/>
      <c r="BM57" s="228"/>
      <c r="BN57" s="228"/>
      <c r="BO57" s="237"/>
      <c r="BP57" s="237"/>
      <c r="BQ57" s="234">
        <v>51</v>
      </c>
      <c r="BR57" s="235"/>
      <c r="BS57" s="987"/>
      <c r="BT57" s="988"/>
      <c r="BU57" s="988"/>
      <c r="BV57" s="988"/>
      <c r="BW57" s="988"/>
      <c r="BX57" s="988"/>
      <c r="BY57" s="988"/>
      <c r="BZ57" s="988"/>
      <c r="CA57" s="988"/>
      <c r="CB57" s="988"/>
      <c r="CC57" s="988"/>
      <c r="CD57" s="988"/>
      <c r="CE57" s="988"/>
      <c r="CF57" s="988"/>
      <c r="CG57" s="1009"/>
      <c r="CH57" s="984"/>
      <c r="CI57" s="985"/>
      <c r="CJ57" s="985"/>
      <c r="CK57" s="985"/>
      <c r="CL57" s="986"/>
      <c r="CM57" s="984"/>
      <c r="CN57" s="985"/>
      <c r="CO57" s="985"/>
      <c r="CP57" s="985"/>
      <c r="CQ57" s="986"/>
      <c r="CR57" s="984"/>
      <c r="CS57" s="985"/>
      <c r="CT57" s="985"/>
      <c r="CU57" s="985"/>
      <c r="CV57" s="986"/>
      <c r="CW57" s="984"/>
      <c r="CX57" s="985"/>
      <c r="CY57" s="985"/>
      <c r="CZ57" s="985"/>
      <c r="DA57" s="986"/>
      <c r="DB57" s="984"/>
      <c r="DC57" s="985"/>
      <c r="DD57" s="985"/>
      <c r="DE57" s="985"/>
      <c r="DF57" s="986"/>
      <c r="DG57" s="984"/>
      <c r="DH57" s="985"/>
      <c r="DI57" s="985"/>
      <c r="DJ57" s="985"/>
      <c r="DK57" s="986"/>
      <c r="DL57" s="984"/>
      <c r="DM57" s="985"/>
      <c r="DN57" s="985"/>
      <c r="DO57" s="985"/>
      <c r="DP57" s="986"/>
      <c r="DQ57" s="984"/>
      <c r="DR57" s="985"/>
      <c r="DS57" s="985"/>
      <c r="DT57" s="985"/>
      <c r="DU57" s="986"/>
      <c r="DV57" s="987"/>
      <c r="DW57" s="988"/>
      <c r="DX57" s="988"/>
      <c r="DY57" s="988"/>
      <c r="DZ57" s="989"/>
      <c r="EA57" s="226"/>
    </row>
    <row r="58" spans="1:131" ht="26.25" customHeight="1" x14ac:dyDescent="0.2">
      <c r="A58" s="234">
        <v>31</v>
      </c>
      <c r="B58" s="1025"/>
      <c r="C58" s="1026"/>
      <c r="D58" s="1026"/>
      <c r="E58" s="1026"/>
      <c r="F58" s="1026"/>
      <c r="G58" s="1026"/>
      <c r="H58" s="1026"/>
      <c r="I58" s="1026"/>
      <c r="J58" s="1026"/>
      <c r="K58" s="1026"/>
      <c r="L58" s="1026"/>
      <c r="M58" s="1026"/>
      <c r="N58" s="1026"/>
      <c r="O58" s="1026"/>
      <c r="P58" s="1027"/>
      <c r="Q58" s="1028"/>
      <c r="R58" s="1019"/>
      <c r="S58" s="1019"/>
      <c r="T58" s="1019"/>
      <c r="U58" s="1019"/>
      <c r="V58" s="1019"/>
      <c r="W58" s="1019"/>
      <c r="X58" s="1019"/>
      <c r="Y58" s="1019"/>
      <c r="Z58" s="1019"/>
      <c r="AA58" s="1019"/>
      <c r="AB58" s="1019"/>
      <c r="AC58" s="1019"/>
      <c r="AD58" s="1019"/>
      <c r="AE58" s="1029"/>
      <c r="AF58" s="1030"/>
      <c r="AG58" s="1031"/>
      <c r="AH58" s="1031"/>
      <c r="AI58" s="1031"/>
      <c r="AJ58" s="1032"/>
      <c r="AK58" s="1018"/>
      <c r="AL58" s="1019"/>
      <c r="AM58" s="1019"/>
      <c r="AN58" s="1019"/>
      <c r="AO58" s="1019"/>
      <c r="AP58" s="1019"/>
      <c r="AQ58" s="1019"/>
      <c r="AR58" s="1019"/>
      <c r="AS58" s="1019"/>
      <c r="AT58" s="1019"/>
      <c r="AU58" s="1019"/>
      <c r="AV58" s="1019"/>
      <c r="AW58" s="1019"/>
      <c r="AX58" s="1019"/>
      <c r="AY58" s="1019"/>
      <c r="AZ58" s="1020"/>
      <c r="BA58" s="1020"/>
      <c r="BB58" s="1020"/>
      <c r="BC58" s="1020"/>
      <c r="BD58" s="1020"/>
      <c r="BE58" s="972"/>
      <c r="BF58" s="972"/>
      <c r="BG58" s="972"/>
      <c r="BH58" s="972"/>
      <c r="BI58" s="973"/>
      <c r="BJ58" s="228"/>
      <c r="BK58" s="228"/>
      <c r="BL58" s="228"/>
      <c r="BM58" s="228"/>
      <c r="BN58" s="228"/>
      <c r="BO58" s="237"/>
      <c r="BP58" s="237"/>
      <c r="BQ58" s="234">
        <v>52</v>
      </c>
      <c r="BR58" s="235"/>
      <c r="BS58" s="987"/>
      <c r="BT58" s="988"/>
      <c r="BU58" s="988"/>
      <c r="BV58" s="988"/>
      <c r="BW58" s="988"/>
      <c r="BX58" s="988"/>
      <c r="BY58" s="988"/>
      <c r="BZ58" s="988"/>
      <c r="CA58" s="988"/>
      <c r="CB58" s="988"/>
      <c r="CC58" s="988"/>
      <c r="CD58" s="988"/>
      <c r="CE58" s="988"/>
      <c r="CF58" s="988"/>
      <c r="CG58" s="1009"/>
      <c r="CH58" s="984"/>
      <c r="CI58" s="985"/>
      <c r="CJ58" s="985"/>
      <c r="CK58" s="985"/>
      <c r="CL58" s="986"/>
      <c r="CM58" s="984"/>
      <c r="CN58" s="985"/>
      <c r="CO58" s="985"/>
      <c r="CP58" s="985"/>
      <c r="CQ58" s="986"/>
      <c r="CR58" s="984"/>
      <c r="CS58" s="985"/>
      <c r="CT58" s="985"/>
      <c r="CU58" s="985"/>
      <c r="CV58" s="986"/>
      <c r="CW58" s="984"/>
      <c r="CX58" s="985"/>
      <c r="CY58" s="985"/>
      <c r="CZ58" s="985"/>
      <c r="DA58" s="986"/>
      <c r="DB58" s="984"/>
      <c r="DC58" s="985"/>
      <c r="DD58" s="985"/>
      <c r="DE58" s="985"/>
      <c r="DF58" s="986"/>
      <c r="DG58" s="984"/>
      <c r="DH58" s="985"/>
      <c r="DI58" s="985"/>
      <c r="DJ58" s="985"/>
      <c r="DK58" s="986"/>
      <c r="DL58" s="984"/>
      <c r="DM58" s="985"/>
      <c r="DN58" s="985"/>
      <c r="DO58" s="985"/>
      <c r="DP58" s="986"/>
      <c r="DQ58" s="984"/>
      <c r="DR58" s="985"/>
      <c r="DS58" s="985"/>
      <c r="DT58" s="985"/>
      <c r="DU58" s="986"/>
      <c r="DV58" s="987"/>
      <c r="DW58" s="988"/>
      <c r="DX58" s="988"/>
      <c r="DY58" s="988"/>
      <c r="DZ58" s="989"/>
      <c r="EA58" s="226"/>
    </row>
    <row r="59" spans="1:131" ht="26.25" customHeight="1" x14ac:dyDescent="0.2">
      <c r="A59" s="234">
        <v>32</v>
      </c>
      <c r="B59" s="1025"/>
      <c r="C59" s="1026"/>
      <c r="D59" s="1026"/>
      <c r="E59" s="1026"/>
      <c r="F59" s="1026"/>
      <c r="G59" s="1026"/>
      <c r="H59" s="1026"/>
      <c r="I59" s="1026"/>
      <c r="J59" s="1026"/>
      <c r="K59" s="1026"/>
      <c r="L59" s="1026"/>
      <c r="M59" s="1026"/>
      <c r="N59" s="1026"/>
      <c r="O59" s="1026"/>
      <c r="P59" s="1027"/>
      <c r="Q59" s="1028"/>
      <c r="R59" s="1019"/>
      <c r="S59" s="1019"/>
      <c r="T59" s="1019"/>
      <c r="U59" s="1019"/>
      <c r="V59" s="1019"/>
      <c r="W59" s="1019"/>
      <c r="X59" s="1019"/>
      <c r="Y59" s="1019"/>
      <c r="Z59" s="1019"/>
      <c r="AA59" s="1019"/>
      <c r="AB59" s="1019"/>
      <c r="AC59" s="1019"/>
      <c r="AD59" s="1019"/>
      <c r="AE59" s="1029"/>
      <c r="AF59" s="1030"/>
      <c r="AG59" s="1031"/>
      <c r="AH59" s="1031"/>
      <c r="AI59" s="1031"/>
      <c r="AJ59" s="1032"/>
      <c r="AK59" s="1018"/>
      <c r="AL59" s="1019"/>
      <c r="AM59" s="1019"/>
      <c r="AN59" s="1019"/>
      <c r="AO59" s="1019"/>
      <c r="AP59" s="1019"/>
      <c r="AQ59" s="1019"/>
      <c r="AR59" s="1019"/>
      <c r="AS59" s="1019"/>
      <c r="AT59" s="1019"/>
      <c r="AU59" s="1019"/>
      <c r="AV59" s="1019"/>
      <c r="AW59" s="1019"/>
      <c r="AX59" s="1019"/>
      <c r="AY59" s="1019"/>
      <c r="AZ59" s="1020"/>
      <c r="BA59" s="1020"/>
      <c r="BB59" s="1020"/>
      <c r="BC59" s="1020"/>
      <c r="BD59" s="1020"/>
      <c r="BE59" s="972"/>
      <c r="BF59" s="972"/>
      <c r="BG59" s="972"/>
      <c r="BH59" s="972"/>
      <c r="BI59" s="973"/>
      <c r="BJ59" s="228"/>
      <c r="BK59" s="228"/>
      <c r="BL59" s="228"/>
      <c r="BM59" s="228"/>
      <c r="BN59" s="228"/>
      <c r="BO59" s="237"/>
      <c r="BP59" s="237"/>
      <c r="BQ59" s="234">
        <v>53</v>
      </c>
      <c r="BR59" s="235"/>
      <c r="BS59" s="987"/>
      <c r="BT59" s="988"/>
      <c r="BU59" s="988"/>
      <c r="BV59" s="988"/>
      <c r="BW59" s="988"/>
      <c r="BX59" s="988"/>
      <c r="BY59" s="988"/>
      <c r="BZ59" s="988"/>
      <c r="CA59" s="988"/>
      <c r="CB59" s="988"/>
      <c r="CC59" s="988"/>
      <c r="CD59" s="988"/>
      <c r="CE59" s="988"/>
      <c r="CF59" s="988"/>
      <c r="CG59" s="1009"/>
      <c r="CH59" s="984"/>
      <c r="CI59" s="985"/>
      <c r="CJ59" s="985"/>
      <c r="CK59" s="985"/>
      <c r="CL59" s="986"/>
      <c r="CM59" s="984"/>
      <c r="CN59" s="985"/>
      <c r="CO59" s="985"/>
      <c r="CP59" s="985"/>
      <c r="CQ59" s="986"/>
      <c r="CR59" s="984"/>
      <c r="CS59" s="985"/>
      <c r="CT59" s="985"/>
      <c r="CU59" s="985"/>
      <c r="CV59" s="986"/>
      <c r="CW59" s="984"/>
      <c r="CX59" s="985"/>
      <c r="CY59" s="985"/>
      <c r="CZ59" s="985"/>
      <c r="DA59" s="986"/>
      <c r="DB59" s="984"/>
      <c r="DC59" s="985"/>
      <c r="DD59" s="985"/>
      <c r="DE59" s="985"/>
      <c r="DF59" s="986"/>
      <c r="DG59" s="984"/>
      <c r="DH59" s="985"/>
      <c r="DI59" s="985"/>
      <c r="DJ59" s="985"/>
      <c r="DK59" s="986"/>
      <c r="DL59" s="984"/>
      <c r="DM59" s="985"/>
      <c r="DN59" s="985"/>
      <c r="DO59" s="985"/>
      <c r="DP59" s="986"/>
      <c r="DQ59" s="984"/>
      <c r="DR59" s="985"/>
      <c r="DS59" s="985"/>
      <c r="DT59" s="985"/>
      <c r="DU59" s="986"/>
      <c r="DV59" s="987"/>
      <c r="DW59" s="988"/>
      <c r="DX59" s="988"/>
      <c r="DY59" s="988"/>
      <c r="DZ59" s="989"/>
      <c r="EA59" s="226"/>
    </row>
    <row r="60" spans="1:131" ht="26.25" customHeight="1" x14ac:dyDescent="0.2">
      <c r="A60" s="234">
        <v>33</v>
      </c>
      <c r="B60" s="1025"/>
      <c r="C60" s="1026"/>
      <c r="D60" s="1026"/>
      <c r="E60" s="1026"/>
      <c r="F60" s="1026"/>
      <c r="G60" s="1026"/>
      <c r="H60" s="1026"/>
      <c r="I60" s="1026"/>
      <c r="J60" s="1026"/>
      <c r="K60" s="1026"/>
      <c r="L60" s="1026"/>
      <c r="M60" s="1026"/>
      <c r="N60" s="1026"/>
      <c r="O60" s="1026"/>
      <c r="P60" s="1027"/>
      <c r="Q60" s="1028"/>
      <c r="R60" s="1019"/>
      <c r="S60" s="1019"/>
      <c r="T60" s="1019"/>
      <c r="U60" s="1019"/>
      <c r="V60" s="1019"/>
      <c r="W60" s="1019"/>
      <c r="X60" s="1019"/>
      <c r="Y60" s="1019"/>
      <c r="Z60" s="1019"/>
      <c r="AA60" s="1019"/>
      <c r="AB60" s="1019"/>
      <c r="AC60" s="1019"/>
      <c r="AD60" s="1019"/>
      <c r="AE60" s="1029"/>
      <c r="AF60" s="1030"/>
      <c r="AG60" s="1031"/>
      <c r="AH60" s="1031"/>
      <c r="AI60" s="1031"/>
      <c r="AJ60" s="1032"/>
      <c r="AK60" s="1018"/>
      <c r="AL60" s="1019"/>
      <c r="AM60" s="1019"/>
      <c r="AN60" s="1019"/>
      <c r="AO60" s="1019"/>
      <c r="AP60" s="1019"/>
      <c r="AQ60" s="1019"/>
      <c r="AR60" s="1019"/>
      <c r="AS60" s="1019"/>
      <c r="AT60" s="1019"/>
      <c r="AU60" s="1019"/>
      <c r="AV60" s="1019"/>
      <c r="AW60" s="1019"/>
      <c r="AX60" s="1019"/>
      <c r="AY60" s="1019"/>
      <c r="AZ60" s="1020"/>
      <c r="BA60" s="1020"/>
      <c r="BB60" s="1020"/>
      <c r="BC60" s="1020"/>
      <c r="BD60" s="1020"/>
      <c r="BE60" s="972"/>
      <c r="BF60" s="972"/>
      <c r="BG60" s="972"/>
      <c r="BH60" s="972"/>
      <c r="BI60" s="973"/>
      <c r="BJ60" s="228"/>
      <c r="BK60" s="228"/>
      <c r="BL60" s="228"/>
      <c r="BM60" s="228"/>
      <c r="BN60" s="228"/>
      <c r="BO60" s="237"/>
      <c r="BP60" s="237"/>
      <c r="BQ60" s="234">
        <v>54</v>
      </c>
      <c r="BR60" s="235"/>
      <c r="BS60" s="987"/>
      <c r="BT60" s="988"/>
      <c r="BU60" s="988"/>
      <c r="BV60" s="988"/>
      <c r="BW60" s="988"/>
      <c r="BX60" s="988"/>
      <c r="BY60" s="988"/>
      <c r="BZ60" s="988"/>
      <c r="CA60" s="988"/>
      <c r="CB60" s="988"/>
      <c r="CC60" s="988"/>
      <c r="CD60" s="988"/>
      <c r="CE60" s="988"/>
      <c r="CF60" s="988"/>
      <c r="CG60" s="1009"/>
      <c r="CH60" s="984"/>
      <c r="CI60" s="985"/>
      <c r="CJ60" s="985"/>
      <c r="CK60" s="985"/>
      <c r="CL60" s="986"/>
      <c r="CM60" s="984"/>
      <c r="CN60" s="985"/>
      <c r="CO60" s="985"/>
      <c r="CP60" s="985"/>
      <c r="CQ60" s="986"/>
      <c r="CR60" s="984"/>
      <c r="CS60" s="985"/>
      <c r="CT60" s="985"/>
      <c r="CU60" s="985"/>
      <c r="CV60" s="986"/>
      <c r="CW60" s="984"/>
      <c r="CX60" s="985"/>
      <c r="CY60" s="985"/>
      <c r="CZ60" s="985"/>
      <c r="DA60" s="986"/>
      <c r="DB60" s="984"/>
      <c r="DC60" s="985"/>
      <c r="DD60" s="985"/>
      <c r="DE60" s="985"/>
      <c r="DF60" s="986"/>
      <c r="DG60" s="984"/>
      <c r="DH60" s="985"/>
      <c r="DI60" s="985"/>
      <c r="DJ60" s="985"/>
      <c r="DK60" s="986"/>
      <c r="DL60" s="984"/>
      <c r="DM60" s="985"/>
      <c r="DN60" s="985"/>
      <c r="DO60" s="985"/>
      <c r="DP60" s="986"/>
      <c r="DQ60" s="984"/>
      <c r="DR60" s="985"/>
      <c r="DS60" s="985"/>
      <c r="DT60" s="985"/>
      <c r="DU60" s="986"/>
      <c r="DV60" s="987"/>
      <c r="DW60" s="988"/>
      <c r="DX60" s="988"/>
      <c r="DY60" s="988"/>
      <c r="DZ60" s="989"/>
      <c r="EA60" s="226"/>
    </row>
    <row r="61" spans="1:131" ht="26.25" customHeight="1" thickBot="1" x14ac:dyDescent="0.25">
      <c r="A61" s="234">
        <v>34</v>
      </c>
      <c r="B61" s="1025"/>
      <c r="C61" s="1026"/>
      <c r="D61" s="1026"/>
      <c r="E61" s="1026"/>
      <c r="F61" s="1026"/>
      <c r="G61" s="1026"/>
      <c r="H61" s="1026"/>
      <c r="I61" s="1026"/>
      <c r="J61" s="1026"/>
      <c r="K61" s="1026"/>
      <c r="L61" s="1026"/>
      <c r="M61" s="1026"/>
      <c r="N61" s="1026"/>
      <c r="O61" s="1026"/>
      <c r="P61" s="1027"/>
      <c r="Q61" s="1028"/>
      <c r="R61" s="1019"/>
      <c r="S61" s="1019"/>
      <c r="T61" s="1019"/>
      <c r="U61" s="1019"/>
      <c r="V61" s="1019"/>
      <c r="W61" s="1019"/>
      <c r="X61" s="1019"/>
      <c r="Y61" s="1019"/>
      <c r="Z61" s="1019"/>
      <c r="AA61" s="1019"/>
      <c r="AB61" s="1019"/>
      <c r="AC61" s="1019"/>
      <c r="AD61" s="1019"/>
      <c r="AE61" s="1029"/>
      <c r="AF61" s="1030"/>
      <c r="AG61" s="1031"/>
      <c r="AH61" s="1031"/>
      <c r="AI61" s="1031"/>
      <c r="AJ61" s="1032"/>
      <c r="AK61" s="1018"/>
      <c r="AL61" s="1019"/>
      <c r="AM61" s="1019"/>
      <c r="AN61" s="1019"/>
      <c r="AO61" s="1019"/>
      <c r="AP61" s="1019"/>
      <c r="AQ61" s="1019"/>
      <c r="AR61" s="1019"/>
      <c r="AS61" s="1019"/>
      <c r="AT61" s="1019"/>
      <c r="AU61" s="1019"/>
      <c r="AV61" s="1019"/>
      <c r="AW61" s="1019"/>
      <c r="AX61" s="1019"/>
      <c r="AY61" s="1019"/>
      <c r="AZ61" s="1020"/>
      <c r="BA61" s="1020"/>
      <c r="BB61" s="1020"/>
      <c r="BC61" s="1020"/>
      <c r="BD61" s="1020"/>
      <c r="BE61" s="972"/>
      <c r="BF61" s="972"/>
      <c r="BG61" s="972"/>
      <c r="BH61" s="972"/>
      <c r="BI61" s="973"/>
      <c r="BJ61" s="228"/>
      <c r="BK61" s="228"/>
      <c r="BL61" s="228"/>
      <c r="BM61" s="228"/>
      <c r="BN61" s="228"/>
      <c r="BO61" s="237"/>
      <c r="BP61" s="237"/>
      <c r="BQ61" s="234">
        <v>55</v>
      </c>
      <c r="BR61" s="235"/>
      <c r="BS61" s="987"/>
      <c r="BT61" s="988"/>
      <c r="BU61" s="988"/>
      <c r="BV61" s="988"/>
      <c r="BW61" s="988"/>
      <c r="BX61" s="988"/>
      <c r="BY61" s="988"/>
      <c r="BZ61" s="988"/>
      <c r="CA61" s="988"/>
      <c r="CB61" s="988"/>
      <c r="CC61" s="988"/>
      <c r="CD61" s="988"/>
      <c r="CE61" s="988"/>
      <c r="CF61" s="988"/>
      <c r="CG61" s="1009"/>
      <c r="CH61" s="984"/>
      <c r="CI61" s="985"/>
      <c r="CJ61" s="985"/>
      <c r="CK61" s="985"/>
      <c r="CL61" s="986"/>
      <c r="CM61" s="984"/>
      <c r="CN61" s="985"/>
      <c r="CO61" s="985"/>
      <c r="CP61" s="985"/>
      <c r="CQ61" s="986"/>
      <c r="CR61" s="984"/>
      <c r="CS61" s="985"/>
      <c r="CT61" s="985"/>
      <c r="CU61" s="985"/>
      <c r="CV61" s="986"/>
      <c r="CW61" s="984"/>
      <c r="CX61" s="985"/>
      <c r="CY61" s="985"/>
      <c r="CZ61" s="985"/>
      <c r="DA61" s="986"/>
      <c r="DB61" s="984"/>
      <c r="DC61" s="985"/>
      <c r="DD61" s="985"/>
      <c r="DE61" s="985"/>
      <c r="DF61" s="986"/>
      <c r="DG61" s="984"/>
      <c r="DH61" s="985"/>
      <c r="DI61" s="985"/>
      <c r="DJ61" s="985"/>
      <c r="DK61" s="986"/>
      <c r="DL61" s="984"/>
      <c r="DM61" s="985"/>
      <c r="DN61" s="985"/>
      <c r="DO61" s="985"/>
      <c r="DP61" s="986"/>
      <c r="DQ61" s="984"/>
      <c r="DR61" s="985"/>
      <c r="DS61" s="985"/>
      <c r="DT61" s="985"/>
      <c r="DU61" s="986"/>
      <c r="DV61" s="987"/>
      <c r="DW61" s="988"/>
      <c r="DX61" s="988"/>
      <c r="DY61" s="988"/>
      <c r="DZ61" s="989"/>
      <c r="EA61" s="226"/>
    </row>
    <row r="62" spans="1:131" ht="26.25" customHeight="1" x14ac:dyDescent="0.2">
      <c r="A62" s="234">
        <v>35</v>
      </c>
      <c r="B62" s="1025"/>
      <c r="C62" s="1026"/>
      <c r="D62" s="1026"/>
      <c r="E62" s="1026"/>
      <c r="F62" s="1026"/>
      <c r="G62" s="1026"/>
      <c r="H62" s="1026"/>
      <c r="I62" s="1026"/>
      <c r="J62" s="1026"/>
      <c r="K62" s="1026"/>
      <c r="L62" s="1026"/>
      <c r="M62" s="1026"/>
      <c r="N62" s="1026"/>
      <c r="O62" s="1026"/>
      <c r="P62" s="1027"/>
      <c r="Q62" s="1028"/>
      <c r="R62" s="1019"/>
      <c r="S62" s="1019"/>
      <c r="T62" s="1019"/>
      <c r="U62" s="1019"/>
      <c r="V62" s="1019"/>
      <c r="W62" s="1019"/>
      <c r="X62" s="1019"/>
      <c r="Y62" s="1019"/>
      <c r="Z62" s="1019"/>
      <c r="AA62" s="1019"/>
      <c r="AB62" s="1019"/>
      <c r="AC62" s="1019"/>
      <c r="AD62" s="1019"/>
      <c r="AE62" s="1029"/>
      <c r="AF62" s="1030"/>
      <c r="AG62" s="1031"/>
      <c r="AH62" s="1031"/>
      <c r="AI62" s="1031"/>
      <c r="AJ62" s="1032"/>
      <c r="AK62" s="1018"/>
      <c r="AL62" s="1019"/>
      <c r="AM62" s="1019"/>
      <c r="AN62" s="1019"/>
      <c r="AO62" s="1019"/>
      <c r="AP62" s="1019"/>
      <c r="AQ62" s="1019"/>
      <c r="AR62" s="1019"/>
      <c r="AS62" s="1019"/>
      <c r="AT62" s="1019"/>
      <c r="AU62" s="1019"/>
      <c r="AV62" s="1019"/>
      <c r="AW62" s="1019"/>
      <c r="AX62" s="1019"/>
      <c r="AY62" s="1019"/>
      <c r="AZ62" s="1020"/>
      <c r="BA62" s="1020"/>
      <c r="BB62" s="1020"/>
      <c r="BC62" s="1020"/>
      <c r="BD62" s="1020"/>
      <c r="BE62" s="972"/>
      <c r="BF62" s="972"/>
      <c r="BG62" s="972"/>
      <c r="BH62" s="972"/>
      <c r="BI62" s="973"/>
      <c r="BJ62" s="1021" t="s">
        <v>415</v>
      </c>
      <c r="BK62" s="1022"/>
      <c r="BL62" s="1022"/>
      <c r="BM62" s="1022"/>
      <c r="BN62" s="1023"/>
      <c r="BO62" s="237"/>
      <c r="BP62" s="237"/>
      <c r="BQ62" s="234">
        <v>56</v>
      </c>
      <c r="BR62" s="235"/>
      <c r="BS62" s="987"/>
      <c r="BT62" s="988"/>
      <c r="BU62" s="988"/>
      <c r="BV62" s="988"/>
      <c r="BW62" s="988"/>
      <c r="BX62" s="988"/>
      <c r="BY62" s="988"/>
      <c r="BZ62" s="988"/>
      <c r="CA62" s="988"/>
      <c r="CB62" s="988"/>
      <c r="CC62" s="988"/>
      <c r="CD62" s="988"/>
      <c r="CE62" s="988"/>
      <c r="CF62" s="988"/>
      <c r="CG62" s="1009"/>
      <c r="CH62" s="984"/>
      <c r="CI62" s="985"/>
      <c r="CJ62" s="985"/>
      <c r="CK62" s="985"/>
      <c r="CL62" s="986"/>
      <c r="CM62" s="984"/>
      <c r="CN62" s="985"/>
      <c r="CO62" s="985"/>
      <c r="CP62" s="985"/>
      <c r="CQ62" s="986"/>
      <c r="CR62" s="984"/>
      <c r="CS62" s="985"/>
      <c r="CT62" s="985"/>
      <c r="CU62" s="985"/>
      <c r="CV62" s="986"/>
      <c r="CW62" s="984"/>
      <c r="CX62" s="985"/>
      <c r="CY62" s="985"/>
      <c r="CZ62" s="985"/>
      <c r="DA62" s="986"/>
      <c r="DB62" s="984"/>
      <c r="DC62" s="985"/>
      <c r="DD62" s="985"/>
      <c r="DE62" s="985"/>
      <c r="DF62" s="986"/>
      <c r="DG62" s="984"/>
      <c r="DH62" s="985"/>
      <c r="DI62" s="985"/>
      <c r="DJ62" s="985"/>
      <c r="DK62" s="986"/>
      <c r="DL62" s="984"/>
      <c r="DM62" s="985"/>
      <c r="DN62" s="985"/>
      <c r="DO62" s="985"/>
      <c r="DP62" s="986"/>
      <c r="DQ62" s="984"/>
      <c r="DR62" s="985"/>
      <c r="DS62" s="985"/>
      <c r="DT62" s="985"/>
      <c r="DU62" s="986"/>
      <c r="DV62" s="987"/>
      <c r="DW62" s="988"/>
      <c r="DX62" s="988"/>
      <c r="DY62" s="988"/>
      <c r="DZ62" s="989"/>
      <c r="EA62" s="226"/>
    </row>
    <row r="63" spans="1:131" ht="26.25" customHeight="1" thickBot="1" x14ac:dyDescent="0.25">
      <c r="A63" s="236" t="s">
        <v>394</v>
      </c>
      <c r="B63" s="937" t="s">
        <v>416</v>
      </c>
      <c r="C63" s="938"/>
      <c r="D63" s="938"/>
      <c r="E63" s="938"/>
      <c r="F63" s="938"/>
      <c r="G63" s="938"/>
      <c r="H63" s="938"/>
      <c r="I63" s="938"/>
      <c r="J63" s="938"/>
      <c r="K63" s="938"/>
      <c r="L63" s="938"/>
      <c r="M63" s="938"/>
      <c r="N63" s="938"/>
      <c r="O63" s="938"/>
      <c r="P63" s="948"/>
      <c r="Q63" s="962"/>
      <c r="R63" s="963"/>
      <c r="S63" s="963"/>
      <c r="T63" s="963"/>
      <c r="U63" s="963"/>
      <c r="V63" s="963"/>
      <c r="W63" s="963"/>
      <c r="X63" s="963"/>
      <c r="Y63" s="963"/>
      <c r="Z63" s="963"/>
      <c r="AA63" s="963"/>
      <c r="AB63" s="963"/>
      <c r="AC63" s="963"/>
      <c r="AD63" s="963"/>
      <c r="AE63" s="1014"/>
      <c r="AF63" s="1015">
        <v>16975</v>
      </c>
      <c r="AG63" s="959"/>
      <c r="AH63" s="959"/>
      <c r="AI63" s="959"/>
      <c r="AJ63" s="1016"/>
      <c r="AK63" s="1017"/>
      <c r="AL63" s="963"/>
      <c r="AM63" s="963"/>
      <c r="AN63" s="963"/>
      <c r="AO63" s="963"/>
      <c r="AP63" s="959">
        <v>141563</v>
      </c>
      <c r="AQ63" s="959"/>
      <c r="AR63" s="959"/>
      <c r="AS63" s="959"/>
      <c r="AT63" s="959"/>
      <c r="AU63" s="959">
        <v>78256</v>
      </c>
      <c r="AV63" s="959"/>
      <c r="AW63" s="959"/>
      <c r="AX63" s="959"/>
      <c r="AY63" s="959"/>
      <c r="AZ63" s="1024"/>
      <c r="BA63" s="1024"/>
      <c r="BB63" s="1024"/>
      <c r="BC63" s="1024"/>
      <c r="BD63" s="1024"/>
      <c r="BE63" s="960"/>
      <c r="BF63" s="960"/>
      <c r="BG63" s="960"/>
      <c r="BH63" s="960"/>
      <c r="BI63" s="961"/>
      <c r="BJ63" s="1012" t="s">
        <v>417</v>
      </c>
      <c r="BK63" s="957"/>
      <c r="BL63" s="957"/>
      <c r="BM63" s="957"/>
      <c r="BN63" s="1013"/>
      <c r="BO63" s="237"/>
      <c r="BP63" s="237"/>
      <c r="BQ63" s="234">
        <v>57</v>
      </c>
      <c r="BR63" s="235"/>
      <c r="BS63" s="987"/>
      <c r="BT63" s="988"/>
      <c r="BU63" s="988"/>
      <c r="BV63" s="988"/>
      <c r="BW63" s="988"/>
      <c r="BX63" s="988"/>
      <c r="BY63" s="988"/>
      <c r="BZ63" s="988"/>
      <c r="CA63" s="988"/>
      <c r="CB63" s="988"/>
      <c r="CC63" s="988"/>
      <c r="CD63" s="988"/>
      <c r="CE63" s="988"/>
      <c r="CF63" s="988"/>
      <c r="CG63" s="1009"/>
      <c r="CH63" s="984"/>
      <c r="CI63" s="985"/>
      <c r="CJ63" s="985"/>
      <c r="CK63" s="985"/>
      <c r="CL63" s="986"/>
      <c r="CM63" s="984"/>
      <c r="CN63" s="985"/>
      <c r="CO63" s="985"/>
      <c r="CP63" s="985"/>
      <c r="CQ63" s="986"/>
      <c r="CR63" s="984"/>
      <c r="CS63" s="985"/>
      <c r="CT63" s="985"/>
      <c r="CU63" s="985"/>
      <c r="CV63" s="986"/>
      <c r="CW63" s="984"/>
      <c r="CX63" s="985"/>
      <c r="CY63" s="985"/>
      <c r="CZ63" s="985"/>
      <c r="DA63" s="986"/>
      <c r="DB63" s="984"/>
      <c r="DC63" s="985"/>
      <c r="DD63" s="985"/>
      <c r="DE63" s="985"/>
      <c r="DF63" s="986"/>
      <c r="DG63" s="984"/>
      <c r="DH63" s="985"/>
      <c r="DI63" s="985"/>
      <c r="DJ63" s="985"/>
      <c r="DK63" s="986"/>
      <c r="DL63" s="984"/>
      <c r="DM63" s="985"/>
      <c r="DN63" s="985"/>
      <c r="DO63" s="985"/>
      <c r="DP63" s="986"/>
      <c r="DQ63" s="984"/>
      <c r="DR63" s="985"/>
      <c r="DS63" s="985"/>
      <c r="DT63" s="985"/>
      <c r="DU63" s="986"/>
      <c r="DV63" s="987"/>
      <c r="DW63" s="988"/>
      <c r="DX63" s="988"/>
      <c r="DY63" s="988"/>
      <c r="DZ63" s="989"/>
      <c r="EA63" s="226"/>
    </row>
    <row r="64" spans="1:131" ht="26.25" customHeight="1" x14ac:dyDescent="0.2">
      <c r="A64" s="237"/>
      <c r="B64" s="237"/>
      <c r="C64" s="237"/>
      <c r="D64" s="237"/>
      <c r="E64" s="237"/>
      <c r="F64" s="237"/>
      <c r="G64" s="237"/>
      <c r="H64" s="237"/>
      <c r="I64" s="237"/>
      <c r="J64" s="237"/>
      <c r="K64" s="237"/>
      <c r="L64" s="237"/>
      <c r="M64" s="237"/>
      <c r="N64" s="237"/>
      <c r="O64" s="237"/>
      <c r="P64" s="237"/>
      <c r="Q64" s="237"/>
      <c r="R64" s="237"/>
      <c r="S64" s="237"/>
      <c r="T64" s="237"/>
      <c r="U64" s="237"/>
      <c r="V64" s="237"/>
      <c r="W64" s="237"/>
      <c r="X64" s="237"/>
      <c r="Y64" s="237"/>
      <c r="Z64" s="237"/>
      <c r="AA64" s="237"/>
      <c r="AB64" s="237"/>
      <c r="AC64" s="237"/>
      <c r="AD64" s="237"/>
      <c r="AE64" s="237"/>
      <c r="AF64" s="237"/>
      <c r="AG64" s="237"/>
      <c r="AH64" s="237"/>
      <c r="AI64" s="237"/>
      <c r="AJ64" s="237"/>
      <c r="AK64" s="237"/>
      <c r="AL64" s="237"/>
      <c r="AM64" s="237"/>
      <c r="AN64" s="237"/>
      <c r="AO64" s="237"/>
      <c r="AP64" s="237"/>
      <c r="AQ64" s="237"/>
      <c r="AR64" s="237"/>
      <c r="AS64" s="237"/>
      <c r="AT64" s="237"/>
      <c r="AU64" s="237"/>
      <c r="AV64" s="237"/>
      <c r="AW64" s="237"/>
      <c r="AX64" s="237"/>
      <c r="AY64" s="237"/>
      <c r="AZ64" s="237"/>
      <c r="BA64" s="237"/>
      <c r="BB64" s="237"/>
      <c r="BC64" s="237"/>
      <c r="BD64" s="237"/>
      <c r="BE64" s="237"/>
      <c r="BF64" s="237"/>
      <c r="BG64" s="237"/>
      <c r="BH64" s="237"/>
      <c r="BI64" s="237"/>
      <c r="BJ64" s="237"/>
      <c r="BK64" s="237"/>
      <c r="BL64" s="237"/>
      <c r="BM64" s="237"/>
      <c r="BN64" s="237"/>
      <c r="BO64" s="237"/>
      <c r="BP64" s="237"/>
      <c r="BQ64" s="234">
        <v>58</v>
      </c>
      <c r="BR64" s="235"/>
      <c r="BS64" s="987"/>
      <c r="BT64" s="988"/>
      <c r="BU64" s="988"/>
      <c r="BV64" s="988"/>
      <c r="BW64" s="988"/>
      <c r="BX64" s="988"/>
      <c r="BY64" s="988"/>
      <c r="BZ64" s="988"/>
      <c r="CA64" s="988"/>
      <c r="CB64" s="988"/>
      <c r="CC64" s="988"/>
      <c r="CD64" s="988"/>
      <c r="CE64" s="988"/>
      <c r="CF64" s="988"/>
      <c r="CG64" s="1009"/>
      <c r="CH64" s="984"/>
      <c r="CI64" s="985"/>
      <c r="CJ64" s="985"/>
      <c r="CK64" s="985"/>
      <c r="CL64" s="986"/>
      <c r="CM64" s="984"/>
      <c r="CN64" s="985"/>
      <c r="CO64" s="985"/>
      <c r="CP64" s="985"/>
      <c r="CQ64" s="986"/>
      <c r="CR64" s="984"/>
      <c r="CS64" s="985"/>
      <c r="CT64" s="985"/>
      <c r="CU64" s="985"/>
      <c r="CV64" s="986"/>
      <c r="CW64" s="984"/>
      <c r="CX64" s="985"/>
      <c r="CY64" s="985"/>
      <c r="CZ64" s="985"/>
      <c r="DA64" s="986"/>
      <c r="DB64" s="984"/>
      <c r="DC64" s="985"/>
      <c r="DD64" s="985"/>
      <c r="DE64" s="985"/>
      <c r="DF64" s="986"/>
      <c r="DG64" s="984"/>
      <c r="DH64" s="985"/>
      <c r="DI64" s="985"/>
      <c r="DJ64" s="985"/>
      <c r="DK64" s="986"/>
      <c r="DL64" s="984"/>
      <c r="DM64" s="985"/>
      <c r="DN64" s="985"/>
      <c r="DO64" s="985"/>
      <c r="DP64" s="986"/>
      <c r="DQ64" s="984"/>
      <c r="DR64" s="985"/>
      <c r="DS64" s="985"/>
      <c r="DT64" s="985"/>
      <c r="DU64" s="986"/>
      <c r="DV64" s="987"/>
      <c r="DW64" s="988"/>
      <c r="DX64" s="988"/>
      <c r="DY64" s="988"/>
      <c r="DZ64" s="989"/>
      <c r="EA64" s="226"/>
    </row>
    <row r="65" spans="1:131" ht="26.25" customHeight="1" thickBot="1" x14ac:dyDescent="0.25">
      <c r="A65" s="228" t="s">
        <v>418</v>
      </c>
      <c r="B65" s="228"/>
      <c r="C65" s="228"/>
      <c r="D65" s="228"/>
      <c r="E65" s="228"/>
      <c r="F65" s="228"/>
      <c r="G65" s="228"/>
      <c r="H65" s="228"/>
      <c r="I65" s="228"/>
      <c r="J65" s="228"/>
      <c r="K65" s="228"/>
      <c r="L65" s="228"/>
      <c r="M65" s="228"/>
      <c r="N65" s="228"/>
      <c r="O65" s="228"/>
      <c r="P65" s="228"/>
      <c r="Q65" s="228"/>
      <c r="R65" s="228"/>
      <c r="S65" s="228"/>
      <c r="T65" s="228"/>
      <c r="U65" s="228"/>
      <c r="V65" s="228"/>
      <c r="W65" s="228"/>
      <c r="X65" s="228"/>
      <c r="Y65" s="228"/>
      <c r="Z65" s="228"/>
      <c r="AA65" s="228"/>
      <c r="AB65" s="228"/>
      <c r="AC65" s="228"/>
      <c r="AD65" s="228"/>
      <c r="AE65" s="228"/>
      <c r="AF65" s="228"/>
      <c r="AG65" s="228"/>
      <c r="AH65" s="228"/>
      <c r="AI65" s="228"/>
      <c r="AJ65" s="228"/>
      <c r="AK65" s="228"/>
      <c r="AL65" s="228"/>
      <c r="AM65" s="228"/>
      <c r="AN65" s="228"/>
      <c r="AO65" s="228"/>
      <c r="AP65" s="228"/>
      <c r="AQ65" s="228"/>
      <c r="AR65" s="228"/>
      <c r="AS65" s="228"/>
      <c r="AT65" s="228"/>
      <c r="AU65" s="228"/>
      <c r="AV65" s="228"/>
      <c r="AW65" s="228"/>
      <c r="AX65" s="228"/>
      <c r="AY65" s="228"/>
      <c r="AZ65" s="228"/>
      <c r="BA65" s="228"/>
      <c r="BB65" s="228"/>
      <c r="BC65" s="228"/>
      <c r="BD65" s="228"/>
      <c r="BE65" s="237"/>
      <c r="BF65" s="237"/>
      <c r="BG65" s="237"/>
      <c r="BH65" s="237"/>
      <c r="BI65" s="237"/>
      <c r="BJ65" s="237"/>
      <c r="BK65" s="237"/>
      <c r="BL65" s="237"/>
      <c r="BM65" s="237"/>
      <c r="BN65" s="237"/>
      <c r="BO65" s="237"/>
      <c r="BP65" s="237"/>
      <c r="BQ65" s="234">
        <v>59</v>
      </c>
      <c r="BR65" s="235"/>
      <c r="BS65" s="987"/>
      <c r="BT65" s="988"/>
      <c r="BU65" s="988"/>
      <c r="BV65" s="988"/>
      <c r="BW65" s="988"/>
      <c r="BX65" s="988"/>
      <c r="BY65" s="988"/>
      <c r="BZ65" s="988"/>
      <c r="CA65" s="988"/>
      <c r="CB65" s="988"/>
      <c r="CC65" s="988"/>
      <c r="CD65" s="988"/>
      <c r="CE65" s="988"/>
      <c r="CF65" s="988"/>
      <c r="CG65" s="1009"/>
      <c r="CH65" s="984"/>
      <c r="CI65" s="985"/>
      <c r="CJ65" s="985"/>
      <c r="CK65" s="985"/>
      <c r="CL65" s="986"/>
      <c r="CM65" s="984"/>
      <c r="CN65" s="985"/>
      <c r="CO65" s="985"/>
      <c r="CP65" s="985"/>
      <c r="CQ65" s="986"/>
      <c r="CR65" s="984"/>
      <c r="CS65" s="985"/>
      <c r="CT65" s="985"/>
      <c r="CU65" s="985"/>
      <c r="CV65" s="986"/>
      <c r="CW65" s="984"/>
      <c r="CX65" s="985"/>
      <c r="CY65" s="985"/>
      <c r="CZ65" s="985"/>
      <c r="DA65" s="986"/>
      <c r="DB65" s="984"/>
      <c r="DC65" s="985"/>
      <c r="DD65" s="985"/>
      <c r="DE65" s="985"/>
      <c r="DF65" s="986"/>
      <c r="DG65" s="984"/>
      <c r="DH65" s="985"/>
      <c r="DI65" s="985"/>
      <c r="DJ65" s="985"/>
      <c r="DK65" s="986"/>
      <c r="DL65" s="984"/>
      <c r="DM65" s="985"/>
      <c r="DN65" s="985"/>
      <c r="DO65" s="985"/>
      <c r="DP65" s="986"/>
      <c r="DQ65" s="984"/>
      <c r="DR65" s="985"/>
      <c r="DS65" s="985"/>
      <c r="DT65" s="985"/>
      <c r="DU65" s="986"/>
      <c r="DV65" s="987"/>
      <c r="DW65" s="988"/>
      <c r="DX65" s="988"/>
      <c r="DY65" s="988"/>
      <c r="DZ65" s="989"/>
      <c r="EA65" s="226"/>
    </row>
    <row r="66" spans="1:131" ht="26.25" customHeight="1" x14ac:dyDescent="0.2">
      <c r="A66" s="990" t="s">
        <v>419</v>
      </c>
      <c r="B66" s="991"/>
      <c r="C66" s="991"/>
      <c r="D66" s="991"/>
      <c r="E66" s="991"/>
      <c r="F66" s="991"/>
      <c r="G66" s="991"/>
      <c r="H66" s="991"/>
      <c r="I66" s="991"/>
      <c r="J66" s="991"/>
      <c r="K66" s="991"/>
      <c r="L66" s="991"/>
      <c r="M66" s="991"/>
      <c r="N66" s="991"/>
      <c r="O66" s="991"/>
      <c r="P66" s="992"/>
      <c r="Q66" s="996" t="s">
        <v>399</v>
      </c>
      <c r="R66" s="997"/>
      <c r="S66" s="997"/>
      <c r="T66" s="997"/>
      <c r="U66" s="998"/>
      <c r="V66" s="996" t="s">
        <v>400</v>
      </c>
      <c r="W66" s="997"/>
      <c r="X66" s="997"/>
      <c r="Y66" s="997"/>
      <c r="Z66" s="998"/>
      <c r="AA66" s="996" t="s">
        <v>420</v>
      </c>
      <c r="AB66" s="997"/>
      <c r="AC66" s="997"/>
      <c r="AD66" s="997"/>
      <c r="AE66" s="998"/>
      <c r="AF66" s="1002" t="s">
        <v>421</v>
      </c>
      <c r="AG66" s="1003"/>
      <c r="AH66" s="1003"/>
      <c r="AI66" s="1003"/>
      <c r="AJ66" s="1004"/>
      <c r="AK66" s="996" t="s">
        <v>422</v>
      </c>
      <c r="AL66" s="991"/>
      <c r="AM66" s="991"/>
      <c r="AN66" s="991"/>
      <c r="AO66" s="992"/>
      <c r="AP66" s="996" t="s">
        <v>404</v>
      </c>
      <c r="AQ66" s="997"/>
      <c r="AR66" s="997"/>
      <c r="AS66" s="997"/>
      <c r="AT66" s="998"/>
      <c r="AU66" s="996" t="s">
        <v>423</v>
      </c>
      <c r="AV66" s="997"/>
      <c r="AW66" s="997"/>
      <c r="AX66" s="997"/>
      <c r="AY66" s="998"/>
      <c r="AZ66" s="996" t="s">
        <v>376</v>
      </c>
      <c r="BA66" s="997"/>
      <c r="BB66" s="997"/>
      <c r="BC66" s="997"/>
      <c r="BD66" s="1010"/>
      <c r="BE66" s="237"/>
      <c r="BF66" s="237"/>
      <c r="BG66" s="237"/>
      <c r="BH66" s="237"/>
      <c r="BI66" s="237"/>
      <c r="BJ66" s="237"/>
      <c r="BK66" s="237"/>
      <c r="BL66" s="237"/>
      <c r="BM66" s="237"/>
      <c r="BN66" s="237"/>
      <c r="BO66" s="237"/>
      <c r="BP66" s="237"/>
      <c r="BQ66" s="234">
        <v>60</v>
      </c>
      <c r="BR66" s="239"/>
      <c r="BS66" s="945"/>
      <c r="BT66" s="946"/>
      <c r="BU66" s="946"/>
      <c r="BV66" s="946"/>
      <c r="BW66" s="946"/>
      <c r="BX66" s="946"/>
      <c r="BY66" s="946"/>
      <c r="BZ66" s="946"/>
      <c r="CA66" s="946"/>
      <c r="CB66" s="946"/>
      <c r="CC66" s="946"/>
      <c r="CD66" s="946"/>
      <c r="CE66" s="946"/>
      <c r="CF66" s="946"/>
      <c r="CG66" s="952"/>
      <c r="CH66" s="953"/>
      <c r="CI66" s="954"/>
      <c r="CJ66" s="954"/>
      <c r="CK66" s="954"/>
      <c r="CL66" s="955"/>
      <c r="CM66" s="953"/>
      <c r="CN66" s="954"/>
      <c r="CO66" s="954"/>
      <c r="CP66" s="954"/>
      <c r="CQ66" s="955"/>
      <c r="CR66" s="953"/>
      <c r="CS66" s="954"/>
      <c r="CT66" s="954"/>
      <c r="CU66" s="954"/>
      <c r="CV66" s="955"/>
      <c r="CW66" s="953"/>
      <c r="CX66" s="954"/>
      <c r="CY66" s="954"/>
      <c r="CZ66" s="954"/>
      <c r="DA66" s="955"/>
      <c r="DB66" s="953"/>
      <c r="DC66" s="954"/>
      <c r="DD66" s="954"/>
      <c r="DE66" s="954"/>
      <c r="DF66" s="955"/>
      <c r="DG66" s="953"/>
      <c r="DH66" s="954"/>
      <c r="DI66" s="954"/>
      <c r="DJ66" s="954"/>
      <c r="DK66" s="955"/>
      <c r="DL66" s="953"/>
      <c r="DM66" s="954"/>
      <c r="DN66" s="954"/>
      <c r="DO66" s="954"/>
      <c r="DP66" s="955"/>
      <c r="DQ66" s="953"/>
      <c r="DR66" s="954"/>
      <c r="DS66" s="954"/>
      <c r="DT66" s="954"/>
      <c r="DU66" s="955"/>
      <c r="DV66" s="945"/>
      <c r="DW66" s="946"/>
      <c r="DX66" s="946"/>
      <c r="DY66" s="946"/>
      <c r="DZ66" s="947"/>
      <c r="EA66" s="226"/>
    </row>
    <row r="67" spans="1:131" ht="26.25" customHeight="1" thickBot="1" x14ac:dyDescent="0.25">
      <c r="A67" s="993"/>
      <c r="B67" s="994"/>
      <c r="C67" s="994"/>
      <c r="D67" s="994"/>
      <c r="E67" s="994"/>
      <c r="F67" s="994"/>
      <c r="G67" s="994"/>
      <c r="H67" s="994"/>
      <c r="I67" s="994"/>
      <c r="J67" s="994"/>
      <c r="K67" s="994"/>
      <c r="L67" s="994"/>
      <c r="M67" s="994"/>
      <c r="N67" s="994"/>
      <c r="O67" s="994"/>
      <c r="P67" s="995"/>
      <c r="Q67" s="999"/>
      <c r="R67" s="1000"/>
      <c r="S67" s="1000"/>
      <c r="T67" s="1000"/>
      <c r="U67" s="1001"/>
      <c r="V67" s="999"/>
      <c r="W67" s="1000"/>
      <c r="X67" s="1000"/>
      <c r="Y67" s="1000"/>
      <c r="Z67" s="1001"/>
      <c r="AA67" s="999"/>
      <c r="AB67" s="1000"/>
      <c r="AC67" s="1000"/>
      <c r="AD67" s="1000"/>
      <c r="AE67" s="1001"/>
      <c r="AF67" s="1005"/>
      <c r="AG67" s="1006"/>
      <c r="AH67" s="1006"/>
      <c r="AI67" s="1006"/>
      <c r="AJ67" s="1007"/>
      <c r="AK67" s="1008"/>
      <c r="AL67" s="994"/>
      <c r="AM67" s="994"/>
      <c r="AN67" s="994"/>
      <c r="AO67" s="995"/>
      <c r="AP67" s="999"/>
      <c r="AQ67" s="1000"/>
      <c r="AR67" s="1000"/>
      <c r="AS67" s="1000"/>
      <c r="AT67" s="1001"/>
      <c r="AU67" s="999"/>
      <c r="AV67" s="1000"/>
      <c r="AW67" s="1000"/>
      <c r="AX67" s="1000"/>
      <c r="AY67" s="1001"/>
      <c r="AZ67" s="999"/>
      <c r="BA67" s="1000"/>
      <c r="BB67" s="1000"/>
      <c r="BC67" s="1000"/>
      <c r="BD67" s="1011"/>
      <c r="BE67" s="237"/>
      <c r="BF67" s="237"/>
      <c r="BG67" s="237"/>
      <c r="BH67" s="237"/>
      <c r="BI67" s="237"/>
      <c r="BJ67" s="237"/>
      <c r="BK67" s="237"/>
      <c r="BL67" s="237"/>
      <c r="BM67" s="237"/>
      <c r="BN67" s="237"/>
      <c r="BO67" s="237"/>
      <c r="BP67" s="237"/>
      <c r="BQ67" s="234">
        <v>61</v>
      </c>
      <c r="BR67" s="239"/>
      <c r="BS67" s="945"/>
      <c r="BT67" s="946"/>
      <c r="BU67" s="946"/>
      <c r="BV67" s="946"/>
      <c r="BW67" s="946"/>
      <c r="BX67" s="946"/>
      <c r="BY67" s="946"/>
      <c r="BZ67" s="946"/>
      <c r="CA67" s="946"/>
      <c r="CB67" s="946"/>
      <c r="CC67" s="946"/>
      <c r="CD67" s="946"/>
      <c r="CE67" s="946"/>
      <c r="CF67" s="946"/>
      <c r="CG67" s="952"/>
      <c r="CH67" s="953"/>
      <c r="CI67" s="954"/>
      <c r="CJ67" s="954"/>
      <c r="CK67" s="954"/>
      <c r="CL67" s="955"/>
      <c r="CM67" s="953"/>
      <c r="CN67" s="954"/>
      <c r="CO67" s="954"/>
      <c r="CP67" s="954"/>
      <c r="CQ67" s="955"/>
      <c r="CR67" s="953"/>
      <c r="CS67" s="954"/>
      <c r="CT67" s="954"/>
      <c r="CU67" s="954"/>
      <c r="CV67" s="955"/>
      <c r="CW67" s="953"/>
      <c r="CX67" s="954"/>
      <c r="CY67" s="954"/>
      <c r="CZ67" s="954"/>
      <c r="DA67" s="955"/>
      <c r="DB67" s="953"/>
      <c r="DC67" s="954"/>
      <c r="DD67" s="954"/>
      <c r="DE67" s="954"/>
      <c r="DF67" s="955"/>
      <c r="DG67" s="953"/>
      <c r="DH67" s="954"/>
      <c r="DI67" s="954"/>
      <c r="DJ67" s="954"/>
      <c r="DK67" s="955"/>
      <c r="DL67" s="953"/>
      <c r="DM67" s="954"/>
      <c r="DN67" s="954"/>
      <c r="DO67" s="954"/>
      <c r="DP67" s="955"/>
      <c r="DQ67" s="953"/>
      <c r="DR67" s="954"/>
      <c r="DS67" s="954"/>
      <c r="DT67" s="954"/>
      <c r="DU67" s="955"/>
      <c r="DV67" s="945"/>
      <c r="DW67" s="946"/>
      <c r="DX67" s="946"/>
      <c r="DY67" s="946"/>
      <c r="DZ67" s="947"/>
      <c r="EA67" s="226"/>
    </row>
    <row r="68" spans="1:131" ht="26.25" customHeight="1" thickTop="1" x14ac:dyDescent="0.2">
      <c r="A68" s="232">
        <v>1</v>
      </c>
      <c r="B68" s="1099" t="s">
        <v>584</v>
      </c>
      <c r="C68" s="1100"/>
      <c r="D68" s="1100"/>
      <c r="E68" s="1100"/>
      <c r="F68" s="1100"/>
      <c r="G68" s="1100"/>
      <c r="H68" s="1100"/>
      <c r="I68" s="1100"/>
      <c r="J68" s="1100"/>
      <c r="K68" s="1100"/>
      <c r="L68" s="1100"/>
      <c r="M68" s="1100"/>
      <c r="N68" s="1100"/>
      <c r="O68" s="1100"/>
      <c r="P68" s="1101"/>
      <c r="Q68" s="1103">
        <v>4268</v>
      </c>
      <c r="R68" s="1102"/>
      <c r="S68" s="1102"/>
      <c r="T68" s="1102"/>
      <c r="U68" s="1102"/>
      <c r="V68" s="1102">
        <v>4200</v>
      </c>
      <c r="W68" s="1102"/>
      <c r="X68" s="1102"/>
      <c r="Y68" s="1102"/>
      <c r="Z68" s="1102"/>
      <c r="AA68" s="1102">
        <v>68</v>
      </c>
      <c r="AB68" s="1102"/>
      <c r="AC68" s="1102"/>
      <c r="AD68" s="1102"/>
      <c r="AE68" s="1102"/>
      <c r="AF68" s="1102">
        <v>66</v>
      </c>
      <c r="AG68" s="1102"/>
      <c r="AH68" s="1102"/>
      <c r="AI68" s="1102"/>
      <c r="AJ68" s="1102"/>
      <c r="AK68" s="1102" t="s">
        <v>522</v>
      </c>
      <c r="AL68" s="1102"/>
      <c r="AM68" s="1102"/>
      <c r="AN68" s="1102"/>
      <c r="AO68" s="1102"/>
      <c r="AP68" s="1102">
        <v>6827</v>
      </c>
      <c r="AQ68" s="1102"/>
      <c r="AR68" s="1102"/>
      <c r="AS68" s="1102"/>
      <c r="AT68" s="1102"/>
      <c r="AU68" s="1102">
        <v>5289</v>
      </c>
      <c r="AV68" s="1102"/>
      <c r="AW68" s="1102"/>
      <c r="AX68" s="1102"/>
      <c r="AY68" s="1102"/>
      <c r="AZ68" s="982"/>
      <c r="BA68" s="982"/>
      <c r="BB68" s="982"/>
      <c r="BC68" s="982"/>
      <c r="BD68" s="983"/>
      <c r="BE68" s="237"/>
      <c r="BF68" s="237"/>
      <c r="BG68" s="237"/>
      <c r="BH68" s="237"/>
      <c r="BI68" s="237"/>
      <c r="BJ68" s="237"/>
      <c r="BK68" s="237"/>
      <c r="BL68" s="237"/>
      <c r="BM68" s="237"/>
      <c r="BN68" s="237"/>
      <c r="BO68" s="237"/>
      <c r="BP68" s="237"/>
      <c r="BQ68" s="234">
        <v>62</v>
      </c>
      <c r="BR68" s="239"/>
      <c r="BS68" s="945"/>
      <c r="BT68" s="946"/>
      <c r="BU68" s="946"/>
      <c r="BV68" s="946"/>
      <c r="BW68" s="946"/>
      <c r="BX68" s="946"/>
      <c r="BY68" s="946"/>
      <c r="BZ68" s="946"/>
      <c r="CA68" s="946"/>
      <c r="CB68" s="946"/>
      <c r="CC68" s="946"/>
      <c r="CD68" s="946"/>
      <c r="CE68" s="946"/>
      <c r="CF68" s="946"/>
      <c r="CG68" s="952"/>
      <c r="CH68" s="953"/>
      <c r="CI68" s="954"/>
      <c r="CJ68" s="954"/>
      <c r="CK68" s="954"/>
      <c r="CL68" s="955"/>
      <c r="CM68" s="953"/>
      <c r="CN68" s="954"/>
      <c r="CO68" s="954"/>
      <c r="CP68" s="954"/>
      <c r="CQ68" s="955"/>
      <c r="CR68" s="953"/>
      <c r="CS68" s="954"/>
      <c r="CT68" s="954"/>
      <c r="CU68" s="954"/>
      <c r="CV68" s="955"/>
      <c r="CW68" s="953"/>
      <c r="CX68" s="954"/>
      <c r="CY68" s="954"/>
      <c r="CZ68" s="954"/>
      <c r="DA68" s="955"/>
      <c r="DB68" s="953"/>
      <c r="DC68" s="954"/>
      <c r="DD68" s="954"/>
      <c r="DE68" s="954"/>
      <c r="DF68" s="955"/>
      <c r="DG68" s="953"/>
      <c r="DH68" s="954"/>
      <c r="DI68" s="954"/>
      <c r="DJ68" s="954"/>
      <c r="DK68" s="955"/>
      <c r="DL68" s="953"/>
      <c r="DM68" s="954"/>
      <c r="DN68" s="954"/>
      <c r="DO68" s="954"/>
      <c r="DP68" s="955"/>
      <c r="DQ68" s="953"/>
      <c r="DR68" s="954"/>
      <c r="DS68" s="954"/>
      <c r="DT68" s="954"/>
      <c r="DU68" s="955"/>
      <c r="DV68" s="945"/>
      <c r="DW68" s="946"/>
      <c r="DX68" s="946"/>
      <c r="DY68" s="946"/>
      <c r="DZ68" s="947"/>
      <c r="EA68" s="226"/>
    </row>
    <row r="69" spans="1:131" ht="26.25" customHeight="1" x14ac:dyDescent="0.2">
      <c r="A69" s="234">
        <v>2</v>
      </c>
      <c r="B69" s="974" t="s">
        <v>585</v>
      </c>
      <c r="C69" s="975"/>
      <c r="D69" s="975"/>
      <c r="E69" s="975"/>
      <c r="F69" s="975"/>
      <c r="G69" s="975"/>
      <c r="H69" s="975"/>
      <c r="I69" s="975"/>
      <c r="J69" s="975"/>
      <c r="K69" s="975"/>
      <c r="L69" s="975"/>
      <c r="M69" s="975"/>
      <c r="N69" s="975"/>
      <c r="O69" s="975"/>
      <c r="P69" s="976"/>
      <c r="Q69" s="977">
        <v>23</v>
      </c>
      <c r="R69" s="971"/>
      <c r="S69" s="971"/>
      <c r="T69" s="971"/>
      <c r="U69" s="971"/>
      <c r="V69" s="971">
        <v>19</v>
      </c>
      <c r="W69" s="971"/>
      <c r="X69" s="971"/>
      <c r="Y69" s="971"/>
      <c r="Z69" s="971"/>
      <c r="AA69" s="971">
        <v>4</v>
      </c>
      <c r="AB69" s="971"/>
      <c r="AC69" s="971"/>
      <c r="AD69" s="971"/>
      <c r="AE69" s="971"/>
      <c r="AF69" s="971">
        <v>4</v>
      </c>
      <c r="AG69" s="971"/>
      <c r="AH69" s="971"/>
      <c r="AI69" s="971"/>
      <c r="AJ69" s="971"/>
      <c r="AK69" s="971" t="s">
        <v>522</v>
      </c>
      <c r="AL69" s="971"/>
      <c r="AM69" s="971"/>
      <c r="AN69" s="971"/>
      <c r="AO69" s="971"/>
      <c r="AP69" s="971" t="s">
        <v>522</v>
      </c>
      <c r="AQ69" s="971"/>
      <c r="AR69" s="971"/>
      <c r="AS69" s="971"/>
      <c r="AT69" s="971"/>
      <c r="AU69" s="971" t="s">
        <v>522</v>
      </c>
      <c r="AV69" s="971"/>
      <c r="AW69" s="971"/>
      <c r="AX69" s="971"/>
      <c r="AY69" s="971"/>
      <c r="AZ69" s="972"/>
      <c r="BA69" s="972"/>
      <c r="BB69" s="972"/>
      <c r="BC69" s="972"/>
      <c r="BD69" s="973"/>
      <c r="BE69" s="237"/>
      <c r="BF69" s="237"/>
      <c r="BG69" s="237"/>
      <c r="BH69" s="237"/>
      <c r="BI69" s="237"/>
      <c r="BJ69" s="237"/>
      <c r="BK69" s="237"/>
      <c r="BL69" s="237"/>
      <c r="BM69" s="237"/>
      <c r="BN69" s="237"/>
      <c r="BO69" s="237"/>
      <c r="BP69" s="237"/>
      <c r="BQ69" s="234">
        <v>63</v>
      </c>
      <c r="BR69" s="239"/>
      <c r="BS69" s="945"/>
      <c r="BT69" s="946"/>
      <c r="BU69" s="946"/>
      <c r="BV69" s="946"/>
      <c r="BW69" s="946"/>
      <c r="BX69" s="946"/>
      <c r="BY69" s="946"/>
      <c r="BZ69" s="946"/>
      <c r="CA69" s="946"/>
      <c r="CB69" s="946"/>
      <c r="CC69" s="946"/>
      <c r="CD69" s="946"/>
      <c r="CE69" s="946"/>
      <c r="CF69" s="946"/>
      <c r="CG69" s="952"/>
      <c r="CH69" s="953"/>
      <c r="CI69" s="954"/>
      <c r="CJ69" s="954"/>
      <c r="CK69" s="954"/>
      <c r="CL69" s="955"/>
      <c r="CM69" s="953"/>
      <c r="CN69" s="954"/>
      <c r="CO69" s="954"/>
      <c r="CP69" s="954"/>
      <c r="CQ69" s="955"/>
      <c r="CR69" s="953"/>
      <c r="CS69" s="954"/>
      <c r="CT69" s="954"/>
      <c r="CU69" s="954"/>
      <c r="CV69" s="955"/>
      <c r="CW69" s="953"/>
      <c r="CX69" s="954"/>
      <c r="CY69" s="954"/>
      <c r="CZ69" s="954"/>
      <c r="DA69" s="955"/>
      <c r="DB69" s="953"/>
      <c r="DC69" s="954"/>
      <c r="DD69" s="954"/>
      <c r="DE69" s="954"/>
      <c r="DF69" s="955"/>
      <c r="DG69" s="953"/>
      <c r="DH69" s="954"/>
      <c r="DI69" s="954"/>
      <c r="DJ69" s="954"/>
      <c r="DK69" s="955"/>
      <c r="DL69" s="953"/>
      <c r="DM69" s="954"/>
      <c r="DN69" s="954"/>
      <c r="DO69" s="954"/>
      <c r="DP69" s="955"/>
      <c r="DQ69" s="953"/>
      <c r="DR69" s="954"/>
      <c r="DS69" s="954"/>
      <c r="DT69" s="954"/>
      <c r="DU69" s="955"/>
      <c r="DV69" s="945"/>
      <c r="DW69" s="946"/>
      <c r="DX69" s="946"/>
      <c r="DY69" s="946"/>
      <c r="DZ69" s="947"/>
      <c r="EA69" s="226"/>
    </row>
    <row r="70" spans="1:131" ht="26.25" customHeight="1" x14ac:dyDescent="0.2">
      <c r="A70" s="234">
        <v>3</v>
      </c>
      <c r="B70" s="974" t="s">
        <v>586</v>
      </c>
      <c r="C70" s="975"/>
      <c r="D70" s="975"/>
      <c r="E70" s="975"/>
      <c r="F70" s="975"/>
      <c r="G70" s="975"/>
      <c r="H70" s="975"/>
      <c r="I70" s="975"/>
      <c r="J70" s="975"/>
      <c r="K70" s="975"/>
      <c r="L70" s="975"/>
      <c r="M70" s="975"/>
      <c r="N70" s="975"/>
      <c r="O70" s="975"/>
      <c r="P70" s="976"/>
      <c r="Q70" s="977">
        <v>162</v>
      </c>
      <c r="R70" s="971"/>
      <c r="S70" s="971"/>
      <c r="T70" s="971"/>
      <c r="U70" s="971"/>
      <c r="V70" s="971">
        <v>157</v>
      </c>
      <c r="W70" s="971"/>
      <c r="X70" s="971"/>
      <c r="Y70" s="971"/>
      <c r="Z70" s="971"/>
      <c r="AA70" s="971">
        <v>5</v>
      </c>
      <c r="AB70" s="971"/>
      <c r="AC70" s="971"/>
      <c r="AD70" s="971"/>
      <c r="AE70" s="971"/>
      <c r="AF70" s="971">
        <v>5</v>
      </c>
      <c r="AG70" s="971"/>
      <c r="AH70" s="971"/>
      <c r="AI70" s="971"/>
      <c r="AJ70" s="971"/>
      <c r="AK70" s="971" t="s">
        <v>522</v>
      </c>
      <c r="AL70" s="971"/>
      <c r="AM70" s="971"/>
      <c r="AN70" s="971"/>
      <c r="AO70" s="971"/>
      <c r="AP70" s="971" t="s">
        <v>522</v>
      </c>
      <c r="AQ70" s="971"/>
      <c r="AR70" s="971"/>
      <c r="AS70" s="971"/>
      <c r="AT70" s="971"/>
      <c r="AU70" s="971" t="s">
        <v>522</v>
      </c>
      <c r="AV70" s="971"/>
      <c r="AW70" s="971"/>
      <c r="AX70" s="971"/>
      <c r="AY70" s="971"/>
      <c r="AZ70" s="972"/>
      <c r="BA70" s="972"/>
      <c r="BB70" s="972"/>
      <c r="BC70" s="972"/>
      <c r="BD70" s="973"/>
      <c r="BE70" s="237"/>
      <c r="BF70" s="237"/>
      <c r="BG70" s="237"/>
      <c r="BH70" s="237"/>
      <c r="BI70" s="237"/>
      <c r="BJ70" s="237"/>
      <c r="BK70" s="237"/>
      <c r="BL70" s="237"/>
      <c r="BM70" s="237"/>
      <c r="BN70" s="237"/>
      <c r="BO70" s="237"/>
      <c r="BP70" s="237"/>
      <c r="BQ70" s="234">
        <v>64</v>
      </c>
      <c r="BR70" s="239"/>
      <c r="BS70" s="945"/>
      <c r="BT70" s="946"/>
      <c r="BU70" s="946"/>
      <c r="BV70" s="946"/>
      <c r="BW70" s="946"/>
      <c r="BX70" s="946"/>
      <c r="BY70" s="946"/>
      <c r="BZ70" s="946"/>
      <c r="CA70" s="946"/>
      <c r="CB70" s="946"/>
      <c r="CC70" s="946"/>
      <c r="CD70" s="946"/>
      <c r="CE70" s="946"/>
      <c r="CF70" s="946"/>
      <c r="CG70" s="952"/>
      <c r="CH70" s="953"/>
      <c r="CI70" s="954"/>
      <c r="CJ70" s="954"/>
      <c r="CK70" s="954"/>
      <c r="CL70" s="955"/>
      <c r="CM70" s="953"/>
      <c r="CN70" s="954"/>
      <c r="CO70" s="954"/>
      <c r="CP70" s="954"/>
      <c r="CQ70" s="955"/>
      <c r="CR70" s="953"/>
      <c r="CS70" s="954"/>
      <c r="CT70" s="954"/>
      <c r="CU70" s="954"/>
      <c r="CV70" s="955"/>
      <c r="CW70" s="953"/>
      <c r="CX70" s="954"/>
      <c r="CY70" s="954"/>
      <c r="CZ70" s="954"/>
      <c r="DA70" s="955"/>
      <c r="DB70" s="953"/>
      <c r="DC70" s="954"/>
      <c r="DD70" s="954"/>
      <c r="DE70" s="954"/>
      <c r="DF70" s="955"/>
      <c r="DG70" s="953"/>
      <c r="DH70" s="954"/>
      <c r="DI70" s="954"/>
      <c r="DJ70" s="954"/>
      <c r="DK70" s="955"/>
      <c r="DL70" s="953"/>
      <c r="DM70" s="954"/>
      <c r="DN70" s="954"/>
      <c r="DO70" s="954"/>
      <c r="DP70" s="955"/>
      <c r="DQ70" s="953"/>
      <c r="DR70" s="954"/>
      <c r="DS70" s="954"/>
      <c r="DT70" s="954"/>
      <c r="DU70" s="955"/>
      <c r="DV70" s="945"/>
      <c r="DW70" s="946"/>
      <c r="DX70" s="946"/>
      <c r="DY70" s="946"/>
      <c r="DZ70" s="947"/>
      <c r="EA70" s="226"/>
    </row>
    <row r="71" spans="1:131" ht="26.25" customHeight="1" x14ac:dyDescent="0.2">
      <c r="A71" s="234">
        <v>4</v>
      </c>
      <c r="B71" s="974" t="s">
        <v>587</v>
      </c>
      <c r="C71" s="975"/>
      <c r="D71" s="975"/>
      <c r="E71" s="975"/>
      <c r="F71" s="975"/>
      <c r="G71" s="975"/>
      <c r="H71" s="975"/>
      <c r="I71" s="975"/>
      <c r="J71" s="975"/>
      <c r="K71" s="975"/>
      <c r="L71" s="975"/>
      <c r="M71" s="975"/>
      <c r="N71" s="975"/>
      <c r="O71" s="975"/>
      <c r="P71" s="976"/>
      <c r="Q71" s="977">
        <v>99</v>
      </c>
      <c r="R71" s="971"/>
      <c r="S71" s="971"/>
      <c r="T71" s="971"/>
      <c r="U71" s="971"/>
      <c r="V71" s="971">
        <v>96</v>
      </c>
      <c r="W71" s="971"/>
      <c r="X71" s="971"/>
      <c r="Y71" s="971"/>
      <c r="Z71" s="971"/>
      <c r="AA71" s="971">
        <v>3</v>
      </c>
      <c r="AB71" s="971"/>
      <c r="AC71" s="971"/>
      <c r="AD71" s="971"/>
      <c r="AE71" s="971"/>
      <c r="AF71" s="971">
        <v>3</v>
      </c>
      <c r="AG71" s="971"/>
      <c r="AH71" s="971"/>
      <c r="AI71" s="971"/>
      <c r="AJ71" s="971"/>
      <c r="AK71" s="971" t="s">
        <v>522</v>
      </c>
      <c r="AL71" s="971"/>
      <c r="AM71" s="971"/>
      <c r="AN71" s="971"/>
      <c r="AO71" s="971"/>
      <c r="AP71" s="971" t="s">
        <v>522</v>
      </c>
      <c r="AQ71" s="971"/>
      <c r="AR71" s="971"/>
      <c r="AS71" s="971"/>
      <c r="AT71" s="971"/>
      <c r="AU71" s="971" t="s">
        <v>522</v>
      </c>
      <c r="AV71" s="971"/>
      <c r="AW71" s="971"/>
      <c r="AX71" s="971"/>
      <c r="AY71" s="971"/>
      <c r="AZ71" s="972"/>
      <c r="BA71" s="972"/>
      <c r="BB71" s="972"/>
      <c r="BC71" s="972"/>
      <c r="BD71" s="973"/>
      <c r="BE71" s="237"/>
      <c r="BF71" s="237"/>
      <c r="BG71" s="237"/>
      <c r="BH71" s="237"/>
      <c r="BI71" s="237"/>
      <c r="BJ71" s="237"/>
      <c r="BK71" s="237"/>
      <c r="BL71" s="237"/>
      <c r="BM71" s="237"/>
      <c r="BN71" s="237"/>
      <c r="BO71" s="237"/>
      <c r="BP71" s="237"/>
      <c r="BQ71" s="234">
        <v>65</v>
      </c>
      <c r="BR71" s="239"/>
      <c r="BS71" s="945"/>
      <c r="BT71" s="946"/>
      <c r="BU71" s="946"/>
      <c r="BV71" s="946"/>
      <c r="BW71" s="946"/>
      <c r="BX71" s="946"/>
      <c r="BY71" s="946"/>
      <c r="BZ71" s="946"/>
      <c r="CA71" s="946"/>
      <c r="CB71" s="946"/>
      <c r="CC71" s="946"/>
      <c r="CD71" s="946"/>
      <c r="CE71" s="946"/>
      <c r="CF71" s="946"/>
      <c r="CG71" s="952"/>
      <c r="CH71" s="953"/>
      <c r="CI71" s="954"/>
      <c r="CJ71" s="954"/>
      <c r="CK71" s="954"/>
      <c r="CL71" s="955"/>
      <c r="CM71" s="953"/>
      <c r="CN71" s="954"/>
      <c r="CO71" s="954"/>
      <c r="CP71" s="954"/>
      <c r="CQ71" s="955"/>
      <c r="CR71" s="953"/>
      <c r="CS71" s="954"/>
      <c r="CT71" s="954"/>
      <c r="CU71" s="954"/>
      <c r="CV71" s="955"/>
      <c r="CW71" s="953"/>
      <c r="CX71" s="954"/>
      <c r="CY71" s="954"/>
      <c r="CZ71" s="954"/>
      <c r="DA71" s="955"/>
      <c r="DB71" s="953"/>
      <c r="DC71" s="954"/>
      <c r="DD71" s="954"/>
      <c r="DE71" s="954"/>
      <c r="DF71" s="955"/>
      <c r="DG71" s="953"/>
      <c r="DH71" s="954"/>
      <c r="DI71" s="954"/>
      <c r="DJ71" s="954"/>
      <c r="DK71" s="955"/>
      <c r="DL71" s="953"/>
      <c r="DM71" s="954"/>
      <c r="DN71" s="954"/>
      <c r="DO71" s="954"/>
      <c r="DP71" s="955"/>
      <c r="DQ71" s="953"/>
      <c r="DR71" s="954"/>
      <c r="DS71" s="954"/>
      <c r="DT71" s="954"/>
      <c r="DU71" s="955"/>
      <c r="DV71" s="945"/>
      <c r="DW71" s="946"/>
      <c r="DX71" s="946"/>
      <c r="DY71" s="946"/>
      <c r="DZ71" s="947"/>
      <c r="EA71" s="226"/>
    </row>
    <row r="72" spans="1:131" ht="26.25" customHeight="1" x14ac:dyDescent="0.2">
      <c r="A72" s="234">
        <v>5</v>
      </c>
      <c r="B72" s="974" t="s">
        <v>588</v>
      </c>
      <c r="C72" s="975"/>
      <c r="D72" s="975"/>
      <c r="E72" s="975"/>
      <c r="F72" s="975"/>
      <c r="G72" s="975"/>
      <c r="H72" s="975"/>
      <c r="I72" s="975"/>
      <c r="J72" s="975"/>
      <c r="K72" s="975"/>
      <c r="L72" s="975"/>
      <c r="M72" s="975"/>
      <c r="N72" s="975"/>
      <c r="O72" s="975"/>
      <c r="P72" s="976"/>
      <c r="Q72" s="977">
        <v>194</v>
      </c>
      <c r="R72" s="971"/>
      <c r="S72" s="971"/>
      <c r="T72" s="971"/>
      <c r="U72" s="971"/>
      <c r="V72" s="971">
        <v>178</v>
      </c>
      <c r="W72" s="971"/>
      <c r="X72" s="971"/>
      <c r="Y72" s="971"/>
      <c r="Z72" s="971"/>
      <c r="AA72" s="971">
        <v>16</v>
      </c>
      <c r="AB72" s="971"/>
      <c r="AC72" s="971"/>
      <c r="AD72" s="971"/>
      <c r="AE72" s="971"/>
      <c r="AF72" s="971">
        <v>16</v>
      </c>
      <c r="AG72" s="971"/>
      <c r="AH72" s="971"/>
      <c r="AI72" s="971"/>
      <c r="AJ72" s="971"/>
      <c r="AK72" s="971" t="s">
        <v>522</v>
      </c>
      <c r="AL72" s="971"/>
      <c r="AM72" s="971"/>
      <c r="AN72" s="971"/>
      <c r="AO72" s="971"/>
      <c r="AP72" s="971" t="s">
        <v>522</v>
      </c>
      <c r="AQ72" s="971"/>
      <c r="AR72" s="971"/>
      <c r="AS72" s="971"/>
      <c r="AT72" s="971"/>
      <c r="AU72" s="971" t="s">
        <v>522</v>
      </c>
      <c r="AV72" s="971"/>
      <c r="AW72" s="971"/>
      <c r="AX72" s="971"/>
      <c r="AY72" s="971"/>
      <c r="AZ72" s="972"/>
      <c r="BA72" s="972"/>
      <c r="BB72" s="972"/>
      <c r="BC72" s="972"/>
      <c r="BD72" s="973"/>
      <c r="BE72" s="237"/>
      <c r="BF72" s="237"/>
      <c r="BG72" s="237"/>
      <c r="BH72" s="237"/>
      <c r="BI72" s="237"/>
      <c r="BJ72" s="237"/>
      <c r="BK72" s="237"/>
      <c r="BL72" s="237"/>
      <c r="BM72" s="237"/>
      <c r="BN72" s="237"/>
      <c r="BO72" s="237"/>
      <c r="BP72" s="237"/>
      <c r="BQ72" s="234">
        <v>66</v>
      </c>
      <c r="BR72" s="239"/>
      <c r="BS72" s="945"/>
      <c r="BT72" s="946"/>
      <c r="BU72" s="946"/>
      <c r="BV72" s="946"/>
      <c r="BW72" s="946"/>
      <c r="BX72" s="946"/>
      <c r="BY72" s="946"/>
      <c r="BZ72" s="946"/>
      <c r="CA72" s="946"/>
      <c r="CB72" s="946"/>
      <c r="CC72" s="946"/>
      <c r="CD72" s="946"/>
      <c r="CE72" s="946"/>
      <c r="CF72" s="946"/>
      <c r="CG72" s="952"/>
      <c r="CH72" s="953"/>
      <c r="CI72" s="954"/>
      <c r="CJ72" s="954"/>
      <c r="CK72" s="954"/>
      <c r="CL72" s="955"/>
      <c r="CM72" s="953"/>
      <c r="CN72" s="954"/>
      <c r="CO72" s="954"/>
      <c r="CP72" s="954"/>
      <c r="CQ72" s="955"/>
      <c r="CR72" s="953"/>
      <c r="CS72" s="954"/>
      <c r="CT72" s="954"/>
      <c r="CU72" s="954"/>
      <c r="CV72" s="955"/>
      <c r="CW72" s="953"/>
      <c r="CX72" s="954"/>
      <c r="CY72" s="954"/>
      <c r="CZ72" s="954"/>
      <c r="DA72" s="955"/>
      <c r="DB72" s="953"/>
      <c r="DC72" s="954"/>
      <c r="DD72" s="954"/>
      <c r="DE72" s="954"/>
      <c r="DF72" s="955"/>
      <c r="DG72" s="953"/>
      <c r="DH72" s="954"/>
      <c r="DI72" s="954"/>
      <c r="DJ72" s="954"/>
      <c r="DK72" s="955"/>
      <c r="DL72" s="953"/>
      <c r="DM72" s="954"/>
      <c r="DN72" s="954"/>
      <c r="DO72" s="954"/>
      <c r="DP72" s="955"/>
      <c r="DQ72" s="953"/>
      <c r="DR72" s="954"/>
      <c r="DS72" s="954"/>
      <c r="DT72" s="954"/>
      <c r="DU72" s="955"/>
      <c r="DV72" s="945"/>
      <c r="DW72" s="946"/>
      <c r="DX72" s="946"/>
      <c r="DY72" s="946"/>
      <c r="DZ72" s="947"/>
      <c r="EA72" s="226"/>
    </row>
    <row r="73" spans="1:131" ht="26.25" customHeight="1" x14ac:dyDescent="0.2">
      <c r="A73" s="234">
        <v>6</v>
      </c>
      <c r="B73" s="974" t="s">
        <v>589</v>
      </c>
      <c r="C73" s="975"/>
      <c r="D73" s="975"/>
      <c r="E73" s="975"/>
      <c r="F73" s="975"/>
      <c r="G73" s="975"/>
      <c r="H73" s="975"/>
      <c r="I73" s="975"/>
      <c r="J73" s="975"/>
      <c r="K73" s="975"/>
      <c r="L73" s="975"/>
      <c r="M73" s="975"/>
      <c r="N73" s="975"/>
      <c r="O73" s="975"/>
      <c r="P73" s="976"/>
      <c r="Q73" s="978">
        <v>1305178</v>
      </c>
      <c r="R73" s="979"/>
      <c r="S73" s="979"/>
      <c r="T73" s="979"/>
      <c r="U73" s="980"/>
      <c r="V73" s="981">
        <v>1290844</v>
      </c>
      <c r="W73" s="979"/>
      <c r="X73" s="979"/>
      <c r="Y73" s="979"/>
      <c r="Z73" s="980"/>
      <c r="AA73" s="981">
        <v>14334</v>
      </c>
      <c r="AB73" s="979"/>
      <c r="AC73" s="979"/>
      <c r="AD73" s="979"/>
      <c r="AE73" s="980"/>
      <c r="AF73" s="981">
        <v>14334</v>
      </c>
      <c r="AG73" s="979"/>
      <c r="AH73" s="979"/>
      <c r="AI73" s="979"/>
      <c r="AJ73" s="980"/>
      <c r="AK73" s="981">
        <v>9500</v>
      </c>
      <c r="AL73" s="979"/>
      <c r="AM73" s="979"/>
      <c r="AN73" s="979"/>
      <c r="AO73" s="980"/>
      <c r="AP73" s="971" t="s">
        <v>522</v>
      </c>
      <c r="AQ73" s="971"/>
      <c r="AR73" s="971"/>
      <c r="AS73" s="971"/>
      <c r="AT73" s="971"/>
      <c r="AU73" s="971" t="s">
        <v>522</v>
      </c>
      <c r="AV73" s="971"/>
      <c r="AW73" s="971"/>
      <c r="AX73" s="971"/>
      <c r="AY73" s="971"/>
      <c r="AZ73" s="972"/>
      <c r="BA73" s="972"/>
      <c r="BB73" s="972"/>
      <c r="BC73" s="972"/>
      <c r="BD73" s="973"/>
      <c r="BE73" s="237"/>
      <c r="BF73" s="237"/>
      <c r="BG73" s="237"/>
      <c r="BH73" s="237"/>
      <c r="BI73" s="237"/>
      <c r="BJ73" s="237"/>
      <c r="BK73" s="237"/>
      <c r="BL73" s="237"/>
      <c r="BM73" s="237"/>
      <c r="BN73" s="237"/>
      <c r="BO73" s="237"/>
      <c r="BP73" s="237"/>
      <c r="BQ73" s="234">
        <v>67</v>
      </c>
      <c r="BR73" s="239"/>
      <c r="BS73" s="945"/>
      <c r="BT73" s="946"/>
      <c r="BU73" s="946"/>
      <c r="BV73" s="946"/>
      <c r="BW73" s="946"/>
      <c r="BX73" s="946"/>
      <c r="BY73" s="946"/>
      <c r="BZ73" s="946"/>
      <c r="CA73" s="946"/>
      <c r="CB73" s="946"/>
      <c r="CC73" s="946"/>
      <c r="CD73" s="946"/>
      <c r="CE73" s="946"/>
      <c r="CF73" s="946"/>
      <c r="CG73" s="952"/>
      <c r="CH73" s="953"/>
      <c r="CI73" s="954"/>
      <c r="CJ73" s="954"/>
      <c r="CK73" s="954"/>
      <c r="CL73" s="955"/>
      <c r="CM73" s="953"/>
      <c r="CN73" s="954"/>
      <c r="CO73" s="954"/>
      <c r="CP73" s="954"/>
      <c r="CQ73" s="955"/>
      <c r="CR73" s="953"/>
      <c r="CS73" s="954"/>
      <c r="CT73" s="954"/>
      <c r="CU73" s="954"/>
      <c r="CV73" s="955"/>
      <c r="CW73" s="953"/>
      <c r="CX73" s="954"/>
      <c r="CY73" s="954"/>
      <c r="CZ73" s="954"/>
      <c r="DA73" s="955"/>
      <c r="DB73" s="953"/>
      <c r="DC73" s="954"/>
      <c r="DD73" s="954"/>
      <c r="DE73" s="954"/>
      <c r="DF73" s="955"/>
      <c r="DG73" s="953"/>
      <c r="DH73" s="954"/>
      <c r="DI73" s="954"/>
      <c r="DJ73" s="954"/>
      <c r="DK73" s="955"/>
      <c r="DL73" s="953"/>
      <c r="DM73" s="954"/>
      <c r="DN73" s="954"/>
      <c r="DO73" s="954"/>
      <c r="DP73" s="955"/>
      <c r="DQ73" s="953"/>
      <c r="DR73" s="954"/>
      <c r="DS73" s="954"/>
      <c r="DT73" s="954"/>
      <c r="DU73" s="955"/>
      <c r="DV73" s="945"/>
      <c r="DW73" s="946"/>
      <c r="DX73" s="946"/>
      <c r="DY73" s="946"/>
      <c r="DZ73" s="947"/>
      <c r="EA73" s="226"/>
    </row>
    <row r="74" spans="1:131" ht="26.25" customHeight="1" x14ac:dyDescent="0.2">
      <c r="A74" s="234">
        <v>7</v>
      </c>
      <c r="B74" s="974" t="s">
        <v>590</v>
      </c>
      <c r="C74" s="975"/>
      <c r="D74" s="975"/>
      <c r="E74" s="975"/>
      <c r="F74" s="975"/>
      <c r="G74" s="975"/>
      <c r="H74" s="975"/>
      <c r="I74" s="975"/>
      <c r="J74" s="975"/>
      <c r="K74" s="975"/>
      <c r="L74" s="975"/>
      <c r="M74" s="975"/>
      <c r="N74" s="975"/>
      <c r="O74" s="975"/>
      <c r="P74" s="976"/>
      <c r="Q74" s="977">
        <v>39180</v>
      </c>
      <c r="R74" s="971"/>
      <c r="S74" s="971"/>
      <c r="T74" s="971"/>
      <c r="U74" s="971"/>
      <c r="V74" s="971">
        <v>36872</v>
      </c>
      <c r="W74" s="971"/>
      <c r="X74" s="971"/>
      <c r="Y74" s="971"/>
      <c r="Z74" s="971"/>
      <c r="AA74" s="971">
        <v>2308</v>
      </c>
      <c r="AB74" s="971"/>
      <c r="AC74" s="971"/>
      <c r="AD74" s="971"/>
      <c r="AE74" s="971"/>
      <c r="AF74" s="971">
        <v>23683</v>
      </c>
      <c r="AG74" s="971"/>
      <c r="AH74" s="971"/>
      <c r="AI74" s="971"/>
      <c r="AJ74" s="971"/>
      <c r="AK74" s="971" t="s">
        <v>522</v>
      </c>
      <c r="AL74" s="971"/>
      <c r="AM74" s="971"/>
      <c r="AN74" s="971"/>
      <c r="AO74" s="971"/>
      <c r="AP74" s="971">
        <v>98164</v>
      </c>
      <c r="AQ74" s="971"/>
      <c r="AR74" s="971"/>
      <c r="AS74" s="971"/>
      <c r="AT74" s="971"/>
      <c r="AU74" s="971" t="s">
        <v>522</v>
      </c>
      <c r="AV74" s="971"/>
      <c r="AW74" s="971"/>
      <c r="AX74" s="971"/>
      <c r="AY74" s="971"/>
      <c r="AZ74" s="972"/>
      <c r="BA74" s="972"/>
      <c r="BB74" s="972"/>
      <c r="BC74" s="972"/>
      <c r="BD74" s="973"/>
      <c r="BE74" s="237"/>
      <c r="BF74" s="237"/>
      <c r="BG74" s="237"/>
      <c r="BH74" s="237"/>
      <c r="BI74" s="237"/>
      <c r="BJ74" s="237"/>
      <c r="BK74" s="237"/>
      <c r="BL74" s="237"/>
      <c r="BM74" s="237"/>
      <c r="BN74" s="237"/>
      <c r="BO74" s="237"/>
      <c r="BP74" s="237"/>
      <c r="BQ74" s="234">
        <v>68</v>
      </c>
      <c r="BR74" s="239"/>
      <c r="BS74" s="945"/>
      <c r="BT74" s="946"/>
      <c r="BU74" s="946"/>
      <c r="BV74" s="946"/>
      <c r="BW74" s="946"/>
      <c r="BX74" s="946"/>
      <c r="BY74" s="946"/>
      <c r="BZ74" s="946"/>
      <c r="CA74" s="946"/>
      <c r="CB74" s="946"/>
      <c r="CC74" s="946"/>
      <c r="CD74" s="946"/>
      <c r="CE74" s="946"/>
      <c r="CF74" s="946"/>
      <c r="CG74" s="952"/>
      <c r="CH74" s="953"/>
      <c r="CI74" s="954"/>
      <c r="CJ74" s="954"/>
      <c r="CK74" s="954"/>
      <c r="CL74" s="955"/>
      <c r="CM74" s="953"/>
      <c r="CN74" s="954"/>
      <c r="CO74" s="954"/>
      <c r="CP74" s="954"/>
      <c r="CQ74" s="955"/>
      <c r="CR74" s="953"/>
      <c r="CS74" s="954"/>
      <c r="CT74" s="954"/>
      <c r="CU74" s="954"/>
      <c r="CV74" s="955"/>
      <c r="CW74" s="953"/>
      <c r="CX74" s="954"/>
      <c r="CY74" s="954"/>
      <c r="CZ74" s="954"/>
      <c r="DA74" s="955"/>
      <c r="DB74" s="953"/>
      <c r="DC74" s="954"/>
      <c r="DD74" s="954"/>
      <c r="DE74" s="954"/>
      <c r="DF74" s="955"/>
      <c r="DG74" s="953"/>
      <c r="DH74" s="954"/>
      <c r="DI74" s="954"/>
      <c r="DJ74" s="954"/>
      <c r="DK74" s="955"/>
      <c r="DL74" s="953"/>
      <c r="DM74" s="954"/>
      <c r="DN74" s="954"/>
      <c r="DO74" s="954"/>
      <c r="DP74" s="955"/>
      <c r="DQ74" s="953"/>
      <c r="DR74" s="954"/>
      <c r="DS74" s="954"/>
      <c r="DT74" s="954"/>
      <c r="DU74" s="955"/>
      <c r="DV74" s="945"/>
      <c r="DW74" s="946"/>
      <c r="DX74" s="946"/>
      <c r="DY74" s="946"/>
      <c r="DZ74" s="947"/>
      <c r="EA74" s="226"/>
    </row>
    <row r="75" spans="1:131" ht="26.25" customHeight="1" x14ac:dyDescent="0.2">
      <c r="A75" s="234">
        <v>8</v>
      </c>
      <c r="B75" s="974" t="s">
        <v>591</v>
      </c>
      <c r="C75" s="975"/>
      <c r="D75" s="975"/>
      <c r="E75" s="975"/>
      <c r="F75" s="975"/>
      <c r="G75" s="975"/>
      <c r="H75" s="975"/>
      <c r="I75" s="975"/>
      <c r="J75" s="975"/>
      <c r="K75" s="975"/>
      <c r="L75" s="975"/>
      <c r="M75" s="975"/>
      <c r="N75" s="975"/>
      <c r="O75" s="975"/>
      <c r="P75" s="976"/>
      <c r="Q75" s="978">
        <v>6632</v>
      </c>
      <c r="R75" s="979"/>
      <c r="S75" s="979"/>
      <c r="T75" s="979"/>
      <c r="U75" s="980"/>
      <c r="V75" s="981">
        <v>5979</v>
      </c>
      <c r="W75" s="979"/>
      <c r="X75" s="979"/>
      <c r="Y75" s="979"/>
      <c r="Z75" s="980"/>
      <c r="AA75" s="981">
        <v>653</v>
      </c>
      <c r="AB75" s="979"/>
      <c r="AC75" s="979"/>
      <c r="AD75" s="979"/>
      <c r="AE75" s="980"/>
      <c r="AF75" s="981">
        <v>19383</v>
      </c>
      <c r="AG75" s="979"/>
      <c r="AH75" s="979"/>
      <c r="AI75" s="979"/>
      <c r="AJ75" s="980"/>
      <c r="AK75" s="971" t="s">
        <v>522</v>
      </c>
      <c r="AL75" s="971"/>
      <c r="AM75" s="971"/>
      <c r="AN75" s="971"/>
      <c r="AO75" s="971"/>
      <c r="AP75" s="981">
        <v>20120</v>
      </c>
      <c r="AQ75" s="979"/>
      <c r="AR75" s="979"/>
      <c r="AS75" s="979"/>
      <c r="AT75" s="980"/>
      <c r="AU75" s="971" t="s">
        <v>522</v>
      </c>
      <c r="AV75" s="971"/>
      <c r="AW75" s="971"/>
      <c r="AX75" s="971"/>
      <c r="AY75" s="971"/>
      <c r="AZ75" s="972"/>
      <c r="BA75" s="972"/>
      <c r="BB75" s="972"/>
      <c r="BC75" s="972"/>
      <c r="BD75" s="973"/>
      <c r="BE75" s="237"/>
      <c r="BF75" s="237"/>
      <c r="BG75" s="237"/>
      <c r="BH75" s="237"/>
      <c r="BI75" s="237"/>
      <c r="BJ75" s="237"/>
      <c r="BK75" s="237"/>
      <c r="BL75" s="237"/>
      <c r="BM75" s="237"/>
      <c r="BN75" s="237"/>
      <c r="BO75" s="237"/>
      <c r="BP75" s="237"/>
      <c r="BQ75" s="234">
        <v>69</v>
      </c>
      <c r="BR75" s="239"/>
      <c r="BS75" s="945"/>
      <c r="BT75" s="946"/>
      <c r="BU75" s="946"/>
      <c r="BV75" s="946"/>
      <c r="BW75" s="946"/>
      <c r="BX75" s="946"/>
      <c r="BY75" s="946"/>
      <c r="BZ75" s="946"/>
      <c r="CA75" s="946"/>
      <c r="CB75" s="946"/>
      <c r="CC75" s="946"/>
      <c r="CD75" s="946"/>
      <c r="CE75" s="946"/>
      <c r="CF75" s="946"/>
      <c r="CG75" s="952"/>
      <c r="CH75" s="953"/>
      <c r="CI75" s="954"/>
      <c r="CJ75" s="954"/>
      <c r="CK75" s="954"/>
      <c r="CL75" s="955"/>
      <c r="CM75" s="953"/>
      <c r="CN75" s="954"/>
      <c r="CO75" s="954"/>
      <c r="CP75" s="954"/>
      <c r="CQ75" s="955"/>
      <c r="CR75" s="953"/>
      <c r="CS75" s="954"/>
      <c r="CT75" s="954"/>
      <c r="CU75" s="954"/>
      <c r="CV75" s="955"/>
      <c r="CW75" s="953"/>
      <c r="CX75" s="954"/>
      <c r="CY75" s="954"/>
      <c r="CZ75" s="954"/>
      <c r="DA75" s="955"/>
      <c r="DB75" s="953"/>
      <c r="DC75" s="954"/>
      <c r="DD75" s="954"/>
      <c r="DE75" s="954"/>
      <c r="DF75" s="955"/>
      <c r="DG75" s="953"/>
      <c r="DH75" s="954"/>
      <c r="DI75" s="954"/>
      <c r="DJ75" s="954"/>
      <c r="DK75" s="955"/>
      <c r="DL75" s="953"/>
      <c r="DM75" s="954"/>
      <c r="DN75" s="954"/>
      <c r="DO75" s="954"/>
      <c r="DP75" s="955"/>
      <c r="DQ75" s="953"/>
      <c r="DR75" s="954"/>
      <c r="DS75" s="954"/>
      <c r="DT75" s="954"/>
      <c r="DU75" s="955"/>
      <c r="DV75" s="945"/>
      <c r="DW75" s="946"/>
      <c r="DX75" s="946"/>
      <c r="DY75" s="946"/>
      <c r="DZ75" s="947"/>
      <c r="EA75" s="226"/>
    </row>
    <row r="76" spans="1:131" ht="26.25" customHeight="1" x14ac:dyDescent="0.2">
      <c r="A76" s="234">
        <v>9</v>
      </c>
      <c r="B76" s="974" t="s">
        <v>592</v>
      </c>
      <c r="C76" s="975"/>
      <c r="D76" s="975"/>
      <c r="E76" s="975"/>
      <c r="F76" s="975"/>
      <c r="G76" s="975"/>
      <c r="H76" s="975"/>
      <c r="I76" s="975"/>
      <c r="J76" s="975"/>
      <c r="K76" s="975"/>
      <c r="L76" s="975"/>
      <c r="M76" s="975"/>
      <c r="N76" s="975"/>
      <c r="O76" s="975"/>
      <c r="P76" s="976"/>
      <c r="Q76" s="978">
        <v>110364</v>
      </c>
      <c r="R76" s="979"/>
      <c r="S76" s="979"/>
      <c r="T76" s="979"/>
      <c r="U76" s="980"/>
      <c r="V76" s="981">
        <v>102204</v>
      </c>
      <c r="W76" s="979"/>
      <c r="X76" s="979"/>
      <c r="Y76" s="979"/>
      <c r="Z76" s="980"/>
      <c r="AA76" s="981">
        <v>8160</v>
      </c>
      <c r="AB76" s="979"/>
      <c r="AC76" s="979"/>
      <c r="AD76" s="979"/>
      <c r="AE76" s="980"/>
      <c r="AF76" s="981">
        <v>15550</v>
      </c>
      <c r="AG76" s="979"/>
      <c r="AH76" s="979"/>
      <c r="AI76" s="979"/>
      <c r="AJ76" s="980"/>
      <c r="AK76" s="981" t="s">
        <v>522</v>
      </c>
      <c r="AL76" s="979"/>
      <c r="AM76" s="979"/>
      <c r="AN76" s="979"/>
      <c r="AO76" s="980"/>
      <c r="AP76" s="981" t="s">
        <v>522</v>
      </c>
      <c r="AQ76" s="979"/>
      <c r="AR76" s="979"/>
      <c r="AS76" s="979"/>
      <c r="AT76" s="980"/>
      <c r="AU76" s="981" t="s">
        <v>522</v>
      </c>
      <c r="AV76" s="979"/>
      <c r="AW76" s="979"/>
      <c r="AX76" s="979"/>
      <c r="AY76" s="980"/>
      <c r="AZ76" s="972"/>
      <c r="BA76" s="972"/>
      <c r="BB76" s="972"/>
      <c r="BC76" s="972"/>
      <c r="BD76" s="973"/>
      <c r="BE76" s="237"/>
      <c r="BF76" s="237"/>
      <c r="BG76" s="237"/>
      <c r="BH76" s="237"/>
      <c r="BI76" s="237"/>
      <c r="BJ76" s="237"/>
      <c r="BK76" s="237"/>
      <c r="BL76" s="237"/>
      <c r="BM76" s="237"/>
      <c r="BN76" s="237"/>
      <c r="BO76" s="237"/>
      <c r="BP76" s="237"/>
      <c r="BQ76" s="234">
        <v>70</v>
      </c>
      <c r="BR76" s="239"/>
      <c r="BS76" s="945"/>
      <c r="BT76" s="946"/>
      <c r="BU76" s="946"/>
      <c r="BV76" s="946"/>
      <c r="BW76" s="946"/>
      <c r="BX76" s="946"/>
      <c r="BY76" s="946"/>
      <c r="BZ76" s="946"/>
      <c r="CA76" s="946"/>
      <c r="CB76" s="946"/>
      <c r="CC76" s="946"/>
      <c r="CD76" s="946"/>
      <c r="CE76" s="946"/>
      <c r="CF76" s="946"/>
      <c r="CG76" s="952"/>
      <c r="CH76" s="953"/>
      <c r="CI76" s="954"/>
      <c r="CJ76" s="954"/>
      <c r="CK76" s="954"/>
      <c r="CL76" s="955"/>
      <c r="CM76" s="953"/>
      <c r="CN76" s="954"/>
      <c r="CO76" s="954"/>
      <c r="CP76" s="954"/>
      <c r="CQ76" s="955"/>
      <c r="CR76" s="953"/>
      <c r="CS76" s="954"/>
      <c r="CT76" s="954"/>
      <c r="CU76" s="954"/>
      <c r="CV76" s="955"/>
      <c r="CW76" s="953"/>
      <c r="CX76" s="954"/>
      <c r="CY76" s="954"/>
      <c r="CZ76" s="954"/>
      <c r="DA76" s="955"/>
      <c r="DB76" s="953"/>
      <c r="DC76" s="954"/>
      <c r="DD76" s="954"/>
      <c r="DE76" s="954"/>
      <c r="DF76" s="955"/>
      <c r="DG76" s="953"/>
      <c r="DH76" s="954"/>
      <c r="DI76" s="954"/>
      <c r="DJ76" s="954"/>
      <c r="DK76" s="955"/>
      <c r="DL76" s="953"/>
      <c r="DM76" s="954"/>
      <c r="DN76" s="954"/>
      <c r="DO76" s="954"/>
      <c r="DP76" s="955"/>
      <c r="DQ76" s="953"/>
      <c r="DR76" s="954"/>
      <c r="DS76" s="954"/>
      <c r="DT76" s="954"/>
      <c r="DU76" s="955"/>
      <c r="DV76" s="945"/>
      <c r="DW76" s="946"/>
      <c r="DX76" s="946"/>
      <c r="DY76" s="946"/>
      <c r="DZ76" s="947"/>
      <c r="EA76" s="226"/>
    </row>
    <row r="77" spans="1:131" ht="26.25" customHeight="1" x14ac:dyDescent="0.2">
      <c r="A77" s="234">
        <v>10</v>
      </c>
      <c r="B77" s="974"/>
      <c r="C77" s="975"/>
      <c r="D77" s="975"/>
      <c r="E77" s="975"/>
      <c r="F77" s="975"/>
      <c r="G77" s="975"/>
      <c r="H77" s="975"/>
      <c r="I77" s="975"/>
      <c r="J77" s="975"/>
      <c r="K77" s="975"/>
      <c r="L77" s="975"/>
      <c r="M77" s="975"/>
      <c r="N77" s="975"/>
      <c r="O77" s="975"/>
      <c r="P77" s="976"/>
      <c r="Q77" s="978"/>
      <c r="R77" s="979"/>
      <c r="S77" s="979"/>
      <c r="T77" s="979"/>
      <c r="U77" s="980"/>
      <c r="V77" s="981"/>
      <c r="W77" s="979"/>
      <c r="X77" s="979"/>
      <c r="Y77" s="979"/>
      <c r="Z77" s="980"/>
      <c r="AA77" s="981"/>
      <c r="AB77" s="979"/>
      <c r="AC77" s="979"/>
      <c r="AD77" s="979"/>
      <c r="AE77" s="980"/>
      <c r="AF77" s="981"/>
      <c r="AG77" s="979"/>
      <c r="AH77" s="979"/>
      <c r="AI77" s="979"/>
      <c r="AJ77" s="980"/>
      <c r="AK77" s="981"/>
      <c r="AL77" s="979"/>
      <c r="AM77" s="979"/>
      <c r="AN77" s="979"/>
      <c r="AO77" s="980"/>
      <c r="AP77" s="981"/>
      <c r="AQ77" s="979"/>
      <c r="AR77" s="979"/>
      <c r="AS77" s="979"/>
      <c r="AT77" s="980"/>
      <c r="AU77" s="981"/>
      <c r="AV77" s="979"/>
      <c r="AW77" s="979"/>
      <c r="AX77" s="979"/>
      <c r="AY77" s="980"/>
      <c r="AZ77" s="972"/>
      <c r="BA77" s="972"/>
      <c r="BB77" s="972"/>
      <c r="BC77" s="972"/>
      <c r="BD77" s="973"/>
      <c r="BE77" s="237"/>
      <c r="BF77" s="237"/>
      <c r="BG77" s="237"/>
      <c r="BH77" s="237"/>
      <c r="BI77" s="237"/>
      <c r="BJ77" s="237"/>
      <c r="BK77" s="237"/>
      <c r="BL77" s="237"/>
      <c r="BM77" s="237"/>
      <c r="BN77" s="237"/>
      <c r="BO77" s="237"/>
      <c r="BP77" s="237"/>
      <c r="BQ77" s="234">
        <v>71</v>
      </c>
      <c r="BR77" s="239"/>
      <c r="BS77" s="945"/>
      <c r="BT77" s="946"/>
      <c r="BU77" s="946"/>
      <c r="BV77" s="946"/>
      <c r="BW77" s="946"/>
      <c r="BX77" s="946"/>
      <c r="BY77" s="946"/>
      <c r="BZ77" s="946"/>
      <c r="CA77" s="946"/>
      <c r="CB77" s="946"/>
      <c r="CC77" s="946"/>
      <c r="CD77" s="946"/>
      <c r="CE77" s="946"/>
      <c r="CF77" s="946"/>
      <c r="CG77" s="952"/>
      <c r="CH77" s="953"/>
      <c r="CI77" s="954"/>
      <c r="CJ77" s="954"/>
      <c r="CK77" s="954"/>
      <c r="CL77" s="955"/>
      <c r="CM77" s="953"/>
      <c r="CN77" s="954"/>
      <c r="CO77" s="954"/>
      <c r="CP77" s="954"/>
      <c r="CQ77" s="955"/>
      <c r="CR77" s="953"/>
      <c r="CS77" s="954"/>
      <c r="CT77" s="954"/>
      <c r="CU77" s="954"/>
      <c r="CV77" s="955"/>
      <c r="CW77" s="953"/>
      <c r="CX77" s="954"/>
      <c r="CY77" s="954"/>
      <c r="CZ77" s="954"/>
      <c r="DA77" s="955"/>
      <c r="DB77" s="953"/>
      <c r="DC77" s="954"/>
      <c r="DD77" s="954"/>
      <c r="DE77" s="954"/>
      <c r="DF77" s="955"/>
      <c r="DG77" s="953"/>
      <c r="DH77" s="954"/>
      <c r="DI77" s="954"/>
      <c r="DJ77" s="954"/>
      <c r="DK77" s="955"/>
      <c r="DL77" s="953"/>
      <c r="DM77" s="954"/>
      <c r="DN77" s="954"/>
      <c r="DO77" s="954"/>
      <c r="DP77" s="955"/>
      <c r="DQ77" s="953"/>
      <c r="DR77" s="954"/>
      <c r="DS77" s="954"/>
      <c r="DT77" s="954"/>
      <c r="DU77" s="955"/>
      <c r="DV77" s="945"/>
      <c r="DW77" s="946"/>
      <c r="DX77" s="946"/>
      <c r="DY77" s="946"/>
      <c r="DZ77" s="947"/>
      <c r="EA77" s="226"/>
    </row>
    <row r="78" spans="1:131" ht="26.25" customHeight="1" x14ac:dyDescent="0.2">
      <c r="A78" s="234">
        <v>11</v>
      </c>
      <c r="B78" s="974"/>
      <c r="C78" s="975"/>
      <c r="D78" s="975"/>
      <c r="E78" s="975"/>
      <c r="F78" s="975"/>
      <c r="G78" s="975"/>
      <c r="H78" s="975"/>
      <c r="I78" s="975"/>
      <c r="J78" s="975"/>
      <c r="K78" s="975"/>
      <c r="L78" s="975"/>
      <c r="M78" s="975"/>
      <c r="N78" s="975"/>
      <c r="O78" s="975"/>
      <c r="P78" s="976"/>
      <c r="Q78" s="977"/>
      <c r="R78" s="971"/>
      <c r="S78" s="971"/>
      <c r="T78" s="971"/>
      <c r="U78" s="971"/>
      <c r="V78" s="971"/>
      <c r="W78" s="971"/>
      <c r="X78" s="971"/>
      <c r="Y78" s="971"/>
      <c r="Z78" s="971"/>
      <c r="AA78" s="971"/>
      <c r="AB78" s="971"/>
      <c r="AC78" s="971"/>
      <c r="AD78" s="971"/>
      <c r="AE78" s="971"/>
      <c r="AF78" s="971"/>
      <c r="AG78" s="971"/>
      <c r="AH78" s="971"/>
      <c r="AI78" s="971"/>
      <c r="AJ78" s="971"/>
      <c r="AK78" s="971"/>
      <c r="AL78" s="971"/>
      <c r="AM78" s="971"/>
      <c r="AN78" s="971"/>
      <c r="AO78" s="971"/>
      <c r="AP78" s="971"/>
      <c r="AQ78" s="971"/>
      <c r="AR78" s="971"/>
      <c r="AS78" s="971"/>
      <c r="AT78" s="971"/>
      <c r="AU78" s="971"/>
      <c r="AV78" s="971"/>
      <c r="AW78" s="971"/>
      <c r="AX78" s="971"/>
      <c r="AY78" s="971"/>
      <c r="AZ78" s="972"/>
      <c r="BA78" s="972"/>
      <c r="BB78" s="972"/>
      <c r="BC78" s="972"/>
      <c r="BD78" s="973"/>
      <c r="BE78" s="237"/>
      <c r="BF78" s="237"/>
      <c r="BG78" s="237"/>
      <c r="BH78" s="237"/>
      <c r="BI78" s="237"/>
      <c r="BJ78" s="226"/>
      <c r="BK78" s="226"/>
      <c r="BL78" s="226"/>
      <c r="BM78" s="226"/>
      <c r="BN78" s="226"/>
      <c r="BO78" s="237"/>
      <c r="BP78" s="237"/>
      <c r="BQ78" s="234">
        <v>72</v>
      </c>
      <c r="BR78" s="239"/>
      <c r="BS78" s="945"/>
      <c r="BT78" s="946"/>
      <c r="BU78" s="946"/>
      <c r="BV78" s="946"/>
      <c r="BW78" s="946"/>
      <c r="BX78" s="946"/>
      <c r="BY78" s="946"/>
      <c r="BZ78" s="946"/>
      <c r="CA78" s="946"/>
      <c r="CB78" s="946"/>
      <c r="CC78" s="946"/>
      <c r="CD78" s="946"/>
      <c r="CE78" s="946"/>
      <c r="CF78" s="946"/>
      <c r="CG78" s="952"/>
      <c r="CH78" s="953"/>
      <c r="CI78" s="954"/>
      <c r="CJ78" s="954"/>
      <c r="CK78" s="954"/>
      <c r="CL78" s="955"/>
      <c r="CM78" s="953"/>
      <c r="CN78" s="954"/>
      <c r="CO78" s="954"/>
      <c r="CP78" s="954"/>
      <c r="CQ78" s="955"/>
      <c r="CR78" s="953"/>
      <c r="CS78" s="954"/>
      <c r="CT78" s="954"/>
      <c r="CU78" s="954"/>
      <c r="CV78" s="955"/>
      <c r="CW78" s="953"/>
      <c r="CX78" s="954"/>
      <c r="CY78" s="954"/>
      <c r="CZ78" s="954"/>
      <c r="DA78" s="955"/>
      <c r="DB78" s="953"/>
      <c r="DC78" s="954"/>
      <c r="DD78" s="954"/>
      <c r="DE78" s="954"/>
      <c r="DF78" s="955"/>
      <c r="DG78" s="953"/>
      <c r="DH78" s="954"/>
      <c r="DI78" s="954"/>
      <c r="DJ78" s="954"/>
      <c r="DK78" s="955"/>
      <c r="DL78" s="953"/>
      <c r="DM78" s="954"/>
      <c r="DN78" s="954"/>
      <c r="DO78" s="954"/>
      <c r="DP78" s="955"/>
      <c r="DQ78" s="953"/>
      <c r="DR78" s="954"/>
      <c r="DS78" s="954"/>
      <c r="DT78" s="954"/>
      <c r="DU78" s="955"/>
      <c r="DV78" s="945"/>
      <c r="DW78" s="946"/>
      <c r="DX78" s="946"/>
      <c r="DY78" s="946"/>
      <c r="DZ78" s="947"/>
      <c r="EA78" s="226"/>
    </row>
    <row r="79" spans="1:131" ht="26.25" customHeight="1" x14ac:dyDescent="0.2">
      <c r="A79" s="234">
        <v>12</v>
      </c>
      <c r="B79" s="974"/>
      <c r="C79" s="975"/>
      <c r="D79" s="975"/>
      <c r="E79" s="975"/>
      <c r="F79" s="975"/>
      <c r="G79" s="975"/>
      <c r="H79" s="975"/>
      <c r="I79" s="975"/>
      <c r="J79" s="975"/>
      <c r="K79" s="975"/>
      <c r="L79" s="975"/>
      <c r="M79" s="975"/>
      <c r="N79" s="975"/>
      <c r="O79" s="975"/>
      <c r="P79" s="976"/>
      <c r="Q79" s="977"/>
      <c r="R79" s="971"/>
      <c r="S79" s="971"/>
      <c r="T79" s="971"/>
      <c r="U79" s="971"/>
      <c r="V79" s="971"/>
      <c r="W79" s="971"/>
      <c r="X79" s="971"/>
      <c r="Y79" s="971"/>
      <c r="Z79" s="971"/>
      <c r="AA79" s="971"/>
      <c r="AB79" s="971"/>
      <c r="AC79" s="971"/>
      <c r="AD79" s="971"/>
      <c r="AE79" s="971"/>
      <c r="AF79" s="971"/>
      <c r="AG79" s="971"/>
      <c r="AH79" s="971"/>
      <c r="AI79" s="971"/>
      <c r="AJ79" s="971"/>
      <c r="AK79" s="971"/>
      <c r="AL79" s="971"/>
      <c r="AM79" s="971"/>
      <c r="AN79" s="971"/>
      <c r="AO79" s="971"/>
      <c r="AP79" s="971"/>
      <c r="AQ79" s="971"/>
      <c r="AR79" s="971"/>
      <c r="AS79" s="971"/>
      <c r="AT79" s="971"/>
      <c r="AU79" s="971"/>
      <c r="AV79" s="971"/>
      <c r="AW79" s="971"/>
      <c r="AX79" s="971"/>
      <c r="AY79" s="971"/>
      <c r="AZ79" s="972"/>
      <c r="BA79" s="972"/>
      <c r="BB79" s="972"/>
      <c r="BC79" s="972"/>
      <c r="BD79" s="973"/>
      <c r="BE79" s="237"/>
      <c r="BF79" s="237"/>
      <c r="BG79" s="237"/>
      <c r="BH79" s="237"/>
      <c r="BI79" s="237"/>
      <c r="BJ79" s="226"/>
      <c r="BK79" s="226"/>
      <c r="BL79" s="226"/>
      <c r="BM79" s="226"/>
      <c r="BN79" s="226"/>
      <c r="BO79" s="237"/>
      <c r="BP79" s="237"/>
      <c r="BQ79" s="234">
        <v>73</v>
      </c>
      <c r="BR79" s="239"/>
      <c r="BS79" s="945"/>
      <c r="BT79" s="946"/>
      <c r="BU79" s="946"/>
      <c r="BV79" s="946"/>
      <c r="BW79" s="946"/>
      <c r="BX79" s="946"/>
      <c r="BY79" s="946"/>
      <c r="BZ79" s="946"/>
      <c r="CA79" s="946"/>
      <c r="CB79" s="946"/>
      <c r="CC79" s="946"/>
      <c r="CD79" s="946"/>
      <c r="CE79" s="946"/>
      <c r="CF79" s="946"/>
      <c r="CG79" s="952"/>
      <c r="CH79" s="953"/>
      <c r="CI79" s="954"/>
      <c r="CJ79" s="954"/>
      <c r="CK79" s="954"/>
      <c r="CL79" s="955"/>
      <c r="CM79" s="953"/>
      <c r="CN79" s="954"/>
      <c r="CO79" s="954"/>
      <c r="CP79" s="954"/>
      <c r="CQ79" s="955"/>
      <c r="CR79" s="953"/>
      <c r="CS79" s="954"/>
      <c r="CT79" s="954"/>
      <c r="CU79" s="954"/>
      <c r="CV79" s="955"/>
      <c r="CW79" s="953"/>
      <c r="CX79" s="954"/>
      <c r="CY79" s="954"/>
      <c r="CZ79" s="954"/>
      <c r="DA79" s="955"/>
      <c r="DB79" s="953"/>
      <c r="DC79" s="954"/>
      <c r="DD79" s="954"/>
      <c r="DE79" s="954"/>
      <c r="DF79" s="955"/>
      <c r="DG79" s="953"/>
      <c r="DH79" s="954"/>
      <c r="DI79" s="954"/>
      <c r="DJ79" s="954"/>
      <c r="DK79" s="955"/>
      <c r="DL79" s="953"/>
      <c r="DM79" s="954"/>
      <c r="DN79" s="954"/>
      <c r="DO79" s="954"/>
      <c r="DP79" s="955"/>
      <c r="DQ79" s="953"/>
      <c r="DR79" s="954"/>
      <c r="DS79" s="954"/>
      <c r="DT79" s="954"/>
      <c r="DU79" s="955"/>
      <c r="DV79" s="945"/>
      <c r="DW79" s="946"/>
      <c r="DX79" s="946"/>
      <c r="DY79" s="946"/>
      <c r="DZ79" s="947"/>
      <c r="EA79" s="226"/>
    </row>
    <row r="80" spans="1:131" ht="26.25" customHeight="1" x14ac:dyDescent="0.2">
      <c r="A80" s="234">
        <v>13</v>
      </c>
      <c r="B80" s="974"/>
      <c r="C80" s="975"/>
      <c r="D80" s="975"/>
      <c r="E80" s="975"/>
      <c r="F80" s="975"/>
      <c r="G80" s="975"/>
      <c r="H80" s="975"/>
      <c r="I80" s="975"/>
      <c r="J80" s="975"/>
      <c r="K80" s="975"/>
      <c r="L80" s="975"/>
      <c r="M80" s="975"/>
      <c r="N80" s="975"/>
      <c r="O80" s="975"/>
      <c r="P80" s="976"/>
      <c r="Q80" s="977"/>
      <c r="R80" s="971"/>
      <c r="S80" s="971"/>
      <c r="T80" s="971"/>
      <c r="U80" s="971"/>
      <c r="V80" s="971"/>
      <c r="W80" s="971"/>
      <c r="X80" s="971"/>
      <c r="Y80" s="971"/>
      <c r="Z80" s="971"/>
      <c r="AA80" s="971"/>
      <c r="AB80" s="971"/>
      <c r="AC80" s="971"/>
      <c r="AD80" s="971"/>
      <c r="AE80" s="971"/>
      <c r="AF80" s="971"/>
      <c r="AG80" s="971"/>
      <c r="AH80" s="971"/>
      <c r="AI80" s="971"/>
      <c r="AJ80" s="971"/>
      <c r="AK80" s="971"/>
      <c r="AL80" s="971"/>
      <c r="AM80" s="971"/>
      <c r="AN80" s="971"/>
      <c r="AO80" s="971"/>
      <c r="AP80" s="971"/>
      <c r="AQ80" s="971"/>
      <c r="AR80" s="971"/>
      <c r="AS80" s="971"/>
      <c r="AT80" s="971"/>
      <c r="AU80" s="971"/>
      <c r="AV80" s="971"/>
      <c r="AW80" s="971"/>
      <c r="AX80" s="971"/>
      <c r="AY80" s="971"/>
      <c r="AZ80" s="972"/>
      <c r="BA80" s="972"/>
      <c r="BB80" s="972"/>
      <c r="BC80" s="972"/>
      <c r="BD80" s="973"/>
      <c r="BE80" s="237"/>
      <c r="BF80" s="237"/>
      <c r="BG80" s="237"/>
      <c r="BH80" s="237"/>
      <c r="BI80" s="237"/>
      <c r="BJ80" s="237"/>
      <c r="BK80" s="237"/>
      <c r="BL80" s="237"/>
      <c r="BM80" s="237"/>
      <c r="BN80" s="237"/>
      <c r="BO80" s="237"/>
      <c r="BP80" s="237"/>
      <c r="BQ80" s="234">
        <v>74</v>
      </c>
      <c r="BR80" s="239"/>
      <c r="BS80" s="945"/>
      <c r="BT80" s="946"/>
      <c r="BU80" s="946"/>
      <c r="BV80" s="946"/>
      <c r="BW80" s="946"/>
      <c r="BX80" s="946"/>
      <c r="BY80" s="946"/>
      <c r="BZ80" s="946"/>
      <c r="CA80" s="946"/>
      <c r="CB80" s="946"/>
      <c r="CC80" s="946"/>
      <c r="CD80" s="946"/>
      <c r="CE80" s="946"/>
      <c r="CF80" s="946"/>
      <c r="CG80" s="952"/>
      <c r="CH80" s="953"/>
      <c r="CI80" s="954"/>
      <c r="CJ80" s="954"/>
      <c r="CK80" s="954"/>
      <c r="CL80" s="955"/>
      <c r="CM80" s="953"/>
      <c r="CN80" s="954"/>
      <c r="CO80" s="954"/>
      <c r="CP80" s="954"/>
      <c r="CQ80" s="955"/>
      <c r="CR80" s="953"/>
      <c r="CS80" s="954"/>
      <c r="CT80" s="954"/>
      <c r="CU80" s="954"/>
      <c r="CV80" s="955"/>
      <c r="CW80" s="953"/>
      <c r="CX80" s="954"/>
      <c r="CY80" s="954"/>
      <c r="CZ80" s="954"/>
      <c r="DA80" s="955"/>
      <c r="DB80" s="953"/>
      <c r="DC80" s="954"/>
      <c r="DD80" s="954"/>
      <c r="DE80" s="954"/>
      <c r="DF80" s="955"/>
      <c r="DG80" s="953"/>
      <c r="DH80" s="954"/>
      <c r="DI80" s="954"/>
      <c r="DJ80" s="954"/>
      <c r="DK80" s="955"/>
      <c r="DL80" s="953"/>
      <c r="DM80" s="954"/>
      <c r="DN80" s="954"/>
      <c r="DO80" s="954"/>
      <c r="DP80" s="955"/>
      <c r="DQ80" s="953"/>
      <c r="DR80" s="954"/>
      <c r="DS80" s="954"/>
      <c r="DT80" s="954"/>
      <c r="DU80" s="955"/>
      <c r="DV80" s="945"/>
      <c r="DW80" s="946"/>
      <c r="DX80" s="946"/>
      <c r="DY80" s="946"/>
      <c r="DZ80" s="947"/>
      <c r="EA80" s="226"/>
    </row>
    <row r="81" spans="1:131" ht="26.25" customHeight="1" x14ac:dyDescent="0.2">
      <c r="A81" s="234">
        <v>14</v>
      </c>
      <c r="B81" s="974"/>
      <c r="C81" s="975"/>
      <c r="D81" s="975"/>
      <c r="E81" s="975"/>
      <c r="F81" s="975"/>
      <c r="G81" s="975"/>
      <c r="H81" s="975"/>
      <c r="I81" s="975"/>
      <c r="J81" s="975"/>
      <c r="K81" s="975"/>
      <c r="L81" s="975"/>
      <c r="M81" s="975"/>
      <c r="N81" s="975"/>
      <c r="O81" s="975"/>
      <c r="P81" s="976"/>
      <c r="Q81" s="977"/>
      <c r="R81" s="971"/>
      <c r="S81" s="971"/>
      <c r="T81" s="971"/>
      <c r="U81" s="971"/>
      <c r="V81" s="971"/>
      <c r="W81" s="971"/>
      <c r="X81" s="971"/>
      <c r="Y81" s="971"/>
      <c r="Z81" s="971"/>
      <c r="AA81" s="971"/>
      <c r="AB81" s="971"/>
      <c r="AC81" s="971"/>
      <c r="AD81" s="971"/>
      <c r="AE81" s="971"/>
      <c r="AF81" s="971"/>
      <c r="AG81" s="971"/>
      <c r="AH81" s="971"/>
      <c r="AI81" s="971"/>
      <c r="AJ81" s="971"/>
      <c r="AK81" s="971"/>
      <c r="AL81" s="971"/>
      <c r="AM81" s="971"/>
      <c r="AN81" s="971"/>
      <c r="AO81" s="971"/>
      <c r="AP81" s="971"/>
      <c r="AQ81" s="971"/>
      <c r="AR81" s="971"/>
      <c r="AS81" s="971"/>
      <c r="AT81" s="971"/>
      <c r="AU81" s="971"/>
      <c r="AV81" s="971"/>
      <c r="AW81" s="971"/>
      <c r="AX81" s="971"/>
      <c r="AY81" s="971"/>
      <c r="AZ81" s="972"/>
      <c r="BA81" s="972"/>
      <c r="BB81" s="972"/>
      <c r="BC81" s="972"/>
      <c r="BD81" s="973"/>
      <c r="BE81" s="237"/>
      <c r="BF81" s="237"/>
      <c r="BG81" s="237"/>
      <c r="BH81" s="237"/>
      <c r="BI81" s="237"/>
      <c r="BJ81" s="237"/>
      <c r="BK81" s="237"/>
      <c r="BL81" s="237"/>
      <c r="BM81" s="237"/>
      <c r="BN81" s="237"/>
      <c r="BO81" s="237"/>
      <c r="BP81" s="237"/>
      <c r="BQ81" s="234">
        <v>75</v>
      </c>
      <c r="BR81" s="239"/>
      <c r="BS81" s="945"/>
      <c r="BT81" s="946"/>
      <c r="BU81" s="946"/>
      <c r="BV81" s="946"/>
      <c r="BW81" s="946"/>
      <c r="BX81" s="946"/>
      <c r="BY81" s="946"/>
      <c r="BZ81" s="946"/>
      <c r="CA81" s="946"/>
      <c r="CB81" s="946"/>
      <c r="CC81" s="946"/>
      <c r="CD81" s="946"/>
      <c r="CE81" s="946"/>
      <c r="CF81" s="946"/>
      <c r="CG81" s="952"/>
      <c r="CH81" s="953"/>
      <c r="CI81" s="954"/>
      <c r="CJ81" s="954"/>
      <c r="CK81" s="954"/>
      <c r="CL81" s="955"/>
      <c r="CM81" s="953"/>
      <c r="CN81" s="954"/>
      <c r="CO81" s="954"/>
      <c r="CP81" s="954"/>
      <c r="CQ81" s="955"/>
      <c r="CR81" s="953"/>
      <c r="CS81" s="954"/>
      <c r="CT81" s="954"/>
      <c r="CU81" s="954"/>
      <c r="CV81" s="955"/>
      <c r="CW81" s="953"/>
      <c r="CX81" s="954"/>
      <c r="CY81" s="954"/>
      <c r="CZ81" s="954"/>
      <c r="DA81" s="955"/>
      <c r="DB81" s="953"/>
      <c r="DC81" s="954"/>
      <c r="DD81" s="954"/>
      <c r="DE81" s="954"/>
      <c r="DF81" s="955"/>
      <c r="DG81" s="953"/>
      <c r="DH81" s="954"/>
      <c r="DI81" s="954"/>
      <c r="DJ81" s="954"/>
      <c r="DK81" s="955"/>
      <c r="DL81" s="953"/>
      <c r="DM81" s="954"/>
      <c r="DN81" s="954"/>
      <c r="DO81" s="954"/>
      <c r="DP81" s="955"/>
      <c r="DQ81" s="953"/>
      <c r="DR81" s="954"/>
      <c r="DS81" s="954"/>
      <c r="DT81" s="954"/>
      <c r="DU81" s="955"/>
      <c r="DV81" s="945"/>
      <c r="DW81" s="946"/>
      <c r="DX81" s="946"/>
      <c r="DY81" s="946"/>
      <c r="DZ81" s="947"/>
      <c r="EA81" s="226"/>
    </row>
    <row r="82" spans="1:131" ht="26.25" customHeight="1" x14ac:dyDescent="0.2">
      <c r="A82" s="234">
        <v>15</v>
      </c>
      <c r="B82" s="974"/>
      <c r="C82" s="975"/>
      <c r="D82" s="975"/>
      <c r="E82" s="975"/>
      <c r="F82" s="975"/>
      <c r="G82" s="975"/>
      <c r="H82" s="975"/>
      <c r="I82" s="975"/>
      <c r="J82" s="975"/>
      <c r="K82" s="975"/>
      <c r="L82" s="975"/>
      <c r="M82" s="975"/>
      <c r="N82" s="975"/>
      <c r="O82" s="975"/>
      <c r="P82" s="976"/>
      <c r="Q82" s="977"/>
      <c r="R82" s="971"/>
      <c r="S82" s="971"/>
      <c r="T82" s="971"/>
      <c r="U82" s="971"/>
      <c r="V82" s="971"/>
      <c r="W82" s="971"/>
      <c r="X82" s="971"/>
      <c r="Y82" s="971"/>
      <c r="Z82" s="971"/>
      <c r="AA82" s="971"/>
      <c r="AB82" s="971"/>
      <c r="AC82" s="971"/>
      <c r="AD82" s="971"/>
      <c r="AE82" s="971"/>
      <c r="AF82" s="971"/>
      <c r="AG82" s="971"/>
      <c r="AH82" s="971"/>
      <c r="AI82" s="971"/>
      <c r="AJ82" s="971"/>
      <c r="AK82" s="971"/>
      <c r="AL82" s="971"/>
      <c r="AM82" s="971"/>
      <c r="AN82" s="971"/>
      <c r="AO82" s="971"/>
      <c r="AP82" s="971"/>
      <c r="AQ82" s="971"/>
      <c r="AR82" s="971"/>
      <c r="AS82" s="971"/>
      <c r="AT82" s="971"/>
      <c r="AU82" s="971"/>
      <c r="AV82" s="971"/>
      <c r="AW82" s="971"/>
      <c r="AX82" s="971"/>
      <c r="AY82" s="971"/>
      <c r="AZ82" s="972"/>
      <c r="BA82" s="972"/>
      <c r="BB82" s="972"/>
      <c r="BC82" s="972"/>
      <c r="BD82" s="973"/>
      <c r="BE82" s="237"/>
      <c r="BF82" s="237"/>
      <c r="BG82" s="237"/>
      <c r="BH82" s="237"/>
      <c r="BI82" s="237"/>
      <c r="BJ82" s="237"/>
      <c r="BK82" s="237"/>
      <c r="BL82" s="237"/>
      <c r="BM82" s="237"/>
      <c r="BN82" s="237"/>
      <c r="BO82" s="237"/>
      <c r="BP82" s="237"/>
      <c r="BQ82" s="234">
        <v>76</v>
      </c>
      <c r="BR82" s="239"/>
      <c r="BS82" s="945"/>
      <c r="BT82" s="946"/>
      <c r="BU82" s="946"/>
      <c r="BV82" s="946"/>
      <c r="BW82" s="946"/>
      <c r="BX82" s="946"/>
      <c r="BY82" s="946"/>
      <c r="BZ82" s="946"/>
      <c r="CA82" s="946"/>
      <c r="CB82" s="946"/>
      <c r="CC82" s="946"/>
      <c r="CD82" s="946"/>
      <c r="CE82" s="946"/>
      <c r="CF82" s="946"/>
      <c r="CG82" s="952"/>
      <c r="CH82" s="953"/>
      <c r="CI82" s="954"/>
      <c r="CJ82" s="954"/>
      <c r="CK82" s="954"/>
      <c r="CL82" s="955"/>
      <c r="CM82" s="953"/>
      <c r="CN82" s="954"/>
      <c r="CO82" s="954"/>
      <c r="CP82" s="954"/>
      <c r="CQ82" s="955"/>
      <c r="CR82" s="953"/>
      <c r="CS82" s="954"/>
      <c r="CT82" s="954"/>
      <c r="CU82" s="954"/>
      <c r="CV82" s="955"/>
      <c r="CW82" s="953"/>
      <c r="CX82" s="954"/>
      <c r="CY82" s="954"/>
      <c r="CZ82" s="954"/>
      <c r="DA82" s="955"/>
      <c r="DB82" s="953"/>
      <c r="DC82" s="954"/>
      <c r="DD82" s="954"/>
      <c r="DE82" s="954"/>
      <c r="DF82" s="955"/>
      <c r="DG82" s="953"/>
      <c r="DH82" s="954"/>
      <c r="DI82" s="954"/>
      <c r="DJ82" s="954"/>
      <c r="DK82" s="955"/>
      <c r="DL82" s="953"/>
      <c r="DM82" s="954"/>
      <c r="DN82" s="954"/>
      <c r="DO82" s="954"/>
      <c r="DP82" s="955"/>
      <c r="DQ82" s="953"/>
      <c r="DR82" s="954"/>
      <c r="DS82" s="954"/>
      <c r="DT82" s="954"/>
      <c r="DU82" s="955"/>
      <c r="DV82" s="945"/>
      <c r="DW82" s="946"/>
      <c r="DX82" s="946"/>
      <c r="DY82" s="946"/>
      <c r="DZ82" s="947"/>
      <c r="EA82" s="226"/>
    </row>
    <row r="83" spans="1:131" ht="26.25" customHeight="1" x14ac:dyDescent="0.2">
      <c r="A83" s="234">
        <v>16</v>
      </c>
      <c r="B83" s="974"/>
      <c r="C83" s="975"/>
      <c r="D83" s="975"/>
      <c r="E83" s="975"/>
      <c r="F83" s="975"/>
      <c r="G83" s="975"/>
      <c r="H83" s="975"/>
      <c r="I83" s="975"/>
      <c r="J83" s="975"/>
      <c r="K83" s="975"/>
      <c r="L83" s="975"/>
      <c r="M83" s="975"/>
      <c r="N83" s="975"/>
      <c r="O83" s="975"/>
      <c r="P83" s="976"/>
      <c r="Q83" s="977"/>
      <c r="R83" s="971"/>
      <c r="S83" s="971"/>
      <c r="T83" s="971"/>
      <c r="U83" s="971"/>
      <c r="V83" s="971"/>
      <c r="W83" s="971"/>
      <c r="X83" s="971"/>
      <c r="Y83" s="971"/>
      <c r="Z83" s="971"/>
      <c r="AA83" s="971"/>
      <c r="AB83" s="971"/>
      <c r="AC83" s="971"/>
      <c r="AD83" s="971"/>
      <c r="AE83" s="971"/>
      <c r="AF83" s="971"/>
      <c r="AG83" s="971"/>
      <c r="AH83" s="971"/>
      <c r="AI83" s="971"/>
      <c r="AJ83" s="971"/>
      <c r="AK83" s="971"/>
      <c r="AL83" s="971"/>
      <c r="AM83" s="971"/>
      <c r="AN83" s="971"/>
      <c r="AO83" s="971"/>
      <c r="AP83" s="971"/>
      <c r="AQ83" s="971"/>
      <c r="AR83" s="971"/>
      <c r="AS83" s="971"/>
      <c r="AT83" s="971"/>
      <c r="AU83" s="971"/>
      <c r="AV83" s="971"/>
      <c r="AW83" s="971"/>
      <c r="AX83" s="971"/>
      <c r="AY83" s="971"/>
      <c r="AZ83" s="972"/>
      <c r="BA83" s="972"/>
      <c r="BB83" s="972"/>
      <c r="BC83" s="972"/>
      <c r="BD83" s="973"/>
      <c r="BE83" s="237"/>
      <c r="BF83" s="237"/>
      <c r="BG83" s="237"/>
      <c r="BH83" s="237"/>
      <c r="BI83" s="237"/>
      <c r="BJ83" s="237"/>
      <c r="BK83" s="237"/>
      <c r="BL83" s="237"/>
      <c r="BM83" s="237"/>
      <c r="BN83" s="237"/>
      <c r="BO83" s="237"/>
      <c r="BP83" s="237"/>
      <c r="BQ83" s="234">
        <v>77</v>
      </c>
      <c r="BR83" s="239"/>
      <c r="BS83" s="945"/>
      <c r="BT83" s="946"/>
      <c r="BU83" s="946"/>
      <c r="BV83" s="946"/>
      <c r="BW83" s="946"/>
      <c r="BX83" s="946"/>
      <c r="BY83" s="946"/>
      <c r="BZ83" s="946"/>
      <c r="CA83" s="946"/>
      <c r="CB83" s="946"/>
      <c r="CC83" s="946"/>
      <c r="CD83" s="946"/>
      <c r="CE83" s="946"/>
      <c r="CF83" s="946"/>
      <c r="CG83" s="952"/>
      <c r="CH83" s="953"/>
      <c r="CI83" s="954"/>
      <c r="CJ83" s="954"/>
      <c r="CK83" s="954"/>
      <c r="CL83" s="955"/>
      <c r="CM83" s="953"/>
      <c r="CN83" s="954"/>
      <c r="CO83" s="954"/>
      <c r="CP83" s="954"/>
      <c r="CQ83" s="955"/>
      <c r="CR83" s="953"/>
      <c r="CS83" s="954"/>
      <c r="CT83" s="954"/>
      <c r="CU83" s="954"/>
      <c r="CV83" s="955"/>
      <c r="CW83" s="953"/>
      <c r="CX83" s="954"/>
      <c r="CY83" s="954"/>
      <c r="CZ83" s="954"/>
      <c r="DA83" s="955"/>
      <c r="DB83" s="953"/>
      <c r="DC83" s="954"/>
      <c r="DD83" s="954"/>
      <c r="DE83" s="954"/>
      <c r="DF83" s="955"/>
      <c r="DG83" s="953"/>
      <c r="DH83" s="954"/>
      <c r="DI83" s="954"/>
      <c r="DJ83" s="954"/>
      <c r="DK83" s="955"/>
      <c r="DL83" s="953"/>
      <c r="DM83" s="954"/>
      <c r="DN83" s="954"/>
      <c r="DO83" s="954"/>
      <c r="DP83" s="955"/>
      <c r="DQ83" s="953"/>
      <c r="DR83" s="954"/>
      <c r="DS83" s="954"/>
      <c r="DT83" s="954"/>
      <c r="DU83" s="955"/>
      <c r="DV83" s="945"/>
      <c r="DW83" s="946"/>
      <c r="DX83" s="946"/>
      <c r="DY83" s="946"/>
      <c r="DZ83" s="947"/>
      <c r="EA83" s="226"/>
    </row>
    <row r="84" spans="1:131" ht="26.25" customHeight="1" x14ac:dyDescent="0.2">
      <c r="A84" s="234">
        <v>17</v>
      </c>
      <c r="B84" s="974"/>
      <c r="C84" s="975"/>
      <c r="D84" s="975"/>
      <c r="E84" s="975"/>
      <c r="F84" s="975"/>
      <c r="G84" s="975"/>
      <c r="H84" s="975"/>
      <c r="I84" s="975"/>
      <c r="J84" s="975"/>
      <c r="K84" s="975"/>
      <c r="L84" s="975"/>
      <c r="M84" s="975"/>
      <c r="N84" s="975"/>
      <c r="O84" s="975"/>
      <c r="P84" s="976"/>
      <c r="Q84" s="977"/>
      <c r="R84" s="971"/>
      <c r="S84" s="971"/>
      <c r="T84" s="971"/>
      <c r="U84" s="971"/>
      <c r="V84" s="971"/>
      <c r="W84" s="971"/>
      <c r="X84" s="971"/>
      <c r="Y84" s="971"/>
      <c r="Z84" s="971"/>
      <c r="AA84" s="971"/>
      <c r="AB84" s="971"/>
      <c r="AC84" s="971"/>
      <c r="AD84" s="971"/>
      <c r="AE84" s="971"/>
      <c r="AF84" s="971"/>
      <c r="AG84" s="971"/>
      <c r="AH84" s="971"/>
      <c r="AI84" s="971"/>
      <c r="AJ84" s="971"/>
      <c r="AK84" s="971"/>
      <c r="AL84" s="971"/>
      <c r="AM84" s="971"/>
      <c r="AN84" s="971"/>
      <c r="AO84" s="971"/>
      <c r="AP84" s="971"/>
      <c r="AQ84" s="971"/>
      <c r="AR84" s="971"/>
      <c r="AS84" s="971"/>
      <c r="AT84" s="971"/>
      <c r="AU84" s="971"/>
      <c r="AV84" s="971"/>
      <c r="AW84" s="971"/>
      <c r="AX84" s="971"/>
      <c r="AY84" s="971"/>
      <c r="AZ84" s="972"/>
      <c r="BA84" s="972"/>
      <c r="BB84" s="972"/>
      <c r="BC84" s="972"/>
      <c r="BD84" s="973"/>
      <c r="BE84" s="237"/>
      <c r="BF84" s="237"/>
      <c r="BG84" s="237"/>
      <c r="BH84" s="237"/>
      <c r="BI84" s="237"/>
      <c r="BJ84" s="237"/>
      <c r="BK84" s="237"/>
      <c r="BL84" s="237"/>
      <c r="BM84" s="237"/>
      <c r="BN84" s="237"/>
      <c r="BO84" s="237"/>
      <c r="BP84" s="237"/>
      <c r="BQ84" s="234">
        <v>78</v>
      </c>
      <c r="BR84" s="239"/>
      <c r="BS84" s="945"/>
      <c r="BT84" s="946"/>
      <c r="BU84" s="946"/>
      <c r="BV84" s="946"/>
      <c r="BW84" s="946"/>
      <c r="BX84" s="946"/>
      <c r="BY84" s="946"/>
      <c r="BZ84" s="946"/>
      <c r="CA84" s="946"/>
      <c r="CB84" s="946"/>
      <c r="CC84" s="946"/>
      <c r="CD84" s="946"/>
      <c r="CE84" s="946"/>
      <c r="CF84" s="946"/>
      <c r="CG84" s="952"/>
      <c r="CH84" s="953"/>
      <c r="CI84" s="954"/>
      <c r="CJ84" s="954"/>
      <c r="CK84" s="954"/>
      <c r="CL84" s="955"/>
      <c r="CM84" s="953"/>
      <c r="CN84" s="954"/>
      <c r="CO84" s="954"/>
      <c r="CP84" s="954"/>
      <c r="CQ84" s="955"/>
      <c r="CR84" s="953"/>
      <c r="CS84" s="954"/>
      <c r="CT84" s="954"/>
      <c r="CU84" s="954"/>
      <c r="CV84" s="955"/>
      <c r="CW84" s="953"/>
      <c r="CX84" s="954"/>
      <c r="CY84" s="954"/>
      <c r="CZ84" s="954"/>
      <c r="DA84" s="955"/>
      <c r="DB84" s="953"/>
      <c r="DC84" s="954"/>
      <c r="DD84" s="954"/>
      <c r="DE84" s="954"/>
      <c r="DF84" s="955"/>
      <c r="DG84" s="953"/>
      <c r="DH84" s="954"/>
      <c r="DI84" s="954"/>
      <c r="DJ84" s="954"/>
      <c r="DK84" s="955"/>
      <c r="DL84" s="953"/>
      <c r="DM84" s="954"/>
      <c r="DN84" s="954"/>
      <c r="DO84" s="954"/>
      <c r="DP84" s="955"/>
      <c r="DQ84" s="953"/>
      <c r="DR84" s="954"/>
      <c r="DS84" s="954"/>
      <c r="DT84" s="954"/>
      <c r="DU84" s="955"/>
      <c r="DV84" s="945"/>
      <c r="DW84" s="946"/>
      <c r="DX84" s="946"/>
      <c r="DY84" s="946"/>
      <c r="DZ84" s="947"/>
      <c r="EA84" s="226"/>
    </row>
    <row r="85" spans="1:131" ht="26.25" customHeight="1" x14ac:dyDescent="0.2">
      <c r="A85" s="234">
        <v>18</v>
      </c>
      <c r="B85" s="974"/>
      <c r="C85" s="975"/>
      <c r="D85" s="975"/>
      <c r="E85" s="975"/>
      <c r="F85" s="975"/>
      <c r="G85" s="975"/>
      <c r="H85" s="975"/>
      <c r="I85" s="975"/>
      <c r="J85" s="975"/>
      <c r="K85" s="975"/>
      <c r="L85" s="975"/>
      <c r="M85" s="975"/>
      <c r="N85" s="975"/>
      <c r="O85" s="975"/>
      <c r="P85" s="976"/>
      <c r="Q85" s="977"/>
      <c r="R85" s="971"/>
      <c r="S85" s="971"/>
      <c r="T85" s="971"/>
      <c r="U85" s="971"/>
      <c r="V85" s="971"/>
      <c r="W85" s="971"/>
      <c r="X85" s="971"/>
      <c r="Y85" s="971"/>
      <c r="Z85" s="971"/>
      <c r="AA85" s="971"/>
      <c r="AB85" s="971"/>
      <c r="AC85" s="971"/>
      <c r="AD85" s="971"/>
      <c r="AE85" s="971"/>
      <c r="AF85" s="971"/>
      <c r="AG85" s="971"/>
      <c r="AH85" s="971"/>
      <c r="AI85" s="971"/>
      <c r="AJ85" s="971"/>
      <c r="AK85" s="971"/>
      <c r="AL85" s="971"/>
      <c r="AM85" s="971"/>
      <c r="AN85" s="971"/>
      <c r="AO85" s="971"/>
      <c r="AP85" s="971"/>
      <c r="AQ85" s="971"/>
      <c r="AR85" s="971"/>
      <c r="AS85" s="971"/>
      <c r="AT85" s="971"/>
      <c r="AU85" s="971"/>
      <c r="AV85" s="971"/>
      <c r="AW85" s="971"/>
      <c r="AX85" s="971"/>
      <c r="AY85" s="971"/>
      <c r="AZ85" s="972"/>
      <c r="BA85" s="972"/>
      <c r="BB85" s="972"/>
      <c r="BC85" s="972"/>
      <c r="BD85" s="973"/>
      <c r="BE85" s="237"/>
      <c r="BF85" s="237"/>
      <c r="BG85" s="237"/>
      <c r="BH85" s="237"/>
      <c r="BI85" s="237"/>
      <c r="BJ85" s="237"/>
      <c r="BK85" s="237"/>
      <c r="BL85" s="237"/>
      <c r="BM85" s="237"/>
      <c r="BN85" s="237"/>
      <c r="BO85" s="237"/>
      <c r="BP85" s="237"/>
      <c r="BQ85" s="234">
        <v>79</v>
      </c>
      <c r="BR85" s="239"/>
      <c r="BS85" s="945"/>
      <c r="BT85" s="946"/>
      <c r="BU85" s="946"/>
      <c r="BV85" s="946"/>
      <c r="BW85" s="946"/>
      <c r="BX85" s="946"/>
      <c r="BY85" s="946"/>
      <c r="BZ85" s="946"/>
      <c r="CA85" s="946"/>
      <c r="CB85" s="946"/>
      <c r="CC85" s="946"/>
      <c r="CD85" s="946"/>
      <c r="CE85" s="946"/>
      <c r="CF85" s="946"/>
      <c r="CG85" s="952"/>
      <c r="CH85" s="953"/>
      <c r="CI85" s="954"/>
      <c r="CJ85" s="954"/>
      <c r="CK85" s="954"/>
      <c r="CL85" s="955"/>
      <c r="CM85" s="953"/>
      <c r="CN85" s="954"/>
      <c r="CO85" s="954"/>
      <c r="CP85" s="954"/>
      <c r="CQ85" s="955"/>
      <c r="CR85" s="953"/>
      <c r="CS85" s="954"/>
      <c r="CT85" s="954"/>
      <c r="CU85" s="954"/>
      <c r="CV85" s="955"/>
      <c r="CW85" s="953"/>
      <c r="CX85" s="954"/>
      <c r="CY85" s="954"/>
      <c r="CZ85" s="954"/>
      <c r="DA85" s="955"/>
      <c r="DB85" s="953"/>
      <c r="DC85" s="954"/>
      <c r="DD85" s="954"/>
      <c r="DE85" s="954"/>
      <c r="DF85" s="955"/>
      <c r="DG85" s="953"/>
      <c r="DH85" s="954"/>
      <c r="DI85" s="954"/>
      <c r="DJ85" s="954"/>
      <c r="DK85" s="955"/>
      <c r="DL85" s="953"/>
      <c r="DM85" s="954"/>
      <c r="DN85" s="954"/>
      <c r="DO85" s="954"/>
      <c r="DP85" s="955"/>
      <c r="DQ85" s="953"/>
      <c r="DR85" s="954"/>
      <c r="DS85" s="954"/>
      <c r="DT85" s="954"/>
      <c r="DU85" s="955"/>
      <c r="DV85" s="945"/>
      <c r="DW85" s="946"/>
      <c r="DX85" s="946"/>
      <c r="DY85" s="946"/>
      <c r="DZ85" s="947"/>
      <c r="EA85" s="226"/>
    </row>
    <row r="86" spans="1:131" ht="26.25" customHeight="1" x14ac:dyDescent="0.2">
      <c r="A86" s="234">
        <v>19</v>
      </c>
      <c r="B86" s="974"/>
      <c r="C86" s="975"/>
      <c r="D86" s="975"/>
      <c r="E86" s="975"/>
      <c r="F86" s="975"/>
      <c r="G86" s="975"/>
      <c r="H86" s="975"/>
      <c r="I86" s="975"/>
      <c r="J86" s="975"/>
      <c r="K86" s="975"/>
      <c r="L86" s="975"/>
      <c r="M86" s="975"/>
      <c r="N86" s="975"/>
      <c r="O86" s="975"/>
      <c r="P86" s="976"/>
      <c r="Q86" s="977"/>
      <c r="R86" s="971"/>
      <c r="S86" s="971"/>
      <c r="T86" s="971"/>
      <c r="U86" s="971"/>
      <c r="V86" s="971"/>
      <c r="W86" s="971"/>
      <c r="X86" s="971"/>
      <c r="Y86" s="971"/>
      <c r="Z86" s="971"/>
      <c r="AA86" s="971"/>
      <c r="AB86" s="971"/>
      <c r="AC86" s="971"/>
      <c r="AD86" s="971"/>
      <c r="AE86" s="971"/>
      <c r="AF86" s="971"/>
      <c r="AG86" s="971"/>
      <c r="AH86" s="971"/>
      <c r="AI86" s="971"/>
      <c r="AJ86" s="971"/>
      <c r="AK86" s="971"/>
      <c r="AL86" s="971"/>
      <c r="AM86" s="971"/>
      <c r="AN86" s="971"/>
      <c r="AO86" s="971"/>
      <c r="AP86" s="971"/>
      <c r="AQ86" s="971"/>
      <c r="AR86" s="971"/>
      <c r="AS86" s="971"/>
      <c r="AT86" s="971"/>
      <c r="AU86" s="971"/>
      <c r="AV86" s="971"/>
      <c r="AW86" s="971"/>
      <c r="AX86" s="971"/>
      <c r="AY86" s="971"/>
      <c r="AZ86" s="972"/>
      <c r="BA86" s="972"/>
      <c r="BB86" s="972"/>
      <c r="BC86" s="972"/>
      <c r="BD86" s="973"/>
      <c r="BE86" s="237"/>
      <c r="BF86" s="237"/>
      <c r="BG86" s="237"/>
      <c r="BH86" s="237"/>
      <c r="BI86" s="237"/>
      <c r="BJ86" s="237"/>
      <c r="BK86" s="237"/>
      <c r="BL86" s="237"/>
      <c r="BM86" s="237"/>
      <c r="BN86" s="237"/>
      <c r="BO86" s="237"/>
      <c r="BP86" s="237"/>
      <c r="BQ86" s="234">
        <v>80</v>
      </c>
      <c r="BR86" s="239"/>
      <c r="BS86" s="945"/>
      <c r="BT86" s="946"/>
      <c r="BU86" s="946"/>
      <c r="BV86" s="946"/>
      <c r="BW86" s="946"/>
      <c r="BX86" s="946"/>
      <c r="BY86" s="946"/>
      <c r="BZ86" s="946"/>
      <c r="CA86" s="946"/>
      <c r="CB86" s="946"/>
      <c r="CC86" s="946"/>
      <c r="CD86" s="946"/>
      <c r="CE86" s="946"/>
      <c r="CF86" s="946"/>
      <c r="CG86" s="952"/>
      <c r="CH86" s="953"/>
      <c r="CI86" s="954"/>
      <c r="CJ86" s="954"/>
      <c r="CK86" s="954"/>
      <c r="CL86" s="955"/>
      <c r="CM86" s="953"/>
      <c r="CN86" s="954"/>
      <c r="CO86" s="954"/>
      <c r="CP86" s="954"/>
      <c r="CQ86" s="955"/>
      <c r="CR86" s="953"/>
      <c r="CS86" s="954"/>
      <c r="CT86" s="954"/>
      <c r="CU86" s="954"/>
      <c r="CV86" s="955"/>
      <c r="CW86" s="953"/>
      <c r="CX86" s="954"/>
      <c r="CY86" s="954"/>
      <c r="CZ86" s="954"/>
      <c r="DA86" s="955"/>
      <c r="DB86" s="953"/>
      <c r="DC86" s="954"/>
      <c r="DD86" s="954"/>
      <c r="DE86" s="954"/>
      <c r="DF86" s="955"/>
      <c r="DG86" s="953"/>
      <c r="DH86" s="954"/>
      <c r="DI86" s="954"/>
      <c r="DJ86" s="954"/>
      <c r="DK86" s="955"/>
      <c r="DL86" s="953"/>
      <c r="DM86" s="954"/>
      <c r="DN86" s="954"/>
      <c r="DO86" s="954"/>
      <c r="DP86" s="955"/>
      <c r="DQ86" s="953"/>
      <c r="DR86" s="954"/>
      <c r="DS86" s="954"/>
      <c r="DT86" s="954"/>
      <c r="DU86" s="955"/>
      <c r="DV86" s="945"/>
      <c r="DW86" s="946"/>
      <c r="DX86" s="946"/>
      <c r="DY86" s="946"/>
      <c r="DZ86" s="947"/>
      <c r="EA86" s="226"/>
    </row>
    <row r="87" spans="1:131" ht="26.25" customHeight="1" x14ac:dyDescent="0.2">
      <c r="A87" s="240">
        <v>20</v>
      </c>
      <c r="B87" s="964"/>
      <c r="C87" s="965"/>
      <c r="D87" s="965"/>
      <c r="E87" s="965"/>
      <c r="F87" s="965"/>
      <c r="G87" s="965"/>
      <c r="H87" s="965"/>
      <c r="I87" s="965"/>
      <c r="J87" s="965"/>
      <c r="K87" s="965"/>
      <c r="L87" s="965"/>
      <c r="M87" s="965"/>
      <c r="N87" s="965"/>
      <c r="O87" s="965"/>
      <c r="P87" s="966"/>
      <c r="Q87" s="967"/>
      <c r="R87" s="968"/>
      <c r="S87" s="968"/>
      <c r="T87" s="968"/>
      <c r="U87" s="968"/>
      <c r="V87" s="968"/>
      <c r="W87" s="968"/>
      <c r="X87" s="968"/>
      <c r="Y87" s="968"/>
      <c r="Z87" s="968"/>
      <c r="AA87" s="968"/>
      <c r="AB87" s="968"/>
      <c r="AC87" s="968"/>
      <c r="AD87" s="968"/>
      <c r="AE87" s="968"/>
      <c r="AF87" s="968"/>
      <c r="AG87" s="968"/>
      <c r="AH87" s="968"/>
      <c r="AI87" s="968"/>
      <c r="AJ87" s="968"/>
      <c r="AK87" s="968"/>
      <c r="AL87" s="968"/>
      <c r="AM87" s="968"/>
      <c r="AN87" s="968"/>
      <c r="AO87" s="968"/>
      <c r="AP87" s="968"/>
      <c r="AQ87" s="968"/>
      <c r="AR87" s="968"/>
      <c r="AS87" s="968"/>
      <c r="AT87" s="968"/>
      <c r="AU87" s="968"/>
      <c r="AV87" s="968"/>
      <c r="AW87" s="968"/>
      <c r="AX87" s="968"/>
      <c r="AY87" s="968"/>
      <c r="AZ87" s="969"/>
      <c r="BA87" s="969"/>
      <c r="BB87" s="969"/>
      <c r="BC87" s="969"/>
      <c r="BD87" s="970"/>
      <c r="BE87" s="237"/>
      <c r="BF87" s="237"/>
      <c r="BG87" s="237"/>
      <c r="BH87" s="237"/>
      <c r="BI87" s="237"/>
      <c r="BJ87" s="237"/>
      <c r="BK87" s="237"/>
      <c r="BL87" s="237"/>
      <c r="BM87" s="237"/>
      <c r="BN87" s="237"/>
      <c r="BO87" s="237"/>
      <c r="BP87" s="237"/>
      <c r="BQ87" s="234">
        <v>81</v>
      </c>
      <c r="BR87" s="239"/>
      <c r="BS87" s="945"/>
      <c r="BT87" s="946"/>
      <c r="BU87" s="946"/>
      <c r="BV87" s="946"/>
      <c r="BW87" s="946"/>
      <c r="BX87" s="946"/>
      <c r="BY87" s="946"/>
      <c r="BZ87" s="946"/>
      <c r="CA87" s="946"/>
      <c r="CB87" s="946"/>
      <c r="CC87" s="946"/>
      <c r="CD87" s="946"/>
      <c r="CE87" s="946"/>
      <c r="CF87" s="946"/>
      <c r="CG87" s="952"/>
      <c r="CH87" s="953"/>
      <c r="CI87" s="954"/>
      <c r="CJ87" s="954"/>
      <c r="CK87" s="954"/>
      <c r="CL87" s="955"/>
      <c r="CM87" s="953"/>
      <c r="CN87" s="954"/>
      <c r="CO87" s="954"/>
      <c r="CP87" s="954"/>
      <c r="CQ87" s="955"/>
      <c r="CR87" s="953"/>
      <c r="CS87" s="954"/>
      <c r="CT87" s="954"/>
      <c r="CU87" s="954"/>
      <c r="CV87" s="955"/>
      <c r="CW87" s="953"/>
      <c r="CX87" s="954"/>
      <c r="CY87" s="954"/>
      <c r="CZ87" s="954"/>
      <c r="DA87" s="955"/>
      <c r="DB87" s="953"/>
      <c r="DC87" s="954"/>
      <c r="DD87" s="954"/>
      <c r="DE87" s="954"/>
      <c r="DF87" s="955"/>
      <c r="DG87" s="953"/>
      <c r="DH87" s="954"/>
      <c r="DI87" s="954"/>
      <c r="DJ87" s="954"/>
      <c r="DK87" s="955"/>
      <c r="DL87" s="953"/>
      <c r="DM87" s="954"/>
      <c r="DN87" s="954"/>
      <c r="DO87" s="954"/>
      <c r="DP87" s="955"/>
      <c r="DQ87" s="953"/>
      <c r="DR87" s="954"/>
      <c r="DS87" s="954"/>
      <c r="DT87" s="954"/>
      <c r="DU87" s="955"/>
      <c r="DV87" s="945"/>
      <c r="DW87" s="946"/>
      <c r="DX87" s="946"/>
      <c r="DY87" s="946"/>
      <c r="DZ87" s="947"/>
      <c r="EA87" s="226"/>
    </row>
    <row r="88" spans="1:131" ht="26.25" customHeight="1" thickBot="1" x14ac:dyDescent="0.25">
      <c r="A88" s="236" t="s">
        <v>394</v>
      </c>
      <c r="B88" s="937" t="s">
        <v>424</v>
      </c>
      <c r="C88" s="938"/>
      <c r="D88" s="938"/>
      <c r="E88" s="938"/>
      <c r="F88" s="938"/>
      <c r="G88" s="938"/>
      <c r="H88" s="938"/>
      <c r="I88" s="938"/>
      <c r="J88" s="938"/>
      <c r="K88" s="938"/>
      <c r="L88" s="938"/>
      <c r="M88" s="938"/>
      <c r="N88" s="938"/>
      <c r="O88" s="938"/>
      <c r="P88" s="948"/>
      <c r="Q88" s="962"/>
      <c r="R88" s="963"/>
      <c r="S88" s="963"/>
      <c r="T88" s="963"/>
      <c r="U88" s="963"/>
      <c r="V88" s="963"/>
      <c r="W88" s="963"/>
      <c r="X88" s="963"/>
      <c r="Y88" s="963"/>
      <c r="Z88" s="963"/>
      <c r="AA88" s="963"/>
      <c r="AB88" s="963"/>
      <c r="AC88" s="963"/>
      <c r="AD88" s="963"/>
      <c r="AE88" s="963"/>
      <c r="AF88" s="959">
        <v>73044</v>
      </c>
      <c r="AG88" s="959"/>
      <c r="AH88" s="959"/>
      <c r="AI88" s="959"/>
      <c r="AJ88" s="959"/>
      <c r="AK88" s="963"/>
      <c r="AL88" s="963"/>
      <c r="AM88" s="963"/>
      <c r="AN88" s="963"/>
      <c r="AO88" s="963"/>
      <c r="AP88" s="959">
        <v>125111</v>
      </c>
      <c r="AQ88" s="959"/>
      <c r="AR88" s="959"/>
      <c r="AS88" s="959"/>
      <c r="AT88" s="959"/>
      <c r="AU88" s="959">
        <v>5289</v>
      </c>
      <c r="AV88" s="959"/>
      <c r="AW88" s="959"/>
      <c r="AX88" s="959"/>
      <c r="AY88" s="959"/>
      <c r="AZ88" s="960"/>
      <c r="BA88" s="960"/>
      <c r="BB88" s="960"/>
      <c r="BC88" s="960"/>
      <c r="BD88" s="961"/>
      <c r="BE88" s="237"/>
      <c r="BF88" s="237"/>
      <c r="BG88" s="237"/>
      <c r="BH88" s="237"/>
      <c r="BI88" s="237"/>
      <c r="BJ88" s="237"/>
      <c r="BK88" s="237"/>
      <c r="BL88" s="237"/>
      <c r="BM88" s="237"/>
      <c r="BN88" s="237"/>
      <c r="BO88" s="237"/>
      <c r="BP88" s="237"/>
      <c r="BQ88" s="234">
        <v>82</v>
      </c>
      <c r="BR88" s="239"/>
      <c r="BS88" s="945"/>
      <c r="BT88" s="946"/>
      <c r="BU88" s="946"/>
      <c r="BV88" s="946"/>
      <c r="BW88" s="946"/>
      <c r="BX88" s="946"/>
      <c r="BY88" s="946"/>
      <c r="BZ88" s="946"/>
      <c r="CA88" s="946"/>
      <c r="CB88" s="946"/>
      <c r="CC88" s="946"/>
      <c r="CD88" s="946"/>
      <c r="CE88" s="946"/>
      <c r="CF88" s="946"/>
      <c r="CG88" s="952"/>
      <c r="CH88" s="953"/>
      <c r="CI88" s="954"/>
      <c r="CJ88" s="954"/>
      <c r="CK88" s="954"/>
      <c r="CL88" s="955"/>
      <c r="CM88" s="953"/>
      <c r="CN88" s="954"/>
      <c r="CO88" s="954"/>
      <c r="CP88" s="954"/>
      <c r="CQ88" s="955"/>
      <c r="CR88" s="953"/>
      <c r="CS88" s="954"/>
      <c r="CT88" s="954"/>
      <c r="CU88" s="954"/>
      <c r="CV88" s="955"/>
      <c r="CW88" s="953"/>
      <c r="CX88" s="954"/>
      <c r="CY88" s="954"/>
      <c r="CZ88" s="954"/>
      <c r="DA88" s="955"/>
      <c r="DB88" s="953"/>
      <c r="DC88" s="954"/>
      <c r="DD88" s="954"/>
      <c r="DE88" s="954"/>
      <c r="DF88" s="955"/>
      <c r="DG88" s="953"/>
      <c r="DH88" s="954"/>
      <c r="DI88" s="954"/>
      <c r="DJ88" s="954"/>
      <c r="DK88" s="955"/>
      <c r="DL88" s="953"/>
      <c r="DM88" s="954"/>
      <c r="DN88" s="954"/>
      <c r="DO88" s="954"/>
      <c r="DP88" s="955"/>
      <c r="DQ88" s="953"/>
      <c r="DR88" s="954"/>
      <c r="DS88" s="954"/>
      <c r="DT88" s="954"/>
      <c r="DU88" s="955"/>
      <c r="DV88" s="945"/>
      <c r="DW88" s="946"/>
      <c r="DX88" s="946"/>
      <c r="DY88" s="946"/>
      <c r="DZ88" s="947"/>
      <c r="EA88" s="226"/>
    </row>
    <row r="89" spans="1:131" ht="26.25" hidden="1" customHeight="1" x14ac:dyDescent="0.2">
      <c r="A89" s="241"/>
      <c r="B89" s="242"/>
      <c r="C89" s="242"/>
      <c r="D89" s="242"/>
      <c r="E89" s="242"/>
      <c r="F89" s="242"/>
      <c r="G89" s="242"/>
      <c r="H89" s="242"/>
      <c r="I89" s="242"/>
      <c r="J89" s="242"/>
      <c r="K89" s="242"/>
      <c r="L89" s="242"/>
      <c r="M89" s="242"/>
      <c r="N89" s="242"/>
      <c r="O89" s="242"/>
      <c r="P89" s="242"/>
      <c r="Q89" s="243"/>
      <c r="R89" s="243"/>
      <c r="S89" s="243"/>
      <c r="T89" s="243"/>
      <c r="U89" s="243"/>
      <c r="V89" s="243"/>
      <c r="W89" s="243"/>
      <c r="X89" s="243"/>
      <c r="Y89" s="243"/>
      <c r="Z89" s="243"/>
      <c r="AA89" s="243"/>
      <c r="AB89" s="243"/>
      <c r="AC89" s="243"/>
      <c r="AD89" s="243"/>
      <c r="AE89" s="243"/>
      <c r="AF89" s="243"/>
      <c r="AG89" s="243"/>
      <c r="AH89" s="243"/>
      <c r="AI89" s="243"/>
      <c r="AJ89" s="243"/>
      <c r="AK89" s="243"/>
      <c r="AL89" s="243"/>
      <c r="AM89" s="243"/>
      <c r="AN89" s="243"/>
      <c r="AO89" s="243"/>
      <c r="AP89" s="243"/>
      <c r="AQ89" s="243"/>
      <c r="AR89" s="243"/>
      <c r="AS89" s="243"/>
      <c r="AT89" s="243"/>
      <c r="AU89" s="243"/>
      <c r="AV89" s="243"/>
      <c r="AW89" s="243"/>
      <c r="AX89" s="243"/>
      <c r="AY89" s="243"/>
      <c r="AZ89" s="244"/>
      <c r="BA89" s="244"/>
      <c r="BB89" s="244"/>
      <c r="BC89" s="244"/>
      <c r="BD89" s="244"/>
      <c r="BE89" s="237"/>
      <c r="BF89" s="237"/>
      <c r="BG89" s="237"/>
      <c r="BH89" s="237"/>
      <c r="BI89" s="237"/>
      <c r="BJ89" s="237"/>
      <c r="BK89" s="237"/>
      <c r="BL89" s="237"/>
      <c r="BM89" s="237"/>
      <c r="BN89" s="237"/>
      <c r="BO89" s="237"/>
      <c r="BP89" s="237"/>
      <c r="BQ89" s="234">
        <v>83</v>
      </c>
      <c r="BR89" s="239"/>
      <c r="BS89" s="945"/>
      <c r="BT89" s="946"/>
      <c r="BU89" s="946"/>
      <c r="BV89" s="946"/>
      <c r="BW89" s="946"/>
      <c r="BX89" s="946"/>
      <c r="BY89" s="946"/>
      <c r="BZ89" s="946"/>
      <c r="CA89" s="946"/>
      <c r="CB89" s="946"/>
      <c r="CC89" s="946"/>
      <c r="CD89" s="946"/>
      <c r="CE89" s="946"/>
      <c r="CF89" s="946"/>
      <c r="CG89" s="952"/>
      <c r="CH89" s="953"/>
      <c r="CI89" s="954"/>
      <c r="CJ89" s="954"/>
      <c r="CK89" s="954"/>
      <c r="CL89" s="955"/>
      <c r="CM89" s="953"/>
      <c r="CN89" s="954"/>
      <c r="CO89" s="954"/>
      <c r="CP89" s="954"/>
      <c r="CQ89" s="955"/>
      <c r="CR89" s="953"/>
      <c r="CS89" s="954"/>
      <c r="CT89" s="954"/>
      <c r="CU89" s="954"/>
      <c r="CV89" s="955"/>
      <c r="CW89" s="953"/>
      <c r="CX89" s="954"/>
      <c r="CY89" s="954"/>
      <c r="CZ89" s="954"/>
      <c r="DA89" s="955"/>
      <c r="DB89" s="953"/>
      <c r="DC89" s="954"/>
      <c r="DD89" s="954"/>
      <c r="DE89" s="954"/>
      <c r="DF89" s="955"/>
      <c r="DG89" s="953"/>
      <c r="DH89" s="954"/>
      <c r="DI89" s="954"/>
      <c r="DJ89" s="954"/>
      <c r="DK89" s="955"/>
      <c r="DL89" s="953"/>
      <c r="DM89" s="954"/>
      <c r="DN89" s="954"/>
      <c r="DO89" s="954"/>
      <c r="DP89" s="955"/>
      <c r="DQ89" s="953"/>
      <c r="DR89" s="954"/>
      <c r="DS89" s="954"/>
      <c r="DT89" s="954"/>
      <c r="DU89" s="955"/>
      <c r="DV89" s="945"/>
      <c r="DW89" s="946"/>
      <c r="DX89" s="946"/>
      <c r="DY89" s="946"/>
      <c r="DZ89" s="947"/>
      <c r="EA89" s="226"/>
    </row>
    <row r="90" spans="1:131" ht="26.25" hidden="1" customHeight="1" x14ac:dyDescent="0.2">
      <c r="A90" s="241"/>
      <c r="B90" s="242"/>
      <c r="C90" s="242"/>
      <c r="D90" s="242"/>
      <c r="E90" s="242"/>
      <c r="F90" s="242"/>
      <c r="G90" s="242"/>
      <c r="H90" s="242"/>
      <c r="I90" s="242"/>
      <c r="J90" s="242"/>
      <c r="K90" s="242"/>
      <c r="L90" s="242"/>
      <c r="M90" s="242"/>
      <c r="N90" s="242"/>
      <c r="O90" s="242"/>
      <c r="P90" s="242"/>
      <c r="Q90" s="243"/>
      <c r="R90" s="243"/>
      <c r="S90" s="243"/>
      <c r="T90" s="243"/>
      <c r="U90" s="243"/>
      <c r="V90" s="243"/>
      <c r="W90" s="243"/>
      <c r="X90" s="243"/>
      <c r="Y90" s="243"/>
      <c r="Z90" s="243"/>
      <c r="AA90" s="243"/>
      <c r="AB90" s="243"/>
      <c r="AC90" s="243"/>
      <c r="AD90" s="243"/>
      <c r="AE90" s="243"/>
      <c r="AF90" s="243"/>
      <c r="AG90" s="243"/>
      <c r="AH90" s="243"/>
      <c r="AI90" s="243"/>
      <c r="AJ90" s="243"/>
      <c r="AK90" s="243"/>
      <c r="AL90" s="243"/>
      <c r="AM90" s="243"/>
      <c r="AN90" s="243"/>
      <c r="AO90" s="243"/>
      <c r="AP90" s="243"/>
      <c r="AQ90" s="243"/>
      <c r="AR90" s="243"/>
      <c r="AS90" s="243"/>
      <c r="AT90" s="243"/>
      <c r="AU90" s="243"/>
      <c r="AV90" s="243"/>
      <c r="AW90" s="243"/>
      <c r="AX90" s="243"/>
      <c r="AY90" s="243"/>
      <c r="AZ90" s="244"/>
      <c r="BA90" s="244"/>
      <c r="BB90" s="244"/>
      <c r="BC90" s="244"/>
      <c r="BD90" s="244"/>
      <c r="BE90" s="237"/>
      <c r="BF90" s="237"/>
      <c r="BG90" s="237"/>
      <c r="BH90" s="237"/>
      <c r="BI90" s="237"/>
      <c r="BJ90" s="237"/>
      <c r="BK90" s="237"/>
      <c r="BL90" s="237"/>
      <c r="BM90" s="237"/>
      <c r="BN90" s="237"/>
      <c r="BO90" s="237"/>
      <c r="BP90" s="237"/>
      <c r="BQ90" s="234">
        <v>84</v>
      </c>
      <c r="BR90" s="239"/>
      <c r="BS90" s="945"/>
      <c r="BT90" s="946"/>
      <c r="BU90" s="946"/>
      <c r="BV90" s="946"/>
      <c r="BW90" s="946"/>
      <c r="BX90" s="946"/>
      <c r="BY90" s="946"/>
      <c r="BZ90" s="946"/>
      <c r="CA90" s="946"/>
      <c r="CB90" s="946"/>
      <c r="CC90" s="946"/>
      <c r="CD90" s="946"/>
      <c r="CE90" s="946"/>
      <c r="CF90" s="946"/>
      <c r="CG90" s="952"/>
      <c r="CH90" s="953"/>
      <c r="CI90" s="954"/>
      <c r="CJ90" s="954"/>
      <c r="CK90" s="954"/>
      <c r="CL90" s="955"/>
      <c r="CM90" s="953"/>
      <c r="CN90" s="954"/>
      <c r="CO90" s="954"/>
      <c r="CP90" s="954"/>
      <c r="CQ90" s="955"/>
      <c r="CR90" s="953"/>
      <c r="CS90" s="954"/>
      <c r="CT90" s="954"/>
      <c r="CU90" s="954"/>
      <c r="CV90" s="955"/>
      <c r="CW90" s="953"/>
      <c r="CX90" s="954"/>
      <c r="CY90" s="954"/>
      <c r="CZ90" s="954"/>
      <c r="DA90" s="955"/>
      <c r="DB90" s="953"/>
      <c r="DC90" s="954"/>
      <c r="DD90" s="954"/>
      <c r="DE90" s="954"/>
      <c r="DF90" s="955"/>
      <c r="DG90" s="953"/>
      <c r="DH90" s="954"/>
      <c r="DI90" s="954"/>
      <c r="DJ90" s="954"/>
      <c r="DK90" s="955"/>
      <c r="DL90" s="953"/>
      <c r="DM90" s="954"/>
      <c r="DN90" s="954"/>
      <c r="DO90" s="954"/>
      <c r="DP90" s="955"/>
      <c r="DQ90" s="953"/>
      <c r="DR90" s="954"/>
      <c r="DS90" s="954"/>
      <c r="DT90" s="954"/>
      <c r="DU90" s="955"/>
      <c r="DV90" s="945"/>
      <c r="DW90" s="946"/>
      <c r="DX90" s="946"/>
      <c r="DY90" s="946"/>
      <c r="DZ90" s="947"/>
      <c r="EA90" s="226"/>
    </row>
    <row r="91" spans="1:131" ht="26.25" hidden="1" customHeight="1" x14ac:dyDescent="0.2">
      <c r="A91" s="241"/>
      <c r="B91" s="242"/>
      <c r="C91" s="242"/>
      <c r="D91" s="242"/>
      <c r="E91" s="242"/>
      <c r="F91" s="242"/>
      <c r="G91" s="242"/>
      <c r="H91" s="242"/>
      <c r="I91" s="242"/>
      <c r="J91" s="242"/>
      <c r="K91" s="242"/>
      <c r="L91" s="242"/>
      <c r="M91" s="242"/>
      <c r="N91" s="242"/>
      <c r="O91" s="242"/>
      <c r="P91" s="242"/>
      <c r="Q91" s="243"/>
      <c r="R91" s="243"/>
      <c r="S91" s="243"/>
      <c r="T91" s="243"/>
      <c r="U91" s="243"/>
      <c r="V91" s="243"/>
      <c r="W91" s="243"/>
      <c r="X91" s="243"/>
      <c r="Y91" s="243"/>
      <c r="Z91" s="243"/>
      <c r="AA91" s="243"/>
      <c r="AB91" s="243"/>
      <c r="AC91" s="243"/>
      <c r="AD91" s="243"/>
      <c r="AE91" s="243"/>
      <c r="AF91" s="243"/>
      <c r="AG91" s="243"/>
      <c r="AH91" s="243"/>
      <c r="AI91" s="243"/>
      <c r="AJ91" s="243"/>
      <c r="AK91" s="243"/>
      <c r="AL91" s="243"/>
      <c r="AM91" s="243"/>
      <c r="AN91" s="243"/>
      <c r="AO91" s="243"/>
      <c r="AP91" s="243"/>
      <c r="AQ91" s="243"/>
      <c r="AR91" s="243"/>
      <c r="AS91" s="243"/>
      <c r="AT91" s="243"/>
      <c r="AU91" s="243"/>
      <c r="AV91" s="243"/>
      <c r="AW91" s="243"/>
      <c r="AX91" s="243"/>
      <c r="AY91" s="243"/>
      <c r="AZ91" s="244"/>
      <c r="BA91" s="244"/>
      <c r="BB91" s="244"/>
      <c r="BC91" s="244"/>
      <c r="BD91" s="244"/>
      <c r="BE91" s="237"/>
      <c r="BF91" s="237"/>
      <c r="BG91" s="237"/>
      <c r="BH91" s="237"/>
      <c r="BI91" s="237"/>
      <c r="BJ91" s="237"/>
      <c r="BK91" s="237"/>
      <c r="BL91" s="237"/>
      <c r="BM91" s="237"/>
      <c r="BN91" s="237"/>
      <c r="BO91" s="237"/>
      <c r="BP91" s="237"/>
      <c r="BQ91" s="234">
        <v>85</v>
      </c>
      <c r="BR91" s="239"/>
      <c r="BS91" s="945"/>
      <c r="BT91" s="946"/>
      <c r="BU91" s="946"/>
      <c r="BV91" s="946"/>
      <c r="BW91" s="946"/>
      <c r="BX91" s="946"/>
      <c r="BY91" s="946"/>
      <c r="BZ91" s="946"/>
      <c r="CA91" s="946"/>
      <c r="CB91" s="946"/>
      <c r="CC91" s="946"/>
      <c r="CD91" s="946"/>
      <c r="CE91" s="946"/>
      <c r="CF91" s="946"/>
      <c r="CG91" s="952"/>
      <c r="CH91" s="953"/>
      <c r="CI91" s="954"/>
      <c r="CJ91" s="954"/>
      <c r="CK91" s="954"/>
      <c r="CL91" s="955"/>
      <c r="CM91" s="953"/>
      <c r="CN91" s="954"/>
      <c r="CO91" s="954"/>
      <c r="CP91" s="954"/>
      <c r="CQ91" s="955"/>
      <c r="CR91" s="953"/>
      <c r="CS91" s="954"/>
      <c r="CT91" s="954"/>
      <c r="CU91" s="954"/>
      <c r="CV91" s="955"/>
      <c r="CW91" s="953"/>
      <c r="CX91" s="954"/>
      <c r="CY91" s="954"/>
      <c r="CZ91" s="954"/>
      <c r="DA91" s="955"/>
      <c r="DB91" s="953"/>
      <c r="DC91" s="954"/>
      <c r="DD91" s="954"/>
      <c r="DE91" s="954"/>
      <c r="DF91" s="955"/>
      <c r="DG91" s="953"/>
      <c r="DH91" s="954"/>
      <c r="DI91" s="954"/>
      <c r="DJ91" s="954"/>
      <c r="DK91" s="955"/>
      <c r="DL91" s="953"/>
      <c r="DM91" s="954"/>
      <c r="DN91" s="954"/>
      <c r="DO91" s="954"/>
      <c r="DP91" s="955"/>
      <c r="DQ91" s="953"/>
      <c r="DR91" s="954"/>
      <c r="DS91" s="954"/>
      <c r="DT91" s="954"/>
      <c r="DU91" s="955"/>
      <c r="DV91" s="945"/>
      <c r="DW91" s="946"/>
      <c r="DX91" s="946"/>
      <c r="DY91" s="946"/>
      <c r="DZ91" s="947"/>
      <c r="EA91" s="226"/>
    </row>
    <row r="92" spans="1:131" ht="26.25" hidden="1" customHeight="1" x14ac:dyDescent="0.2">
      <c r="A92" s="241"/>
      <c r="B92" s="242"/>
      <c r="C92" s="242"/>
      <c r="D92" s="242"/>
      <c r="E92" s="242"/>
      <c r="F92" s="242"/>
      <c r="G92" s="242"/>
      <c r="H92" s="242"/>
      <c r="I92" s="242"/>
      <c r="J92" s="242"/>
      <c r="K92" s="242"/>
      <c r="L92" s="242"/>
      <c r="M92" s="242"/>
      <c r="N92" s="242"/>
      <c r="O92" s="242"/>
      <c r="P92" s="242"/>
      <c r="Q92" s="243"/>
      <c r="R92" s="243"/>
      <c r="S92" s="243"/>
      <c r="T92" s="243"/>
      <c r="U92" s="243"/>
      <c r="V92" s="243"/>
      <c r="W92" s="243"/>
      <c r="X92" s="243"/>
      <c r="Y92" s="243"/>
      <c r="Z92" s="243"/>
      <c r="AA92" s="243"/>
      <c r="AB92" s="243"/>
      <c r="AC92" s="243"/>
      <c r="AD92" s="243"/>
      <c r="AE92" s="243"/>
      <c r="AF92" s="243"/>
      <c r="AG92" s="243"/>
      <c r="AH92" s="243"/>
      <c r="AI92" s="243"/>
      <c r="AJ92" s="243"/>
      <c r="AK92" s="243"/>
      <c r="AL92" s="243"/>
      <c r="AM92" s="243"/>
      <c r="AN92" s="243"/>
      <c r="AO92" s="243"/>
      <c r="AP92" s="243"/>
      <c r="AQ92" s="243"/>
      <c r="AR92" s="243"/>
      <c r="AS92" s="243"/>
      <c r="AT92" s="243"/>
      <c r="AU92" s="243"/>
      <c r="AV92" s="243"/>
      <c r="AW92" s="243"/>
      <c r="AX92" s="243"/>
      <c r="AY92" s="243"/>
      <c r="AZ92" s="244"/>
      <c r="BA92" s="244"/>
      <c r="BB92" s="244"/>
      <c r="BC92" s="244"/>
      <c r="BD92" s="244"/>
      <c r="BE92" s="237"/>
      <c r="BF92" s="237"/>
      <c r="BG92" s="237"/>
      <c r="BH92" s="237"/>
      <c r="BI92" s="237"/>
      <c r="BJ92" s="237"/>
      <c r="BK92" s="237"/>
      <c r="BL92" s="237"/>
      <c r="BM92" s="237"/>
      <c r="BN92" s="237"/>
      <c r="BO92" s="237"/>
      <c r="BP92" s="237"/>
      <c r="BQ92" s="234">
        <v>86</v>
      </c>
      <c r="BR92" s="239"/>
      <c r="BS92" s="945"/>
      <c r="BT92" s="946"/>
      <c r="BU92" s="946"/>
      <c r="BV92" s="946"/>
      <c r="BW92" s="946"/>
      <c r="BX92" s="946"/>
      <c r="BY92" s="946"/>
      <c r="BZ92" s="946"/>
      <c r="CA92" s="946"/>
      <c r="CB92" s="946"/>
      <c r="CC92" s="946"/>
      <c r="CD92" s="946"/>
      <c r="CE92" s="946"/>
      <c r="CF92" s="946"/>
      <c r="CG92" s="952"/>
      <c r="CH92" s="953"/>
      <c r="CI92" s="954"/>
      <c r="CJ92" s="954"/>
      <c r="CK92" s="954"/>
      <c r="CL92" s="955"/>
      <c r="CM92" s="953"/>
      <c r="CN92" s="954"/>
      <c r="CO92" s="954"/>
      <c r="CP92" s="954"/>
      <c r="CQ92" s="955"/>
      <c r="CR92" s="953"/>
      <c r="CS92" s="954"/>
      <c r="CT92" s="954"/>
      <c r="CU92" s="954"/>
      <c r="CV92" s="955"/>
      <c r="CW92" s="953"/>
      <c r="CX92" s="954"/>
      <c r="CY92" s="954"/>
      <c r="CZ92" s="954"/>
      <c r="DA92" s="955"/>
      <c r="DB92" s="953"/>
      <c r="DC92" s="954"/>
      <c r="DD92" s="954"/>
      <c r="DE92" s="954"/>
      <c r="DF92" s="955"/>
      <c r="DG92" s="953"/>
      <c r="DH92" s="954"/>
      <c r="DI92" s="954"/>
      <c r="DJ92" s="954"/>
      <c r="DK92" s="955"/>
      <c r="DL92" s="953"/>
      <c r="DM92" s="954"/>
      <c r="DN92" s="954"/>
      <c r="DO92" s="954"/>
      <c r="DP92" s="955"/>
      <c r="DQ92" s="953"/>
      <c r="DR92" s="954"/>
      <c r="DS92" s="954"/>
      <c r="DT92" s="954"/>
      <c r="DU92" s="955"/>
      <c r="DV92" s="945"/>
      <c r="DW92" s="946"/>
      <c r="DX92" s="946"/>
      <c r="DY92" s="946"/>
      <c r="DZ92" s="947"/>
      <c r="EA92" s="226"/>
    </row>
    <row r="93" spans="1:131" ht="26.25" hidden="1" customHeight="1" x14ac:dyDescent="0.2">
      <c r="A93" s="241"/>
      <c r="B93" s="242"/>
      <c r="C93" s="242"/>
      <c r="D93" s="242"/>
      <c r="E93" s="242"/>
      <c r="F93" s="242"/>
      <c r="G93" s="242"/>
      <c r="H93" s="242"/>
      <c r="I93" s="242"/>
      <c r="J93" s="242"/>
      <c r="K93" s="242"/>
      <c r="L93" s="242"/>
      <c r="M93" s="242"/>
      <c r="N93" s="242"/>
      <c r="O93" s="242"/>
      <c r="P93" s="242"/>
      <c r="Q93" s="243"/>
      <c r="R93" s="243"/>
      <c r="S93" s="243"/>
      <c r="T93" s="243"/>
      <c r="U93" s="243"/>
      <c r="V93" s="243"/>
      <c r="W93" s="243"/>
      <c r="X93" s="243"/>
      <c r="Y93" s="243"/>
      <c r="Z93" s="243"/>
      <c r="AA93" s="243"/>
      <c r="AB93" s="243"/>
      <c r="AC93" s="243"/>
      <c r="AD93" s="243"/>
      <c r="AE93" s="243"/>
      <c r="AF93" s="243"/>
      <c r="AG93" s="243"/>
      <c r="AH93" s="243"/>
      <c r="AI93" s="243"/>
      <c r="AJ93" s="243"/>
      <c r="AK93" s="243"/>
      <c r="AL93" s="243"/>
      <c r="AM93" s="243"/>
      <c r="AN93" s="243"/>
      <c r="AO93" s="243"/>
      <c r="AP93" s="243"/>
      <c r="AQ93" s="243"/>
      <c r="AR93" s="243"/>
      <c r="AS93" s="243"/>
      <c r="AT93" s="243"/>
      <c r="AU93" s="243"/>
      <c r="AV93" s="243"/>
      <c r="AW93" s="243"/>
      <c r="AX93" s="243"/>
      <c r="AY93" s="243"/>
      <c r="AZ93" s="244"/>
      <c r="BA93" s="244"/>
      <c r="BB93" s="244"/>
      <c r="BC93" s="244"/>
      <c r="BD93" s="244"/>
      <c r="BE93" s="237"/>
      <c r="BF93" s="237"/>
      <c r="BG93" s="237"/>
      <c r="BH93" s="237"/>
      <c r="BI93" s="237"/>
      <c r="BJ93" s="237"/>
      <c r="BK93" s="237"/>
      <c r="BL93" s="237"/>
      <c r="BM93" s="237"/>
      <c r="BN93" s="237"/>
      <c r="BO93" s="237"/>
      <c r="BP93" s="237"/>
      <c r="BQ93" s="234">
        <v>87</v>
      </c>
      <c r="BR93" s="239"/>
      <c r="BS93" s="945"/>
      <c r="BT93" s="946"/>
      <c r="BU93" s="946"/>
      <c r="BV93" s="946"/>
      <c r="BW93" s="946"/>
      <c r="BX93" s="946"/>
      <c r="BY93" s="946"/>
      <c r="BZ93" s="946"/>
      <c r="CA93" s="946"/>
      <c r="CB93" s="946"/>
      <c r="CC93" s="946"/>
      <c r="CD93" s="946"/>
      <c r="CE93" s="946"/>
      <c r="CF93" s="946"/>
      <c r="CG93" s="952"/>
      <c r="CH93" s="953"/>
      <c r="CI93" s="954"/>
      <c r="CJ93" s="954"/>
      <c r="CK93" s="954"/>
      <c r="CL93" s="955"/>
      <c r="CM93" s="953"/>
      <c r="CN93" s="954"/>
      <c r="CO93" s="954"/>
      <c r="CP93" s="954"/>
      <c r="CQ93" s="955"/>
      <c r="CR93" s="953"/>
      <c r="CS93" s="954"/>
      <c r="CT93" s="954"/>
      <c r="CU93" s="954"/>
      <c r="CV93" s="955"/>
      <c r="CW93" s="953"/>
      <c r="CX93" s="954"/>
      <c r="CY93" s="954"/>
      <c r="CZ93" s="954"/>
      <c r="DA93" s="955"/>
      <c r="DB93" s="953"/>
      <c r="DC93" s="954"/>
      <c r="DD93" s="954"/>
      <c r="DE93" s="954"/>
      <c r="DF93" s="955"/>
      <c r="DG93" s="953"/>
      <c r="DH93" s="954"/>
      <c r="DI93" s="954"/>
      <c r="DJ93" s="954"/>
      <c r="DK93" s="955"/>
      <c r="DL93" s="953"/>
      <c r="DM93" s="954"/>
      <c r="DN93" s="954"/>
      <c r="DO93" s="954"/>
      <c r="DP93" s="955"/>
      <c r="DQ93" s="953"/>
      <c r="DR93" s="954"/>
      <c r="DS93" s="954"/>
      <c r="DT93" s="954"/>
      <c r="DU93" s="955"/>
      <c r="DV93" s="945"/>
      <c r="DW93" s="946"/>
      <c r="DX93" s="946"/>
      <c r="DY93" s="946"/>
      <c r="DZ93" s="947"/>
      <c r="EA93" s="226"/>
    </row>
    <row r="94" spans="1:131" ht="26.25" hidden="1" customHeight="1" x14ac:dyDescent="0.2">
      <c r="A94" s="241"/>
      <c r="B94" s="242"/>
      <c r="C94" s="242"/>
      <c r="D94" s="242"/>
      <c r="E94" s="242"/>
      <c r="F94" s="242"/>
      <c r="G94" s="242"/>
      <c r="H94" s="242"/>
      <c r="I94" s="242"/>
      <c r="J94" s="242"/>
      <c r="K94" s="242"/>
      <c r="L94" s="242"/>
      <c r="M94" s="242"/>
      <c r="N94" s="242"/>
      <c r="O94" s="242"/>
      <c r="P94" s="242"/>
      <c r="Q94" s="243"/>
      <c r="R94" s="243"/>
      <c r="S94" s="243"/>
      <c r="T94" s="243"/>
      <c r="U94" s="243"/>
      <c r="V94" s="243"/>
      <c r="W94" s="243"/>
      <c r="X94" s="243"/>
      <c r="Y94" s="243"/>
      <c r="Z94" s="243"/>
      <c r="AA94" s="243"/>
      <c r="AB94" s="243"/>
      <c r="AC94" s="243"/>
      <c r="AD94" s="243"/>
      <c r="AE94" s="243"/>
      <c r="AF94" s="243"/>
      <c r="AG94" s="243"/>
      <c r="AH94" s="243"/>
      <c r="AI94" s="243"/>
      <c r="AJ94" s="243"/>
      <c r="AK94" s="243"/>
      <c r="AL94" s="243"/>
      <c r="AM94" s="243"/>
      <c r="AN94" s="243"/>
      <c r="AO94" s="243"/>
      <c r="AP94" s="243"/>
      <c r="AQ94" s="243"/>
      <c r="AR94" s="243"/>
      <c r="AS94" s="243"/>
      <c r="AT94" s="243"/>
      <c r="AU94" s="243"/>
      <c r="AV94" s="243"/>
      <c r="AW94" s="243"/>
      <c r="AX94" s="243"/>
      <c r="AY94" s="243"/>
      <c r="AZ94" s="244"/>
      <c r="BA94" s="244"/>
      <c r="BB94" s="244"/>
      <c r="BC94" s="244"/>
      <c r="BD94" s="244"/>
      <c r="BE94" s="237"/>
      <c r="BF94" s="237"/>
      <c r="BG94" s="237"/>
      <c r="BH94" s="237"/>
      <c r="BI94" s="237"/>
      <c r="BJ94" s="237"/>
      <c r="BK94" s="237"/>
      <c r="BL94" s="237"/>
      <c r="BM94" s="237"/>
      <c r="BN94" s="237"/>
      <c r="BO94" s="237"/>
      <c r="BP94" s="237"/>
      <c r="BQ94" s="234">
        <v>88</v>
      </c>
      <c r="BR94" s="239"/>
      <c r="BS94" s="945"/>
      <c r="BT94" s="946"/>
      <c r="BU94" s="946"/>
      <c r="BV94" s="946"/>
      <c r="BW94" s="946"/>
      <c r="BX94" s="946"/>
      <c r="BY94" s="946"/>
      <c r="BZ94" s="946"/>
      <c r="CA94" s="946"/>
      <c r="CB94" s="946"/>
      <c r="CC94" s="946"/>
      <c r="CD94" s="946"/>
      <c r="CE94" s="946"/>
      <c r="CF94" s="946"/>
      <c r="CG94" s="952"/>
      <c r="CH94" s="953"/>
      <c r="CI94" s="954"/>
      <c r="CJ94" s="954"/>
      <c r="CK94" s="954"/>
      <c r="CL94" s="955"/>
      <c r="CM94" s="953"/>
      <c r="CN94" s="954"/>
      <c r="CO94" s="954"/>
      <c r="CP94" s="954"/>
      <c r="CQ94" s="955"/>
      <c r="CR94" s="953"/>
      <c r="CS94" s="954"/>
      <c r="CT94" s="954"/>
      <c r="CU94" s="954"/>
      <c r="CV94" s="955"/>
      <c r="CW94" s="953"/>
      <c r="CX94" s="954"/>
      <c r="CY94" s="954"/>
      <c r="CZ94" s="954"/>
      <c r="DA94" s="955"/>
      <c r="DB94" s="953"/>
      <c r="DC94" s="954"/>
      <c r="DD94" s="954"/>
      <c r="DE94" s="954"/>
      <c r="DF94" s="955"/>
      <c r="DG94" s="953"/>
      <c r="DH94" s="954"/>
      <c r="DI94" s="954"/>
      <c r="DJ94" s="954"/>
      <c r="DK94" s="955"/>
      <c r="DL94" s="953"/>
      <c r="DM94" s="954"/>
      <c r="DN94" s="954"/>
      <c r="DO94" s="954"/>
      <c r="DP94" s="955"/>
      <c r="DQ94" s="953"/>
      <c r="DR94" s="954"/>
      <c r="DS94" s="954"/>
      <c r="DT94" s="954"/>
      <c r="DU94" s="955"/>
      <c r="DV94" s="945"/>
      <c r="DW94" s="946"/>
      <c r="DX94" s="946"/>
      <c r="DY94" s="946"/>
      <c r="DZ94" s="947"/>
      <c r="EA94" s="226"/>
    </row>
    <row r="95" spans="1:131" ht="26.25" hidden="1" customHeight="1" x14ac:dyDescent="0.2">
      <c r="A95" s="241"/>
      <c r="B95" s="242"/>
      <c r="C95" s="242"/>
      <c r="D95" s="242"/>
      <c r="E95" s="242"/>
      <c r="F95" s="242"/>
      <c r="G95" s="242"/>
      <c r="H95" s="242"/>
      <c r="I95" s="242"/>
      <c r="J95" s="242"/>
      <c r="K95" s="242"/>
      <c r="L95" s="242"/>
      <c r="M95" s="242"/>
      <c r="N95" s="242"/>
      <c r="O95" s="242"/>
      <c r="P95" s="242"/>
      <c r="Q95" s="243"/>
      <c r="R95" s="243"/>
      <c r="S95" s="243"/>
      <c r="T95" s="243"/>
      <c r="U95" s="243"/>
      <c r="V95" s="243"/>
      <c r="W95" s="243"/>
      <c r="X95" s="243"/>
      <c r="Y95" s="243"/>
      <c r="Z95" s="243"/>
      <c r="AA95" s="243"/>
      <c r="AB95" s="243"/>
      <c r="AC95" s="243"/>
      <c r="AD95" s="243"/>
      <c r="AE95" s="243"/>
      <c r="AF95" s="243"/>
      <c r="AG95" s="243"/>
      <c r="AH95" s="243"/>
      <c r="AI95" s="243"/>
      <c r="AJ95" s="243"/>
      <c r="AK95" s="243"/>
      <c r="AL95" s="243"/>
      <c r="AM95" s="243"/>
      <c r="AN95" s="243"/>
      <c r="AO95" s="243"/>
      <c r="AP95" s="243"/>
      <c r="AQ95" s="243"/>
      <c r="AR95" s="243"/>
      <c r="AS95" s="243"/>
      <c r="AT95" s="243"/>
      <c r="AU95" s="243"/>
      <c r="AV95" s="243"/>
      <c r="AW95" s="243"/>
      <c r="AX95" s="243"/>
      <c r="AY95" s="243"/>
      <c r="AZ95" s="244"/>
      <c r="BA95" s="244"/>
      <c r="BB95" s="244"/>
      <c r="BC95" s="244"/>
      <c r="BD95" s="244"/>
      <c r="BE95" s="237"/>
      <c r="BF95" s="237"/>
      <c r="BG95" s="237"/>
      <c r="BH95" s="237"/>
      <c r="BI95" s="237"/>
      <c r="BJ95" s="237"/>
      <c r="BK95" s="237"/>
      <c r="BL95" s="237"/>
      <c r="BM95" s="237"/>
      <c r="BN95" s="237"/>
      <c r="BO95" s="237"/>
      <c r="BP95" s="237"/>
      <c r="BQ95" s="234">
        <v>89</v>
      </c>
      <c r="BR95" s="239"/>
      <c r="BS95" s="945"/>
      <c r="BT95" s="946"/>
      <c r="BU95" s="946"/>
      <c r="BV95" s="946"/>
      <c r="BW95" s="946"/>
      <c r="BX95" s="946"/>
      <c r="BY95" s="946"/>
      <c r="BZ95" s="946"/>
      <c r="CA95" s="946"/>
      <c r="CB95" s="946"/>
      <c r="CC95" s="946"/>
      <c r="CD95" s="946"/>
      <c r="CE95" s="946"/>
      <c r="CF95" s="946"/>
      <c r="CG95" s="952"/>
      <c r="CH95" s="953"/>
      <c r="CI95" s="954"/>
      <c r="CJ95" s="954"/>
      <c r="CK95" s="954"/>
      <c r="CL95" s="955"/>
      <c r="CM95" s="953"/>
      <c r="CN95" s="954"/>
      <c r="CO95" s="954"/>
      <c r="CP95" s="954"/>
      <c r="CQ95" s="955"/>
      <c r="CR95" s="953"/>
      <c r="CS95" s="954"/>
      <c r="CT95" s="954"/>
      <c r="CU95" s="954"/>
      <c r="CV95" s="955"/>
      <c r="CW95" s="953"/>
      <c r="CX95" s="954"/>
      <c r="CY95" s="954"/>
      <c r="CZ95" s="954"/>
      <c r="DA95" s="955"/>
      <c r="DB95" s="953"/>
      <c r="DC95" s="954"/>
      <c r="DD95" s="954"/>
      <c r="DE95" s="954"/>
      <c r="DF95" s="955"/>
      <c r="DG95" s="953"/>
      <c r="DH95" s="954"/>
      <c r="DI95" s="954"/>
      <c r="DJ95" s="954"/>
      <c r="DK95" s="955"/>
      <c r="DL95" s="953"/>
      <c r="DM95" s="954"/>
      <c r="DN95" s="954"/>
      <c r="DO95" s="954"/>
      <c r="DP95" s="955"/>
      <c r="DQ95" s="953"/>
      <c r="DR95" s="954"/>
      <c r="DS95" s="954"/>
      <c r="DT95" s="954"/>
      <c r="DU95" s="955"/>
      <c r="DV95" s="945"/>
      <c r="DW95" s="946"/>
      <c r="DX95" s="946"/>
      <c r="DY95" s="946"/>
      <c r="DZ95" s="947"/>
      <c r="EA95" s="226"/>
    </row>
    <row r="96" spans="1:131" ht="26.25" hidden="1" customHeight="1" x14ac:dyDescent="0.2">
      <c r="A96" s="241"/>
      <c r="B96" s="242"/>
      <c r="C96" s="242"/>
      <c r="D96" s="242"/>
      <c r="E96" s="242"/>
      <c r="F96" s="242"/>
      <c r="G96" s="242"/>
      <c r="H96" s="242"/>
      <c r="I96" s="242"/>
      <c r="J96" s="242"/>
      <c r="K96" s="242"/>
      <c r="L96" s="242"/>
      <c r="M96" s="242"/>
      <c r="N96" s="242"/>
      <c r="O96" s="242"/>
      <c r="P96" s="242"/>
      <c r="Q96" s="243"/>
      <c r="R96" s="243"/>
      <c r="S96" s="243"/>
      <c r="T96" s="243"/>
      <c r="U96" s="243"/>
      <c r="V96" s="243"/>
      <c r="W96" s="243"/>
      <c r="X96" s="243"/>
      <c r="Y96" s="243"/>
      <c r="Z96" s="243"/>
      <c r="AA96" s="243"/>
      <c r="AB96" s="243"/>
      <c r="AC96" s="243"/>
      <c r="AD96" s="243"/>
      <c r="AE96" s="243"/>
      <c r="AF96" s="243"/>
      <c r="AG96" s="243"/>
      <c r="AH96" s="243"/>
      <c r="AI96" s="243"/>
      <c r="AJ96" s="243"/>
      <c r="AK96" s="243"/>
      <c r="AL96" s="243"/>
      <c r="AM96" s="243"/>
      <c r="AN96" s="243"/>
      <c r="AO96" s="243"/>
      <c r="AP96" s="243"/>
      <c r="AQ96" s="243"/>
      <c r="AR96" s="243"/>
      <c r="AS96" s="243"/>
      <c r="AT96" s="243"/>
      <c r="AU96" s="243"/>
      <c r="AV96" s="243"/>
      <c r="AW96" s="243"/>
      <c r="AX96" s="243"/>
      <c r="AY96" s="243"/>
      <c r="AZ96" s="244"/>
      <c r="BA96" s="244"/>
      <c r="BB96" s="244"/>
      <c r="BC96" s="244"/>
      <c r="BD96" s="244"/>
      <c r="BE96" s="237"/>
      <c r="BF96" s="237"/>
      <c r="BG96" s="237"/>
      <c r="BH96" s="237"/>
      <c r="BI96" s="237"/>
      <c r="BJ96" s="237"/>
      <c r="BK96" s="237"/>
      <c r="BL96" s="237"/>
      <c r="BM96" s="237"/>
      <c r="BN96" s="237"/>
      <c r="BO96" s="237"/>
      <c r="BP96" s="237"/>
      <c r="BQ96" s="234">
        <v>90</v>
      </c>
      <c r="BR96" s="239"/>
      <c r="BS96" s="945"/>
      <c r="BT96" s="946"/>
      <c r="BU96" s="946"/>
      <c r="BV96" s="946"/>
      <c r="BW96" s="946"/>
      <c r="BX96" s="946"/>
      <c r="BY96" s="946"/>
      <c r="BZ96" s="946"/>
      <c r="CA96" s="946"/>
      <c r="CB96" s="946"/>
      <c r="CC96" s="946"/>
      <c r="CD96" s="946"/>
      <c r="CE96" s="946"/>
      <c r="CF96" s="946"/>
      <c r="CG96" s="952"/>
      <c r="CH96" s="953"/>
      <c r="CI96" s="954"/>
      <c r="CJ96" s="954"/>
      <c r="CK96" s="954"/>
      <c r="CL96" s="955"/>
      <c r="CM96" s="953"/>
      <c r="CN96" s="954"/>
      <c r="CO96" s="954"/>
      <c r="CP96" s="954"/>
      <c r="CQ96" s="955"/>
      <c r="CR96" s="953"/>
      <c r="CS96" s="954"/>
      <c r="CT96" s="954"/>
      <c r="CU96" s="954"/>
      <c r="CV96" s="955"/>
      <c r="CW96" s="953"/>
      <c r="CX96" s="954"/>
      <c r="CY96" s="954"/>
      <c r="CZ96" s="954"/>
      <c r="DA96" s="955"/>
      <c r="DB96" s="953"/>
      <c r="DC96" s="954"/>
      <c r="DD96" s="954"/>
      <c r="DE96" s="954"/>
      <c r="DF96" s="955"/>
      <c r="DG96" s="953"/>
      <c r="DH96" s="954"/>
      <c r="DI96" s="954"/>
      <c r="DJ96" s="954"/>
      <c r="DK96" s="955"/>
      <c r="DL96" s="953"/>
      <c r="DM96" s="954"/>
      <c r="DN96" s="954"/>
      <c r="DO96" s="954"/>
      <c r="DP96" s="955"/>
      <c r="DQ96" s="953"/>
      <c r="DR96" s="954"/>
      <c r="DS96" s="954"/>
      <c r="DT96" s="954"/>
      <c r="DU96" s="955"/>
      <c r="DV96" s="945"/>
      <c r="DW96" s="946"/>
      <c r="DX96" s="946"/>
      <c r="DY96" s="946"/>
      <c r="DZ96" s="947"/>
      <c r="EA96" s="226"/>
    </row>
    <row r="97" spans="1:131" ht="26.25" hidden="1" customHeight="1" x14ac:dyDescent="0.2">
      <c r="A97" s="241"/>
      <c r="B97" s="242"/>
      <c r="C97" s="242"/>
      <c r="D97" s="242"/>
      <c r="E97" s="242"/>
      <c r="F97" s="242"/>
      <c r="G97" s="242"/>
      <c r="H97" s="242"/>
      <c r="I97" s="242"/>
      <c r="J97" s="242"/>
      <c r="K97" s="242"/>
      <c r="L97" s="242"/>
      <c r="M97" s="242"/>
      <c r="N97" s="242"/>
      <c r="O97" s="242"/>
      <c r="P97" s="242"/>
      <c r="Q97" s="243"/>
      <c r="R97" s="243"/>
      <c r="S97" s="243"/>
      <c r="T97" s="243"/>
      <c r="U97" s="243"/>
      <c r="V97" s="243"/>
      <c r="W97" s="243"/>
      <c r="X97" s="243"/>
      <c r="Y97" s="243"/>
      <c r="Z97" s="243"/>
      <c r="AA97" s="243"/>
      <c r="AB97" s="243"/>
      <c r="AC97" s="243"/>
      <c r="AD97" s="243"/>
      <c r="AE97" s="243"/>
      <c r="AF97" s="243"/>
      <c r="AG97" s="243"/>
      <c r="AH97" s="243"/>
      <c r="AI97" s="243"/>
      <c r="AJ97" s="243"/>
      <c r="AK97" s="243"/>
      <c r="AL97" s="243"/>
      <c r="AM97" s="243"/>
      <c r="AN97" s="243"/>
      <c r="AO97" s="243"/>
      <c r="AP97" s="243"/>
      <c r="AQ97" s="243"/>
      <c r="AR97" s="243"/>
      <c r="AS97" s="243"/>
      <c r="AT97" s="243"/>
      <c r="AU97" s="243"/>
      <c r="AV97" s="243"/>
      <c r="AW97" s="243"/>
      <c r="AX97" s="243"/>
      <c r="AY97" s="243"/>
      <c r="AZ97" s="244"/>
      <c r="BA97" s="244"/>
      <c r="BB97" s="244"/>
      <c r="BC97" s="244"/>
      <c r="BD97" s="244"/>
      <c r="BE97" s="237"/>
      <c r="BF97" s="237"/>
      <c r="BG97" s="237"/>
      <c r="BH97" s="237"/>
      <c r="BI97" s="237"/>
      <c r="BJ97" s="237"/>
      <c r="BK97" s="237"/>
      <c r="BL97" s="237"/>
      <c r="BM97" s="237"/>
      <c r="BN97" s="237"/>
      <c r="BO97" s="237"/>
      <c r="BP97" s="237"/>
      <c r="BQ97" s="234">
        <v>91</v>
      </c>
      <c r="BR97" s="239"/>
      <c r="BS97" s="945"/>
      <c r="BT97" s="946"/>
      <c r="BU97" s="946"/>
      <c r="BV97" s="946"/>
      <c r="BW97" s="946"/>
      <c r="BX97" s="946"/>
      <c r="BY97" s="946"/>
      <c r="BZ97" s="946"/>
      <c r="CA97" s="946"/>
      <c r="CB97" s="946"/>
      <c r="CC97" s="946"/>
      <c r="CD97" s="946"/>
      <c r="CE97" s="946"/>
      <c r="CF97" s="946"/>
      <c r="CG97" s="952"/>
      <c r="CH97" s="953"/>
      <c r="CI97" s="954"/>
      <c r="CJ97" s="954"/>
      <c r="CK97" s="954"/>
      <c r="CL97" s="955"/>
      <c r="CM97" s="953"/>
      <c r="CN97" s="954"/>
      <c r="CO97" s="954"/>
      <c r="CP97" s="954"/>
      <c r="CQ97" s="955"/>
      <c r="CR97" s="953"/>
      <c r="CS97" s="954"/>
      <c r="CT97" s="954"/>
      <c r="CU97" s="954"/>
      <c r="CV97" s="955"/>
      <c r="CW97" s="953"/>
      <c r="CX97" s="954"/>
      <c r="CY97" s="954"/>
      <c r="CZ97" s="954"/>
      <c r="DA97" s="955"/>
      <c r="DB97" s="953"/>
      <c r="DC97" s="954"/>
      <c r="DD97" s="954"/>
      <c r="DE97" s="954"/>
      <c r="DF97" s="955"/>
      <c r="DG97" s="953"/>
      <c r="DH97" s="954"/>
      <c r="DI97" s="954"/>
      <c r="DJ97" s="954"/>
      <c r="DK97" s="955"/>
      <c r="DL97" s="953"/>
      <c r="DM97" s="954"/>
      <c r="DN97" s="954"/>
      <c r="DO97" s="954"/>
      <c r="DP97" s="955"/>
      <c r="DQ97" s="953"/>
      <c r="DR97" s="954"/>
      <c r="DS97" s="954"/>
      <c r="DT97" s="954"/>
      <c r="DU97" s="955"/>
      <c r="DV97" s="945"/>
      <c r="DW97" s="946"/>
      <c r="DX97" s="946"/>
      <c r="DY97" s="946"/>
      <c r="DZ97" s="947"/>
      <c r="EA97" s="226"/>
    </row>
    <row r="98" spans="1:131" ht="26.25" hidden="1" customHeight="1" x14ac:dyDescent="0.2">
      <c r="A98" s="241"/>
      <c r="B98" s="242"/>
      <c r="C98" s="242"/>
      <c r="D98" s="242"/>
      <c r="E98" s="242"/>
      <c r="F98" s="242"/>
      <c r="G98" s="242"/>
      <c r="H98" s="242"/>
      <c r="I98" s="242"/>
      <c r="J98" s="242"/>
      <c r="K98" s="242"/>
      <c r="L98" s="242"/>
      <c r="M98" s="242"/>
      <c r="N98" s="242"/>
      <c r="O98" s="242"/>
      <c r="P98" s="242"/>
      <c r="Q98" s="243"/>
      <c r="R98" s="243"/>
      <c r="S98" s="243"/>
      <c r="T98" s="243"/>
      <c r="U98" s="243"/>
      <c r="V98" s="243"/>
      <c r="W98" s="243"/>
      <c r="X98" s="243"/>
      <c r="Y98" s="243"/>
      <c r="Z98" s="243"/>
      <c r="AA98" s="243"/>
      <c r="AB98" s="243"/>
      <c r="AC98" s="243"/>
      <c r="AD98" s="243"/>
      <c r="AE98" s="243"/>
      <c r="AF98" s="243"/>
      <c r="AG98" s="243"/>
      <c r="AH98" s="243"/>
      <c r="AI98" s="243"/>
      <c r="AJ98" s="243"/>
      <c r="AK98" s="243"/>
      <c r="AL98" s="243"/>
      <c r="AM98" s="243"/>
      <c r="AN98" s="243"/>
      <c r="AO98" s="243"/>
      <c r="AP98" s="243"/>
      <c r="AQ98" s="243"/>
      <c r="AR98" s="243"/>
      <c r="AS98" s="243"/>
      <c r="AT98" s="243"/>
      <c r="AU98" s="243"/>
      <c r="AV98" s="243"/>
      <c r="AW98" s="243"/>
      <c r="AX98" s="243"/>
      <c r="AY98" s="243"/>
      <c r="AZ98" s="244"/>
      <c r="BA98" s="244"/>
      <c r="BB98" s="244"/>
      <c r="BC98" s="244"/>
      <c r="BD98" s="244"/>
      <c r="BE98" s="237"/>
      <c r="BF98" s="237"/>
      <c r="BG98" s="237"/>
      <c r="BH98" s="237"/>
      <c r="BI98" s="237"/>
      <c r="BJ98" s="237"/>
      <c r="BK98" s="237"/>
      <c r="BL98" s="237"/>
      <c r="BM98" s="237"/>
      <c r="BN98" s="237"/>
      <c r="BO98" s="237"/>
      <c r="BP98" s="237"/>
      <c r="BQ98" s="234">
        <v>92</v>
      </c>
      <c r="BR98" s="239"/>
      <c r="BS98" s="945"/>
      <c r="BT98" s="946"/>
      <c r="BU98" s="946"/>
      <c r="BV98" s="946"/>
      <c r="BW98" s="946"/>
      <c r="BX98" s="946"/>
      <c r="BY98" s="946"/>
      <c r="BZ98" s="946"/>
      <c r="CA98" s="946"/>
      <c r="CB98" s="946"/>
      <c r="CC98" s="946"/>
      <c r="CD98" s="946"/>
      <c r="CE98" s="946"/>
      <c r="CF98" s="946"/>
      <c r="CG98" s="952"/>
      <c r="CH98" s="953"/>
      <c r="CI98" s="954"/>
      <c r="CJ98" s="954"/>
      <c r="CK98" s="954"/>
      <c r="CL98" s="955"/>
      <c r="CM98" s="953"/>
      <c r="CN98" s="954"/>
      <c r="CO98" s="954"/>
      <c r="CP98" s="954"/>
      <c r="CQ98" s="955"/>
      <c r="CR98" s="953"/>
      <c r="CS98" s="954"/>
      <c r="CT98" s="954"/>
      <c r="CU98" s="954"/>
      <c r="CV98" s="955"/>
      <c r="CW98" s="953"/>
      <c r="CX98" s="954"/>
      <c r="CY98" s="954"/>
      <c r="CZ98" s="954"/>
      <c r="DA98" s="955"/>
      <c r="DB98" s="953"/>
      <c r="DC98" s="954"/>
      <c r="DD98" s="954"/>
      <c r="DE98" s="954"/>
      <c r="DF98" s="955"/>
      <c r="DG98" s="953"/>
      <c r="DH98" s="954"/>
      <c r="DI98" s="954"/>
      <c r="DJ98" s="954"/>
      <c r="DK98" s="955"/>
      <c r="DL98" s="953"/>
      <c r="DM98" s="954"/>
      <c r="DN98" s="954"/>
      <c r="DO98" s="954"/>
      <c r="DP98" s="955"/>
      <c r="DQ98" s="953"/>
      <c r="DR98" s="954"/>
      <c r="DS98" s="954"/>
      <c r="DT98" s="954"/>
      <c r="DU98" s="955"/>
      <c r="DV98" s="945"/>
      <c r="DW98" s="946"/>
      <c r="DX98" s="946"/>
      <c r="DY98" s="946"/>
      <c r="DZ98" s="947"/>
      <c r="EA98" s="226"/>
    </row>
    <row r="99" spans="1:131" ht="26.25" hidden="1" customHeight="1" x14ac:dyDescent="0.2">
      <c r="A99" s="241"/>
      <c r="B99" s="242"/>
      <c r="C99" s="242"/>
      <c r="D99" s="242"/>
      <c r="E99" s="242"/>
      <c r="F99" s="242"/>
      <c r="G99" s="242"/>
      <c r="H99" s="242"/>
      <c r="I99" s="242"/>
      <c r="J99" s="242"/>
      <c r="K99" s="242"/>
      <c r="L99" s="242"/>
      <c r="M99" s="242"/>
      <c r="N99" s="242"/>
      <c r="O99" s="242"/>
      <c r="P99" s="242"/>
      <c r="Q99" s="243"/>
      <c r="R99" s="243"/>
      <c r="S99" s="243"/>
      <c r="T99" s="243"/>
      <c r="U99" s="243"/>
      <c r="V99" s="243"/>
      <c r="W99" s="243"/>
      <c r="X99" s="243"/>
      <c r="Y99" s="243"/>
      <c r="Z99" s="243"/>
      <c r="AA99" s="243"/>
      <c r="AB99" s="243"/>
      <c r="AC99" s="243"/>
      <c r="AD99" s="243"/>
      <c r="AE99" s="243"/>
      <c r="AF99" s="243"/>
      <c r="AG99" s="243"/>
      <c r="AH99" s="243"/>
      <c r="AI99" s="243"/>
      <c r="AJ99" s="243"/>
      <c r="AK99" s="243"/>
      <c r="AL99" s="243"/>
      <c r="AM99" s="243"/>
      <c r="AN99" s="243"/>
      <c r="AO99" s="243"/>
      <c r="AP99" s="243"/>
      <c r="AQ99" s="243"/>
      <c r="AR99" s="243"/>
      <c r="AS99" s="243"/>
      <c r="AT99" s="243"/>
      <c r="AU99" s="243"/>
      <c r="AV99" s="243"/>
      <c r="AW99" s="243"/>
      <c r="AX99" s="243"/>
      <c r="AY99" s="243"/>
      <c r="AZ99" s="244"/>
      <c r="BA99" s="244"/>
      <c r="BB99" s="244"/>
      <c r="BC99" s="244"/>
      <c r="BD99" s="244"/>
      <c r="BE99" s="237"/>
      <c r="BF99" s="237"/>
      <c r="BG99" s="237"/>
      <c r="BH99" s="237"/>
      <c r="BI99" s="237"/>
      <c r="BJ99" s="237"/>
      <c r="BK99" s="237"/>
      <c r="BL99" s="237"/>
      <c r="BM99" s="237"/>
      <c r="BN99" s="237"/>
      <c r="BO99" s="237"/>
      <c r="BP99" s="237"/>
      <c r="BQ99" s="234">
        <v>93</v>
      </c>
      <c r="BR99" s="239"/>
      <c r="BS99" s="945"/>
      <c r="BT99" s="946"/>
      <c r="BU99" s="946"/>
      <c r="BV99" s="946"/>
      <c r="BW99" s="946"/>
      <c r="BX99" s="946"/>
      <c r="BY99" s="946"/>
      <c r="BZ99" s="946"/>
      <c r="CA99" s="946"/>
      <c r="CB99" s="946"/>
      <c r="CC99" s="946"/>
      <c r="CD99" s="946"/>
      <c r="CE99" s="946"/>
      <c r="CF99" s="946"/>
      <c r="CG99" s="952"/>
      <c r="CH99" s="953"/>
      <c r="CI99" s="954"/>
      <c r="CJ99" s="954"/>
      <c r="CK99" s="954"/>
      <c r="CL99" s="955"/>
      <c r="CM99" s="953"/>
      <c r="CN99" s="954"/>
      <c r="CO99" s="954"/>
      <c r="CP99" s="954"/>
      <c r="CQ99" s="955"/>
      <c r="CR99" s="953"/>
      <c r="CS99" s="954"/>
      <c r="CT99" s="954"/>
      <c r="CU99" s="954"/>
      <c r="CV99" s="955"/>
      <c r="CW99" s="953"/>
      <c r="CX99" s="954"/>
      <c r="CY99" s="954"/>
      <c r="CZ99" s="954"/>
      <c r="DA99" s="955"/>
      <c r="DB99" s="953"/>
      <c r="DC99" s="954"/>
      <c r="DD99" s="954"/>
      <c r="DE99" s="954"/>
      <c r="DF99" s="955"/>
      <c r="DG99" s="953"/>
      <c r="DH99" s="954"/>
      <c r="DI99" s="954"/>
      <c r="DJ99" s="954"/>
      <c r="DK99" s="955"/>
      <c r="DL99" s="953"/>
      <c r="DM99" s="954"/>
      <c r="DN99" s="954"/>
      <c r="DO99" s="954"/>
      <c r="DP99" s="955"/>
      <c r="DQ99" s="953"/>
      <c r="DR99" s="954"/>
      <c r="DS99" s="954"/>
      <c r="DT99" s="954"/>
      <c r="DU99" s="955"/>
      <c r="DV99" s="945"/>
      <c r="DW99" s="946"/>
      <c r="DX99" s="946"/>
      <c r="DY99" s="946"/>
      <c r="DZ99" s="947"/>
      <c r="EA99" s="226"/>
    </row>
    <row r="100" spans="1:131" ht="26.25" hidden="1" customHeight="1" x14ac:dyDescent="0.2">
      <c r="A100" s="241"/>
      <c r="B100" s="242"/>
      <c r="C100" s="242"/>
      <c r="D100" s="242"/>
      <c r="E100" s="242"/>
      <c r="F100" s="242"/>
      <c r="G100" s="242"/>
      <c r="H100" s="242"/>
      <c r="I100" s="242"/>
      <c r="J100" s="242"/>
      <c r="K100" s="242"/>
      <c r="L100" s="242"/>
      <c r="M100" s="242"/>
      <c r="N100" s="242"/>
      <c r="O100" s="242"/>
      <c r="P100" s="242"/>
      <c r="Q100" s="243"/>
      <c r="R100" s="243"/>
      <c r="S100" s="243"/>
      <c r="T100" s="243"/>
      <c r="U100" s="243"/>
      <c r="V100" s="243"/>
      <c r="W100" s="243"/>
      <c r="X100" s="243"/>
      <c r="Y100" s="243"/>
      <c r="Z100" s="243"/>
      <c r="AA100" s="243"/>
      <c r="AB100" s="243"/>
      <c r="AC100" s="243"/>
      <c r="AD100" s="243"/>
      <c r="AE100" s="243"/>
      <c r="AF100" s="243"/>
      <c r="AG100" s="243"/>
      <c r="AH100" s="243"/>
      <c r="AI100" s="243"/>
      <c r="AJ100" s="243"/>
      <c r="AK100" s="243"/>
      <c r="AL100" s="243"/>
      <c r="AM100" s="243"/>
      <c r="AN100" s="243"/>
      <c r="AO100" s="243"/>
      <c r="AP100" s="243"/>
      <c r="AQ100" s="243"/>
      <c r="AR100" s="243"/>
      <c r="AS100" s="243"/>
      <c r="AT100" s="243"/>
      <c r="AU100" s="243"/>
      <c r="AV100" s="243"/>
      <c r="AW100" s="243"/>
      <c r="AX100" s="243"/>
      <c r="AY100" s="243"/>
      <c r="AZ100" s="244"/>
      <c r="BA100" s="244"/>
      <c r="BB100" s="244"/>
      <c r="BC100" s="244"/>
      <c r="BD100" s="244"/>
      <c r="BE100" s="237"/>
      <c r="BF100" s="237"/>
      <c r="BG100" s="237"/>
      <c r="BH100" s="237"/>
      <c r="BI100" s="237"/>
      <c r="BJ100" s="237"/>
      <c r="BK100" s="237"/>
      <c r="BL100" s="237"/>
      <c r="BM100" s="237"/>
      <c r="BN100" s="237"/>
      <c r="BO100" s="237"/>
      <c r="BP100" s="237"/>
      <c r="BQ100" s="234">
        <v>94</v>
      </c>
      <c r="BR100" s="239"/>
      <c r="BS100" s="945"/>
      <c r="BT100" s="946"/>
      <c r="BU100" s="946"/>
      <c r="BV100" s="946"/>
      <c r="BW100" s="946"/>
      <c r="BX100" s="946"/>
      <c r="BY100" s="946"/>
      <c r="BZ100" s="946"/>
      <c r="CA100" s="946"/>
      <c r="CB100" s="946"/>
      <c r="CC100" s="946"/>
      <c r="CD100" s="946"/>
      <c r="CE100" s="946"/>
      <c r="CF100" s="946"/>
      <c r="CG100" s="952"/>
      <c r="CH100" s="953"/>
      <c r="CI100" s="954"/>
      <c r="CJ100" s="954"/>
      <c r="CK100" s="954"/>
      <c r="CL100" s="955"/>
      <c r="CM100" s="953"/>
      <c r="CN100" s="954"/>
      <c r="CO100" s="954"/>
      <c r="CP100" s="954"/>
      <c r="CQ100" s="955"/>
      <c r="CR100" s="953"/>
      <c r="CS100" s="954"/>
      <c r="CT100" s="954"/>
      <c r="CU100" s="954"/>
      <c r="CV100" s="955"/>
      <c r="CW100" s="953"/>
      <c r="CX100" s="954"/>
      <c r="CY100" s="954"/>
      <c r="CZ100" s="954"/>
      <c r="DA100" s="955"/>
      <c r="DB100" s="953"/>
      <c r="DC100" s="954"/>
      <c r="DD100" s="954"/>
      <c r="DE100" s="954"/>
      <c r="DF100" s="955"/>
      <c r="DG100" s="953"/>
      <c r="DH100" s="954"/>
      <c r="DI100" s="954"/>
      <c r="DJ100" s="954"/>
      <c r="DK100" s="955"/>
      <c r="DL100" s="953"/>
      <c r="DM100" s="954"/>
      <c r="DN100" s="954"/>
      <c r="DO100" s="954"/>
      <c r="DP100" s="955"/>
      <c r="DQ100" s="953"/>
      <c r="DR100" s="954"/>
      <c r="DS100" s="954"/>
      <c r="DT100" s="954"/>
      <c r="DU100" s="955"/>
      <c r="DV100" s="945"/>
      <c r="DW100" s="946"/>
      <c r="DX100" s="946"/>
      <c r="DY100" s="946"/>
      <c r="DZ100" s="947"/>
      <c r="EA100" s="226"/>
    </row>
    <row r="101" spans="1:131" ht="26.25" hidden="1" customHeight="1" x14ac:dyDescent="0.2">
      <c r="A101" s="241"/>
      <c r="B101" s="242"/>
      <c r="C101" s="242"/>
      <c r="D101" s="242"/>
      <c r="E101" s="242"/>
      <c r="F101" s="242"/>
      <c r="G101" s="242"/>
      <c r="H101" s="242"/>
      <c r="I101" s="242"/>
      <c r="J101" s="242"/>
      <c r="K101" s="242"/>
      <c r="L101" s="242"/>
      <c r="M101" s="242"/>
      <c r="N101" s="242"/>
      <c r="O101" s="242"/>
      <c r="P101" s="242"/>
      <c r="Q101" s="243"/>
      <c r="R101" s="243"/>
      <c r="S101" s="243"/>
      <c r="T101" s="243"/>
      <c r="U101" s="243"/>
      <c r="V101" s="243"/>
      <c r="W101" s="243"/>
      <c r="X101" s="243"/>
      <c r="Y101" s="243"/>
      <c r="Z101" s="243"/>
      <c r="AA101" s="243"/>
      <c r="AB101" s="243"/>
      <c r="AC101" s="243"/>
      <c r="AD101" s="243"/>
      <c r="AE101" s="243"/>
      <c r="AF101" s="243"/>
      <c r="AG101" s="243"/>
      <c r="AH101" s="243"/>
      <c r="AI101" s="243"/>
      <c r="AJ101" s="243"/>
      <c r="AK101" s="243"/>
      <c r="AL101" s="243"/>
      <c r="AM101" s="243"/>
      <c r="AN101" s="243"/>
      <c r="AO101" s="243"/>
      <c r="AP101" s="243"/>
      <c r="AQ101" s="243"/>
      <c r="AR101" s="243"/>
      <c r="AS101" s="243"/>
      <c r="AT101" s="243"/>
      <c r="AU101" s="243"/>
      <c r="AV101" s="243"/>
      <c r="AW101" s="243"/>
      <c r="AX101" s="243"/>
      <c r="AY101" s="243"/>
      <c r="AZ101" s="244"/>
      <c r="BA101" s="244"/>
      <c r="BB101" s="244"/>
      <c r="BC101" s="244"/>
      <c r="BD101" s="244"/>
      <c r="BE101" s="237"/>
      <c r="BF101" s="237"/>
      <c r="BG101" s="237"/>
      <c r="BH101" s="237"/>
      <c r="BI101" s="237"/>
      <c r="BJ101" s="237"/>
      <c r="BK101" s="237"/>
      <c r="BL101" s="237"/>
      <c r="BM101" s="237"/>
      <c r="BN101" s="237"/>
      <c r="BO101" s="237"/>
      <c r="BP101" s="237"/>
      <c r="BQ101" s="234">
        <v>95</v>
      </c>
      <c r="BR101" s="239"/>
      <c r="BS101" s="945"/>
      <c r="BT101" s="946"/>
      <c r="BU101" s="946"/>
      <c r="BV101" s="946"/>
      <c r="BW101" s="946"/>
      <c r="BX101" s="946"/>
      <c r="BY101" s="946"/>
      <c r="BZ101" s="946"/>
      <c r="CA101" s="946"/>
      <c r="CB101" s="946"/>
      <c r="CC101" s="946"/>
      <c r="CD101" s="946"/>
      <c r="CE101" s="946"/>
      <c r="CF101" s="946"/>
      <c r="CG101" s="952"/>
      <c r="CH101" s="953"/>
      <c r="CI101" s="954"/>
      <c r="CJ101" s="954"/>
      <c r="CK101" s="954"/>
      <c r="CL101" s="955"/>
      <c r="CM101" s="953"/>
      <c r="CN101" s="954"/>
      <c r="CO101" s="954"/>
      <c r="CP101" s="954"/>
      <c r="CQ101" s="955"/>
      <c r="CR101" s="953"/>
      <c r="CS101" s="954"/>
      <c r="CT101" s="954"/>
      <c r="CU101" s="954"/>
      <c r="CV101" s="955"/>
      <c r="CW101" s="953"/>
      <c r="CX101" s="954"/>
      <c r="CY101" s="954"/>
      <c r="CZ101" s="954"/>
      <c r="DA101" s="955"/>
      <c r="DB101" s="953"/>
      <c r="DC101" s="954"/>
      <c r="DD101" s="954"/>
      <c r="DE101" s="954"/>
      <c r="DF101" s="955"/>
      <c r="DG101" s="953"/>
      <c r="DH101" s="954"/>
      <c r="DI101" s="954"/>
      <c r="DJ101" s="954"/>
      <c r="DK101" s="955"/>
      <c r="DL101" s="953"/>
      <c r="DM101" s="954"/>
      <c r="DN101" s="954"/>
      <c r="DO101" s="954"/>
      <c r="DP101" s="955"/>
      <c r="DQ101" s="953"/>
      <c r="DR101" s="954"/>
      <c r="DS101" s="954"/>
      <c r="DT101" s="954"/>
      <c r="DU101" s="955"/>
      <c r="DV101" s="945"/>
      <c r="DW101" s="946"/>
      <c r="DX101" s="946"/>
      <c r="DY101" s="946"/>
      <c r="DZ101" s="947"/>
      <c r="EA101" s="226"/>
    </row>
    <row r="102" spans="1:131" ht="26.25" customHeight="1" thickBot="1" x14ac:dyDescent="0.25">
      <c r="A102" s="241"/>
      <c r="B102" s="242"/>
      <c r="C102" s="242"/>
      <c r="D102" s="242"/>
      <c r="E102" s="242"/>
      <c r="F102" s="242"/>
      <c r="G102" s="242"/>
      <c r="H102" s="242"/>
      <c r="I102" s="242"/>
      <c r="J102" s="242"/>
      <c r="K102" s="242"/>
      <c r="L102" s="242"/>
      <c r="M102" s="242"/>
      <c r="N102" s="242"/>
      <c r="O102" s="242"/>
      <c r="P102" s="242"/>
      <c r="Q102" s="243"/>
      <c r="R102" s="243"/>
      <c r="S102" s="243"/>
      <c r="T102" s="243"/>
      <c r="U102" s="243"/>
      <c r="V102" s="243"/>
      <c r="W102" s="243"/>
      <c r="X102" s="243"/>
      <c r="Y102" s="243"/>
      <c r="Z102" s="243"/>
      <c r="AA102" s="243"/>
      <c r="AB102" s="243"/>
      <c r="AC102" s="243"/>
      <c r="AD102" s="243"/>
      <c r="AE102" s="243"/>
      <c r="AF102" s="243"/>
      <c r="AG102" s="243"/>
      <c r="AH102" s="243"/>
      <c r="AI102" s="243"/>
      <c r="AJ102" s="243"/>
      <c r="AK102" s="243"/>
      <c r="AL102" s="243"/>
      <c r="AM102" s="243"/>
      <c r="AN102" s="243"/>
      <c r="AO102" s="243"/>
      <c r="AP102" s="243"/>
      <c r="AQ102" s="243"/>
      <c r="AR102" s="243"/>
      <c r="AS102" s="243"/>
      <c r="AT102" s="243"/>
      <c r="AU102" s="243"/>
      <c r="AV102" s="243"/>
      <c r="AW102" s="243"/>
      <c r="AX102" s="243"/>
      <c r="AY102" s="243"/>
      <c r="AZ102" s="244"/>
      <c r="BA102" s="244"/>
      <c r="BB102" s="244"/>
      <c r="BC102" s="244"/>
      <c r="BD102" s="244"/>
      <c r="BE102" s="237"/>
      <c r="BF102" s="237"/>
      <c r="BG102" s="237"/>
      <c r="BH102" s="237"/>
      <c r="BI102" s="237"/>
      <c r="BJ102" s="237"/>
      <c r="BK102" s="237"/>
      <c r="BL102" s="237"/>
      <c r="BM102" s="237"/>
      <c r="BN102" s="237"/>
      <c r="BO102" s="237"/>
      <c r="BP102" s="237"/>
      <c r="BQ102" s="236" t="s">
        <v>394</v>
      </c>
      <c r="BR102" s="937" t="s">
        <v>425</v>
      </c>
      <c r="BS102" s="938"/>
      <c r="BT102" s="938"/>
      <c r="BU102" s="938"/>
      <c r="BV102" s="938"/>
      <c r="BW102" s="938"/>
      <c r="BX102" s="938"/>
      <c r="BY102" s="938"/>
      <c r="BZ102" s="938"/>
      <c r="CA102" s="938"/>
      <c r="CB102" s="938"/>
      <c r="CC102" s="938"/>
      <c r="CD102" s="938"/>
      <c r="CE102" s="938"/>
      <c r="CF102" s="938"/>
      <c r="CG102" s="948"/>
      <c r="CH102" s="949"/>
      <c r="CI102" s="950"/>
      <c r="CJ102" s="950"/>
      <c r="CK102" s="950"/>
      <c r="CL102" s="951"/>
      <c r="CM102" s="949"/>
      <c r="CN102" s="950"/>
      <c r="CO102" s="950"/>
      <c r="CP102" s="950"/>
      <c r="CQ102" s="951"/>
      <c r="CR102" s="956">
        <v>3107</v>
      </c>
      <c r="CS102" s="957"/>
      <c r="CT102" s="957"/>
      <c r="CU102" s="957"/>
      <c r="CV102" s="958"/>
      <c r="CW102" s="956">
        <v>158</v>
      </c>
      <c r="CX102" s="957"/>
      <c r="CY102" s="957"/>
      <c r="CZ102" s="957"/>
      <c r="DA102" s="958"/>
      <c r="DB102" s="956">
        <v>15902</v>
      </c>
      <c r="DC102" s="957"/>
      <c r="DD102" s="957"/>
      <c r="DE102" s="957"/>
      <c r="DF102" s="958"/>
      <c r="DG102" s="956" t="s">
        <v>522</v>
      </c>
      <c r="DH102" s="957"/>
      <c r="DI102" s="957"/>
      <c r="DJ102" s="957"/>
      <c r="DK102" s="958"/>
      <c r="DL102" s="956" t="s">
        <v>522</v>
      </c>
      <c r="DM102" s="957"/>
      <c r="DN102" s="957"/>
      <c r="DO102" s="957"/>
      <c r="DP102" s="958"/>
      <c r="DQ102" s="956" t="s">
        <v>522</v>
      </c>
      <c r="DR102" s="957"/>
      <c r="DS102" s="957"/>
      <c r="DT102" s="957"/>
      <c r="DU102" s="958"/>
      <c r="DV102" s="937"/>
      <c r="DW102" s="938"/>
      <c r="DX102" s="938"/>
      <c r="DY102" s="938"/>
      <c r="DZ102" s="939"/>
      <c r="EA102" s="226"/>
    </row>
    <row r="103" spans="1:131" ht="26.25" customHeight="1" x14ac:dyDescent="0.2">
      <c r="A103" s="241"/>
      <c r="B103" s="242"/>
      <c r="C103" s="242"/>
      <c r="D103" s="242"/>
      <c r="E103" s="242"/>
      <c r="F103" s="242"/>
      <c r="G103" s="242"/>
      <c r="H103" s="242"/>
      <c r="I103" s="242"/>
      <c r="J103" s="242"/>
      <c r="K103" s="242"/>
      <c r="L103" s="242"/>
      <c r="M103" s="242"/>
      <c r="N103" s="242"/>
      <c r="O103" s="242"/>
      <c r="P103" s="242"/>
      <c r="Q103" s="243"/>
      <c r="R103" s="243"/>
      <c r="S103" s="243"/>
      <c r="T103" s="243"/>
      <c r="U103" s="243"/>
      <c r="V103" s="243"/>
      <c r="W103" s="243"/>
      <c r="X103" s="243"/>
      <c r="Y103" s="243"/>
      <c r="Z103" s="243"/>
      <c r="AA103" s="243"/>
      <c r="AB103" s="243"/>
      <c r="AC103" s="243"/>
      <c r="AD103" s="243"/>
      <c r="AE103" s="243"/>
      <c r="AF103" s="243"/>
      <c r="AG103" s="243"/>
      <c r="AH103" s="243"/>
      <c r="AI103" s="243"/>
      <c r="AJ103" s="243"/>
      <c r="AK103" s="243"/>
      <c r="AL103" s="243"/>
      <c r="AM103" s="243"/>
      <c r="AN103" s="243"/>
      <c r="AO103" s="243"/>
      <c r="AP103" s="243"/>
      <c r="AQ103" s="243"/>
      <c r="AR103" s="243"/>
      <c r="AS103" s="243"/>
      <c r="AT103" s="243"/>
      <c r="AU103" s="243"/>
      <c r="AV103" s="243"/>
      <c r="AW103" s="243"/>
      <c r="AX103" s="243"/>
      <c r="AY103" s="243"/>
      <c r="AZ103" s="244"/>
      <c r="BA103" s="244"/>
      <c r="BB103" s="244"/>
      <c r="BC103" s="244"/>
      <c r="BD103" s="244"/>
      <c r="BE103" s="237"/>
      <c r="BF103" s="237"/>
      <c r="BG103" s="237"/>
      <c r="BH103" s="237"/>
      <c r="BI103" s="237"/>
      <c r="BJ103" s="237"/>
      <c r="BK103" s="237"/>
      <c r="BL103" s="237"/>
      <c r="BM103" s="237"/>
      <c r="BN103" s="237"/>
      <c r="BO103" s="237"/>
      <c r="BP103" s="237"/>
      <c r="BQ103" s="940" t="s">
        <v>426</v>
      </c>
      <c r="BR103" s="940"/>
      <c r="BS103" s="940"/>
      <c r="BT103" s="940"/>
      <c r="BU103" s="940"/>
      <c r="BV103" s="940"/>
      <c r="BW103" s="940"/>
      <c r="BX103" s="940"/>
      <c r="BY103" s="940"/>
      <c r="BZ103" s="940"/>
      <c r="CA103" s="940"/>
      <c r="CB103" s="940"/>
      <c r="CC103" s="940"/>
      <c r="CD103" s="940"/>
      <c r="CE103" s="940"/>
      <c r="CF103" s="940"/>
      <c r="CG103" s="940"/>
      <c r="CH103" s="940"/>
      <c r="CI103" s="940"/>
      <c r="CJ103" s="940"/>
      <c r="CK103" s="940"/>
      <c r="CL103" s="940"/>
      <c r="CM103" s="940"/>
      <c r="CN103" s="940"/>
      <c r="CO103" s="940"/>
      <c r="CP103" s="940"/>
      <c r="CQ103" s="940"/>
      <c r="CR103" s="940"/>
      <c r="CS103" s="940"/>
      <c r="CT103" s="940"/>
      <c r="CU103" s="940"/>
      <c r="CV103" s="940"/>
      <c r="CW103" s="940"/>
      <c r="CX103" s="940"/>
      <c r="CY103" s="940"/>
      <c r="CZ103" s="940"/>
      <c r="DA103" s="940"/>
      <c r="DB103" s="940"/>
      <c r="DC103" s="940"/>
      <c r="DD103" s="940"/>
      <c r="DE103" s="940"/>
      <c r="DF103" s="940"/>
      <c r="DG103" s="940"/>
      <c r="DH103" s="940"/>
      <c r="DI103" s="940"/>
      <c r="DJ103" s="940"/>
      <c r="DK103" s="940"/>
      <c r="DL103" s="940"/>
      <c r="DM103" s="940"/>
      <c r="DN103" s="940"/>
      <c r="DO103" s="940"/>
      <c r="DP103" s="940"/>
      <c r="DQ103" s="940"/>
      <c r="DR103" s="940"/>
      <c r="DS103" s="940"/>
      <c r="DT103" s="940"/>
      <c r="DU103" s="940"/>
      <c r="DV103" s="940"/>
      <c r="DW103" s="940"/>
      <c r="DX103" s="940"/>
      <c r="DY103" s="940"/>
      <c r="DZ103" s="940"/>
      <c r="EA103" s="226"/>
    </row>
    <row r="104" spans="1:131" ht="26.25" customHeight="1" x14ac:dyDescent="0.2">
      <c r="A104" s="241"/>
      <c r="B104" s="242"/>
      <c r="C104" s="242"/>
      <c r="D104" s="242"/>
      <c r="E104" s="242"/>
      <c r="F104" s="242"/>
      <c r="G104" s="242"/>
      <c r="H104" s="242"/>
      <c r="I104" s="242"/>
      <c r="J104" s="242"/>
      <c r="K104" s="242"/>
      <c r="L104" s="242"/>
      <c r="M104" s="242"/>
      <c r="N104" s="242"/>
      <c r="O104" s="242"/>
      <c r="P104" s="242"/>
      <c r="Q104" s="243"/>
      <c r="R104" s="243"/>
      <c r="S104" s="243"/>
      <c r="T104" s="243"/>
      <c r="U104" s="243"/>
      <c r="V104" s="243"/>
      <c r="W104" s="243"/>
      <c r="X104" s="243"/>
      <c r="Y104" s="243"/>
      <c r="Z104" s="243"/>
      <c r="AA104" s="243"/>
      <c r="AB104" s="243"/>
      <c r="AC104" s="243"/>
      <c r="AD104" s="243"/>
      <c r="AE104" s="243"/>
      <c r="AF104" s="243"/>
      <c r="AG104" s="243"/>
      <c r="AH104" s="243"/>
      <c r="AI104" s="243"/>
      <c r="AJ104" s="243"/>
      <c r="AK104" s="243"/>
      <c r="AL104" s="243"/>
      <c r="AM104" s="243"/>
      <c r="AN104" s="243"/>
      <c r="AO104" s="243"/>
      <c r="AP104" s="243"/>
      <c r="AQ104" s="243"/>
      <c r="AR104" s="243"/>
      <c r="AS104" s="243"/>
      <c r="AT104" s="243"/>
      <c r="AU104" s="243"/>
      <c r="AV104" s="243"/>
      <c r="AW104" s="243"/>
      <c r="AX104" s="243"/>
      <c r="AY104" s="243"/>
      <c r="AZ104" s="244"/>
      <c r="BA104" s="244"/>
      <c r="BB104" s="244"/>
      <c r="BC104" s="244"/>
      <c r="BD104" s="244"/>
      <c r="BE104" s="237"/>
      <c r="BF104" s="237"/>
      <c r="BG104" s="237"/>
      <c r="BH104" s="237"/>
      <c r="BI104" s="237"/>
      <c r="BJ104" s="237"/>
      <c r="BK104" s="237"/>
      <c r="BL104" s="237"/>
      <c r="BM104" s="237"/>
      <c r="BN104" s="237"/>
      <c r="BO104" s="237"/>
      <c r="BP104" s="237"/>
      <c r="BQ104" s="941" t="s">
        <v>427</v>
      </c>
      <c r="BR104" s="941"/>
      <c r="BS104" s="941"/>
      <c r="BT104" s="941"/>
      <c r="BU104" s="941"/>
      <c r="BV104" s="941"/>
      <c r="BW104" s="941"/>
      <c r="BX104" s="941"/>
      <c r="BY104" s="941"/>
      <c r="BZ104" s="941"/>
      <c r="CA104" s="941"/>
      <c r="CB104" s="941"/>
      <c r="CC104" s="941"/>
      <c r="CD104" s="941"/>
      <c r="CE104" s="941"/>
      <c r="CF104" s="941"/>
      <c r="CG104" s="941"/>
      <c r="CH104" s="941"/>
      <c r="CI104" s="941"/>
      <c r="CJ104" s="941"/>
      <c r="CK104" s="941"/>
      <c r="CL104" s="941"/>
      <c r="CM104" s="941"/>
      <c r="CN104" s="941"/>
      <c r="CO104" s="941"/>
      <c r="CP104" s="941"/>
      <c r="CQ104" s="941"/>
      <c r="CR104" s="941"/>
      <c r="CS104" s="941"/>
      <c r="CT104" s="941"/>
      <c r="CU104" s="941"/>
      <c r="CV104" s="941"/>
      <c r="CW104" s="941"/>
      <c r="CX104" s="941"/>
      <c r="CY104" s="941"/>
      <c r="CZ104" s="941"/>
      <c r="DA104" s="941"/>
      <c r="DB104" s="941"/>
      <c r="DC104" s="941"/>
      <c r="DD104" s="941"/>
      <c r="DE104" s="941"/>
      <c r="DF104" s="941"/>
      <c r="DG104" s="941"/>
      <c r="DH104" s="941"/>
      <c r="DI104" s="941"/>
      <c r="DJ104" s="941"/>
      <c r="DK104" s="941"/>
      <c r="DL104" s="941"/>
      <c r="DM104" s="941"/>
      <c r="DN104" s="941"/>
      <c r="DO104" s="941"/>
      <c r="DP104" s="941"/>
      <c r="DQ104" s="941"/>
      <c r="DR104" s="941"/>
      <c r="DS104" s="941"/>
      <c r="DT104" s="941"/>
      <c r="DU104" s="941"/>
      <c r="DV104" s="941"/>
      <c r="DW104" s="941"/>
      <c r="DX104" s="941"/>
      <c r="DY104" s="941"/>
      <c r="DZ104" s="941"/>
      <c r="EA104" s="226"/>
    </row>
    <row r="105" spans="1:131" ht="11.25" customHeight="1" x14ac:dyDescent="0.2">
      <c r="A105" s="237"/>
      <c r="B105" s="237"/>
      <c r="C105" s="237"/>
      <c r="D105" s="237"/>
      <c r="E105" s="237"/>
      <c r="F105" s="237"/>
      <c r="G105" s="237"/>
      <c r="H105" s="237"/>
      <c r="I105" s="237"/>
      <c r="J105" s="237"/>
      <c r="K105" s="237"/>
      <c r="L105" s="237"/>
      <c r="M105" s="237"/>
      <c r="N105" s="237"/>
      <c r="O105" s="237"/>
      <c r="P105" s="237"/>
      <c r="Q105" s="237"/>
      <c r="R105" s="237"/>
      <c r="S105" s="237"/>
      <c r="T105" s="237"/>
      <c r="U105" s="237"/>
      <c r="V105" s="237"/>
      <c r="W105" s="237"/>
      <c r="X105" s="237"/>
      <c r="Y105" s="237"/>
      <c r="Z105" s="237"/>
      <c r="AA105" s="237"/>
      <c r="AB105" s="237"/>
      <c r="AC105" s="237"/>
      <c r="AD105" s="237"/>
      <c r="AE105" s="237"/>
      <c r="AF105" s="237"/>
      <c r="AG105" s="237"/>
      <c r="AH105" s="237"/>
      <c r="AI105" s="237"/>
      <c r="AJ105" s="237"/>
      <c r="AK105" s="237"/>
      <c r="AL105" s="237"/>
      <c r="AM105" s="237"/>
      <c r="AN105" s="237"/>
      <c r="AO105" s="237"/>
      <c r="AP105" s="237"/>
      <c r="AQ105" s="237"/>
      <c r="AR105" s="237"/>
      <c r="AS105" s="237"/>
      <c r="AT105" s="237"/>
      <c r="AU105" s="237"/>
      <c r="AV105" s="237"/>
      <c r="AW105" s="237"/>
      <c r="AX105" s="237"/>
      <c r="AY105" s="237"/>
      <c r="AZ105" s="237"/>
      <c r="BA105" s="237"/>
      <c r="BB105" s="237"/>
      <c r="BC105" s="237"/>
      <c r="BD105" s="237"/>
      <c r="BE105" s="237"/>
      <c r="BF105" s="237"/>
      <c r="BG105" s="237"/>
      <c r="BH105" s="237"/>
      <c r="BI105" s="237"/>
      <c r="BJ105" s="237"/>
      <c r="BK105" s="237"/>
      <c r="BL105" s="237"/>
      <c r="BM105" s="237"/>
      <c r="BN105" s="237"/>
      <c r="BO105" s="237"/>
      <c r="BP105" s="237"/>
      <c r="BQ105" s="226"/>
      <c r="BR105" s="226"/>
      <c r="BS105" s="226"/>
      <c r="BT105" s="226"/>
      <c r="BU105" s="226"/>
      <c r="BV105" s="226"/>
      <c r="BW105" s="226"/>
      <c r="BX105" s="226"/>
      <c r="BY105" s="226"/>
      <c r="BZ105" s="226"/>
      <c r="CA105" s="226"/>
      <c r="CB105" s="226"/>
      <c r="CC105" s="226"/>
      <c r="CD105" s="226"/>
      <c r="CE105" s="226"/>
      <c r="CF105" s="226"/>
      <c r="CG105" s="226"/>
      <c r="CH105" s="226"/>
      <c r="CI105" s="226"/>
      <c r="CJ105" s="226"/>
      <c r="CK105" s="226"/>
      <c r="CL105" s="226"/>
      <c r="CM105" s="226"/>
      <c r="CN105" s="226"/>
      <c r="CO105" s="226"/>
      <c r="CP105" s="226"/>
      <c r="CQ105" s="226"/>
      <c r="CR105" s="226"/>
      <c r="CS105" s="226"/>
      <c r="CT105" s="226"/>
      <c r="CU105" s="226"/>
      <c r="CV105" s="226"/>
      <c r="CW105" s="226"/>
      <c r="CX105" s="226"/>
      <c r="CY105" s="226"/>
      <c r="CZ105" s="226"/>
      <c r="DA105" s="226"/>
      <c r="DB105" s="226"/>
      <c r="DC105" s="226"/>
      <c r="DD105" s="226"/>
      <c r="DE105" s="226"/>
      <c r="DF105" s="226"/>
      <c r="DG105" s="226"/>
      <c r="DH105" s="226"/>
      <c r="DI105" s="226"/>
      <c r="DJ105" s="226"/>
      <c r="DK105" s="226"/>
      <c r="DL105" s="226"/>
      <c r="DM105" s="226"/>
      <c r="DN105" s="226"/>
      <c r="DO105" s="226"/>
      <c r="DP105" s="226"/>
      <c r="DQ105" s="226"/>
      <c r="DR105" s="226"/>
      <c r="DS105" s="226"/>
      <c r="DT105" s="226"/>
      <c r="DU105" s="226"/>
      <c r="DV105" s="226"/>
      <c r="DW105" s="226"/>
      <c r="DX105" s="226"/>
      <c r="DY105" s="226"/>
      <c r="DZ105" s="226"/>
      <c r="EA105" s="226"/>
    </row>
    <row r="106" spans="1:131" ht="11.25" customHeight="1" x14ac:dyDescent="0.2">
      <c r="A106" s="237"/>
      <c r="B106" s="237"/>
      <c r="C106" s="237"/>
      <c r="D106" s="237"/>
      <c r="E106" s="237"/>
      <c r="F106" s="237"/>
      <c r="G106" s="237"/>
      <c r="H106" s="237"/>
      <c r="I106" s="237"/>
      <c r="J106" s="237"/>
      <c r="K106" s="237"/>
      <c r="L106" s="237"/>
      <c r="M106" s="237"/>
      <c r="N106" s="237"/>
      <c r="O106" s="237"/>
      <c r="P106" s="237"/>
      <c r="Q106" s="237"/>
      <c r="R106" s="237"/>
      <c r="S106" s="237"/>
      <c r="T106" s="237"/>
      <c r="U106" s="237"/>
      <c r="V106" s="237"/>
      <c r="W106" s="237"/>
      <c r="X106" s="237"/>
      <c r="Y106" s="237"/>
      <c r="Z106" s="237"/>
      <c r="AA106" s="237"/>
      <c r="AB106" s="237"/>
      <c r="AC106" s="237"/>
      <c r="AD106" s="237"/>
      <c r="AE106" s="237"/>
      <c r="AF106" s="237"/>
      <c r="AG106" s="237"/>
      <c r="AH106" s="237"/>
      <c r="AI106" s="237"/>
      <c r="AJ106" s="237"/>
      <c r="AK106" s="237"/>
      <c r="AL106" s="237"/>
      <c r="AM106" s="237"/>
      <c r="AN106" s="237"/>
      <c r="AO106" s="237"/>
      <c r="AP106" s="237"/>
      <c r="AQ106" s="237"/>
      <c r="AR106" s="237"/>
      <c r="AS106" s="237"/>
      <c r="AT106" s="237"/>
      <c r="AU106" s="237"/>
      <c r="AV106" s="237"/>
      <c r="AW106" s="237"/>
      <c r="AX106" s="237"/>
      <c r="AY106" s="237"/>
      <c r="AZ106" s="237"/>
      <c r="BA106" s="237"/>
      <c r="BB106" s="237"/>
      <c r="BC106" s="237"/>
      <c r="BD106" s="237"/>
      <c r="BE106" s="237"/>
      <c r="BF106" s="237"/>
      <c r="BG106" s="237"/>
      <c r="BH106" s="237"/>
      <c r="BI106" s="237"/>
      <c r="BJ106" s="237"/>
      <c r="BK106" s="237"/>
      <c r="BL106" s="237"/>
      <c r="BM106" s="237"/>
      <c r="BN106" s="237"/>
      <c r="BO106" s="237"/>
      <c r="BP106" s="237"/>
      <c r="BQ106" s="226"/>
      <c r="BR106" s="226"/>
      <c r="BS106" s="226"/>
      <c r="BT106" s="226"/>
      <c r="BU106" s="226"/>
      <c r="BV106" s="226"/>
      <c r="BW106" s="226"/>
      <c r="BX106" s="226"/>
      <c r="BY106" s="226"/>
      <c r="BZ106" s="226"/>
      <c r="CA106" s="226"/>
      <c r="CB106" s="226"/>
      <c r="CC106" s="226"/>
      <c r="CD106" s="226"/>
      <c r="CE106" s="226"/>
      <c r="CF106" s="226"/>
      <c r="CG106" s="226"/>
      <c r="CH106" s="226"/>
      <c r="CI106" s="226"/>
      <c r="CJ106" s="226"/>
      <c r="CK106" s="226"/>
      <c r="CL106" s="226"/>
      <c r="CM106" s="226"/>
      <c r="CN106" s="226"/>
      <c r="CO106" s="226"/>
      <c r="CP106" s="226"/>
      <c r="CQ106" s="226"/>
      <c r="CR106" s="226"/>
      <c r="CS106" s="226"/>
      <c r="CT106" s="226"/>
      <c r="CU106" s="226"/>
      <c r="CV106" s="226"/>
      <c r="CW106" s="226"/>
      <c r="CX106" s="226"/>
      <c r="CY106" s="226"/>
      <c r="CZ106" s="226"/>
      <c r="DA106" s="226"/>
      <c r="DB106" s="226"/>
      <c r="DC106" s="226"/>
      <c r="DD106" s="226"/>
      <c r="DE106" s="226"/>
      <c r="DF106" s="226"/>
      <c r="DG106" s="226"/>
      <c r="DH106" s="226"/>
      <c r="DI106" s="226"/>
      <c r="DJ106" s="226"/>
      <c r="DK106" s="226"/>
      <c r="DL106" s="226"/>
      <c r="DM106" s="226"/>
      <c r="DN106" s="226"/>
      <c r="DO106" s="226"/>
      <c r="DP106" s="226"/>
      <c r="DQ106" s="226"/>
      <c r="DR106" s="226"/>
      <c r="DS106" s="226"/>
      <c r="DT106" s="226"/>
      <c r="DU106" s="226"/>
      <c r="DV106" s="226"/>
      <c r="DW106" s="226"/>
      <c r="DX106" s="226"/>
      <c r="DY106" s="226"/>
      <c r="DZ106" s="226"/>
      <c r="EA106" s="226"/>
    </row>
    <row r="107" spans="1:131" s="226" customFormat="1" ht="26.25" customHeight="1" thickBot="1" x14ac:dyDescent="0.25">
      <c r="A107" s="245" t="s">
        <v>428</v>
      </c>
      <c r="B107" s="246"/>
      <c r="C107" s="246"/>
      <c r="D107" s="246"/>
      <c r="E107" s="246"/>
      <c r="F107" s="246"/>
      <c r="G107" s="246"/>
      <c r="H107" s="246"/>
      <c r="I107" s="246"/>
      <c r="J107" s="246"/>
      <c r="K107" s="246"/>
      <c r="L107" s="246"/>
      <c r="M107" s="246"/>
      <c r="N107" s="246"/>
      <c r="O107" s="246"/>
      <c r="P107" s="246"/>
      <c r="Q107" s="246"/>
      <c r="R107" s="246"/>
      <c r="S107" s="246"/>
      <c r="T107" s="246"/>
      <c r="U107" s="246"/>
      <c r="V107" s="246"/>
      <c r="W107" s="246"/>
      <c r="X107" s="246"/>
      <c r="Y107" s="246"/>
      <c r="Z107" s="246"/>
      <c r="AA107" s="246"/>
      <c r="AB107" s="246"/>
      <c r="AC107" s="246"/>
      <c r="AD107" s="246"/>
      <c r="AE107" s="246"/>
      <c r="AF107" s="246"/>
      <c r="AG107" s="246"/>
      <c r="AH107" s="246"/>
      <c r="AI107" s="246"/>
      <c r="AJ107" s="246"/>
      <c r="AK107" s="246"/>
      <c r="AL107" s="246"/>
      <c r="AM107" s="246"/>
      <c r="AN107" s="246"/>
      <c r="AO107" s="246"/>
      <c r="AP107" s="246"/>
      <c r="AQ107" s="246"/>
      <c r="AR107" s="246"/>
      <c r="AS107" s="246"/>
      <c r="AT107" s="246"/>
      <c r="AU107" s="245" t="s">
        <v>429</v>
      </c>
      <c r="AV107" s="246"/>
      <c r="AW107" s="246"/>
      <c r="AX107" s="246"/>
      <c r="AY107" s="246"/>
      <c r="AZ107" s="246"/>
      <c r="BA107" s="246"/>
      <c r="BB107" s="246"/>
      <c r="BC107" s="246"/>
      <c r="BD107" s="246"/>
      <c r="BE107" s="246"/>
      <c r="BF107" s="246"/>
      <c r="BG107" s="246"/>
      <c r="BH107" s="246"/>
      <c r="BI107" s="246"/>
      <c r="BJ107" s="246"/>
      <c r="BK107" s="246"/>
      <c r="BL107" s="246"/>
      <c r="BM107" s="246"/>
      <c r="BN107" s="246"/>
      <c r="BO107" s="246"/>
      <c r="BP107" s="246"/>
      <c r="BQ107" s="246"/>
      <c r="BR107" s="246"/>
      <c r="BS107" s="246"/>
      <c r="BT107" s="246"/>
      <c r="BU107" s="246"/>
      <c r="BV107" s="246"/>
      <c r="BW107" s="246"/>
      <c r="BX107" s="246"/>
      <c r="BY107" s="246"/>
      <c r="BZ107" s="246"/>
      <c r="CA107" s="246"/>
      <c r="CB107" s="246"/>
      <c r="CC107" s="246"/>
      <c r="CD107" s="246"/>
      <c r="CE107" s="246"/>
      <c r="CF107" s="246"/>
      <c r="CG107" s="246"/>
      <c r="CH107" s="246"/>
      <c r="CI107" s="246"/>
      <c r="CJ107" s="246"/>
      <c r="CK107" s="246"/>
      <c r="CL107" s="246"/>
      <c r="CM107" s="246"/>
      <c r="CN107" s="246"/>
      <c r="CO107" s="246"/>
      <c r="CP107" s="246"/>
      <c r="CQ107" s="246"/>
      <c r="CR107" s="246"/>
      <c r="CS107" s="246"/>
      <c r="CT107" s="246"/>
      <c r="CU107" s="246"/>
      <c r="CV107" s="246"/>
      <c r="CW107" s="246"/>
      <c r="CX107" s="246"/>
      <c r="CY107" s="246"/>
      <c r="CZ107" s="246"/>
      <c r="DA107" s="246"/>
      <c r="DB107" s="246"/>
      <c r="DC107" s="246"/>
      <c r="DD107" s="246"/>
      <c r="DE107" s="246"/>
      <c r="DF107" s="246"/>
      <c r="DG107" s="246"/>
      <c r="DH107" s="246"/>
      <c r="DI107" s="246"/>
      <c r="DJ107" s="246"/>
      <c r="DK107" s="246"/>
      <c r="DL107" s="246"/>
      <c r="DM107" s="246"/>
      <c r="DN107" s="246"/>
      <c r="DO107" s="246"/>
      <c r="DP107" s="246"/>
      <c r="DQ107" s="246"/>
      <c r="DR107" s="246"/>
      <c r="DS107" s="246"/>
      <c r="DT107" s="246"/>
      <c r="DU107" s="246"/>
      <c r="DV107" s="246"/>
      <c r="DW107" s="246"/>
      <c r="DX107" s="246"/>
      <c r="DY107" s="246"/>
      <c r="DZ107" s="246"/>
    </row>
    <row r="108" spans="1:131" s="226" customFormat="1" ht="26.25" customHeight="1" x14ac:dyDescent="0.2">
      <c r="A108" s="942" t="s">
        <v>430</v>
      </c>
      <c r="B108" s="943"/>
      <c r="C108" s="943"/>
      <c r="D108" s="943"/>
      <c r="E108" s="943"/>
      <c r="F108" s="943"/>
      <c r="G108" s="943"/>
      <c r="H108" s="943"/>
      <c r="I108" s="943"/>
      <c r="J108" s="943"/>
      <c r="K108" s="943"/>
      <c r="L108" s="943"/>
      <c r="M108" s="943"/>
      <c r="N108" s="943"/>
      <c r="O108" s="943"/>
      <c r="P108" s="943"/>
      <c r="Q108" s="943"/>
      <c r="R108" s="943"/>
      <c r="S108" s="943"/>
      <c r="T108" s="943"/>
      <c r="U108" s="943"/>
      <c r="V108" s="943"/>
      <c r="W108" s="943"/>
      <c r="X108" s="943"/>
      <c r="Y108" s="943"/>
      <c r="Z108" s="943"/>
      <c r="AA108" s="943"/>
      <c r="AB108" s="943"/>
      <c r="AC108" s="943"/>
      <c r="AD108" s="943"/>
      <c r="AE108" s="943"/>
      <c r="AF108" s="943"/>
      <c r="AG108" s="943"/>
      <c r="AH108" s="943"/>
      <c r="AI108" s="943"/>
      <c r="AJ108" s="943"/>
      <c r="AK108" s="943"/>
      <c r="AL108" s="943"/>
      <c r="AM108" s="943"/>
      <c r="AN108" s="943"/>
      <c r="AO108" s="943"/>
      <c r="AP108" s="943"/>
      <c r="AQ108" s="943"/>
      <c r="AR108" s="943"/>
      <c r="AS108" s="943"/>
      <c r="AT108" s="944"/>
      <c r="AU108" s="942" t="s">
        <v>431</v>
      </c>
      <c r="AV108" s="943"/>
      <c r="AW108" s="943"/>
      <c r="AX108" s="943"/>
      <c r="AY108" s="943"/>
      <c r="AZ108" s="943"/>
      <c r="BA108" s="943"/>
      <c r="BB108" s="943"/>
      <c r="BC108" s="943"/>
      <c r="BD108" s="943"/>
      <c r="BE108" s="943"/>
      <c r="BF108" s="943"/>
      <c r="BG108" s="943"/>
      <c r="BH108" s="943"/>
      <c r="BI108" s="943"/>
      <c r="BJ108" s="943"/>
      <c r="BK108" s="943"/>
      <c r="BL108" s="943"/>
      <c r="BM108" s="943"/>
      <c r="BN108" s="943"/>
      <c r="BO108" s="943"/>
      <c r="BP108" s="943"/>
      <c r="BQ108" s="943"/>
      <c r="BR108" s="943"/>
      <c r="BS108" s="943"/>
      <c r="BT108" s="943"/>
      <c r="BU108" s="943"/>
      <c r="BV108" s="943"/>
      <c r="BW108" s="943"/>
      <c r="BX108" s="943"/>
      <c r="BY108" s="943"/>
      <c r="BZ108" s="943"/>
      <c r="CA108" s="943"/>
      <c r="CB108" s="943"/>
      <c r="CC108" s="943"/>
      <c r="CD108" s="943"/>
      <c r="CE108" s="943"/>
      <c r="CF108" s="943"/>
      <c r="CG108" s="943"/>
      <c r="CH108" s="943"/>
      <c r="CI108" s="943"/>
      <c r="CJ108" s="943"/>
      <c r="CK108" s="943"/>
      <c r="CL108" s="943"/>
      <c r="CM108" s="943"/>
      <c r="CN108" s="943"/>
      <c r="CO108" s="943"/>
      <c r="CP108" s="943"/>
      <c r="CQ108" s="943"/>
      <c r="CR108" s="943"/>
      <c r="CS108" s="943"/>
      <c r="CT108" s="943"/>
      <c r="CU108" s="943"/>
      <c r="CV108" s="943"/>
      <c r="CW108" s="943"/>
      <c r="CX108" s="943"/>
      <c r="CY108" s="943"/>
      <c r="CZ108" s="943"/>
      <c r="DA108" s="943"/>
      <c r="DB108" s="943"/>
      <c r="DC108" s="943"/>
      <c r="DD108" s="943"/>
      <c r="DE108" s="943"/>
      <c r="DF108" s="943"/>
      <c r="DG108" s="943"/>
      <c r="DH108" s="943"/>
      <c r="DI108" s="943"/>
      <c r="DJ108" s="943"/>
      <c r="DK108" s="943"/>
      <c r="DL108" s="943"/>
      <c r="DM108" s="943"/>
      <c r="DN108" s="943"/>
      <c r="DO108" s="943"/>
      <c r="DP108" s="943"/>
      <c r="DQ108" s="943"/>
      <c r="DR108" s="943"/>
      <c r="DS108" s="943"/>
      <c r="DT108" s="943"/>
      <c r="DU108" s="943"/>
      <c r="DV108" s="943"/>
      <c r="DW108" s="943"/>
      <c r="DX108" s="943"/>
      <c r="DY108" s="943"/>
      <c r="DZ108" s="944"/>
    </row>
    <row r="109" spans="1:131" s="226" customFormat="1" ht="26.25" customHeight="1" x14ac:dyDescent="0.2">
      <c r="A109" s="895" t="s">
        <v>432</v>
      </c>
      <c r="B109" s="896"/>
      <c r="C109" s="896"/>
      <c r="D109" s="896"/>
      <c r="E109" s="896"/>
      <c r="F109" s="896"/>
      <c r="G109" s="896"/>
      <c r="H109" s="896"/>
      <c r="I109" s="896"/>
      <c r="J109" s="896"/>
      <c r="K109" s="896"/>
      <c r="L109" s="896"/>
      <c r="M109" s="896"/>
      <c r="N109" s="896"/>
      <c r="O109" s="896"/>
      <c r="P109" s="896"/>
      <c r="Q109" s="896"/>
      <c r="R109" s="896"/>
      <c r="S109" s="896"/>
      <c r="T109" s="896"/>
      <c r="U109" s="896"/>
      <c r="V109" s="896"/>
      <c r="W109" s="896"/>
      <c r="X109" s="896"/>
      <c r="Y109" s="896"/>
      <c r="Z109" s="897"/>
      <c r="AA109" s="898" t="s">
        <v>433</v>
      </c>
      <c r="AB109" s="896"/>
      <c r="AC109" s="896"/>
      <c r="AD109" s="896"/>
      <c r="AE109" s="897"/>
      <c r="AF109" s="898" t="s">
        <v>434</v>
      </c>
      <c r="AG109" s="896"/>
      <c r="AH109" s="896"/>
      <c r="AI109" s="896"/>
      <c r="AJ109" s="897"/>
      <c r="AK109" s="898" t="s">
        <v>305</v>
      </c>
      <c r="AL109" s="896"/>
      <c r="AM109" s="896"/>
      <c r="AN109" s="896"/>
      <c r="AO109" s="897"/>
      <c r="AP109" s="898" t="s">
        <v>435</v>
      </c>
      <c r="AQ109" s="896"/>
      <c r="AR109" s="896"/>
      <c r="AS109" s="896"/>
      <c r="AT109" s="929"/>
      <c r="AU109" s="895" t="s">
        <v>432</v>
      </c>
      <c r="AV109" s="896"/>
      <c r="AW109" s="896"/>
      <c r="AX109" s="896"/>
      <c r="AY109" s="896"/>
      <c r="AZ109" s="896"/>
      <c r="BA109" s="896"/>
      <c r="BB109" s="896"/>
      <c r="BC109" s="896"/>
      <c r="BD109" s="896"/>
      <c r="BE109" s="896"/>
      <c r="BF109" s="896"/>
      <c r="BG109" s="896"/>
      <c r="BH109" s="896"/>
      <c r="BI109" s="896"/>
      <c r="BJ109" s="896"/>
      <c r="BK109" s="896"/>
      <c r="BL109" s="896"/>
      <c r="BM109" s="896"/>
      <c r="BN109" s="896"/>
      <c r="BO109" s="896"/>
      <c r="BP109" s="897"/>
      <c r="BQ109" s="898" t="s">
        <v>433</v>
      </c>
      <c r="BR109" s="896"/>
      <c r="BS109" s="896"/>
      <c r="BT109" s="896"/>
      <c r="BU109" s="897"/>
      <c r="BV109" s="898" t="s">
        <v>434</v>
      </c>
      <c r="BW109" s="896"/>
      <c r="BX109" s="896"/>
      <c r="BY109" s="896"/>
      <c r="BZ109" s="897"/>
      <c r="CA109" s="898" t="s">
        <v>305</v>
      </c>
      <c r="CB109" s="896"/>
      <c r="CC109" s="896"/>
      <c r="CD109" s="896"/>
      <c r="CE109" s="897"/>
      <c r="CF109" s="936" t="s">
        <v>435</v>
      </c>
      <c r="CG109" s="936"/>
      <c r="CH109" s="936"/>
      <c r="CI109" s="936"/>
      <c r="CJ109" s="936"/>
      <c r="CK109" s="898" t="s">
        <v>436</v>
      </c>
      <c r="CL109" s="896"/>
      <c r="CM109" s="896"/>
      <c r="CN109" s="896"/>
      <c r="CO109" s="896"/>
      <c r="CP109" s="896"/>
      <c r="CQ109" s="896"/>
      <c r="CR109" s="896"/>
      <c r="CS109" s="896"/>
      <c r="CT109" s="896"/>
      <c r="CU109" s="896"/>
      <c r="CV109" s="896"/>
      <c r="CW109" s="896"/>
      <c r="CX109" s="896"/>
      <c r="CY109" s="896"/>
      <c r="CZ109" s="896"/>
      <c r="DA109" s="896"/>
      <c r="DB109" s="896"/>
      <c r="DC109" s="896"/>
      <c r="DD109" s="896"/>
      <c r="DE109" s="896"/>
      <c r="DF109" s="897"/>
      <c r="DG109" s="898" t="s">
        <v>433</v>
      </c>
      <c r="DH109" s="896"/>
      <c r="DI109" s="896"/>
      <c r="DJ109" s="896"/>
      <c r="DK109" s="897"/>
      <c r="DL109" s="898" t="s">
        <v>434</v>
      </c>
      <c r="DM109" s="896"/>
      <c r="DN109" s="896"/>
      <c r="DO109" s="896"/>
      <c r="DP109" s="897"/>
      <c r="DQ109" s="898" t="s">
        <v>305</v>
      </c>
      <c r="DR109" s="896"/>
      <c r="DS109" s="896"/>
      <c r="DT109" s="896"/>
      <c r="DU109" s="897"/>
      <c r="DV109" s="898" t="s">
        <v>435</v>
      </c>
      <c r="DW109" s="896"/>
      <c r="DX109" s="896"/>
      <c r="DY109" s="896"/>
      <c r="DZ109" s="929"/>
    </row>
    <row r="110" spans="1:131" s="226" customFormat="1" ht="26.25" customHeight="1" x14ac:dyDescent="0.2">
      <c r="A110" s="807" t="s">
        <v>437</v>
      </c>
      <c r="B110" s="808"/>
      <c r="C110" s="808"/>
      <c r="D110" s="808"/>
      <c r="E110" s="808"/>
      <c r="F110" s="808"/>
      <c r="G110" s="808"/>
      <c r="H110" s="808"/>
      <c r="I110" s="808"/>
      <c r="J110" s="808"/>
      <c r="K110" s="808"/>
      <c r="L110" s="808"/>
      <c r="M110" s="808"/>
      <c r="N110" s="808"/>
      <c r="O110" s="808"/>
      <c r="P110" s="808"/>
      <c r="Q110" s="808"/>
      <c r="R110" s="808"/>
      <c r="S110" s="808"/>
      <c r="T110" s="808"/>
      <c r="U110" s="808"/>
      <c r="V110" s="808"/>
      <c r="W110" s="808"/>
      <c r="X110" s="808"/>
      <c r="Y110" s="808"/>
      <c r="Z110" s="809"/>
      <c r="AA110" s="888">
        <v>22286716</v>
      </c>
      <c r="AB110" s="889"/>
      <c r="AC110" s="889"/>
      <c r="AD110" s="889"/>
      <c r="AE110" s="890"/>
      <c r="AF110" s="891">
        <v>21864767</v>
      </c>
      <c r="AG110" s="889"/>
      <c r="AH110" s="889"/>
      <c r="AI110" s="889"/>
      <c r="AJ110" s="890"/>
      <c r="AK110" s="891">
        <v>21560153</v>
      </c>
      <c r="AL110" s="889"/>
      <c r="AM110" s="889"/>
      <c r="AN110" s="889"/>
      <c r="AO110" s="890"/>
      <c r="AP110" s="892">
        <v>22.1</v>
      </c>
      <c r="AQ110" s="893"/>
      <c r="AR110" s="893"/>
      <c r="AS110" s="893"/>
      <c r="AT110" s="894"/>
      <c r="AU110" s="930" t="s">
        <v>75</v>
      </c>
      <c r="AV110" s="931"/>
      <c r="AW110" s="931"/>
      <c r="AX110" s="931"/>
      <c r="AY110" s="931"/>
      <c r="AZ110" s="860" t="s">
        <v>438</v>
      </c>
      <c r="BA110" s="808"/>
      <c r="BB110" s="808"/>
      <c r="BC110" s="808"/>
      <c r="BD110" s="808"/>
      <c r="BE110" s="808"/>
      <c r="BF110" s="808"/>
      <c r="BG110" s="808"/>
      <c r="BH110" s="808"/>
      <c r="BI110" s="808"/>
      <c r="BJ110" s="808"/>
      <c r="BK110" s="808"/>
      <c r="BL110" s="808"/>
      <c r="BM110" s="808"/>
      <c r="BN110" s="808"/>
      <c r="BO110" s="808"/>
      <c r="BP110" s="809"/>
      <c r="BQ110" s="861">
        <v>193825844</v>
      </c>
      <c r="BR110" s="842"/>
      <c r="BS110" s="842"/>
      <c r="BT110" s="842"/>
      <c r="BU110" s="842"/>
      <c r="BV110" s="842">
        <v>183966889</v>
      </c>
      <c r="BW110" s="842"/>
      <c r="BX110" s="842"/>
      <c r="BY110" s="842"/>
      <c r="BZ110" s="842"/>
      <c r="CA110" s="842">
        <v>174026346</v>
      </c>
      <c r="CB110" s="842"/>
      <c r="CC110" s="842"/>
      <c r="CD110" s="842"/>
      <c r="CE110" s="842"/>
      <c r="CF110" s="866">
        <v>178.2</v>
      </c>
      <c r="CG110" s="867"/>
      <c r="CH110" s="867"/>
      <c r="CI110" s="867"/>
      <c r="CJ110" s="867"/>
      <c r="CK110" s="926" t="s">
        <v>439</v>
      </c>
      <c r="CL110" s="819"/>
      <c r="CM110" s="860" t="s">
        <v>440</v>
      </c>
      <c r="CN110" s="808"/>
      <c r="CO110" s="808"/>
      <c r="CP110" s="808"/>
      <c r="CQ110" s="808"/>
      <c r="CR110" s="808"/>
      <c r="CS110" s="808"/>
      <c r="CT110" s="808"/>
      <c r="CU110" s="808"/>
      <c r="CV110" s="808"/>
      <c r="CW110" s="808"/>
      <c r="CX110" s="808"/>
      <c r="CY110" s="808"/>
      <c r="CZ110" s="808"/>
      <c r="DA110" s="808"/>
      <c r="DB110" s="808"/>
      <c r="DC110" s="808"/>
      <c r="DD110" s="808"/>
      <c r="DE110" s="808"/>
      <c r="DF110" s="809"/>
      <c r="DG110" s="861">
        <v>5232154</v>
      </c>
      <c r="DH110" s="842"/>
      <c r="DI110" s="842"/>
      <c r="DJ110" s="842"/>
      <c r="DK110" s="842"/>
      <c r="DL110" s="842">
        <v>4762814</v>
      </c>
      <c r="DM110" s="842"/>
      <c r="DN110" s="842"/>
      <c r="DO110" s="842"/>
      <c r="DP110" s="842"/>
      <c r="DQ110" s="842">
        <v>4290357</v>
      </c>
      <c r="DR110" s="842"/>
      <c r="DS110" s="842"/>
      <c r="DT110" s="842"/>
      <c r="DU110" s="842"/>
      <c r="DV110" s="843">
        <v>4.4000000000000004</v>
      </c>
      <c r="DW110" s="843"/>
      <c r="DX110" s="843"/>
      <c r="DY110" s="843"/>
      <c r="DZ110" s="844"/>
    </row>
    <row r="111" spans="1:131" s="226" customFormat="1" ht="26.25" customHeight="1" x14ac:dyDescent="0.2">
      <c r="A111" s="774" t="s">
        <v>441</v>
      </c>
      <c r="B111" s="775"/>
      <c r="C111" s="775"/>
      <c r="D111" s="775"/>
      <c r="E111" s="775"/>
      <c r="F111" s="775"/>
      <c r="G111" s="775"/>
      <c r="H111" s="775"/>
      <c r="I111" s="775"/>
      <c r="J111" s="775"/>
      <c r="K111" s="775"/>
      <c r="L111" s="775"/>
      <c r="M111" s="775"/>
      <c r="N111" s="775"/>
      <c r="O111" s="775"/>
      <c r="P111" s="775"/>
      <c r="Q111" s="775"/>
      <c r="R111" s="775"/>
      <c r="S111" s="775"/>
      <c r="T111" s="775"/>
      <c r="U111" s="775"/>
      <c r="V111" s="775"/>
      <c r="W111" s="775"/>
      <c r="X111" s="775"/>
      <c r="Y111" s="775"/>
      <c r="Z111" s="925"/>
      <c r="AA111" s="918" t="s">
        <v>417</v>
      </c>
      <c r="AB111" s="919"/>
      <c r="AC111" s="919"/>
      <c r="AD111" s="919"/>
      <c r="AE111" s="920"/>
      <c r="AF111" s="921" t="s">
        <v>233</v>
      </c>
      <c r="AG111" s="919"/>
      <c r="AH111" s="919"/>
      <c r="AI111" s="919"/>
      <c r="AJ111" s="920"/>
      <c r="AK111" s="921" t="s">
        <v>417</v>
      </c>
      <c r="AL111" s="919"/>
      <c r="AM111" s="919"/>
      <c r="AN111" s="919"/>
      <c r="AO111" s="920"/>
      <c r="AP111" s="922" t="s">
        <v>233</v>
      </c>
      <c r="AQ111" s="923"/>
      <c r="AR111" s="923"/>
      <c r="AS111" s="923"/>
      <c r="AT111" s="924"/>
      <c r="AU111" s="932"/>
      <c r="AV111" s="933"/>
      <c r="AW111" s="933"/>
      <c r="AX111" s="933"/>
      <c r="AY111" s="933"/>
      <c r="AZ111" s="815" t="s">
        <v>442</v>
      </c>
      <c r="BA111" s="752"/>
      <c r="BB111" s="752"/>
      <c r="BC111" s="752"/>
      <c r="BD111" s="752"/>
      <c r="BE111" s="752"/>
      <c r="BF111" s="752"/>
      <c r="BG111" s="752"/>
      <c r="BH111" s="752"/>
      <c r="BI111" s="752"/>
      <c r="BJ111" s="752"/>
      <c r="BK111" s="752"/>
      <c r="BL111" s="752"/>
      <c r="BM111" s="752"/>
      <c r="BN111" s="752"/>
      <c r="BO111" s="752"/>
      <c r="BP111" s="753"/>
      <c r="BQ111" s="816">
        <v>5455590</v>
      </c>
      <c r="BR111" s="817"/>
      <c r="BS111" s="817"/>
      <c r="BT111" s="817"/>
      <c r="BU111" s="817"/>
      <c r="BV111" s="817">
        <v>4918900</v>
      </c>
      <c r="BW111" s="817"/>
      <c r="BX111" s="817"/>
      <c r="BY111" s="817"/>
      <c r="BZ111" s="817"/>
      <c r="CA111" s="817">
        <v>4810958</v>
      </c>
      <c r="CB111" s="817"/>
      <c r="CC111" s="817"/>
      <c r="CD111" s="817"/>
      <c r="CE111" s="817"/>
      <c r="CF111" s="875">
        <v>4.9000000000000004</v>
      </c>
      <c r="CG111" s="876"/>
      <c r="CH111" s="876"/>
      <c r="CI111" s="876"/>
      <c r="CJ111" s="876"/>
      <c r="CK111" s="927"/>
      <c r="CL111" s="821"/>
      <c r="CM111" s="815" t="s">
        <v>443</v>
      </c>
      <c r="CN111" s="752"/>
      <c r="CO111" s="752"/>
      <c r="CP111" s="752"/>
      <c r="CQ111" s="752"/>
      <c r="CR111" s="752"/>
      <c r="CS111" s="752"/>
      <c r="CT111" s="752"/>
      <c r="CU111" s="752"/>
      <c r="CV111" s="752"/>
      <c r="CW111" s="752"/>
      <c r="CX111" s="752"/>
      <c r="CY111" s="752"/>
      <c r="CZ111" s="752"/>
      <c r="DA111" s="752"/>
      <c r="DB111" s="752"/>
      <c r="DC111" s="752"/>
      <c r="DD111" s="752"/>
      <c r="DE111" s="752"/>
      <c r="DF111" s="753"/>
      <c r="DG111" s="816" t="s">
        <v>417</v>
      </c>
      <c r="DH111" s="817"/>
      <c r="DI111" s="817"/>
      <c r="DJ111" s="817"/>
      <c r="DK111" s="817"/>
      <c r="DL111" s="817" t="s">
        <v>417</v>
      </c>
      <c r="DM111" s="817"/>
      <c r="DN111" s="817"/>
      <c r="DO111" s="817"/>
      <c r="DP111" s="817"/>
      <c r="DQ111" s="817" t="s">
        <v>233</v>
      </c>
      <c r="DR111" s="817"/>
      <c r="DS111" s="817"/>
      <c r="DT111" s="817"/>
      <c r="DU111" s="817"/>
      <c r="DV111" s="794" t="s">
        <v>417</v>
      </c>
      <c r="DW111" s="794"/>
      <c r="DX111" s="794"/>
      <c r="DY111" s="794"/>
      <c r="DZ111" s="795"/>
    </row>
    <row r="112" spans="1:131" s="226" customFormat="1" ht="26.25" customHeight="1" x14ac:dyDescent="0.2">
      <c r="A112" s="912" t="s">
        <v>444</v>
      </c>
      <c r="B112" s="913"/>
      <c r="C112" s="752" t="s">
        <v>445</v>
      </c>
      <c r="D112" s="752"/>
      <c r="E112" s="752"/>
      <c r="F112" s="752"/>
      <c r="G112" s="752"/>
      <c r="H112" s="752"/>
      <c r="I112" s="752"/>
      <c r="J112" s="752"/>
      <c r="K112" s="752"/>
      <c r="L112" s="752"/>
      <c r="M112" s="752"/>
      <c r="N112" s="752"/>
      <c r="O112" s="752"/>
      <c r="P112" s="752"/>
      <c r="Q112" s="752"/>
      <c r="R112" s="752"/>
      <c r="S112" s="752"/>
      <c r="T112" s="752"/>
      <c r="U112" s="752"/>
      <c r="V112" s="752"/>
      <c r="W112" s="752"/>
      <c r="X112" s="752"/>
      <c r="Y112" s="752"/>
      <c r="Z112" s="753"/>
      <c r="AA112" s="779" t="s">
        <v>417</v>
      </c>
      <c r="AB112" s="780"/>
      <c r="AC112" s="780"/>
      <c r="AD112" s="780"/>
      <c r="AE112" s="781"/>
      <c r="AF112" s="782" t="s">
        <v>233</v>
      </c>
      <c r="AG112" s="780"/>
      <c r="AH112" s="780"/>
      <c r="AI112" s="780"/>
      <c r="AJ112" s="781"/>
      <c r="AK112" s="782" t="s">
        <v>446</v>
      </c>
      <c r="AL112" s="780"/>
      <c r="AM112" s="780"/>
      <c r="AN112" s="780"/>
      <c r="AO112" s="781"/>
      <c r="AP112" s="824" t="s">
        <v>233</v>
      </c>
      <c r="AQ112" s="825"/>
      <c r="AR112" s="825"/>
      <c r="AS112" s="825"/>
      <c r="AT112" s="826"/>
      <c r="AU112" s="932"/>
      <c r="AV112" s="933"/>
      <c r="AW112" s="933"/>
      <c r="AX112" s="933"/>
      <c r="AY112" s="933"/>
      <c r="AZ112" s="815" t="s">
        <v>447</v>
      </c>
      <c r="BA112" s="752"/>
      <c r="BB112" s="752"/>
      <c r="BC112" s="752"/>
      <c r="BD112" s="752"/>
      <c r="BE112" s="752"/>
      <c r="BF112" s="752"/>
      <c r="BG112" s="752"/>
      <c r="BH112" s="752"/>
      <c r="BI112" s="752"/>
      <c r="BJ112" s="752"/>
      <c r="BK112" s="752"/>
      <c r="BL112" s="752"/>
      <c r="BM112" s="752"/>
      <c r="BN112" s="752"/>
      <c r="BO112" s="752"/>
      <c r="BP112" s="753"/>
      <c r="BQ112" s="816">
        <v>89452378</v>
      </c>
      <c r="BR112" s="817"/>
      <c r="BS112" s="817"/>
      <c r="BT112" s="817"/>
      <c r="BU112" s="817"/>
      <c r="BV112" s="817">
        <v>83829621</v>
      </c>
      <c r="BW112" s="817"/>
      <c r="BX112" s="817"/>
      <c r="BY112" s="817"/>
      <c r="BZ112" s="817"/>
      <c r="CA112" s="817">
        <v>78256147</v>
      </c>
      <c r="CB112" s="817"/>
      <c r="CC112" s="817"/>
      <c r="CD112" s="817"/>
      <c r="CE112" s="817"/>
      <c r="CF112" s="875">
        <v>80.2</v>
      </c>
      <c r="CG112" s="876"/>
      <c r="CH112" s="876"/>
      <c r="CI112" s="876"/>
      <c r="CJ112" s="876"/>
      <c r="CK112" s="927"/>
      <c r="CL112" s="821"/>
      <c r="CM112" s="815" t="s">
        <v>448</v>
      </c>
      <c r="CN112" s="752"/>
      <c r="CO112" s="752"/>
      <c r="CP112" s="752"/>
      <c r="CQ112" s="752"/>
      <c r="CR112" s="752"/>
      <c r="CS112" s="752"/>
      <c r="CT112" s="752"/>
      <c r="CU112" s="752"/>
      <c r="CV112" s="752"/>
      <c r="CW112" s="752"/>
      <c r="CX112" s="752"/>
      <c r="CY112" s="752"/>
      <c r="CZ112" s="752"/>
      <c r="DA112" s="752"/>
      <c r="DB112" s="752"/>
      <c r="DC112" s="752"/>
      <c r="DD112" s="752"/>
      <c r="DE112" s="752"/>
      <c r="DF112" s="753"/>
      <c r="DG112" s="816" t="s">
        <v>417</v>
      </c>
      <c r="DH112" s="817"/>
      <c r="DI112" s="817"/>
      <c r="DJ112" s="817"/>
      <c r="DK112" s="817"/>
      <c r="DL112" s="817" t="s">
        <v>446</v>
      </c>
      <c r="DM112" s="817"/>
      <c r="DN112" s="817"/>
      <c r="DO112" s="817"/>
      <c r="DP112" s="817"/>
      <c r="DQ112" s="817" t="s">
        <v>417</v>
      </c>
      <c r="DR112" s="817"/>
      <c r="DS112" s="817"/>
      <c r="DT112" s="817"/>
      <c r="DU112" s="817"/>
      <c r="DV112" s="794" t="s">
        <v>417</v>
      </c>
      <c r="DW112" s="794"/>
      <c r="DX112" s="794"/>
      <c r="DY112" s="794"/>
      <c r="DZ112" s="795"/>
    </row>
    <row r="113" spans="1:130" s="226" customFormat="1" ht="26.25" customHeight="1" x14ac:dyDescent="0.2">
      <c r="A113" s="914"/>
      <c r="B113" s="915"/>
      <c r="C113" s="752" t="s">
        <v>449</v>
      </c>
      <c r="D113" s="752"/>
      <c r="E113" s="752"/>
      <c r="F113" s="752"/>
      <c r="G113" s="752"/>
      <c r="H113" s="752"/>
      <c r="I113" s="752"/>
      <c r="J113" s="752"/>
      <c r="K113" s="752"/>
      <c r="L113" s="752"/>
      <c r="M113" s="752"/>
      <c r="N113" s="752"/>
      <c r="O113" s="752"/>
      <c r="P113" s="752"/>
      <c r="Q113" s="752"/>
      <c r="R113" s="752"/>
      <c r="S113" s="752"/>
      <c r="T113" s="752"/>
      <c r="U113" s="752"/>
      <c r="V113" s="752"/>
      <c r="W113" s="752"/>
      <c r="X113" s="752"/>
      <c r="Y113" s="752"/>
      <c r="Z113" s="753"/>
      <c r="AA113" s="918">
        <v>6546464</v>
      </c>
      <c r="AB113" s="919"/>
      <c r="AC113" s="919"/>
      <c r="AD113" s="919"/>
      <c r="AE113" s="920"/>
      <c r="AF113" s="921">
        <v>6407256</v>
      </c>
      <c r="AG113" s="919"/>
      <c r="AH113" s="919"/>
      <c r="AI113" s="919"/>
      <c r="AJ113" s="920"/>
      <c r="AK113" s="921">
        <v>6244183</v>
      </c>
      <c r="AL113" s="919"/>
      <c r="AM113" s="919"/>
      <c r="AN113" s="919"/>
      <c r="AO113" s="920"/>
      <c r="AP113" s="922">
        <v>6.4</v>
      </c>
      <c r="AQ113" s="923"/>
      <c r="AR113" s="923"/>
      <c r="AS113" s="923"/>
      <c r="AT113" s="924"/>
      <c r="AU113" s="932"/>
      <c r="AV113" s="933"/>
      <c r="AW113" s="933"/>
      <c r="AX113" s="933"/>
      <c r="AY113" s="933"/>
      <c r="AZ113" s="815" t="s">
        <v>450</v>
      </c>
      <c r="BA113" s="752"/>
      <c r="BB113" s="752"/>
      <c r="BC113" s="752"/>
      <c r="BD113" s="752"/>
      <c r="BE113" s="752"/>
      <c r="BF113" s="752"/>
      <c r="BG113" s="752"/>
      <c r="BH113" s="752"/>
      <c r="BI113" s="752"/>
      <c r="BJ113" s="752"/>
      <c r="BK113" s="752"/>
      <c r="BL113" s="752"/>
      <c r="BM113" s="752"/>
      <c r="BN113" s="752"/>
      <c r="BO113" s="752"/>
      <c r="BP113" s="753"/>
      <c r="BQ113" s="816">
        <v>6497773</v>
      </c>
      <c r="BR113" s="817"/>
      <c r="BS113" s="817"/>
      <c r="BT113" s="817"/>
      <c r="BU113" s="817"/>
      <c r="BV113" s="817">
        <v>5883149</v>
      </c>
      <c r="BW113" s="817"/>
      <c r="BX113" s="817"/>
      <c r="BY113" s="817"/>
      <c r="BZ113" s="817"/>
      <c r="CA113" s="817">
        <v>5289450</v>
      </c>
      <c r="CB113" s="817"/>
      <c r="CC113" s="817"/>
      <c r="CD113" s="817"/>
      <c r="CE113" s="817"/>
      <c r="CF113" s="875">
        <v>5.4</v>
      </c>
      <c r="CG113" s="876"/>
      <c r="CH113" s="876"/>
      <c r="CI113" s="876"/>
      <c r="CJ113" s="876"/>
      <c r="CK113" s="927"/>
      <c r="CL113" s="821"/>
      <c r="CM113" s="815" t="s">
        <v>451</v>
      </c>
      <c r="CN113" s="752"/>
      <c r="CO113" s="752"/>
      <c r="CP113" s="752"/>
      <c r="CQ113" s="752"/>
      <c r="CR113" s="752"/>
      <c r="CS113" s="752"/>
      <c r="CT113" s="752"/>
      <c r="CU113" s="752"/>
      <c r="CV113" s="752"/>
      <c r="CW113" s="752"/>
      <c r="CX113" s="752"/>
      <c r="CY113" s="752"/>
      <c r="CZ113" s="752"/>
      <c r="DA113" s="752"/>
      <c r="DB113" s="752"/>
      <c r="DC113" s="752"/>
      <c r="DD113" s="752"/>
      <c r="DE113" s="752"/>
      <c r="DF113" s="753"/>
      <c r="DG113" s="779" t="s">
        <v>417</v>
      </c>
      <c r="DH113" s="780"/>
      <c r="DI113" s="780"/>
      <c r="DJ113" s="780"/>
      <c r="DK113" s="781"/>
      <c r="DL113" s="782" t="s">
        <v>446</v>
      </c>
      <c r="DM113" s="780"/>
      <c r="DN113" s="780"/>
      <c r="DO113" s="780"/>
      <c r="DP113" s="781"/>
      <c r="DQ113" s="782" t="s">
        <v>417</v>
      </c>
      <c r="DR113" s="780"/>
      <c r="DS113" s="780"/>
      <c r="DT113" s="780"/>
      <c r="DU113" s="781"/>
      <c r="DV113" s="824" t="s">
        <v>417</v>
      </c>
      <c r="DW113" s="825"/>
      <c r="DX113" s="825"/>
      <c r="DY113" s="825"/>
      <c r="DZ113" s="826"/>
    </row>
    <row r="114" spans="1:130" s="226" customFormat="1" ht="26.25" customHeight="1" x14ac:dyDescent="0.2">
      <c r="A114" s="914"/>
      <c r="B114" s="915"/>
      <c r="C114" s="752" t="s">
        <v>452</v>
      </c>
      <c r="D114" s="752"/>
      <c r="E114" s="752"/>
      <c r="F114" s="752"/>
      <c r="G114" s="752"/>
      <c r="H114" s="752"/>
      <c r="I114" s="752"/>
      <c r="J114" s="752"/>
      <c r="K114" s="752"/>
      <c r="L114" s="752"/>
      <c r="M114" s="752"/>
      <c r="N114" s="752"/>
      <c r="O114" s="752"/>
      <c r="P114" s="752"/>
      <c r="Q114" s="752"/>
      <c r="R114" s="752"/>
      <c r="S114" s="752"/>
      <c r="T114" s="752"/>
      <c r="U114" s="752"/>
      <c r="V114" s="752"/>
      <c r="W114" s="752"/>
      <c r="X114" s="752"/>
      <c r="Y114" s="752"/>
      <c r="Z114" s="753"/>
      <c r="AA114" s="779">
        <v>663151</v>
      </c>
      <c r="AB114" s="780"/>
      <c r="AC114" s="780"/>
      <c r="AD114" s="780"/>
      <c r="AE114" s="781"/>
      <c r="AF114" s="782">
        <v>667040</v>
      </c>
      <c r="AG114" s="780"/>
      <c r="AH114" s="780"/>
      <c r="AI114" s="780"/>
      <c r="AJ114" s="781"/>
      <c r="AK114" s="782">
        <v>655731</v>
      </c>
      <c r="AL114" s="780"/>
      <c r="AM114" s="780"/>
      <c r="AN114" s="780"/>
      <c r="AO114" s="781"/>
      <c r="AP114" s="824">
        <v>0.7</v>
      </c>
      <c r="AQ114" s="825"/>
      <c r="AR114" s="825"/>
      <c r="AS114" s="825"/>
      <c r="AT114" s="826"/>
      <c r="AU114" s="932"/>
      <c r="AV114" s="933"/>
      <c r="AW114" s="933"/>
      <c r="AX114" s="933"/>
      <c r="AY114" s="933"/>
      <c r="AZ114" s="815" t="s">
        <v>453</v>
      </c>
      <c r="BA114" s="752"/>
      <c r="BB114" s="752"/>
      <c r="BC114" s="752"/>
      <c r="BD114" s="752"/>
      <c r="BE114" s="752"/>
      <c r="BF114" s="752"/>
      <c r="BG114" s="752"/>
      <c r="BH114" s="752"/>
      <c r="BI114" s="752"/>
      <c r="BJ114" s="752"/>
      <c r="BK114" s="752"/>
      <c r="BL114" s="752"/>
      <c r="BM114" s="752"/>
      <c r="BN114" s="752"/>
      <c r="BO114" s="752"/>
      <c r="BP114" s="753"/>
      <c r="BQ114" s="816">
        <v>14853526</v>
      </c>
      <c r="BR114" s="817"/>
      <c r="BS114" s="817"/>
      <c r="BT114" s="817"/>
      <c r="BU114" s="817"/>
      <c r="BV114" s="817">
        <v>14190754</v>
      </c>
      <c r="BW114" s="817"/>
      <c r="BX114" s="817"/>
      <c r="BY114" s="817"/>
      <c r="BZ114" s="817"/>
      <c r="CA114" s="817">
        <v>14511184</v>
      </c>
      <c r="CB114" s="817"/>
      <c r="CC114" s="817"/>
      <c r="CD114" s="817"/>
      <c r="CE114" s="817"/>
      <c r="CF114" s="875">
        <v>14.9</v>
      </c>
      <c r="CG114" s="876"/>
      <c r="CH114" s="876"/>
      <c r="CI114" s="876"/>
      <c r="CJ114" s="876"/>
      <c r="CK114" s="927"/>
      <c r="CL114" s="821"/>
      <c r="CM114" s="815" t="s">
        <v>454</v>
      </c>
      <c r="CN114" s="752"/>
      <c r="CO114" s="752"/>
      <c r="CP114" s="752"/>
      <c r="CQ114" s="752"/>
      <c r="CR114" s="752"/>
      <c r="CS114" s="752"/>
      <c r="CT114" s="752"/>
      <c r="CU114" s="752"/>
      <c r="CV114" s="752"/>
      <c r="CW114" s="752"/>
      <c r="CX114" s="752"/>
      <c r="CY114" s="752"/>
      <c r="CZ114" s="752"/>
      <c r="DA114" s="752"/>
      <c r="DB114" s="752"/>
      <c r="DC114" s="752"/>
      <c r="DD114" s="752"/>
      <c r="DE114" s="752"/>
      <c r="DF114" s="753"/>
      <c r="DG114" s="779" t="s">
        <v>446</v>
      </c>
      <c r="DH114" s="780"/>
      <c r="DI114" s="780"/>
      <c r="DJ114" s="780"/>
      <c r="DK114" s="781"/>
      <c r="DL114" s="782" t="s">
        <v>417</v>
      </c>
      <c r="DM114" s="780"/>
      <c r="DN114" s="780"/>
      <c r="DO114" s="780"/>
      <c r="DP114" s="781"/>
      <c r="DQ114" s="782" t="s">
        <v>446</v>
      </c>
      <c r="DR114" s="780"/>
      <c r="DS114" s="780"/>
      <c r="DT114" s="780"/>
      <c r="DU114" s="781"/>
      <c r="DV114" s="824" t="s">
        <v>417</v>
      </c>
      <c r="DW114" s="825"/>
      <c r="DX114" s="825"/>
      <c r="DY114" s="825"/>
      <c r="DZ114" s="826"/>
    </row>
    <row r="115" spans="1:130" s="226" customFormat="1" ht="26.25" customHeight="1" x14ac:dyDescent="0.2">
      <c r="A115" s="914"/>
      <c r="B115" s="915"/>
      <c r="C115" s="752" t="s">
        <v>455</v>
      </c>
      <c r="D115" s="752"/>
      <c r="E115" s="752"/>
      <c r="F115" s="752"/>
      <c r="G115" s="752"/>
      <c r="H115" s="752"/>
      <c r="I115" s="752"/>
      <c r="J115" s="752"/>
      <c r="K115" s="752"/>
      <c r="L115" s="752"/>
      <c r="M115" s="752"/>
      <c r="N115" s="752"/>
      <c r="O115" s="752"/>
      <c r="P115" s="752"/>
      <c r="Q115" s="752"/>
      <c r="R115" s="752"/>
      <c r="S115" s="752"/>
      <c r="T115" s="752"/>
      <c r="U115" s="752"/>
      <c r="V115" s="752"/>
      <c r="W115" s="752"/>
      <c r="X115" s="752"/>
      <c r="Y115" s="752"/>
      <c r="Z115" s="753"/>
      <c r="AA115" s="918">
        <v>570472</v>
      </c>
      <c r="AB115" s="919"/>
      <c r="AC115" s="919"/>
      <c r="AD115" s="919"/>
      <c r="AE115" s="920"/>
      <c r="AF115" s="921">
        <v>551629</v>
      </c>
      <c r="AG115" s="919"/>
      <c r="AH115" s="919"/>
      <c r="AI115" s="919"/>
      <c r="AJ115" s="920"/>
      <c r="AK115" s="921">
        <v>612637</v>
      </c>
      <c r="AL115" s="919"/>
      <c r="AM115" s="919"/>
      <c r="AN115" s="919"/>
      <c r="AO115" s="920"/>
      <c r="AP115" s="922">
        <v>0.6</v>
      </c>
      <c r="AQ115" s="923"/>
      <c r="AR115" s="923"/>
      <c r="AS115" s="923"/>
      <c r="AT115" s="924"/>
      <c r="AU115" s="932"/>
      <c r="AV115" s="933"/>
      <c r="AW115" s="933"/>
      <c r="AX115" s="933"/>
      <c r="AY115" s="933"/>
      <c r="AZ115" s="815" t="s">
        <v>456</v>
      </c>
      <c r="BA115" s="752"/>
      <c r="BB115" s="752"/>
      <c r="BC115" s="752"/>
      <c r="BD115" s="752"/>
      <c r="BE115" s="752"/>
      <c r="BF115" s="752"/>
      <c r="BG115" s="752"/>
      <c r="BH115" s="752"/>
      <c r="BI115" s="752"/>
      <c r="BJ115" s="752"/>
      <c r="BK115" s="752"/>
      <c r="BL115" s="752"/>
      <c r="BM115" s="752"/>
      <c r="BN115" s="752"/>
      <c r="BO115" s="752"/>
      <c r="BP115" s="753"/>
      <c r="BQ115" s="816">
        <v>1051820</v>
      </c>
      <c r="BR115" s="817"/>
      <c r="BS115" s="817"/>
      <c r="BT115" s="817"/>
      <c r="BU115" s="817"/>
      <c r="BV115" s="817" t="s">
        <v>457</v>
      </c>
      <c r="BW115" s="817"/>
      <c r="BX115" s="817"/>
      <c r="BY115" s="817"/>
      <c r="BZ115" s="817"/>
      <c r="CA115" s="817" t="s">
        <v>417</v>
      </c>
      <c r="CB115" s="817"/>
      <c r="CC115" s="817"/>
      <c r="CD115" s="817"/>
      <c r="CE115" s="817"/>
      <c r="CF115" s="875" t="s">
        <v>233</v>
      </c>
      <c r="CG115" s="876"/>
      <c r="CH115" s="876"/>
      <c r="CI115" s="876"/>
      <c r="CJ115" s="876"/>
      <c r="CK115" s="927"/>
      <c r="CL115" s="821"/>
      <c r="CM115" s="815" t="s">
        <v>458</v>
      </c>
      <c r="CN115" s="752"/>
      <c r="CO115" s="752"/>
      <c r="CP115" s="752"/>
      <c r="CQ115" s="752"/>
      <c r="CR115" s="752"/>
      <c r="CS115" s="752"/>
      <c r="CT115" s="752"/>
      <c r="CU115" s="752"/>
      <c r="CV115" s="752"/>
      <c r="CW115" s="752"/>
      <c r="CX115" s="752"/>
      <c r="CY115" s="752"/>
      <c r="CZ115" s="752"/>
      <c r="DA115" s="752"/>
      <c r="DB115" s="752"/>
      <c r="DC115" s="752"/>
      <c r="DD115" s="752"/>
      <c r="DE115" s="752"/>
      <c r="DF115" s="753"/>
      <c r="DG115" s="779" t="s">
        <v>417</v>
      </c>
      <c r="DH115" s="780"/>
      <c r="DI115" s="780"/>
      <c r="DJ115" s="780"/>
      <c r="DK115" s="781"/>
      <c r="DL115" s="782" t="s">
        <v>417</v>
      </c>
      <c r="DM115" s="780"/>
      <c r="DN115" s="780"/>
      <c r="DO115" s="780"/>
      <c r="DP115" s="781"/>
      <c r="DQ115" s="782" t="s">
        <v>417</v>
      </c>
      <c r="DR115" s="780"/>
      <c r="DS115" s="780"/>
      <c r="DT115" s="780"/>
      <c r="DU115" s="781"/>
      <c r="DV115" s="824" t="s">
        <v>417</v>
      </c>
      <c r="DW115" s="825"/>
      <c r="DX115" s="825"/>
      <c r="DY115" s="825"/>
      <c r="DZ115" s="826"/>
    </row>
    <row r="116" spans="1:130" s="226" customFormat="1" ht="26.25" customHeight="1" x14ac:dyDescent="0.2">
      <c r="A116" s="916"/>
      <c r="B116" s="917"/>
      <c r="C116" s="839" t="s">
        <v>459</v>
      </c>
      <c r="D116" s="839"/>
      <c r="E116" s="839"/>
      <c r="F116" s="839"/>
      <c r="G116" s="839"/>
      <c r="H116" s="839"/>
      <c r="I116" s="839"/>
      <c r="J116" s="839"/>
      <c r="K116" s="839"/>
      <c r="L116" s="839"/>
      <c r="M116" s="839"/>
      <c r="N116" s="839"/>
      <c r="O116" s="839"/>
      <c r="P116" s="839"/>
      <c r="Q116" s="839"/>
      <c r="R116" s="839"/>
      <c r="S116" s="839"/>
      <c r="T116" s="839"/>
      <c r="U116" s="839"/>
      <c r="V116" s="839"/>
      <c r="W116" s="839"/>
      <c r="X116" s="839"/>
      <c r="Y116" s="839"/>
      <c r="Z116" s="840"/>
      <c r="AA116" s="779" t="s">
        <v>446</v>
      </c>
      <c r="AB116" s="780"/>
      <c r="AC116" s="780"/>
      <c r="AD116" s="780"/>
      <c r="AE116" s="781"/>
      <c r="AF116" s="782" t="s">
        <v>233</v>
      </c>
      <c r="AG116" s="780"/>
      <c r="AH116" s="780"/>
      <c r="AI116" s="780"/>
      <c r="AJ116" s="781"/>
      <c r="AK116" s="782" t="s">
        <v>417</v>
      </c>
      <c r="AL116" s="780"/>
      <c r="AM116" s="780"/>
      <c r="AN116" s="780"/>
      <c r="AO116" s="781"/>
      <c r="AP116" s="824" t="s">
        <v>417</v>
      </c>
      <c r="AQ116" s="825"/>
      <c r="AR116" s="825"/>
      <c r="AS116" s="825"/>
      <c r="AT116" s="826"/>
      <c r="AU116" s="932"/>
      <c r="AV116" s="933"/>
      <c r="AW116" s="933"/>
      <c r="AX116" s="933"/>
      <c r="AY116" s="933"/>
      <c r="AZ116" s="909" t="s">
        <v>460</v>
      </c>
      <c r="BA116" s="910"/>
      <c r="BB116" s="910"/>
      <c r="BC116" s="910"/>
      <c r="BD116" s="910"/>
      <c r="BE116" s="910"/>
      <c r="BF116" s="910"/>
      <c r="BG116" s="910"/>
      <c r="BH116" s="910"/>
      <c r="BI116" s="910"/>
      <c r="BJ116" s="910"/>
      <c r="BK116" s="910"/>
      <c r="BL116" s="910"/>
      <c r="BM116" s="910"/>
      <c r="BN116" s="910"/>
      <c r="BO116" s="910"/>
      <c r="BP116" s="911"/>
      <c r="BQ116" s="816" t="s">
        <v>417</v>
      </c>
      <c r="BR116" s="817"/>
      <c r="BS116" s="817"/>
      <c r="BT116" s="817"/>
      <c r="BU116" s="817"/>
      <c r="BV116" s="817" t="s">
        <v>446</v>
      </c>
      <c r="BW116" s="817"/>
      <c r="BX116" s="817"/>
      <c r="BY116" s="817"/>
      <c r="BZ116" s="817"/>
      <c r="CA116" s="817" t="s">
        <v>417</v>
      </c>
      <c r="CB116" s="817"/>
      <c r="CC116" s="817"/>
      <c r="CD116" s="817"/>
      <c r="CE116" s="817"/>
      <c r="CF116" s="875" t="s">
        <v>396</v>
      </c>
      <c r="CG116" s="876"/>
      <c r="CH116" s="876"/>
      <c r="CI116" s="876"/>
      <c r="CJ116" s="876"/>
      <c r="CK116" s="927"/>
      <c r="CL116" s="821"/>
      <c r="CM116" s="815" t="s">
        <v>461</v>
      </c>
      <c r="CN116" s="752"/>
      <c r="CO116" s="752"/>
      <c r="CP116" s="752"/>
      <c r="CQ116" s="752"/>
      <c r="CR116" s="752"/>
      <c r="CS116" s="752"/>
      <c r="CT116" s="752"/>
      <c r="CU116" s="752"/>
      <c r="CV116" s="752"/>
      <c r="CW116" s="752"/>
      <c r="CX116" s="752"/>
      <c r="CY116" s="752"/>
      <c r="CZ116" s="752"/>
      <c r="DA116" s="752"/>
      <c r="DB116" s="752"/>
      <c r="DC116" s="752"/>
      <c r="DD116" s="752"/>
      <c r="DE116" s="752"/>
      <c r="DF116" s="753"/>
      <c r="DG116" s="779" t="s">
        <v>446</v>
      </c>
      <c r="DH116" s="780"/>
      <c r="DI116" s="780"/>
      <c r="DJ116" s="780"/>
      <c r="DK116" s="781"/>
      <c r="DL116" s="782" t="s">
        <v>417</v>
      </c>
      <c r="DM116" s="780"/>
      <c r="DN116" s="780"/>
      <c r="DO116" s="780"/>
      <c r="DP116" s="781"/>
      <c r="DQ116" s="782" t="s">
        <v>233</v>
      </c>
      <c r="DR116" s="780"/>
      <c r="DS116" s="780"/>
      <c r="DT116" s="780"/>
      <c r="DU116" s="781"/>
      <c r="DV116" s="824" t="s">
        <v>417</v>
      </c>
      <c r="DW116" s="825"/>
      <c r="DX116" s="825"/>
      <c r="DY116" s="825"/>
      <c r="DZ116" s="826"/>
    </row>
    <row r="117" spans="1:130" s="226" customFormat="1" ht="26.25" customHeight="1" x14ac:dyDescent="0.2">
      <c r="A117" s="895" t="s">
        <v>187</v>
      </c>
      <c r="B117" s="896"/>
      <c r="C117" s="896"/>
      <c r="D117" s="896"/>
      <c r="E117" s="896"/>
      <c r="F117" s="896"/>
      <c r="G117" s="896"/>
      <c r="H117" s="896"/>
      <c r="I117" s="896"/>
      <c r="J117" s="896"/>
      <c r="K117" s="896"/>
      <c r="L117" s="896"/>
      <c r="M117" s="896"/>
      <c r="N117" s="896"/>
      <c r="O117" s="896"/>
      <c r="P117" s="896"/>
      <c r="Q117" s="896"/>
      <c r="R117" s="896"/>
      <c r="S117" s="896"/>
      <c r="T117" s="896"/>
      <c r="U117" s="896"/>
      <c r="V117" s="896"/>
      <c r="W117" s="896"/>
      <c r="X117" s="896"/>
      <c r="Y117" s="877" t="s">
        <v>462</v>
      </c>
      <c r="Z117" s="897"/>
      <c r="AA117" s="902">
        <v>30066803</v>
      </c>
      <c r="AB117" s="903"/>
      <c r="AC117" s="903"/>
      <c r="AD117" s="903"/>
      <c r="AE117" s="904"/>
      <c r="AF117" s="905">
        <v>29490692</v>
      </c>
      <c r="AG117" s="903"/>
      <c r="AH117" s="903"/>
      <c r="AI117" s="903"/>
      <c r="AJ117" s="904"/>
      <c r="AK117" s="905">
        <v>29072704</v>
      </c>
      <c r="AL117" s="903"/>
      <c r="AM117" s="903"/>
      <c r="AN117" s="903"/>
      <c r="AO117" s="904"/>
      <c r="AP117" s="906"/>
      <c r="AQ117" s="907"/>
      <c r="AR117" s="907"/>
      <c r="AS117" s="907"/>
      <c r="AT117" s="908"/>
      <c r="AU117" s="932"/>
      <c r="AV117" s="933"/>
      <c r="AW117" s="933"/>
      <c r="AX117" s="933"/>
      <c r="AY117" s="933"/>
      <c r="AZ117" s="863" t="s">
        <v>463</v>
      </c>
      <c r="BA117" s="864"/>
      <c r="BB117" s="864"/>
      <c r="BC117" s="864"/>
      <c r="BD117" s="864"/>
      <c r="BE117" s="864"/>
      <c r="BF117" s="864"/>
      <c r="BG117" s="864"/>
      <c r="BH117" s="864"/>
      <c r="BI117" s="864"/>
      <c r="BJ117" s="864"/>
      <c r="BK117" s="864"/>
      <c r="BL117" s="864"/>
      <c r="BM117" s="864"/>
      <c r="BN117" s="864"/>
      <c r="BO117" s="864"/>
      <c r="BP117" s="865"/>
      <c r="BQ117" s="816" t="s">
        <v>457</v>
      </c>
      <c r="BR117" s="817"/>
      <c r="BS117" s="817"/>
      <c r="BT117" s="817"/>
      <c r="BU117" s="817"/>
      <c r="BV117" s="817" t="s">
        <v>457</v>
      </c>
      <c r="BW117" s="817"/>
      <c r="BX117" s="817"/>
      <c r="BY117" s="817"/>
      <c r="BZ117" s="817"/>
      <c r="CA117" s="817" t="s">
        <v>457</v>
      </c>
      <c r="CB117" s="817"/>
      <c r="CC117" s="817"/>
      <c r="CD117" s="817"/>
      <c r="CE117" s="817"/>
      <c r="CF117" s="875" t="s">
        <v>457</v>
      </c>
      <c r="CG117" s="876"/>
      <c r="CH117" s="876"/>
      <c r="CI117" s="876"/>
      <c r="CJ117" s="876"/>
      <c r="CK117" s="927"/>
      <c r="CL117" s="821"/>
      <c r="CM117" s="815" t="s">
        <v>464</v>
      </c>
      <c r="CN117" s="752"/>
      <c r="CO117" s="752"/>
      <c r="CP117" s="752"/>
      <c r="CQ117" s="752"/>
      <c r="CR117" s="752"/>
      <c r="CS117" s="752"/>
      <c r="CT117" s="752"/>
      <c r="CU117" s="752"/>
      <c r="CV117" s="752"/>
      <c r="CW117" s="752"/>
      <c r="CX117" s="752"/>
      <c r="CY117" s="752"/>
      <c r="CZ117" s="752"/>
      <c r="DA117" s="752"/>
      <c r="DB117" s="752"/>
      <c r="DC117" s="752"/>
      <c r="DD117" s="752"/>
      <c r="DE117" s="752"/>
      <c r="DF117" s="753"/>
      <c r="DG117" s="779" t="s">
        <v>457</v>
      </c>
      <c r="DH117" s="780"/>
      <c r="DI117" s="780"/>
      <c r="DJ117" s="780"/>
      <c r="DK117" s="781"/>
      <c r="DL117" s="782" t="s">
        <v>457</v>
      </c>
      <c r="DM117" s="780"/>
      <c r="DN117" s="780"/>
      <c r="DO117" s="780"/>
      <c r="DP117" s="781"/>
      <c r="DQ117" s="782" t="s">
        <v>457</v>
      </c>
      <c r="DR117" s="780"/>
      <c r="DS117" s="780"/>
      <c r="DT117" s="780"/>
      <c r="DU117" s="781"/>
      <c r="DV117" s="824" t="s">
        <v>457</v>
      </c>
      <c r="DW117" s="825"/>
      <c r="DX117" s="825"/>
      <c r="DY117" s="825"/>
      <c r="DZ117" s="826"/>
    </row>
    <row r="118" spans="1:130" s="226" customFormat="1" ht="26.25" customHeight="1" x14ac:dyDescent="0.2">
      <c r="A118" s="895" t="s">
        <v>436</v>
      </c>
      <c r="B118" s="896"/>
      <c r="C118" s="896"/>
      <c r="D118" s="896"/>
      <c r="E118" s="896"/>
      <c r="F118" s="896"/>
      <c r="G118" s="896"/>
      <c r="H118" s="896"/>
      <c r="I118" s="896"/>
      <c r="J118" s="896"/>
      <c r="K118" s="896"/>
      <c r="L118" s="896"/>
      <c r="M118" s="896"/>
      <c r="N118" s="896"/>
      <c r="O118" s="896"/>
      <c r="P118" s="896"/>
      <c r="Q118" s="896"/>
      <c r="R118" s="896"/>
      <c r="S118" s="896"/>
      <c r="T118" s="896"/>
      <c r="U118" s="896"/>
      <c r="V118" s="896"/>
      <c r="W118" s="896"/>
      <c r="X118" s="896"/>
      <c r="Y118" s="896"/>
      <c r="Z118" s="897"/>
      <c r="AA118" s="898" t="s">
        <v>433</v>
      </c>
      <c r="AB118" s="896"/>
      <c r="AC118" s="896"/>
      <c r="AD118" s="896"/>
      <c r="AE118" s="897"/>
      <c r="AF118" s="898" t="s">
        <v>434</v>
      </c>
      <c r="AG118" s="896"/>
      <c r="AH118" s="896"/>
      <c r="AI118" s="896"/>
      <c r="AJ118" s="897"/>
      <c r="AK118" s="898" t="s">
        <v>305</v>
      </c>
      <c r="AL118" s="896"/>
      <c r="AM118" s="896"/>
      <c r="AN118" s="896"/>
      <c r="AO118" s="897"/>
      <c r="AP118" s="899" t="s">
        <v>435</v>
      </c>
      <c r="AQ118" s="900"/>
      <c r="AR118" s="900"/>
      <c r="AS118" s="900"/>
      <c r="AT118" s="901"/>
      <c r="AU118" s="932"/>
      <c r="AV118" s="933"/>
      <c r="AW118" s="933"/>
      <c r="AX118" s="933"/>
      <c r="AY118" s="933"/>
      <c r="AZ118" s="838" t="s">
        <v>465</v>
      </c>
      <c r="BA118" s="839"/>
      <c r="BB118" s="839"/>
      <c r="BC118" s="839"/>
      <c r="BD118" s="839"/>
      <c r="BE118" s="839"/>
      <c r="BF118" s="839"/>
      <c r="BG118" s="839"/>
      <c r="BH118" s="839"/>
      <c r="BI118" s="839"/>
      <c r="BJ118" s="839"/>
      <c r="BK118" s="839"/>
      <c r="BL118" s="839"/>
      <c r="BM118" s="839"/>
      <c r="BN118" s="839"/>
      <c r="BO118" s="839"/>
      <c r="BP118" s="840"/>
      <c r="BQ118" s="879" t="s">
        <v>466</v>
      </c>
      <c r="BR118" s="845"/>
      <c r="BS118" s="845"/>
      <c r="BT118" s="845"/>
      <c r="BU118" s="845"/>
      <c r="BV118" s="845" t="s">
        <v>417</v>
      </c>
      <c r="BW118" s="845"/>
      <c r="BX118" s="845"/>
      <c r="BY118" s="845"/>
      <c r="BZ118" s="845"/>
      <c r="CA118" s="845" t="s">
        <v>417</v>
      </c>
      <c r="CB118" s="845"/>
      <c r="CC118" s="845"/>
      <c r="CD118" s="845"/>
      <c r="CE118" s="845"/>
      <c r="CF118" s="875" t="s">
        <v>467</v>
      </c>
      <c r="CG118" s="876"/>
      <c r="CH118" s="876"/>
      <c r="CI118" s="876"/>
      <c r="CJ118" s="876"/>
      <c r="CK118" s="927"/>
      <c r="CL118" s="821"/>
      <c r="CM118" s="815" t="s">
        <v>468</v>
      </c>
      <c r="CN118" s="752"/>
      <c r="CO118" s="752"/>
      <c r="CP118" s="752"/>
      <c r="CQ118" s="752"/>
      <c r="CR118" s="752"/>
      <c r="CS118" s="752"/>
      <c r="CT118" s="752"/>
      <c r="CU118" s="752"/>
      <c r="CV118" s="752"/>
      <c r="CW118" s="752"/>
      <c r="CX118" s="752"/>
      <c r="CY118" s="752"/>
      <c r="CZ118" s="752"/>
      <c r="DA118" s="752"/>
      <c r="DB118" s="752"/>
      <c r="DC118" s="752"/>
      <c r="DD118" s="752"/>
      <c r="DE118" s="752"/>
      <c r="DF118" s="753"/>
      <c r="DG118" s="779" t="s">
        <v>417</v>
      </c>
      <c r="DH118" s="780"/>
      <c r="DI118" s="780"/>
      <c r="DJ118" s="780"/>
      <c r="DK118" s="781"/>
      <c r="DL118" s="782" t="s">
        <v>469</v>
      </c>
      <c r="DM118" s="780"/>
      <c r="DN118" s="780"/>
      <c r="DO118" s="780"/>
      <c r="DP118" s="781"/>
      <c r="DQ118" s="782" t="s">
        <v>466</v>
      </c>
      <c r="DR118" s="780"/>
      <c r="DS118" s="780"/>
      <c r="DT118" s="780"/>
      <c r="DU118" s="781"/>
      <c r="DV118" s="824" t="s">
        <v>417</v>
      </c>
      <c r="DW118" s="825"/>
      <c r="DX118" s="825"/>
      <c r="DY118" s="825"/>
      <c r="DZ118" s="826"/>
    </row>
    <row r="119" spans="1:130" s="226" customFormat="1" ht="26.25" customHeight="1" x14ac:dyDescent="0.2">
      <c r="A119" s="818" t="s">
        <v>439</v>
      </c>
      <c r="B119" s="819"/>
      <c r="C119" s="860" t="s">
        <v>440</v>
      </c>
      <c r="D119" s="808"/>
      <c r="E119" s="808"/>
      <c r="F119" s="808"/>
      <c r="G119" s="808"/>
      <c r="H119" s="808"/>
      <c r="I119" s="808"/>
      <c r="J119" s="808"/>
      <c r="K119" s="808"/>
      <c r="L119" s="808"/>
      <c r="M119" s="808"/>
      <c r="N119" s="808"/>
      <c r="O119" s="808"/>
      <c r="P119" s="808"/>
      <c r="Q119" s="808"/>
      <c r="R119" s="808"/>
      <c r="S119" s="808"/>
      <c r="T119" s="808"/>
      <c r="U119" s="808"/>
      <c r="V119" s="808"/>
      <c r="W119" s="808"/>
      <c r="X119" s="808"/>
      <c r="Y119" s="808"/>
      <c r="Z119" s="809"/>
      <c r="AA119" s="888">
        <v>499161</v>
      </c>
      <c r="AB119" s="889"/>
      <c r="AC119" s="889"/>
      <c r="AD119" s="889"/>
      <c r="AE119" s="890"/>
      <c r="AF119" s="891">
        <v>499274</v>
      </c>
      <c r="AG119" s="889"/>
      <c r="AH119" s="889"/>
      <c r="AI119" s="889"/>
      <c r="AJ119" s="890"/>
      <c r="AK119" s="891">
        <v>499389</v>
      </c>
      <c r="AL119" s="889"/>
      <c r="AM119" s="889"/>
      <c r="AN119" s="889"/>
      <c r="AO119" s="890"/>
      <c r="AP119" s="892">
        <v>0.5</v>
      </c>
      <c r="AQ119" s="893"/>
      <c r="AR119" s="893"/>
      <c r="AS119" s="893"/>
      <c r="AT119" s="894"/>
      <c r="AU119" s="934"/>
      <c r="AV119" s="935"/>
      <c r="AW119" s="935"/>
      <c r="AX119" s="935"/>
      <c r="AY119" s="935"/>
      <c r="AZ119" s="247" t="s">
        <v>187</v>
      </c>
      <c r="BA119" s="247"/>
      <c r="BB119" s="247"/>
      <c r="BC119" s="247"/>
      <c r="BD119" s="247"/>
      <c r="BE119" s="247"/>
      <c r="BF119" s="247"/>
      <c r="BG119" s="247"/>
      <c r="BH119" s="247"/>
      <c r="BI119" s="247"/>
      <c r="BJ119" s="247"/>
      <c r="BK119" s="247"/>
      <c r="BL119" s="247"/>
      <c r="BM119" s="247"/>
      <c r="BN119" s="247"/>
      <c r="BO119" s="877" t="s">
        <v>470</v>
      </c>
      <c r="BP119" s="878"/>
      <c r="BQ119" s="879">
        <v>311136931</v>
      </c>
      <c r="BR119" s="845"/>
      <c r="BS119" s="845"/>
      <c r="BT119" s="845"/>
      <c r="BU119" s="845"/>
      <c r="BV119" s="845">
        <v>292789313</v>
      </c>
      <c r="BW119" s="845"/>
      <c r="BX119" s="845"/>
      <c r="BY119" s="845"/>
      <c r="BZ119" s="845"/>
      <c r="CA119" s="845">
        <v>276894085</v>
      </c>
      <c r="CB119" s="845"/>
      <c r="CC119" s="845"/>
      <c r="CD119" s="845"/>
      <c r="CE119" s="845"/>
      <c r="CF119" s="748"/>
      <c r="CG119" s="749"/>
      <c r="CH119" s="749"/>
      <c r="CI119" s="749"/>
      <c r="CJ119" s="834"/>
      <c r="CK119" s="928"/>
      <c r="CL119" s="823"/>
      <c r="CM119" s="838" t="s">
        <v>471</v>
      </c>
      <c r="CN119" s="839"/>
      <c r="CO119" s="839"/>
      <c r="CP119" s="839"/>
      <c r="CQ119" s="839"/>
      <c r="CR119" s="839"/>
      <c r="CS119" s="839"/>
      <c r="CT119" s="839"/>
      <c r="CU119" s="839"/>
      <c r="CV119" s="839"/>
      <c r="CW119" s="839"/>
      <c r="CX119" s="839"/>
      <c r="CY119" s="839"/>
      <c r="CZ119" s="839"/>
      <c r="DA119" s="839"/>
      <c r="DB119" s="839"/>
      <c r="DC119" s="839"/>
      <c r="DD119" s="839"/>
      <c r="DE119" s="839"/>
      <c r="DF119" s="840"/>
      <c r="DG119" s="763">
        <v>223436</v>
      </c>
      <c r="DH119" s="764"/>
      <c r="DI119" s="764"/>
      <c r="DJ119" s="764"/>
      <c r="DK119" s="765"/>
      <c r="DL119" s="766">
        <v>156086</v>
      </c>
      <c r="DM119" s="764"/>
      <c r="DN119" s="764"/>
      <c r="DO119" s="764"/>
      <c r="DP119" s="765"/>
      <c r="DQ119" s="766">
        <v>520601</v>
      </c>
      <c r="DR119" s="764"/>
      <c r="DS119" s="764"/>
      <c r="DT119" s="764"/>
      <c r="DU119" s="765"/>
      <c r="DV119" s="848">
        <v>0.5</v>
      </c>
      <c r="DW119" s="849"/>
      <c r="DX119" s="849"/>
      <c r="DY119" s="849"/>
      <c r="DZ119" s="850"/>
    </row>
    <row r="120" spans="1:130" s="226" customFormat="1" ht="26.25" customHeight="1" x14ac:dyDescent="0.2">
      <c r="A120" s="820"/>
      <c r="B120" s="821"/>
      <c r="C120" s="815" t="s">
        <v>443</v>
      </c>
      <c r="D120" s="752"/>
      <c r="E120" s="752"/>
      <c r="F120" s="752"/>
      <c r="G120" s="752"/>
      <c r="H120" s="752"/>
      <c r="I120" s="752"/>
      <c r="J120" s="752"/>
      <c r="K120" s="752"/>
      <c r="L120" s="752"/>
      <c r="M120" s="752"/>
      <c r="N120" s="752"/>
      <c r="O120" s="752"/>
      <c r="P120" s="752"/>
      <c r="Q120" s="752"/>
      <c r="R120" s="752"/>
      <c r="S120" s="752"/>
      <c r="T120" s="752"/>
      <c r="U120" s="752"/>
      <c r="V120" s="752"/>
      <c r="W120" s="752"/>
      <c r="X120" s="752"/>
      <c r="Y120" s="752"/>
      <c r="Z120" s="753"/>
      <c r="AA120" s="779" t="s">
        <v>466</v>
      </c>
      <c r="AB120" s="780"/>
      <c r="AC120" s="780"/>
      <c r="AD120" s="780"/>
      <c r="AE120" s="781"/>
      <c r="AF120" s="782" t="s">
        <v>466</v>
      </c>
      <c r="AG120" s="780"/>
      <c r="AH120" s="780"/>
      <c r="AI120" s="780"/>
      <c r="AJ120" s="781"/>
      <c r="AK120" s="782" t="s">
        <v>472</v>
      </c>
      <c r="AL120" s="780"/>
      <c r="AM120" s="780"/>
      <c r="AN120" s="780"/>
      <c r="AO120" s="781"/>
      <c r="AP120" s="824" t="s">
        <v>466</v>
      </c>
      <c r="AQ120" s="825"/>
      <c r="AR120" s="825"/>
      <c r="AS120" s="825"/>
      <c r="AT120" s="826"/>
      <c r="AU120" s="880" t="s">
        <v>473</v>
      </c>
      <c r="AV120" s="881"/>
      <c r="AW120" s="881"/>
      <c r="AX120" s="881"/>
      <c r="AY120" s="882"/>
      <c r="AZ120" s="860" t="s">
        <v>474</v>
      </c>
      <c r="BA120" s="808"/>
      <c r="BB120" s="808"/>
      <c r="BC120" s="808"/>
      <c r="BD120" s="808"/>
      <c r="BE120" s="808"/>
      <c r="BF120" s="808"/>
      <c r="BG120" s="808"/>
      <c r="BH120" s="808"/>
      <c r="BI120" s="808"/>
      <c r="BJ120" s="808"/>
      <c r="BK120" s="808"/>
      <c r="BL120" s="808"/>
      <c r="BM120" s="808"/>
      <c r="BN120" s="808"/>
      <c r="BO120" s="808"/>
      <c r="BP120" s="809"/>
      <c r="BQ120" s="861">
        <v>33736689</v>
      </c>
      <c r="BR120" s="842"/>
      <c r="BS120" s="842"/>
      <c r="BT120" s="842"/>
      <c r="BU120" s="842"/>
      <c r="BV120" s="842">
        <v>40210097</v>
      </c>
      <c r="BW120" s="842"/>
      <c r="BX120" s="842"/>
      <c r="BY120" s="842"/>
      <c r="BZ120" s="842"/>
      <c r="CA120" s="842">
        <v>46431262</v>
      </c>
      <c r="CB120" s="842"/>
      <c r="CC120" s="842"/>
      <c r="CD120" s="842"/>
      <c r="CE120" s="842"/>
      <c r="CF120" s="866">
        <v>47.6</v>
      </c>
      <c r="CG120" s="867"/>
      <c r="CH120" s="867"/>
      <c r="CI120" s="867"/>
      <c r="CJ120" s="867"/>
      <c r="CK120" s="868" t="s">
        <v>475</v>
      </c>
      <c r="CL120" s="852"/>
      <c r="CM120" s="852"/>
      <c r="CN120" s="852"/>
      <c r="CO120" s="853"/>
      <c r="CP120" s="872" t="s">
        <v>476</v>
      </c>
      <c r="CQ120" s="873"/>
      <c r="CR120" s="873"/>
      <c r="CS120" s="873"/>
      <c r="CT120" s="873"/>
      <c r="CU120" s="873"/>
      <c r="CV120" s="873"/>
      <c r="CW120" s="873"/>
      <c r="CX120" s="873"/>
      <c r="CY120" s="873"/>
      <c r="CZ120" s="873"/>
      <c r="DA120" s="873"/>
      <c r="DB120" s="873"/>
      <c r="DC120" s="873"/>
      <c r="DD120" s="873"/>
      <c r="DE120" s="873"/>
      <c r="DF120" s="874"/>
      <c r="DG120" s="861">
        <v>89369893</v>
      </c>
      <c r="DH120" s="842"/>
      <c r="DI120" s="842"/>
      <c r="DJ120" s="842"/>
      <c r="DK120" s="842"/>
      <c r="DL120" s="842">
        <v>83747111</v>
      </c>
      <c r="DM120" s="842"/>
      <c r="DN120" s="842"/>
      <c r="DO120" s="842"/>
      <c r="DP120" s="842"/>
      <c r="DQ120" s="842">
        <v>78173190</v>
      </c>
      <c r="DR120" s="842"/>
      <c r="DS120" s="842"/>
      <c r="DT120" s="842"/>
      <c r="DU120" s="842"/>
      <c r="DV120" s="843">
        <v>80.099999999999994</v>
      </c>
      <c r="DW120" s="843"/>
      <c r="DX120" s="843"/>
      <c r="DY120" s="843"/>
      <c r="DZ120" s="844"/>
    </row>
    <row r="121" spans="1:130" s="226" customFormat="1" ht="26.25" customHeight="1" x14ac:dyDescent="0.2">
      <c r="A121" s="820"/>
      <c r="B121" s="821"/>
      <c r="C121" s="863" t="s">
        <v>477</v>
      </c>
      <c r="D121" s="864"/>
      <c r="E121" s="864"/>
      <c r="F121" s="864"/>
      <c r="G121" s="864"/>
      <c r="H121" s="864"/>
      <c r="I121" s="864"/>
      <c r="J121" s="864"/>
      <c r="K121" s="864"/>
      <c r="L121" s="864"/>
      <c r="M121" s="864"/>
      <c r="N121" s="864"/>
      <c r="O121" s="864"/>
      <c r="P121" s="864"/>
      <c r="Q121" s="864"/>
      <c r="R121" s="864"/>
      <c r="S121" s="864"/>
      <c r="T121" s="864"/>
      <c r="U121" s="864"/>
      <c r="V121" s="864"/>
      <c r="W121" s="864"/>
      <c r="X121" s="864"/>
      <c r="Y121" s="864"/>
      <c r="Z121" s="865"/>
      <c r="AA121" s="779" t="s">
        <v>466</v>
      </c>
      <c r="AB121" s="780"/>
      <c r="AC121" s="780"/>
      <c r="AD121" s="780"/>
      <c r="AE121" s="781"/>
      <c r="AF121" s="782" t="s">
        <v>467</v>
      </c>
      <c r="AG121" s="780"/>
      <c r="AH121" s="780"/>
      <c r="AI121" s="780"/>
      <c r="AJ121" s="781"/>
      <c r="AK121" s="782" t="s">
        <v>472</v>
      </c>
      <c r="AL121" s="780"/>
      <c r="AM121" s="780"/>
      <c r="AN121" s="780"/>
      <c r="AO121" s="781"/>
      <c r="AP121" s="824" t="s">
        <v>466</v>
      </c>
      <c r="AQ121" s="825"/>
      <c r="AR121" s="825"/>
      <c r="AS121" s="825"/>
      <c r="AT121" s="826"/>
      <c r="AU121" s="883"/>
      <c r="AV121" s="884"/>
      <c r="AW121" s="884"/>
      <c r="AX121" s="884"/>
      <c r="AY121" s="885"/>
      <c r="AZ121" s="815" t="s">
        <v>478</v>
      </c>
      <c r="BA121" s="752"/>
      <c r="BB121" s="752"/>
      <c r="BC121" s="752"/>
      <c r="BD121" s="752"/>
      <c r="BE121" s="752"/>
      <c r="BF121" s="752"/>
      <c r="BG121" s="752"/>
      <c r="BH121" s="752"/>
      <c r="BI121" s="752"/>
      <c r="BJ121" s="752"/>
      <c r="BK121" s="752"/>
      <c r="BL121" s="752"/>
      <c r="BM121" s="752"/>
      <c r="BN121" s="752"/>
      <c r="BO121" s="752"/>
      <c r="BP121" s="753"/>
      <c r="BQ121" s="816">
        <v>85790951</v>
      </c>
      <c r="BR121" s="817"/>
      <c r="BS121" s="817"/>
      <c r="BT121" s="817"/>
      <c r="BU121" s="817"/>
      <c r="BV121" s="817">
        <v>84165995</v>
      </c>
      <c r="BW121" s="817"/>
      <c r="BX121" s="817"/>
      <c r="BY121" s="817"/>
      <c r="BZ121" s="817"/>
      <c r="CA121" s="817">
        <v>81836341</v>
      </c>
      <c r="CB121" s="817"/>
      <c r="CC121" s="817"/>
      <c r="CD121" s="817"/>
      <c r="CE121" s="817"/>
      <c r="CF121" s="875">
        <v>83.8</v>
      </c>
      <c r="CG121" s="876"/>
      <c r="CH121" s="876"/>
      <c r="CI121" s="876"/>
      <c r="CJ121" s="876"/>
      <c r="CK121" s="869"/>
      <c r="CL121" s="855"/>
      <c r="CM121" s="855"/>
      <c r="CN121" s="855"/>
      <c r="CO121" s="856"/>
      <c r="CP121" s="835" t="s">
        <v>479</v>
      </c>
      <c r="CQ121" s="836"/>
      <c r="CR121" s="836"/>
      <c r="CS121" s="836"/>
      <c r="CT121" s="836"/>
      <c r="CU121" s="836"/>
      <c r="CV121" s="836"/>
      <c r="CW121" s="836"/>
      <c r="CX121" s="836"/>
      <c r="CY121" s="836"/>
      <c r="CZ121" s="836"/>
      <c r="DA121" s="836"/>
      <c r="DB121" s="836"/>
      <c r="DC121" s="836"/>
      <c r="DD121" s="836"/>
      <c r="DE121" s="836"/>
      <c r="DF121" s="837"/>
      <c r="DG121" s="816">
        <v>82485</v>
      </c>
      <c r="DH121" s="817"/>
      <c r="DI121" s="817"/>
      <c r="DJ121" s="817"/>
      <c r="DK121" s="817"/>
      <c r="DL121" s="817">
        <v>82510</v>
      </c>
      <c r="DM121" s="817"/>
      <c r="DN121" s="817"/>
      <c r="DO121" s="817"/>
      <c r="DP121" s="817"/>
      <c r="DQ121" s="817">
        <v>82957</v>
      </c>
      <c r="DR121" s="817"/>
      <c r="DS121" s="817"/>
      <c r="DT121" s="817"/>
      <c r="DU121" s="817"/>
      <c r="DV121" s="794">
        <v>0.1</v>
      </c>
      <c r="DW121" s="794"/>
      <c r="DX121" s="794"/>
      <c r="DY121" s="794"/>
      <c r="DZ121" s="795"/>
    </row>
    <row r="122" spans="1:130" s="226" customFormat="1" ht="26.25" customHeight="1" x14ac:dyDescent="0.2">
      <c r="A122" s="820"/>
      <c r="B122" s="821"/>
      <c r="C122" s="815" t="s">
        <v>454</v>
      </c>
      <c r="D122" s="752"/>
      <c r="E122" s="752"/>
      <c r="F122" s="752"/>
      <c r="G122" s="752"/>
      <c r="H122" s="752"/>
      <c r="I122" s="752"/>
      <c r="J122" s="752"/>
      <c r="K122" s="752"/>
      <c r="L122" s="752"/>
      <c r="M122" s="752"/>
      <c r="N122" s="752"/>
      <c r="O122" s="752"/>
      <c r="P122" s="752"/>
      <c r="Q122" s="752"/>
      <c r="R122" s="752"/>
      <c r="S122" s="752"/>
      <c r="T122" s="752"/>
      <c r="U122" s="752"/>
      <c r="V122" s="752"/>
      <c r="W122" s="752"/>
      <c r="X122" s="752"/>
      <c r="Y122" s="752"/>
      <c r="Z122" s="753"/>
      <c r="AA122" s="779" t="s">
        <v>417</v>
      </c>
      <c r="AB122" s="780"/>
      <c r="AC122" s="780"/>
      <c r="AD122" s="780"/>
      <c r="AE122" s="781"/>
      <c r="AF122" s="782" t="s">
        <v>472</v>
      </c>
      <c r="AG122" s="780"/>
      <c r="AH122" s="780"/>
      <c r="AI122" s="780"/>
      <c r="AJ122" s="781"/>
      <c r="AK122" s="782" t="s">
        <v>466</v>
      </c>
      <c r="AL122" s="780"/>
      <c r="AM122" s="780"/>
      <c r="AN122" s="780"/>
      <c r="AO122" s="781"/>
      <c r="AP122" s="824" t="s">
        <v>466</v>
      </c>
      <c r="AQ122" s="825"/>
      <c r="AR122" s="825"/>
      <c r="AS122" s="825"/>
      <c r="AT122" s="826"/>
      <c r="AU122" s="883"/>
      <c r="AV122" s="884"/>
      <c r="AW122" s="884"/>
      <c r="AX122" s="884"/>
      <c r="AY122" s="885"/>
      <c r="AZ122" s="838" t="s">
        <v>480</v>
      </c>
      <c r="BA122" s="839"/>
      <c r="BB122" s="839"/>
      <c r="BC122" s="839"/>
      <c r="BD122" s="839"/>
      <c r="BE122" s="839"/>
      <c r="BF122" s="839"/>
      <c r="BG122" s="839"/>
      <c r="BH122" s="839"/>
      <c r="BI122" s="839"/>
      <c r="BJ122" s="839"/>
      <c r="BK122" s="839"/>
      <c r="BL122" s="839"/>
      <c r="BM122" s="839"/>
      <c r="BN122" s="839"/>
      <c r="BO122" s="839"/>
      <c r="BP122" s="840"/>
      <c r="BQ122" s="879">
        <v>197667549</v>
      </c>
      <c r="BR122" s="845"/>
      <c r="BS122" s="845"/>
      <c r="BT122" s="845"/>
      <c r="BU122" s="845"/>
      <c r="BV122" s="845">
        <v>192978662</v>
      </c>
      <c r="BW122" s="845"/>
      <c r="BX122" s="845"/>
      <c r="BY122" s="845"/>
      <c r="BZ122" s="845"/>
      <c r="CA122" s="845">
        <v>185430966</v>
      </c>
      <c r="CB122" s="845"/>
      <c r="CC122" s="845"/>
      <c r="CD122" s="845"/>
      <c r="CE122" s="845"/>
      <c r="CF122" s="846">
        <v>189.9</v>
      </c>
      <c r="CG122" s="847"/>
      <c r="CH122" s="847"/>
      <c r="CI122" s="847"/>
      <c r="CJ122" s="847"/>
      <c r="CK122" s="869"/>
      <c r="CL122" s="855"/>
      <c r="CM122" s="855"/>
      <c r="CN122" s="855"/>
      <c r="CO122" s="856"/>
      <c r="CP122" s="835" t="s">
        <v>481</v>
      </c>
      <c r="CQ122" s="836"/>
      <c r="CR122" s="836"/>
      <c r="CS122" s="836"/>
      <c r="CT122" s="836"/>
      <c r="CU122" s="836"/>
      <c r="CV122" s="836"/>
      <c r="CW122" s="836"/>
      <c r="CX122" s="836"/>
      <c r="CY122" s="836"/>
      <c r="CZ122" s="836"/>
      <c r="DA122" s="836"/>
      <c r="DB122" s="836"/>
      <c r="DC122" s="836"/>
      <c r="DD122" s="836"/>
      <c r="DE122" s="836"/>
      <c r="DF122" s="837"/>
      <c r="DG122" s="816" t="s">
        <v>417</v>
      </c>
      <c r="DH122" s="817"/>
      <c r="DI122" s="817"/>
      <c r="DJ122" s="817"/>
      <c r="DK122" s="817"/>
      <c r="DL122" s="817" t="s">
        <v>466</v>
      </c>
      <c r="DM122" s="817"/>
      <c r="DN122" s="817"/>
      <c r="DO122" s="817"/>
      <c r="DP122" s="817"/>
      <c r="DQ122" s="817" t="s">
        <v>417</v>
      </c>
      <c r="DR122" s="817"/>
      <c r="DS122" s="817"/>
      <c r="DT122" s="817"/>
      <c r="DU122" s="817"/>
      <c r="DV122" s="794" t="s">
        <v>466</v>
      </c>
      <c r="DW122" s="794"/>
      <c r="DX122" s="794"/>
      <c r="DY122" s="794"/>
      <c r="DZ122" s="795"/>
    </row>
    <row r="123" spans="1:130" s="226" customFormat="1" ht="26.25" customHeight="1" x14ac:dyDescent="0.2">
      <c r="A123" s="820"/>
      <c r="B123" s="821"/>
      <c r="C123" s="815" t="s">
        <v>461</v>
      </c>
      <c r="D123" s="752"/>
      <c r="E123" s="752"/>
      <c r="F123" s="752"/>
      <c r="G123" s="752"/>
      <c r="H123" s="752"/>
      <c r="I123" s="752"/>
      <c r="J123" s="752"/>
      <c r="K123" s="752"/>
      <c r="L123" s="752"/>
      <c r="M123" s="752"/>
      <c r="N123" s="752"/>
      <c r="O123" s="752"/>
      <c r="P123" s="752"/>
      <c r="Q123" s="752"/>
      <c r="R123" s="752"/>
      <c r="S123" s="752"/>
      <c r="T123" s="752"/>
      <c r="U123" s="752"/>
      <c r="V123" s="752"/>
      <c r="W123" s="752"/>
      <c r="X123" s="752"/>
      <c r="Y123" s="752"/>
      <c r="Z123" s="753"/>
      <c r="AA123" s="779" t="s">
        <v>467</v>
      </c>
      <c r="AB123" s="780"/>
      <c r="AC123" s="780"/>
      <c r="AD123" s="780"/>
      <c r="AE123" s="781"/>
      <c r="AF123" s="782" t="s">
        <v>466</v>
      </c>
      <c r="AG123" s="780"/>
      <c r="AH123" s="780"/>
      <c r="AI123" s="780"/>
      <c r="AJ123" s="781"/>
      <c r="AK123" s="782" t="s">
        <v>467</v>
      </c>
      <c r="AL123" s="780"/>
      <c r="AM123" s="780"/>
      <c r="AN123" s="780"/>
      <c r="AO123" s="781"/>
      <c r="AP123" s="824" t="s">
        <v>482</v>
      </c>
      <c r="AQ123" s="825"/>
      <c r="AR123" s="825"/>
      <c r="AS123" s="825"/>
      <c r="AT123" s="826"/>
      <c r="AU123" s="886"/>
      <c r="AV123" s="887"/>
      <c r="AW123" s="887"/>
      <c r="AX123" s="887"/>
      <c r="AY123" s="887"/>
      <c r="AZ123" s="247" t="s">
        <v>187</v>
      </c>
      <c r="BA123" s="247"/>
      <c r="BB123" s="247"/>
      <c r="BC123" s="247"/>
      <c r="BD123" s="247"/>
      <c r="BE123" s="247"/>
      <c r="BF123" s="247"/>
      <c r="BG123" s="247"/>
      <c r="BH123" s="247"/>
      <c r="BI123" s="247"/>
      <c r="BJ123" s="247"/>
      <c r="BK123" s="247"/>
      <c r="BL123" s="247"/>
      <c r="BM123" s="247"/>
      <c r="BN123" s="247"/>
      <c r="BO123" s="877" t="s">
        <v>483</v>
      </c>
      <c r="BP123" s="878"/>
      <c r="BQ123" s="832">
        <v>317195189</v>
      </c>
      <c r="BR123" s="833"/>
      <c r="BS123" s="833"/>
      <c r="BT123" s="833"/>
      <c r="BU123" s="833"/>
      <c r="BV123" s="833">
        <v>317354754</v>
      </c>
      <c r="BW123" s="833"/>
      <c r="BX123" s="833"/>
      <c r="BY123" s="833"/>
      <c r="BZ123" s="833"/>
      <c r="CA123" s="833">
        <v>313698569</v>
      </c>
      <c r="CB123" s="833"/>
      <c r="CC123" s="833"/>
      <c r="CD123" s="833"/>
      <c r="CE123" s="833"/>
      <c r="CF123" s="748"/>
      <c r="CG123" s="749"/>
      <c r="CH123" s="749"/>
      <c r="CI123" s="749"/>
      <c r="CJ123" s="834"/>
      <c r="CK123" s="869"/>
      <c r="CL123" s="855"/>
      <c r="CM123" s="855"/>
      <c r="CN123" s="855"/>
      <c r="CO123" s="856"/>
      <c r="CP123" s="835" t="s">
        <v>409</v>
      </c>
      <c r="CQ123" s="836"/>
      <c r="CR123" s="836"/>
      <c r="CS123" s="836"/>
      <c r="CT123" s="836"/>
      <c r="CU123" s="836"/>
      <c r="CV123" s="836"/>
      <c r="CW123" s="836"/>
      <c r="CX123" s="836"/>
      <c r="CY123" s="836"/>
      <c r="CZ123" s="836"/>
      <c r="DA123" s="836"/>
      <c r="DB123" s="836"/>
      <c r="DC123" s="836"/>
      <c r="DD123" s="836"/>
      <c r="DE123" s="836"/>
      <c r="DF123" s="837"/>
      <c r="DG123" s="779" t="s">
        <v>484</v>
      </c>
      <c r="DH123" s="780"/>
      <c r="DI123" s="780"/>
      <c r="DJ123" s="780"/>
      <c r="DK123" s="781"/>
      <c r="DL123" s="782" t="s">
        <v>467</v>
      </c>
      <c r="DM123" s="780"/>
      <c r="DN123" s="780"/>
      <c r="DO123" s="780"/>
      <c r="DP123" s="781"/>
      <c r="DQ123" s="782" t="s">
        <v>467</v>
      </c>
      <c r="DR123" s="780"/>
      <c r="DS123" s="780"/>
      <c r="DT123" s="780"/>
      <c r="DU123" s="781"/>
      <c r="DV123" s="824" t="s">
        <v>417</v>
      </c>
      <c r="DW123" s="825"/>
      <c r="DX123" s="825"/>
      <c r="DY123" s="825"/>
      <c r="DZ123" s="826"/>
    </row>
    <row r="124" spans="1:130" s="226" customFormat="1" ht="26.25" customHeight="1" thickBot="1" x14ac:dyDescent="0.25">
      <c r="A124" s="820"/>
      <c r="B124" s="821"/>
      <c r="C124" s="815" t="s">
        <v>464</v>
      </c>
      <c r="D124" s="752"/>
      <c r="E124" s="752"/>
      <c r="F124" s="752"/>
      <c r="G124" s="752"/>
      <c r="H124" s="752"/>
      <c r="I124" s="752"/>
      <c r="J124" s="752"/>
      <c r="K124" s="752"/>
      <c r="L124" s="752"/>
      <c r="M124" s="752"/>
      <c r="N124" s="752"/>
      <c r="O124" s="752"/>
      <c r="P124" s="752"/>
      <c r="Q124" s="752"/>
      <c r="R124" s="752"/>
      <c r="S124" s="752"/>
      <c r="T124" s="752"/>
      <c r="U124" s="752"/>
      <c r="V124" s="752"/>
      <c r="W124" s="752"/>
      <c r="X124" s="752"/>
      <c r="Y124" s="752"/>
      <c r="Z124" s="753"/>
      <c r="AA124" s="779" t="s">
        <v>466</v>
      </c>
      <c r="AB124" s="780"/>
      <c r="AC124" s="780"/>
      <c r="AD124" s="780"/>
      <c r="AE124" s="781"/>
      <c r="AF124" s="782" t="s">
        <v>466</v>
      </c>
      <c r="AG124" s="780"/>
      <c r="AH124" s="780"/>
      <c r="AI124" s="780"/>
      <c r="AJ124" s="781"/>
      <c r="AK124" s="782" t="s">
        <v>417</v>
      </c>
      <c r="AL124" s="780"/>
      <c r="AM124" s="780"/>
      <c r="AN124" s="780"/>
      <c r="AO124" s="781"/>
      <c r="AP124" s="824" t="s">
        <v>466</v>
      </c>
      <c r="AQ124" s="825"/>
      <c r="AR124" s="825"/>
      <c r="AS124" s="825"/>
      <c r="AT124" s="826"/>
      <c r="AU124" s="827" t="s">
        <v>485</v>
      </c>
      <c r="AV124" s="828"/>
      <c r="AW124" s="828"/>
      <c r="AX124" s="828"/>
      <c r="AY124" s="828"/>
      <c r="AZ124" s="828"/>
      <c r="BA124" s="828"/>
      <c r="BB124" s="828"/>
      <c r="BC124" s="828"/>
      <c r="BD124" s="828"/>
      <c r="BE124" s="828"/>
      <c r="BF124" s="828"/>
      <c r="BG124" s="828"/>
      <c r="BH124" s="828"/>
      <c r="BI124" s="828"/>
      <c r="BJ124" s="828"/>
      <c r="BK124" s="828"/>
      <c r="BL124" s="828"/>
      <c r="BM124" s="828"/>
      <c r="BN124" s="828"/>
      <c r="BO124" s="828"/>
      <c r="BP124" s="829"/>
      <c r="BQ124" s="830" t="s">
        <v>472</v>
      </c>
      <c r="BR124" s="831"/>
      <c r="BS124" s="831"/>
      <c r="BT124" s="831"/>
      <c r="BU124" s="831"/>
      <c r="BV124" s="831" t="s">
        <v>417</v>
      </c>
      <c r="BW124" s="831"/>
      <c r="BX124" s="831"/>
      <c r="BY124" s="831"/>
      <c r="BZ124" s="831"/>
      <c r="CA124" s="831" t="s">
        <v>467</v>
      </c>
      <c r="CB124" s="831"/>
      <c r="CC124" s="831"/>
      <c r="CD124" s="831"/>
      <c r="CE124" s="831"/>
      <c r="CF124" s="726"/>
      <c r="CG124" s="727"/>
      <c r="CH124" s="727"/>
      <c r="CI124" s="727"/>
      <c r="CJ124" s="862"/>
      <c r="CK124" s="870"/>
      <c r="CL124" s="870"/>
      <c r="CM124" s="870"/>
      <c r="CN124" s="870"/>
      <c r="CO124" s="871"/>
      <c r="CP124" s="835" t="s">
        <v>486</v>
      </c>
      <c r="CQ124" s="836"/>
      <c r="CR124" s="836"/>
      <c r="CS124" s="836"/>
      <c r="CT124" s="836"/>
      <c r="CU124" s="836"/>
      <c r="CV124" s="836"/>
      <c r="CW124" s="836"/>
      <c r="CX124" s="836"/>
      <c r="CY124" s="836"/>
      <c r="CZ124" s="836"/>
      <c r="DA124" s="836"/>
      <c r="DB124" s="836"/>
      <c r="DC124" s="836"/>
      <c r="DD124" s="836"/>
      <c r="DE124" s="836"/>
      <c r="DF124" s="837"/>
      <c r="DG124" s="763" t="s">
        <v>417</v>
      </c>
      <c r="DH124" s="764"/>
      <c r="DI124" s="764"/>
      <c r="DJ124" s="764"/>
      <c r="DK124" s="765"/>
      <c r="DL124" s="766" t="s">
        <v>482</v>
      </c>
      <c r="DM124" s="764"/>
      <c r="DN124" s="764"/>
      <c r="DO124" s="764"/>
      <c r="DP124" s="765"/>
      <c r="DQ124" s="766" t="s">
        <v>417</v>
      </c>
      <c r="DR124" s="764"/>
      <c r="DS124" s="764"/>
      <c r="DT124" s="764"/>
      <c r="DU124" s="765"/>
      <c r="DV124" s="848" t="s">
        <v>417</v>
      </c>
      <c r="DW124" s="849"/>
      <c r="DX124" s="849"/>
      <c r="DY124" s="849"/>
      <c r="DZ124" s="850"/>
    </row>
    <row r="125" spans="1:130" s="226" customFormat="1" ht="26.25" customHeight="1" x14ac:dyDescent="0.2">
      <c r="A125" s="820"/>
      <c r="B125" s="821"/>
      <c r="C125" s="815" t="s">
        <v>468</v>
      </c>
      <c r="D125" s="752"/>
      <c r="E125" s="752"/>
      <c r="F125" s="752"/>
      <c r="G125" s="752"/>
      <c r="H125" s="752"/>
      <c r="I125" s="752"/>
      <c r="J125" s="752"/>
      <c r="K125" s="752"/>
      <c r="L125" s="752"/>
      <c r="M125" s="752"/>
      <c r="N125" s="752"/>
      <c r="O125" s="752"/>
      <c r="P125" s="752"/>
      <c r="Q125" s="752"/>
      <c r="R125" s="752"/>
      <c r="S125" s="752"/>
      <c r="T125" s="752"/>
      <c r="U125" s="752"/>
      <c r="V125" s="752"/>
      <c r="W125" s="752"/>
      <c r="X125" s="752"/>
      <c r="Y125" s="752"/>
      <c r="Z125" s="753"/>
      <c r="AA125" s="779" t="s">
        <v>466</v>
      </c>
      <c r="AB125" s="780"/>
      <c r="AC125" s="780"/>
      <c r="AD125" s="780"/>
      <c r="AE125" s="781"/>
      <c r="AF125" s="782" t="s">
        <v>469</v>
      </c>
      <c r="AG125" s="780"/>
      <c r="AH125" s="780"/>
      <c r="AI125" s="780"/>
      <c r="AJ125" s="781"/>
      <c r="AK125" s="782" t="s">
        <v>466</v>
      </c>
      <c r="AL125" s="780"/>
      <c r="AM125" s="780"/>
      <c r="AN125" s="780"/>
      <c r="AO125" s="781"/>
      <c r="AP125" s="824" t="s">
        <v>417</v>
      </c>
      <c r="AQ125" s="825"/>
      <c r="AR125" s="825"/>
      <c r="AS125" s="825"/>
      <c r="AT125" s="826"/>
      <c r="AU125" s="248"/>
      <c r="AV125" s="249"/>
      <c r="AW125" s="249"/>
      <c r="AX125" s="249"/>
      <c r="AY125" s="249"/>
      <c r="AZ125" s="249"/>
      <c r="BA125" s="249"/>
      <c r="BB125" s="249"/>
      <c r="BC125" s="249"/>
      <c r="BD125" s="249"/>
      <c r="BE125" s="249"/>
      <c r="BF125" s="249"/>
      <c r="BG125" s="249"/>
      <c r="BH125" s="249"/>
      <c r="BI125" s="249"/>
      <c r="BJ125" s="249"/>
      <c r="BK125" s="249"/>
      <c r="BL125" s="249"/>
      <c r="BM125" s="249"/>
      <c r="BN125" s="249"/>
      <c r="BO125" s="249"/>
      <c r="BP125" s="249"/>
      <c r="BQ125" s="228"/>
      <c r="BR125" s="228"/>
      <c r="BS125" s="228"/>
      <c r="BT125" s="228"/>
      <c r="BU125" s="228"/>
      <c r="BV125" s="228"/>
      <c r="BW125" s="228"/>
      <c r="BX125" s="228"/>
      <c r="BY125" s="228"/>
      <c r="BZ125" s="228"/>
      <c r="CA125" s="228"/>
      <c r="CB125" s="228"/>
      <c r="CC125" s="228"/>
      <c r="CD125" s="228"/>
      <c r="CE125" s="228"/>
      <c r="CF125" s="228"/>
      <c r="CG125" s="228"/>
      <c r="CH125" s="228"/>
      <c r="CI125" s="228"/>
      <c r="CJ125" s="250"/>
      <c r="CK125" s="851" t="s">
        <v>487</v>
      </c>
      <c r="CL125" s="852"/>
      <c r="CM125" s="852"/>
      <c r="CN125" s="852"/>
      <c r="CO125" s="853"/>
      <c r="CP125" s="860" t="s">
        <v>488</v>
      </c>
      <c r="CQ125" s="808"/>
      <c r="CR125" s="808"/>
      <c r="CS125" s="808"/>
      <c r="CT125" s="808"/>
      <c r="CU125" s="808"/>
      <c r="CV125" s="808"/>
      <c r="CW125" s="808"/>
      <c r="CX125" s="808"/>
      <c r="CY125" s="808"/>
      <c r="CZ125" s="808"/>
      <c r="DA125" s="808"/>
      <c r="DB125" s="808"/>
      <c r="DC125" s="808"/>
      <c r="DD125" s="808"/>
      <c r="DE125" s="808"/>
      <c r="DF125" s="809"/>
      <c r="DG125" s="861" t="s">
        <v>467</v>
      </c>
      <c r="DH125" s="842"/>
      <c r="DI125" s="842"/>
      <c r="DJ125" s="842"/>
      <c r="DK125" s="842"/>
      <c r="DL125" s="842" t="s">
        <v>472</v>
      </c>
      <c r="DM125" s="842"/>
      <c r="DN125" s="842"/>
      <c r="DO125" s="842"/>
      <c r="DP125" s="842"/>
      <c r="DQ125" s="842" t="s">
        <v>466</v>
      </c>
      <c r="DR125" s="842"/>
      <c r="DS125" s="842"/>
      <c r="DT125" s="842"/>
      <c r="DU125" s="842"/>
      <c r="DV125" s="843" t="s">
        <v>466</v>
      </c>
      <c r="DW125" s="843"/>
      <c r="DX125" s="843"/>
      <c r="DY125" s="843"/>
      <c r="DZ125" s="844"/>
    </row>
    <row r="126" spans="1:130" s="226" customFormat="1" ht="26.25" customHeight="1" thickBot="1" x14ac:dyDescent="0.25">
      <c r="A126" s="820"/>
      <c r="B126" s="821"/>
      <c r="C126" s="815" t="s">
        <v>471</v>
      </c>
      <c r="D126" s="752"/>
      <c r="E126" s="752"/>
      <c r="F126" s="752"/>
      <c r="G126" s="752"/>
      <c r="H126" s="752"/>
      <c r="I126" s="752"/>
      <c r="J126" s="752"/>
      <c r="K126" s="752"/>
      <c r="L126" s="752"/>
      <c r="M126" s="752"/>
      <c r="N126" s="752"/>
      <c r="O126" s="752"/>
      <c r="P126" s="752"/>
      <c r="Q126" s="752"/>
      <c r="R126" s="752"/>
      <c r="S126" s="752"/>
      <c r="T126" s="752"/>
      <c r="U126" s="752"/>
      <c r="V126" s="752"/>
      <c r="W126" s="752"/>
      <c r="X126" s="752"/>
      <c r="Y126" s="752"/>
      <c r="Z126" s="753"/>
      <c r="AA126" s="779">
        <v>71311</v>
      </c>
      <c r="AB126" s="780"/>
      <c r="AC126" s="780"/>
      <c r="AD126" s="780"/>
      <c r="AE126" s="781"/>
      <c r="AF126" s="782">
        <v>52355</v>
      </c>
      <c r="AG126" s="780"/>
      <c r="AH126" s="780"/>
      <c r="AI126" s="780"/>
      <c r="AJ126" s="781"/>
      <c r="AK126" s="782">
        <v>113248</v>
      </c>
      <c r="AL126" s="780"/>
      <c r="AM126" s="780"/>
      <c r="AN126" s="780"/>
      <c r="AO126" s="781"/>
      <c r="AP126" s="824">
        <v>0.1</v>
      </c>
      <c r="AQ126" s="825"/>
      <c r="AR126" s="825"/>
      <c r="AS126" s="825"/>
      <c r="AT126" s="826"/>
      <c r="AU126" s="228"/>
      <c r="AV126" s="228"/>
      <c r="AW126" s="228"/>
      <c r="AX126" s="228"/>
      <c r="AY126" s="228"/>
      <c r="AZ126" s="228"/>
      <c r="BA126" s="228"/>
      <c r="BB126" s="228"/>
      <c r="BC126" s="228"/>
      <c r="BD126" s="228"/>
      <c r="BE126" s="228"/>
      <c r="BF126" s="228"/>
      <c r="BG126" s="228"/>
      <c r="BH126" s="228"/>
      <c r="BI126" s="228"/>
      <c r="BJ126" s="228"/>
      <c r="BK126" s="228"/>
      <c r="BL126" s="228"/>
      <c r="BM126" s="228"/>
      <c r="BN126" s="228"/>
      <c r="BO126" s="228"/>
      <c r="BP126" s="228"/>
      <c r="BQ126" s="228"/>
      <c r="BR126" s="228"/>
      <c r="BS126" s="228"/>
      <c r="BT126" s="228"/>
      <c r="BU126" s="228"/>
      <c r="BV126" s="228"/>
      <c r="BW126" s="228"/>
      <c r="BX126" s="228"/>
      <c r="BY126" s="228"/>
      <c r="BZ126" s="228"/>
      <c r="CA126" s="228"/>
      <c r="CB126" s="228"/>
      <c r="CC126" s="228"/>
      <c r="CD126" s="251"/>
      <c r="CE126" s="251"/>
      <c r="CF126" s="251"/>
      <c r="CG126" s="228"/>
      <c r="CH126" s="228"/>
      <c r="CI126" s="228"/>
      <c r="CJ126" s="250"/>
      <c r="CK126" s="854"/>
      <c r="CL126" s="855"/>
      <c r="CM126" s="855"/>
      <c r="CN126" s="855"/>
      <c r="CO126" s="856"/>
      <c r="CP126" s="815" t="s">
        <v>489</v>
      </c>
      <c r="CQ126" s="752"/>
      <c r="CR126" s="752"/>
      <c r="CS126" s="752"/>
      <c r="CT126" s="752"/>
      <c r="CU126" s="752"/>
      <c r="CV126" s="752"/>
      <c r="CW126" s="752"/>
      <c r="CX126" s="752"/>
      <c r="CY126" s="752"/>
      <c r="CZ126" s="752"/>
      <c r="DA126" s="752"/>
      <c r="DB126" s="752"/>
      <c r="DC126" s="752"/>
      <c r="DD126" s="752"/>
      <c r="DE126" s="752"/>
      <c r="DF126" s="753"/>
      <c r="DG126" s="816" t="s">
        <v>417</v>
      </c>
      <c r="DH126" s="817"/>
      <c r="DI126" s="817"/>
      <c r="DJ126" s="817"/>
      <c r="DK126" s="817"/>
      <c r="DL126" s="817" t="s">
        <v>467</v>
      </c>
      <c r="DM126" s="817"/>
      <c r="DN126" s="817"/>
      <c r="DO126" s="817"/>
      <c r="DP126" s="817"/>
      <c r="DQ126" s="817" t="s">
        <v>466</v>
      </c>
      <c r="DR126" s="817"/>
      <c r="DS126" s="817"/>
      <c r="DT126" s="817"/>
      <c r="DU126" s="817"/>
      <c r="DV126" s="794" t="s">
        <v>417</v>
      </c>
      <c r="DW126" s="794"/>
      <c r="DX126" s="794"/>
      <c r="DY126" s="794"/>
      <c r="DZ126" s="795"/>
    </row>
    <row r="127" spans="1:130" s="226" customFormat="1" ht="26.25" customHeight="1" x14ac:dyDescent="0.2">
      <c r="A127" s="822"/>
      <c r="B127" s="823"/>
      <c r="C127" s="838" t="s">
        <v>490</v>
      </c>
      <c r="D127" s="839"/>
      <c r="E127" s="839"/>
      <c r="F127" s="839"/>
      <c r="G127" s="839"/>
      <c r="H127" s="839"/>
      <c r="I127" s="839"/>
      <c r="J127" s="839"/>
      <c r="K127" s="839"/>
      <c r="L127" s="839"/>
      <c r="M127" s="839"/>
      <c r="N127" s="839"/>
      <c r="O127" s="839"/>
      <c r="P127" s="839"/>
      <c r="Q127" s="839"/>
      <c r="R127" s="839"/>
      <c r="S127" s="839"/>
      <c r="T127" s="839"/>
      <c r="U127" s="839"/>
      <c r="V127" s="839"/>
      <c r="W127" s="839"/>
      <c r="X127" s="839"/>
      <c r="Y127" s="839"/>
      <c r="Z127" s="840"/>
      <c r="AA127" s="779" t="s">
        <v>466</v>
      </c>
      <c r="AB127" s="780"/>
      <c r="AC127" s="780"/>
      <c r="AD127" s="780"/>
      <c r="AE127" s="781"/>
      <c r="AF127" s="782" t="s">
        <v>466</v>
      </c>
      <c r="AG127" s="780"/>
      <c r="AH127" s="780"/>
      <c r="AI127" s="780"/>
      <c r="AJ127" s="781"/>
      <c r="AK127" s="782" t="s">
        <v>417</v>
      </c>
      <c r="AL127" s="780"/>
      <c r="AM127" s="780"/>
      <c r="AN127" s="780"/>
      <c r="AO127" s="781"/>
      <c r="AP127" s="824" t="s">
        <v>469</v>
      </c>
      <c r="AQ127" s="825"/>
      <c r="AR127" s="825"/>
      <c r="AS127" s="825"/>
      <c r="AT127" s="826"/>
      <c r="AU127" s="228"/>
      <c r="AV127" s="228"/>
      <c r="AW127" s="228"/>
      <c r="AX127" s="841" t="s">
        <v>491</v>
      </c>
      <c r="AY127" s="812"/>
      <c r="AZ127" s="812"/>
      <c r="BA127" s="812"/>
      <c r="BB127" s="812"/>
      <c r="BC127" s="812"/>
      <c r="BD127" s="812"/>
      <c r="BE127" s="813"/>
      <c r="BF127" s="811" t="s">
        <v>492</v>
      </c>
      <c r="BG127" s="812"/>
      <c r="BH127" s="812"/>
      <c r="BI127" s="812"/>
      <c r="BJ127" s="812"/>
      <c r="BK127" s="812"/>
      <c r="BL127" s="813"/>
      <c r="BM127" s="811" t="s">
        <v>493</v>
      </c>
      <c r="BN127" s="812"/>
      <c r="BO127" s="812"/>
      <c r="BP127" s="812"/>
      <c r="BQ127" s="812"/>
      <c r="BR127" s="812"/>
      <c r="BS127" s="813"/>
      <c r="BT127" s="811" t="s">
        <v>494</v>
      </c>
      <c r="BU127" s="812"/>
      <c r="BV127" s="812"/>
      <c r="BW127" s="812"/>
      <c r="BX127" s="812"/>
      <c r="BY127" s="812"/>
      <c r="BZ127" s="814"/>
      <c r="CA127" s="228"/>
      <c r="CB127" s="228"/>
      <c r="CC127" s="228"/>
      <c r="CD127" s="251"/>
      <c r="CE127" s="251"/>
      <c r="CF127" s="251"/>
      <c r="CG127" s="228"/>
      <c r="CH127" s="228"/>
      <c r="CI127" s="228"/>
      <c r="CJ127" s="250"/>
      <c r="CK127" s="854"/>
      <c r="CL127" s="855"/>
      <c r="CM127" s="855"/>
      <c r="CN127" s="855"/>
      <c r="CO127" s="856"/>
      <c r="CP127" s="815" t="s">
        <v>495</v>
      </c>
      <c r="CQ127" s="752"/>
      <c r="CR127" s="752"/>
      <c r="CS127" s="752"/>
      <c r="CT127" s="752"/>
      <c r="CU127" s="752"/>
      <c r="CV127" s="752"/>
      <c r="CW127" s="752"/>
      <c r="CX127" s="752"/>
      <c r="CY127" s="752"/>
      <c r="CZ127" s="752"/>
      <c r="DA127" s="752"/>
      <c r="DB127" s="752"/>
      <c r="DC127" s="752"/>
      <c r="DD127" s="752"/>
      <c r="DE127" s="752"/>
      <c r="DF127" s="753"/>
      <c r="DG127" s="816">
        <v>1051820</v>
      </c>
      <c r="DH127" s="817"/>
      <c r="DI127" s="817"/>
      <c r="DJ127" s="817"/>
      <c r="DK127" s="817"/>
      <c r="DL127" s="817" t="s">
        <v>417</v>
      </c>
      <c r="DM127" s="817"/>
      <c r="DN127" s="817"/>
      <c r="DO127" s="817"/>
      <c r="DP127" s="817"/>
      <c r="DQ127" s="817" t="s">
        <v>417</v>
      </c>
      <c r="DR127" s="817"/>
      <c r="DS127" s="817"/>
      <c r="DT127" s="817"/>
      <c r="DU127" s="817"/>
      <c r="DV127" s="794" t="s">
        <v>467</v>
      </c>
      <c r="DW127" s="794"/>
      <c r="DX127" s="794"/>
      <c r="DY127" s="794"/>
      <c r="DZ127" s="795"/>
    </row>
    <row r="128" spans="1:130" s="226" customFormat="1" ht="26.25" customHeight="1" thickBot="1" x14ac:dyDescent="0.25">
      <c r="A128" s="796" t="s">
        <v>496</v>
      </c>
      <c r="B128" s="797"/>
      <c r="C128" s="797"/>
      <c r="D128" s="797"/>
      <c r="E128" s="797"/>
      <c r="F128" s="797"/>
      <c r="G128" s="797"/>
      <c r="H128" s="797"/>
      <c r="I128" s="797"/>
      <c r="J128" s="797"/>
      <c r="K128" s="797"/>
      <c r="L128" s="797"/>
      <c r="M128" s="797"/>
      <c r="N128" s="797"/>
      <c r="O128" s="797"/>
      <c r="P128" s="797"/>
      <c r="Q128" s="797"/>
      <c r="R128" s="797"/>
      <c r="S128" s="797"/>
      <c r="T128" s="797"/>
      <c r="U128" s="797"/>
      <c r="V128" s="797"/>
      <c r="W128" s="798" t="s">
        <v>497</v>
      </c>
      <c r="X128" s="798"/>
      <c r="Y128" s="798"/>
      <c r="Z128" s="799"/>
      <c r="AA128" s="800">
        <v>7501821</v>
      </c>
      <c r="AB128" s="801"/>
      <c r="AC128" s="801"/>
      <c r="AD128" s="801"/>
      <c r="AE128" s="802"/>
      <c r="AF128" s="803">
        <v>7544683</v>
      </c>
      <c r="AG128" s="801"/>
      <c r="AH128" s="801"/>
      <c r="AI128" s="801"/>
      <c r="AJ128" s="802"/>
      <c r="AK128" s="803">
        <v>7500549</v>
      </c>
      <c r="AL128" s="801"/>
      <c r="AM128" s="801"/>
      <c r="AN128" s="801"/>
      <c r="AO128" s="802"/>
      <c r="AP128" s="804"/>
      <c r="AQ128" s="805"/>
      <c r="AR128" s="805"/>
      <c r="AS128" s="805"/>
      <c r="AT128" s="806"/>
      <c r="AU128" s="228"/>
      <c r="AV128" s="228"/>
      <c r="AW128" s="228"/>
      <c r="AX128" s="807" t="s">
        <v>498</v>
      </c>
      <c r="AY128" s="808"/>
      <c r="AZ128" s="808"/>
      <c r="BA128" s="808"/>
      <c r="BB128" s="808"/>
      <c r="BC128" s="808"/>
      <c r="BD128" s="808"/>
      <c r="BE128" s="809"/>
      <c r="BF128" s="786" t="s">
        <v>466</v>
      </c>
      <c r="BG128" s="787"/>
      <c r="BH128" s="787"/>
      <c r="BI128" s="787"/>
      <c r="BJ128" s="787"/>
      <c r="BK128" s="787"/>
      <c r="BL128" s="810"/>
      <c r="BM128" s="786">
        <v>11.25</v>
      </c>
      <c r="BN128" s="787"/>
      <c r="BO128" s="787"/>
      <c r="BP128" s="787"/>
      <c r="BQ128" s="787"/>
      <c r="BR128" s="787"/>
      <c r="BS128" s="810"/>
      <c r="BT128" s="786">
        <v>20</v>
      </c>
      <c r="BU128" s="787"/>
      <c r="BV128" s="787"/>
      <c r="BW128" s="787"/>
      <c r="BX128" s="787"/>
      <c r="BY128" s="787"/>
      <c r="BZ128" s="788"/>
      <c r="CA128" s="251"/>
      <c r="CB128" s="251"/>
      <c r="CC128" s="251"/>
      <c r="CD128" s="251"/>
      <c r="CE128" s="251"/>
      <c r="CF128" s="251"/>
      <c r="CG128" s="228"/>
      <c r="CH128" s="228"/>
      <c r="CI128" s="228"/>
      <c r="CJ128" s="250"/>
      <c r="CK128" s="857"/>
      <c r="CL128" s="858"/>
      <c r="CM128" s="858"/>
      <c r="CN128" s="858"/>
      <c r="CO128" s="859"/>
      <c r="CP128" s="789" t="s">
        <v>499</v>
      </c>
      <c r="CQ128" s="730"/>
      <c r="CR128" s="730"/>
      <c r="CS128" s="730"/>
      <c r="CT128" s="730"/>
      <c r="CU128" s="730"/>
      <c r="CV128" s="730"/>
      <c r="CW128" s="730"/>
      <c r="CX128" s="730"/>
      <c r="CY128" s="730"/>
      <c r="CZ128" s="730"/>
      <c r="DA128" s="730"/>
      <c r="DB128" s="730"/>
      <c r="DC128" s="730"/>
      <c r="DD128" s="730"/>
      <c r="DE128" s="730"/>
      <c r="DF128" s="731"/>
      <c r="DG128" s="790" t="s">
        <v>466</v>
      </c>
      <c r="DH128" s="791"/>
      <c r="DI128" s="791"/>
      <c r="DJ128" s="791"/>
      <c r="DK128" s="791"/>
      <c r="DL128" s="791" t="s">
        <v>417</v>
      </c>
      <c r="DM128" s="791"/>
      <c r="DN128" s="791"/>
      <c r="DO128" s="791"/>
      <c r="DP128" s="791"/>
      <c r="DQ128" s="791" t="s">
        <v>466</v>
      </c>
      <c r="DR128" s="791"/>
      <c r="DS128" s="791"/>
      <c r="DT128" s="791"/>
      <c r="DU128" s="791"/>
      <c r="DV128" s="792" t="s">
        <v>466</v>
      </c>
      <c r="DW128" s="792"/>
      <c r="DX128" s="792"/>
      <c r="DY128" s="792"/>
      <c r="DZ128" s="793"/>
    </row>
    <row r="129" spans="1:131" s="226" customFormat="1" ht="26.25" customHeight="1" x14ac:dyDescent="0.2">
      <c r="A129" s="774" t="s">
        <v>108</v>
      </c>
      <c r="B129" s="775"/>
      <c r="C129" s="775"/>
      <c r="D129" s="775"/>
      <c r="E129" s="775"/>
      <c r="F129" s="775"/>
      <c r="G129" s="775"/>
      <c r="H129" s="775"/>
      <c r="I129" s="775"/>
      <c r="J129" s="775"/>
      <c r="K129" s="775"/>
      <c r="L129" s="775"/>
      <c r="M129" s="775"/>
      <c r="N129" s="775"/>
      <c r="O129" s="775"/>
      <c r="P129" s="775"/>
      <c r="Q129" s="775"/>
      <c r="R129" s="775"/>
      <c r="S129" s="775"/>
      <c r="T129" s="775"/>
      <c r="U129" s="775"/>
      <c r="V129" s="775"/>
      <c r="W129" s="776" t="s">
        <v>500</v>
      </c>
      <c r="X129" s="777"/>
      <c r="Y129" s="777"/>
      <c r="Z129" s="778"/>
      <c r="AA129" s="779">
        <v>111085282</v>
      </c>
      <c r="AB129" s="780"/>
      <c r="AC129" s="780"/>
      <c r="AD129" s="780"/>
      <c r="AE129" s="781"/>
      <c r="AF129" s="782">
        <v>115592720</v>
      </c>
      <c r="AG129" s="780"/>
      <c r="AH129" s="780"/>
      <c r="AI129" s="780"/>
      <c r="AJ129" s="781"/>
      <c r="AK129" s="782">
        <v>113099071</v>
      </c>
      <c r="AL129" s="780"/>
      <c r="AM129" s="780"/>
      <c r="AN129" s="780"/>
      <c r="AO129" s="781"/>
      <c r="AP129" s="783"/>
      <c r="AQ129" s="784"/>
      <c r="AR129" s="784"/>
      <c r="AS129" s="784"/>
      <c r="AT129" s="785"/>
      <c r="AU129" s="229"/>
      <c r="AV129" s="229"/>
      <c r="AW129" s="229"/>
      <c r="AX129" s="751" t="s">
        <v>501</v>
      </c>
      <c r="AY129" s="752"/>
      <c r="AZ129" s="752"/>
      <c r="BA129" s="752"/>
      <c r="BB129" s="752"/>
      <c r="BC129" s="752"/>
      <c r="BD129" s="752"/>
      <c r="BE129" s="753"/>
      <c r="BF129" s="770" t="s">
        <v>466</v>
      </c>
      <c r="BG129" s="771"/>
      <c r="BH129" s="771"/>
      <c r="BI129" s="771"/>
      <c r="BJ129" s="771"/>
      <c r="BK129" s="771"/>
      <c r="BL129" s="772"/>
      <c r="BM129" s="770">
        <v>16.25</v>
      </c>
      <c r="BN129" s="771"/>
      <c r="BO129" s="771"/>
      <c r="BP129" s="771"/>
      <c r="BQ129" s="771"/>
      <c r="BR129" s="771"/>
      <c r="BS129" s="772"/>
      <c r="BT129" s="770">
        <v>30</v>
      </c>
      <c r="BU129" s="771"/>
      <c r="BV129" s="771"/>
      <c r="BW129" s="771"/>
      <c r="BX129" s="771"/>
      <c r="BY129" s="771"/>
      <c r="BZ129" s="773"/>
      <c r="CA129" s="252"/>
      <c r="CB129" s="252"/>
      <c r="CC129" s="252"/>
      <c r="CD129" s="252"/>
      <c r="CE129" s="252"/>
      <c r="CF129" s="252"/>
      <c r="CG129" s="252"/>
      <c r="CH129" s="252"/>
      <c r="CI129" s="252"/>
      <c r="CJ129" s="252"/>
      <c r="CK129" s="252"/>
      <c r="CL129" s="252"/>
      <c r="CM129" s="252"/>
      <c r="CN129" s="252"/>
      <c r="CO129" s="252"/>
      <c r="CP129" s="252"/>
      <c r="CQ129" s="252"/>
      <c r="CR129" s="252"/>
      <c r="CS129" s="252"/>
      <c r="CT129" s="252"/>
      <c r="CU129" s="252"/>
      <c r="CV129" s="252"/>
      <c r="CW129" s="252"/>
      <c r="CX129" s="252"/>
      <c r="CY129" s="252"/>
      <c r="CZ129" s="252"/>
      <c r="DA129" s="252"/>
      <c r="DB129" s="252"/>
      <c r="DC129" s="252"/>
      <c r="DD129" s="252"/>
      <c r="DE129" s="252"/>
      <c r="DF129" s="252"/>
      <c r="DG129" s="252"/>
      <c r="DH129" s="252"/>
      <c r="DI129" s="252"/>
      <c r="DJ129" s="252"/>
      <c r="DK129" s="252"/>
      <c r="DL129" s="252"/>
      <c r="DM129" s="252"/>
      <c r="DN129" s="252"/>
      <c r="DO129" s="252"/>
      <c r="DP129" s="229"/>
      <c r="DQ129" s="229"/>
      <c r="DR129" s="229"/>
      <c r="DS129" s="229"/>
      <c r="DT129" s="229"/>
      <c r="DU129" s="229"/>
      <c r="DV129" s="229"/>
      <c r="DW129" s="229"/>
      <c r="DX129" s="229"/>
      <c r="DY129" s="229"/>
      <c r="DZ129" s="229"/>
    </row>
    <row r="130" spans="1:131" s="226" customFormat="1" ht="26.25" customHeight="1" x14ac:dyDescent="0.2">
      <c r="A130" s="774" t="s">
        <v>502</v>
      </c>
      <c r="B130" s="775"/>
      <c r="C130" s="775"/>
      <c r="D130" s="775"/>
      <c r="E130" s="775"/>
      <c r="F130" s="775"/>
      <c r="G130" s="775"/>
      <c r="H130" s="775"/>
      <c r="I130" s="775"/>
      <c r="J130" s="775"/>
      <c r="K130" s="775"/>
      <c r="L130" s="775"/>
      <c r="M130" s="775"/>
      <c r="N130" s="775"/>
      <c r="O130" s="775"/>
      <c r="P130" s="775"/>
      <c r="Q130" s="775"/>
      <c r="R130" s="775"/>
      <c r="S130" s="775"/>
      <c r="T130" s="775"/>
      <c r="U130" s="775"/>
      <c r="V130" s="775"/>
      <c r="W130" s="776" t="s">
        <v>503</v>
      </c>
      <c r="X130" s="777"/>
      <c r="Y130" s="777"/>
      <c r="Z130" s="778"/>
      <c r="AA130" s="779">
        <v>14933939</v>
      </c>
      <c r="AB130" s="780"/>
      <c r="AC130" s="780"/>
      <c r="AD130" s="780"/>
      <c r="AE130" s="781"/>
      <c r="AF130" s="782">
        <v>15220202</v>
      </c>
      <c r="AG130" s="780"/>
      <c r="AH130" s="780"/>
      <c r="AI130" s="780"/>
      <c r="AJ130" s="781"/>
      <c r="AK130" s="782">
        <v>15465664</v>
      </c>
      <c r="AL130" s="780"/>
      <c r="AM130" s="780"/>
      <c r="AN130" s="780"/>
      <c r="AO130" s="781"/>
      <c r="AP130" s="783"/>
      <c r="AQ130" s="784"/>
      <c r="AR130" s="784"/>
      <c r="AS130" s="784"/>
      <c r="AT130" s="785"/>
      <c r="AU130" s="229"/>
      <c r="AV130" s="229"/>
      <c r="AW130" s="229"/>
      <c r="AX130" s="751" t="s">
        <v>504</v>
      </c>
      <c r="AY130" s="752"/>
      <c r="AZ130" s="752"/>
      <c r="BA130" s="752"/>
      <c r="BB130" s="752"/>
      <c r="BC130" s="752"/>
      <c r="BD130" s="752"/>
      <c r="BE130" s="753"/>
      <c r="BF130" s="754">
        <v>6.9</v>
      </c>
      <c r="BG130" s="755"/>
      <c r="BH130" s="755"/>
      <c r="BI130" s="755"/>
      <c r="BJ130" s="755"/>
      <c r="BK130" s="755"/>
      <c r="BL130" s="756"/>
      <c r="BM130" s="754">
        <v>25</v>
      </c>
      <c r="BN130" s="755"/>
      <c r="BO130" s="755"/>
      <c r="BP130" s="755"/>
      <c r="BQ130" s="755"/>
      <c r="BR130" s="755"/>
      <c r="BS130" s="756"/>
      <c r="BT130" s="754">
        <v>35</v>
      </c>
      <c r="BU130" s="755"/>
      <c r="BV130" s="755"/>
      <c r="BW130" s="755"/>
      <c r="BX130" s="755"/>
      <c r="BY130" s="755"/>
      <c r="BZ130" s="757"/>
      <c r="CA130" s="252"/>
      <c r="CB130" s="252"/>
      <c r="CC130" s="252"/>
      <c r="CD130" s="252"/>
      <c r="CE130" s="252"/>
      <c r="CF130" s="252"/>
      <c r="CG130" s="252"/>
      <c r="CH130" s="252"/>
      <c r="CI130" s="252"/>
      <c r="CJ130" s="252"/>
      <c r="CK130" s="252"/>
      <c r="CL130" s="252"/>
      <c r="CM130" s="252"/>
      <c r="CN130" s="252"/>
      <c r="CO130" s="252"/>
      <c r="CP130" s="252"/>
      <c r="CQ130" s="252"/>
      <c r="CR130" s="252"/>
      <c r="CS130" s="252"/>
      <c r="CT130" s="252"/>
      <c r="CU130" s="252"/>
      <c r="CV130" s="252"/>
      <c r="CW130" s="252"/>
      <c r="CX130" s="252"/>
      <c r="CY130" s="252"/>
      <c r="CZ130" s="252"/>
      <c r="DA130" s="252"/>
      <c r="DB130" s="252"/>
      <c r="DC130" s="252"/>
      <c r="DD130" s="252"/>
      <c r="DE130" s="252"/>
      <c r="DF130" s="252"/>
      <c r="DG130" s="252"/>
      <c r="DH130" s="252"/>
      <c r="DI130" s="252"/>
      <c r="DJ130" s="252"/>
      <c r="DK130" s="252"/>
      <c r="DL130" s="252"/>
      <c r="DM130" s="252"/>
      <c r="DN130" s="252"/>
      <c r="DO130" s="252"/>
      <c r="DP130" s="229"/>
      <c r="DQ130" s="229"/>
      <c r="DR130" s="229"/>
      <c r="DS130" s="229"/>
      <c r="DT130" s="229"/>
      <c r="DU130" s="229"/>
      <c r="DV130" s="229"/>
      <c r="DW130" s="229"/>
      <c r="DX130" s="229"/>
      <c r="DY130" s="229"/>
      <c r="DZ130" s="229"/>
    </row>
    <row r="131" spans="1:131" s="226" customFormat="1" ht="26.25" customHeight="1" thickBot="1" x14ac:dyDescent="0.25">
      <c r="A131" s="758"/>
      <c r="B131" s="759"/>
      <c r="C131" s="759"/>
      <c r="D131" s="759"/>
      <c r="E131" s="759"/>
      <c r="F131" s="759"/>
      <c r="G131" s="759"/>
      <c r="H131" s="759"/>
      <c r="I131" s="759"/>
      <c r="J131" s="759"/>
      <c r="K131" s="759"/>
      <c r="L131" s="759"/>
      <c r="M131" s="759"/>
      <c r="N131" s="759"/>
      <c r="O131" s="759"/>
      <c r="P131" s="759"/>
      <c r="Q131" s="759"/>
      <c r="R131" s="759"/>
      <c r="S131" s="759"/>
      <c r="T131" s="759"/>
      <c r="U131" s="759"/>
      <c r="V131" s="759"/>
      <c r="W131" s="760" t="s">
        <v>505</v>
      </c>
      <c r="X131" s="761"/>
      <c r="Y131" s="761"/>
      <c r="Z131" s="762"/>
      <c r="AA131" s="763">
        <v>96151343</v>
      </c>
      <c r="AB131" s="764"/>
      <c r="AC131" s="764"/>
      <c r="AD131" s="764"/>
      <c r="AE131" s="765"/>
      <c r="AF131" s="766">
        <v>100372518</v>
      </c>
      <c r="AG131" s="764"/>
      <c r="AH131" s="764"/>
      <c r="AI131" s="764"/>
      <c r="AJ131" s="765"/>
      <c r="AK131" s="766">
        <v>97633407</v>
      </c>
      <c r="AL131" s="764"/>
      <c r="AM131" s="764"/>
      <c r="AN131" s="764"/>
      <c r="AO131" s="765"/>
      <c r="AP131" s="767"/>
      <c r="AQ131" s="768"/>
      <c r="AR131" s="768"/>
      <c r="AS131" s="768"/>
      <c r="AT131" s="769"/>
      <c r="AU131" s="229"/>
      <c r="AV131" s="229"/>
      <c r="AW131" s="229"/>
      <c r="AX131" s="729" t="s">
        <v>506</v>
      </c>
      <c r="AY131" s="730"/>
      <c r="AZ131" s="730"/>
      <c r="BA131" s="730"/>
      <c r="BB131" s="730"/>
      <c r="BC131" s="730"/>
      <c r="BD131" s="730"/>
      <c r="BE131" s="731"/>
      <c r="BF131" s="732" t="s">
        <v>417</v>
      </c>
      <c r="BG131" s="733"/>
      <c r="BH131" s="733"/>
      <c r="BI131" s="733"/>
      <c r="BJ131" s="733"/>
      <c r="BK131" s="733"/>
      <c r="BL131" s="734"/>
      <c r="BM131" s="732">
        <v>350</v>
      </c>
      <c r="BN131" s="733"/>
      <c r="BO131" s="733"/>
      <c r="BP131" s="733"/>
      <c r="BQ131" s="733"/>
      <c r="BR131" s="733"/>
      <c r="BS131" s="734"/>
      <c r="BT131" s="735"/>
      <c r="BU131" s="736"/>
      <c r="BV131" s="736"/>
      <c r="BW131" s="736"/>
      <c r="BX131" s="736"/>
      <c r="BY131" s="736"/>
      <c r="BZ131" s="737"/>
      <c r="CA131" s="252"/>
      <c r="CB131" s="252"/>
      <c r="CC131" s="252"/>
      <c r="CD131" s="252"/>
      <c r="CE131" s="252"/>
      <c r="CF131" s="252"/>
      <c r="CG131" s="252"/>
      <c r="CH131" s="252"/>
      <c r="CI131" s="252"/>
      <c r="CJ131" s="252"/>
      <c r="CK131" s="252"/>
      <c r="CL131" s="252"/>
      <c r="CM131" s="252"/>
      <c r="CN131" s="252"/>
      <c r="CO131" s="252"/>
      <c r="CP131" s="252"/>
      <c r="CQ131" s="252"/>
      <c r="CR131" s="252"/>
      <c r="CS131" s="252"/>
      <c r="CT131" s="252"/>
      <c r="CU131" s="252"/>
      <c r="CV131" s="252"/>
      <c r="CW131" s="252"/>
      <c r="CX131" s="252"/>
      <c r="CY131" s="252"/>
      <c r="CZ131" s="252"/>
      <c r="DA131" s="252"/>
      <c r="DB131" s="252"/>
      <c r="DC131" s="252"/>
      <c r="DD131" s="252"/>
      <c r="DE131" s="252"/>
      <c r="DF131" s="252"/>
      <c r="DG131" s="252"/>
      <c r="DH131" s="252"/>
      <c r="DI131" s="252"/>
      <c r="DJ131" s="252"/>
      <c r="DK131" s="252"/>
      <c r="DL131" s="252"/>
      <c r="DM131" s="252"/>
      <c r="DN131" s="252"/>
      <c r="DO131" s="252"/>
      <c r="DP131" s="229"/>
      <c r="DQ131" s="229"/>
      <c r="DR131" s="229"/>
      <c r="DS131" s="229"/>
      <c r="DT131" s="229"/>
      <c r="DU131" s="229"/>
      <c r="DV131" s="229"/>
      <c r="DW131" s="229"/>
      <c r="DX131" s="229"/>
      <c r="DY131" s="229"/>
      <c r="DZ131" s="229"/>
    </row>
    <row r="132" spans="1:131" s="226" customFormat="1" ht="26.25" customHeight="1" x14ac:dyDescent="0.2">
      <c r="A132" s="738" t="s">
        <v>507</v>
      </c>
      <c r="B132" s="739"/>
      <c r="C132" s="739"/>
      <c r="D132" s="739"/>
      <c r="E132" s="739"/>
      <c r="F132" s="739"/>
      <c r="G132" s="739"/>
      <c r="H132" s="739"/>
      <c r="I132" s="739"/>
      <c r="J132" s="739"/>
      <c r="K132" s="739"/>
      <c r="L132" s="739"/>
      <c r="M132" s="739"/>
      <c r="N132" s="739"/>
      <c r="O132" s="739"/>
      <c r="P132" s="739"/>
      <c r="Q132" s="739"/>
      <c r="R132" s="739"/>
      <c r="S132" s="739"/>
      <c r="T132" s="739"/>
      <c r="U132" s="739"/>
      <c r="V132" s="742" t="s">
        <v>508</v>
      </c>
      <c r="W132" s="742"/>
      <c r="X132" s="742"/>
      <c r="Y132" s="742"/>
      <c r="Z132" s="743"/>
      <c r="AA132" s="744">
        <v>7.9364913289999999</v>
      </c>
      <c r="AB132" s="745"/>
      <c r="AC132" s="745"/>
      <c r="AD132" s="745"/>
      <c r="AE132" s="746"/>
      <c r="AF132" s="747">
        <v>6.7008451459999998</v>
      </c>
      <c r="AG132" s="745"/>
      <c r="AH132" s="745"/>
      <c r="AI132" s="745"/>
      <c r="AJ132" s="746"/>
      <c r="AK132" s="747">
        <v>6.2545097910000003</v>
      </c>
      <c r="AL132" s="745"/>
      <c r="AM132" s="745"/>
      <c r="AN132" s="745"/>
      <c r="AO132" s="746"/>
      <c r="AP132" s="748"/>
      <c r="AQ132" s="749"/>
      <c r="AR132" s="749"/>
      <c r="AS132" s="749"/>
      <c r="AT132" s="750"/>
      <c r="AU132" s="253"/>
      <c r="AV132" s="229"/>
      <c r="AW132" s="229"/>
      <c r="AX132" s="229"/>
      <c r="AY132" s="229"/>
      <c r="AZ132" s="229"/>
      <c r="BA132" s="229"/>
      <c r="BB132" s="229"/>
      <c r="BC132" s="229"/>
      <c r="BD132" s="229"/>
      <c r="BE132" s="229"/>
      <c r="BF132" s="229"/>
      <c r="BG132" s="229"/>
      <c r="BH132" s="229"/>
      <c r="BI132" s="229"/>
      <c r="BJ132" s="229"/>
      <c r="BK132" s="229"/>
      <c r="BL132" s="229"/>
      <c r="BM132" s="229"/>
      <c r="BN132" s="229"/>
      <c r="BO132" s="229"/>
      <c r="BP132" s="229"/>
      <c r="BQ132" s="229"/>
      <c r="BR132" s="229"/>
      <c r="BS132" s="230"/>
      <c r="BT132" s="229"/>
      <c r="BU132" s="229"/>
      <c r="BV132" s="229"/>
      <c r="BW132" s="229"/>
      <c r="BX132" s="229"/>
      <c r="BY132" s="229"/>
      <c r="BZ132" s="229"/>
      <c r="CA132" s="252"/>
      <c r="CB132" s="252"/>
      <c r="CC132" s="252"/>
      <c r="CD132" s="252"/>
      <c r="CE132" s="252"/>
      <c r="CF132" s="252"/>
      <c r="CG132" s="252"/>
      <c r="CH132" s="252"/>
      <c r="CI132" s="252"/>
      <c r="CJ132" s="252"/>
      <c r="CK132" s="252"/>
      <c r="CL132" s="252"/>
      <c r="CM132" s="252"/>
      <c r="CN132" s="252"/>
      <c r="CO132" s="252"/>
      <c r="CP132" s="252"/>
      <c r="CQ132" s="252"/>
      <c r="CR132" s="252"/>
      <c r="CS132" s="252"/>
      <c r="CT132" s="252"/>
      <c r="CU132" s="252"/>
      <c r="CV132" s="252"/>
      <c r="CW132" s="252"/>
      <c r="CX132" s="252"/>
      <c r="CY132" s="252"/>
      <c r="CZ132" s="252"/>
      <c r="DA132" s="252"/>
      <c r="DB132" s="252"/>
      <c r="DC132" s="252"/>
      <c r="DD132" s="252"/>
      <c r="DE132" s="252"/>
      <c r="DF132" s="252"/>
      <c r="DG132" s="252"/>
      <c r="DH132" s="252"/>
      <c r="DI132" s="252"/>
      <c r="DJ132" s="252"/>
      <c r="DK132" s="252"/>
      <c r="DL132" s="252"/>
      <c r="DM132" s="252"/>
      <c r="DN132" s="252"/>
      <c r="DO132" s="252"/>
      <c r="DP132" s="229"/>
      <c r="DQ132" s="229"/>
      <c r="DR132" s="229"/>
      <c r="DS132" s="229"/>
      <c r="DT132" s="229"/>
      <c r="DU132" s="229"/>
      <c r="DV132" s="229"/>
      <c r="DW132" s="229"/>
      <c r="DX132" s="229"/>
      <c r="DY132" s="229"/>
      <c r="DZ132" s="229"/>
    </row>
    <row r="133" spans="1:131" s="226" customFormat="1" ht="26.25" customHeight="1" thickBot="1" x14ac:dyDescent="0.25">
      <c r="A133" s="740"/>
      <c r="B133" s="741"/>
      <c r="C133" s="741"/>
      <c r="D133" s="741"/>
      <c r="E133" s="741"/>
      <c r="F133" s="741"/>
      <c r="G133" s="741"/>
      <c r="H133" s="741"/>
      <c r="I133" s="741"/>
      <c r="J133" s="741"/>
      <c r="K133" s="741"/>
      <c r="L133" s="741"/>
      <c r="M133" s="741"/>
      <c r="N133" s="741"/>
      <c r="O133" s="741"/>
      <c r="P133" s="741"/>
      <c r="Q133" s="741"/>
      <c r="R133" s="741"/>
      <c r="S133" s="741"/>
      <c r="T133" s="741"/>
      <c r="U133" s="741"/>
      <c r="V133" s="721" t="s">
        <v>509</v>
      </c>
      <c r="W133" s="721"/>
      <c r="X133" s="721"/>
      <c r="Y133" s="721"/>
      <c r="Z133" s="722"/>
      <c r="AA133" s="723">
        <v>6.3</v>
      </c>
      <c r="AB133" s="724"/>
      <c r="AC133" s="724"/>
      <c r="AD133" s="724"/>
      <c r="AE133" s="725"/>
      <c r="AF133" s="723">
        <v>6.5</v>
      </c>
      <c r="AG133" s="724"/>
      <c r="AH133" s="724"/>
      <c r="AI133" s="724"/>
      <c r="AJ133" s="725"/>
      <c r="AK133" s="723">
        <v>6.9</v>
      </c>
      <c r="AL133" s="724"/>
      <c r="AM133" s="724"/>
      <c r="AN133" s="724"/>
      <c r="AO133" s="725"/>
      <c r="AP133" s="726"/>
      <c r="AQ133" s="727"/>
      <c r="AR133" s="727"/>
      <c r="AS133" s="727"/>
      <c r="AT133" s="728"/>
      <c r="AU133" s="229"/>
      <c r="AV133" s="229"/>
      <c r="AW133" s="229"/>
      <c r="AX133" s="229"/>
      <c r="AY133" s="229"/>
      <c r="AZ133" s="229"/>
      <c r="BA133" s="229"/>
      <c r="BB133" s="229"/>
      <c r="BC133" s="229"/>
      <c r="BD133" s="229"/>
      <c r="BE133" s="229"/>
      <c r="BF133" s="229"/>
      <c r="BG133" s="229"/>
      <c r="BH133" s="229"/>
      <c r="BI133" s="229"/>
      <c r="BJ133" s="229"/>
      <c r="BK133" s="229"/>
      <c r="BL133" s="229"/>
      <c r="BM133" s="229"/>
      <c r="BN133" s="252"/>
      <c r="BO133" s="252"/>
      <c r="BP133" s="252"/>
      <c r="BQ133" s="252"/>
      <c r="BR133" s="252"/>
      <c r="BS133" s="252"/>
      <c r="BT133" s="252"/>
      <c r="BU133" s="252"/>
      <c r="BV133" s="252"/>
      <c r="BW133" s="252"/>
      <c r="BX133" s="252"/>
      <c r="BY133" s="252"/>
      <c r="BZ133" s="252"/>
      <c r="CA133" s="252"/>
      <c r="CB133" s="252"/>
      <c r="CC133" s="252"/>
      <c r="CD133" s="252"/>
      <c r="CE133" s="252"/>
      <c r="CF133" s="252"/>
      <c r="CG133" s="252"/>
      <c r="CH133" s="252"/>
      <c r="CI133" s="252"/>
      <c r="CJ133" s="252"/>
      <c r="CK133" s="252"/>
      <c r="CL133" s="252"/>
      <c r="CM133" s="252"/>
      <c r="CN133" s="252"/>
      <c r="CO133" s="252"/>
      <c r="CP133" s="252"/>
      <c r="CQ133" s="252"/>
      <c r="CR133" s="252"/>
      <c r="CS133" s="252"/>
      <c r="CT133" s="252"/>
      <c r="CU133" s="252"/>
      <c r="CV133" s="252"/>
      <c r="CW133" s="252"/>
      <c r="CX133" s="252"/>
      <c r="CY133" s="252"/>
      <c r="CZ133" s="252"/>
      <c r="DA133" s="252"/>
      <c r="DB133" s="252"/>
      <c r="DC133" s="252"/>
      <c r="DD133" s="252"/>
      <c r="DE133" s="252"/>
      <c r="DF133" s="252"/>
      <c r="DG133" s="252"/>
      <c r="DH133" s="252"/>
      <c r="DI133" s="252"/>
      <c r="DJ133" s="252"/>
      <c r="DK133" s="252"/>
      <c r="DL133" s="252"/>
      <c r="DM133" s="252"/>
      <c r="DN133" s="252"/>
      <c r="DO133" s="252"/>
      <c r="DP133" s="229"/>
      <c r="DQ133" s="229"/>
      <c r="DR133" s="229"/>
      <c r="DS133" s="229"/>
      <c r="DT133" s="229"/>
      <c r="DU133" s="229"/>
      <c r="DV133" s="229"/>
      <c r="DW133" s="229"/>
      <c r="DX133" s="229"/>
      <c r="DY133" s="229"/>
      <c r="DZ133" s="229"/>
    </row>
    <row r="134" spans="1:131" ht="11.25" customHeight="1" x14ac:dyDescent="0.2">
      <c r="A134" s="254"/>
      <c r="B134" s="254"/>
      <c r="C134" s="254"/>
      <c r="D134" s="254"/>
      <c r="E134" s="254"/>
      <c r="F134" s="254"/>
      <c r="G134" s="254"/>
      <c r="H134" s="254"/>
      <c r="I134" s="254"/>
      <c r="J134" s="254"/>
      <c r="K134" s="254"/>
      <c r="L134" s="254"/>
      <c r="M134" s="254"/>
      <c r="N134" s="254"/>
      <c r="O134" s="254"/>
      <c r="P134" s="254"/>
      <c r="Q134" s="254"/>
      <c r="R134" s="254"/>
      <c r="S134" s="254"/>
      <c r="T134" s="254"/>
      <c r="U134" s="254"/>
      <c r="V134" s="254"/>
      <c r="W134" s="254"/>
      <c r="X134" s="254"/>
      <c r="Y134" s="254"/>
      <c r="Z134" s="254"/>
      <c r="AA134" s="254"/>
      <c r="AB134" s="254"/>
      <c r="AC134" s="254"/>
      <c r="AD134" s="254"/>
      <c r="AE134" s="254"/>
      <c r="AF134" s="254"/>
      <c r="AG134" s="254"/>
      <c r="AH134" s="254"/>
      <c r="AI134" s="254"/>
      <c r="AJ134" s="254"/>
      <c r="AK134" s="254"/>
      <c r="AL134" s="254"/>
      <c r="AM134" s="254"/>
      <c r="AN134" s="254"/>
      <c r="AO134" s="254"/>
      <c r="AP134" s="254"/>
      <c r="AQ134" s="254"/>
      <c r="AR134" s="254"/>
      <c r="AS134" s="254"/>
      <c r="AT134" s="254"/>
      <c r="AU134" s="229"/>
      <c r="AV134" s="229"/>
      <c r="AW134" s="229"/>
      <c r="AX134" s="229"/>
      <c r="AY134" s="229"/>
      <c r="AZ134" s="229"/>
      <c r="BA134" s="229"/>
      <c r="BB134" s="229"/>
      <c r="BC134" s="229"/>
      <c r="BD134" s="229"/>
      <c r="BE134" s="229"/>
      <c r="BF134" s="229"/>
      <c r="BG134" s="229"/>
      <c r="BH134" s="229"/>
      <c r="BI134" s="229"/>
      <c r="BJ134" s="229"/>
      <c r="BK134" s="229"/>
      <c r="BL134" s="229"/>
      <c r="BM134" s="229"/>
      <c r="BN134" s="252"/>
      <c r="BO134" s="252"/>
      <c r="BP134" s="252"/>
      <c r="BQ134" s="252"/>
      <c r="BR134" s="252"/>
      <c r="BS134" s="252"/>
      <c r="BT134" s="252"/>
      <c r="BU134" s="252"/>
      <c r="BV134" s="252"/>
      <c r="BW134" s="252"/>
      <c r="BX134" s="252"/>
      <c r="BY134" s="252"/>
      <c r="BZ134" s="252"/>
      <c r="CA134" s="252"/>
      <c r="CB134" s="252"/>
      <c r="CC134" s="252"/>
      <c r="CD134" s="252"/>
      <c r="CE134" s="252"/>
      <c r="CF134" s="252"/>
      <c r="CG134" s="252"/>
      <c r="CH134" s="252"/>
      <c r="CI134" s="252"/>
      <c r="CJ134" s="252"/>
      <c r="CK134" s="252"/>
      <c r="CL134" s="252"/>
      <c r="CM134" s="252"/>
      <c r="CN134" s="252"/>
      <c r="CO134" s="252"/>
      <c r="CP134" s="252"/>
      <c r="CQ134" s="252"/>
      <c r="CR134" s="252"/>
      <c r="CS134" s="252"/>
      <c r="CT134" s="252"/>
      <c r="CU134" s="252"/>
      <c r="CV134" s="252"/>
      <c r="CW134" s="252"/>
      <c r="CX134" s="252"/>
      <c r="CY134" s="252"/>
      <c r="CZ134" s="252"/>
      <c r="DA134" s="252"/>
      <c r="DB134" s="252"/>
      <c r="DC134" s="252"/>
      <c r="DD134" s="252"/>
      <c r="DE134" s="252"/>
      <c r="DF134" s="252"/>
      <c r="DG134" s="252"/>
      <c r="DH134" s="252"/>
      <c r="DI134" s="252"/>
      <c r="DJ134" s="252"/>
      <c r="DK134" s="252"/>
      <c r="DL134" s="252"/>
      <c r="DM134" s="252"/>
      <c r="DN134" s="252"/>
      <c r="DO134" s="252"/>
      <c r="DP134" s="229"/>
      <c r="DQ134" s="229"/>
      <c r="DR134" s="229"/>
      <c r="DS134" s="229"/>
      <c r="DT134" s="229"/>
      <c r="DU134" s="229"/>
      <c r="DV134" s="229"/>
      <c r="DW134" s="229"/>
      <c r="DX134" s="229"/>
      <c r="DY134" s="229"/>
      <c r="DZ134" s="229"/>
      <c r="EA134" s="226"/>
    </row>
    <row r="135" spans="1:131" ht="14.4" hidden="1" x14ac:dyDescent="0.2">
      <c r="AU135" s="254"/>
      <c r="AV135" s="254"/>
      <c r="AW135" s="254"/>
      <c r="AX135" s="254"/>
      <c r="AY135" s="254"/>
      <c r="AZ135" s="254"/>
      <c r="BA135" s="254"/>
      <c r="BB135" s="254"/>
      <c r="BC135" s="254"/>
      <c r="BD135" s="254"/>
      <c r="BE135" s="254"/>
      <c r="BF135" s="254"/>
      <c r="BG135" s="254"/>
      <c r="BH135" s="254"/>
      <c r="BI135" s="254"/>
      <c r="BJ135" s="254"/>
      <c r="BK135" s="254"/>
      <c r="BL135" s="254"/>
      <c r="BM135" s="254"/>
      <c r="BN135" s="254"/>
      <c r="BO135" s="254"/>
      <c r="BP135" s="254"/>
      <c r="BQ135" s="254"/>
      <c r="BR135" s="254"/>
      <c r="BS135" s="254"/>
      <c r="BT135" s="254"/>
      <c r="BU135" s="254"/>
      <c r="BV135" s="254"/>
      <c r="BW135" s="254"/>
      <c r="BX135" s="254"/>
      <c r="BY135" s="254"/>
      <c r="BZ135" s="254"/>
      <c r="CA135" s="254"/>
      <c r="CB135" s="254"/>
      <c r="CC135" s="254"/>
      <c r="CD135" s="254"/>
      <c r="CE135" s="254"/>
      <c r="CF135" s="254"/>
      <c r="CG135" s="254"/>
      <c r="CH135" s="254"/>
      <c r="CI135" s="254"/>
      <c r="CJ135" s="254"/>
      <c r="CK135" s="254"/>
      <c r="CL135" s="254"/>
      <c r="CM135" s="254"/>
      <c r="CN135" s="254"/>
      <c r="CO135" s="254"/>
      <c r="CP135" s="254"/>
      <c r="CQ135" s="254"/>
      <c r="CR135" s="254"/>
      <c r="CS135" s="254"/>
      <c r="CT135" s="254"/>
      <c r="CU135" s="254"/>
      <c r="CV135" s="254"/>
      <c r="CW135" s="254"/>
      <c r="CX135" s="254"/>
      <c r="CY135" s="254"/>
      <c r="CZ135" s="254"/>
      <c r="DA135" s="254"/>
      <c r="DB135" s="254"/>
      <c r="DC135" s="254"/>
      <c r="DD135" s="254"/>
      <c r="DE135" s="254"/>
      <c r="DF135" s="254"/>
      <c r="DG135" s="254"/>
      <c r="DH135" s="254"/>
      <c r="DI135" s="254"/>
      <c r="DJ135" s="254"/>
      <c r="DK135" s="254"/>
      <c r="DL135" s="254"/>
      <c r="DM135" s="254"/>
      <c r="DN135" s="254"/>
      <c r="DO135" s="254"/>
      <c r="DP135" s="254"/>
      <c r="DQ135" s="254"/>
      <c r="DR135" s="254"/>
      <c r="DS135" s="254"/>
      <c r="DT135" s="254"/>
      <c r="DU135" s="254"/>
      <c r="DV135" s="254"/>
      <c r="DW135" s="254"/>
      <c r="DX135" s="254"/>
      <c r="DY135" s="254"/>
      <c r="DZ135" s="254"/>
    </row>
  </sheetData>
  <sheetProtection algorithmName="SHA-512" hashValue="QKlPnJgotHoeRzQx36018XCG6EI6P1BWTq8dn7KaerioUDlNkv3g90Aqd8fNn/Ck5L8uFoJNpt5E1sPvRsTa+Q==" saltValue="htw2hEompvD88ZZrku/kRw==" spinCount="100000" sheet="1" objects="1" scenarios="1" formatRows="0"/>
  <mergeCells count="2035">
    <mergeCell ref="CM8:CQ8"/>
    <mergeCell ref="CR8:CV8"/>
    <mergeCell ref="CW8:DA8"/>
    <mergeCell ref="BS9:CG9"/>
    <mergeCell ref="CH9:CL9"/>
    <mergeCell ref="CM9:CQ9"/>
    <mergeCell ref="DB8:DF8"/>
    <mergeCell ref="DG8:DK8"/>
    <mergeCell ref="DL8:DP8"/>
    <mergeCell ref="DQ8:DU8"/>
    <mergeCell ref="DL7:DP7"/>
    <mergeCell ref="DQ7:DU7"/>
    <mergeCell ref="DV7:DZ7"/>
    <mergeCell ref="CH7:CL7"/>
    <mergeCell ref="CM7:CQ7"/>
    <mergeCell ref="CR7:CV7"/>
    <mergeCell ref="CW7:DA7"/>
    <mergeCell ref="DB7:DF7"/>
    <mergeCell ref="DG7:DK7"/>
    <mergeCell ref="BS7:CG7"/>
    <mergeCell ref="BS12:CG12"/>
    <mergeCell ref="CH12:CL12"/>
    <mergeCell ref="CM12:CQ12"/>
    <mergeCell ref="DB11:DF11"/>
    <mergeCell ref="DG11:DK11"/>
    <mergeCell ref="DL11:DP11"/>
    <mergeCell ref="DQ11:DU11"/>
    <mergeCell ref="DV11:DZ11"/>
    <mergeCell ref="BS11:CG11"/>
    <mergeCell ref="CH11:CL11"/>
    <mergeCell ref="CM11:CQ11"/>
    <mergeCell ref="CR11:CV11"/>
    <mergeCell ref="CW11:DA11"/>
    <mergeCell ref="DL10:DP10"/>
    <mergeCell ref="DQ10:DU10"/>
    <mergeCell ref="DV10:DZ10"/>
    <mergeCell ref="CH10:CL10"/>
    <mergeCell ref="CM10:CQ10"/>
    <mergeCell ref="CR10:CV10"/>
    <mergeCell ref="CW10:DA10"/>
    <mergeCell ref="DB10:DF10"/>
    <mergeCell ref="DG10:DK10"/>
    <mergeCell ref="BS10:CG10"/>
    <mergeCell ref="DV12:DZ12"/>
    <mergeCell ref="CR12:CV12"/>
    <mergeCell ref="CW12:DA12"/>
    <mergeCell ref="DB12:DF12"/>
    <mergeCell ref="DG12:DK12"/>
    <mergeCell ref="DL12:DP12"/>
    <mergeCell ref="Q69:U69"/>
    <mergeCell ref="V69:Z69"/>
    <mergeCell ref="AA69:AE69"/>
    <mergeCell ref="AF69:AJ69"/>
    <mergeCell ref="AK69:AO69"/>
    <mergeCell ref="AP69:AT69"/>
    <mergeCell ref="AU69:AY69"/>
    <mergeCell ref="AP68:AT68"/>
    <mergeCell ref="AU68:AY68"/>
    <mergeCell ref="Q68:U68"/>
    <mergeCell ref="V68:Z68"/>
    <mergeCell ref="AA68:AE68"/>
    <mergeCell ref="AF68:AJ68"/>
    <mergeCell ref="AK68:AO68"/>
    <mergeCell ref="DL13:DP13"/>
    <mergeCell ref="DQ13:DU13"/>
    <mergeCell ref="DV13:DZ13"/>
    <mergeCell ref="CH13:CL13"/>
    <mergeCell ref="CM13:CQ13"/>
    <mergeCell ref="CR13:CV13"/>
    <mergeCell ref="CW13:DA13"/>
    <mergeCell ref="DB13:DF13"/>
    <mergeCell ref="DG13:DK13"/>
    <mergeCell ref="BS13:CG13"/>
    <mergeCell ref="AU31:AY31"/>
    <mergeCell ref="AK28:AO28"/>
    <mergeCell ref="AP28:AT28"/>
    <mergeCell ref="AU28:AY28"/>
    <mergeCell ref="AU30:AY30"/>
    <mergeCell ref="AK30:AO30"/>
    <mergeCell ref="AP30:AT30"/>
    <mergeCell ref="AK29:AO29"/>
    <mergeCell ref="AP73:AT73"/>
    <mergeCell ref="AU73:AY73"/>
    <mergeCell ref="AP72:AT72"/>
    <mergeCell ref="AU72:AY72"/>
    <mergeCell ref="Q72:U72"/>
    <mergeCell ref="V72:Z72"/>
    <mergeCell ref="AA72:AE72"/>
    <mergeCell ref="AF72:AJ72"/>
    <mergeCell ref="AK72:AO72"/>
    <mergeCell ref="Q71:U71"/>
    <mergeCell ref="V71:Z71"/>
    <mergeCell ref="AA71:AE71"/>
    <mergeCell ref="AF71:AJ71"/>
    <mergeCell ref="AK71:AO71"/>
    <mergeCell ref="AP71:AT71"/>
    <mergeCell ref="AU71:AY71"/>
    <mergeCell ref="AP70:AT70"/>
    <mergeCell ref="AU70:AY70"/>
    <mergeCell ref="Q70:U70"/>
    <mergeCell ref="V70:Z70"/>
    <mergeCell ref="AA70:AE70"/>
    <mergeCell ref="AF70:AJ70"/>
    <mergeCell ref="AK70:AO70"/>
    <mergeCell ref="B73:P73"/>
    <mergeCell ref="B72:P72"/>
    <mergeCell ref="B71:P71"/>
    <mergeCell ref="B70:P70"/>
    <mergeCell ref="B69:P69"/>
    <mergeCell ref="B68:P68"/>
    <mergeCell ref="AP76:AT76"/>
    <mergeCell ref="AU76:AY76"/>
    <mergeCell ref="Q76:U76"/>
    <mergeCell ref="V76:Z76"/>
    <mergeCell ref="AA76:AE76"/>
    <mergeCell ref="AF76:AJ76"/>
    <mergeCell ref="AK76:AO76"/>
    <mergeCell ref="Q75:U75"/>
    <mergeCell ref="V75:Z75"/>
    <mergeCell ref="AA75:AE75"/>
    <mergeCell ref="AF75:AJ75"/>
    <mergeCell ref="AK75:AO75"/>
    <mergeCell ref="AP75:AT75"/>
    <mergeCell ref="AU75:AY75"/>
    <mergeCell ref="AP74:AT74"/>
    <mergeCell ref="AU74:AY74"/>
    <mergeCell ref="Q74:U74"/>
    <mergeCell ref="V74:Z74"/>
    <mergeCell ref="AA74:AE74"/>
    <mergeCell ref="AF74:AJ74"/>
    <mergeCell ref="AK74:AO74"/>
    <mergeCell ref="Q73:U73"/>
    <mergeCell ref="V73:Z73"/>
    <mergeCell ref="AA73:AE73"/>
    <mergeCell ref="AF73:AJ73"/>
    <mergeCell ref="AK73:AO73"/>
    <mergeCell ref="AK31:AO31"/>
    <mergeCell ref="AP31:AT31"/>
    <mergeCell ref="Q7:U7"/>
    <mergeCell ref="Q12:U12"/>
    <mergeCell ref="Q11:U11"/>
    <mergeCell ref="Q10:U10"/>
    <mergeCell ref="Q9:U9"/>
    <mergeCell ref="Q8:U8"/>
    <mergeCell ref="AP29:AT29"/>
    <mergeCell ref="V7:Z7"/>
    <mergeCell ref="AA7:AE7"/>
    <mergeCell ref="AU29:AY29"/>
    <mergeCell ref="AZ33:BD33"/>
    <mergeCell ref="AZ32:BD32"/>
    <mergeCell ref="AZ31:BD31"/>
    <mergeCell ref="AZ28:BD28"/>
    <mergeCell ref="AZ30:BD30"/>
    <mergeCell ref="AZ29:BD29"/>
    <mergeCell ref="Q23:U23"/>
    <mergeCell ref="V23:Z23"/>
    <mergeCell ref="AA23:AE23"/>
    <mergeCell ref="AP23:AT23"/>
    <mergeCell ref="AK10:AO10"/>
    <mergeCell ref="AP10:AT10"/>
    <mergeCell ref="AK8:AO8"/>
    <mergeCell ref="AP8:AT8"/>
    <mergeCell ref="AK9:AO9"/>
    <mergeCell ref="AP9:AT9"/>
    <mergeCell ref="V12:Z12"/>
    <mergeCell ref="AA12:AE12"/>
    <mergeCell ref="V11:Z11"/>
    <mergeCell ref="AA11:AE11"/>
    <mergeCell ref="A2:BI2"/>
    <mergeCell ref="DJ2:DO2"/>
    <mergeCell ref="DQ2:DZ2"/>
    <mergeCell ref="A4:AY4"/>
    <mergeCell ref="BQ4:DZ4"/>
    <mergeCell ref="A5:P6"/>
    <mergeCell ref="Q5:U6"/>
    <mergeCell ref="V5:Z6"/>
    <mergeCell ref="AA5:AE6"/>
    <mergeCell ref="AF5:AJ6"/>
    <mergeCell ref="AK7:AO7"/>
    <mergeCell ref="AP7:AT7"/>
    <mergeCell ref="V30:Z30"/>
    <mergeCell ref="AA30:AE30"/>
    <mergeCell ref="Q29:U29"/>
    <mergeCell ref="V29:Z29"/>
    <mergeCell ref="AA29:AE29"/>
    <mergeCell ref="Q28:U28"/>
    <mergeCell ref="V28:Z28"/>
    <mergeCell ref="AA28:AE28"/>
    <mergeCell ref="V10:Z10"/>
    <mergeCell ref="AA10:AE10"/>
    <mergeCell ref="V9:Z9"/>
    <mergeCell ref="AA9:AE9"/>
    <mergeCell ref="V8:Z8"/>
    <mergeCell ref="AA8:AE8"/>
    <mergeCell ref="AK18:AO18"/>
    <mergeCell ref="AP18:AT18"/>
    <mergeCell ref="AU18:AY18"/>
    <mergeCell ref="AK21:AO21"/>
    <mergeCell ref="Q30:U30"/>
    <mergeCell ref="DQ12:DU12"/>
    <mergeCell ref="B8:P8"/>
    <mergeCell ref="AF8:AJ8"/>
    <mergeCell ref="DV5:DZ6"/>
    <mergeCell ref="B7:P7"/>
    <mergeCell ref="AF7:AJ7"/>
    <mergeCell ref="AU7:AY7"/>
    <mergeCell ref="CR5:CV6"/>
    <mergeCell ref="CW5:DA6"/>
    <mergeCell ref="DB5:DF6"/>
    <mergeCell ref="DG5:DK6"/>
    <mergeCell ref="DL5:DP6"/>
    <mergeCell ref="DQ5:DU6"/>
    <mergeCell ref="AU9:AY9"/>
    <mergeCell ref="B9:P9"/>
    <mergeCell ref="AF9:AJ9"/>
    <mergeCell ref="AU8:AY8"/>
    <mergeCell ref="DV9:DZ9"/>
    <mergeCell ref="CR9:CV9"/>
    <mergeCell ref="CW9:DA9"/>
    <mergeCell ref="DB9:DF9"/>
    <mergeCell ref="DG9:DK9"/>
    <mergeCell ref="DL9:DP9"/>
    <mergeCell ref="DQ9:DU9"/>
    <mergeCell ref="DV8:DZ8"/>
    <mergeCell ref="BS8:CG8"/>
    <mergeCell ref="CH8:CL8"/>
    <mergeCell ref="AK5:AO6"/>
    <mergeCell ref="AP5:AT6"/>
    <mergeCell ref="AU5:AY6"/>
    <mergeCell ref="BQ5:CG6"/>
    <mergeCell ref="CH5:CL6"/>
    <mergeCell ref="CM5:CQ6"/>
    <mergeCell ref="B13:P13"/>
    <mergeCell ref="Q13:U13"/>
    <mergeCell ref="V13:Z13"/>
    <mergeCell ref="AA13:AE13"/>
    <mergeCell ref="AF13:AJ13"/>
    <mergeCell ref="AK13:AO13"/>
    <mergeCell ref="AP13:AT13"/>
    <mergeCell ref="AU13:AY13"/>
    <mergeCell ref="AK15:AO15"/>
    <mergeCell ref="AP15:AT15"/>
    <mergeCell ref="AU15:AY15"/>
    <mergeCell ref="B11:P11"/>
    <mergeCell ref="AF11:AJ11"/>
    <mergeCell ref="B10:P10"/>
    <mergeCell ref="AF10:AJ10"/>
    <mergeCell ref="AU10:AY10"/>
    <mergeCell ref="AU12:AY12"/>
    <mergeCell ref="B12:P12"/>
    <mergeCell ref="AF12:AJ12"/>
    <mergeCell ref="AU11:AY11"/>
    <mergeCell ref="AK12:AO12"/>
    <mergeCell ref="AP12:AT12"/>
    <mergeCell ref="AK11:AO11"/>
    <mergeCell ref="AP11:AT11"/>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B14:P14"/>
    <mergeCell ref="Q14:U14"/>
    <mergeCell ref="V14:Z14"/>
    <mergeCell ref="AA14:AE14"/>
    <mergeCell ref="AF14:AJ14"/>
    <mergeCell ref="AK14:AO14"/>
    <mergeCell ref="AP14:AT14"/>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BS15:CG15"/>
    <mergeCell ref="CH15:CL15"/>
    <mergeCell ref="CM15:CQ15"/>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BS18:CG18"/>
    <mergeCell ref="CH18:CL18"/>
    <mergeCell ref="CM18:CQ18"/>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CM25:CQ25"/>
    <mergeCell ref="CR25:CV25"/>
    <mergeCell ref="CW25:DA25"/>
    <mergeCell ref="DB25:DF25"/>
    <mergeCell ref="DG25:DK25"/>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P21:AT21"/>
    <mergeCell ref="AU21:AY21"/>
    <mergeCell ref="BS21:CG21"/>
    <mergeCell ref="CH21:CL21"/>
    <mergeCell ref="CM21:CQ21"/>
    <mergeCell ref="CR23:CV23"/>
    <mergeCell ref="CW23:DA23"/>
    <mergeCell ref="DB23:DF23"/>
    <mergeCell ref="DG23:DK23"/>
    <mergeCell ref="DL23:DP23"/>
    <mergeCell ref="A24:AY24"/>
    <mergeCell ref="BS24:CG24"/>
    <mergeCell ref="CH24:CL24"/>
    <mergeCell ref="CM24:CQ24"/>
    <mergeCell ref="CR24:CV24"/>
    <mergeCell ref="CW24:DA24"/>
    <mergeCell ref="DB24:DF24"/>
    <mergeCell ref="DG24:DK24"/>
    <mergeCell ref="DL24:DP24"/>
    <mergeCell ref="CM23:CQ23"/>
    <mergeCell ref="DG22:DK22"/>
    <mergeCell ref="DL22:DP22"/>
    <mergeCell ref="DQ22:DU22"/>
    <mergeCell ref="DV22:DZ22"/>
    <mergeCell ref="B23:P23"/>
    <mergeCell ref="AF23:AJ23"/>
    <mergeCell ref="AK23:AO23"/>
    <mergeCell ref="BS22:CG22"/>
    <mergeCell ref="CH22:CL22"/>
    <mergeCell ref="CM22:CQ22"/>
    <mergeCell ref="CR22:CV22"/>
    <mergeCell ref="CW22:DA22"/>
    <mergeCell ref="DB22:DF22"/>
    <mergeCell ref="DQ24:DU24"/>
    <mergeCell ref="DV24:DZ24"/>
    <mergeCell ref="DQ23:DU23"/>
    <mergeCell ref="AU23:AY23"/>
    <mergeCell ref="AZ23:BD23"/>
    <mergeCell ref="BS23:CG23"/>
    <mergeCell ref="CH23:CL23"/>
    <mergeCell ref="CH28:CL28"/>
    <mergeCell ref="CM28:CQ28"/>
    <mergeCell ref="CR28:CV28"/>
    <mergeCell ref="CW28:DA28"/>
    <mergeCell ref="DV27:DZ27"/>
    <mergeCell ref="B28:P28"/>
    <mergeCell ref="AF28:AJ28"/>
    <mergeCell ref="DL25:DP25"/>
    <mergeCell ref="DQ25:DU25"/>
    <mergeCell ref="DV25:DZ25"/>
    <mergeCell ref="A26:P27"/>
    <mergeCell ref="Q26:U27"/>
    <mergeCell ref="V26:Z27"/>
    <mergeCell ref="AA26:AE27"/>
    <mergeCell ref="AF26:AJ27"/>
    <mergeCell ref="AK26:AO27"/>
    <mergeCell ref="AP26:AT27"/>
    <mergeCell ref="DV26:DZ26"/>
    <mergeCell ref="BS27:CG27"/>
    <mergeCell ref="CH27:CL27"/>
    <mergeCell ref="CM27:CQ27"/>
    <mergeCell ref="CR27:CV27"/>
    <mergeCell ref="CW27:DA27"/>
    <mergeCell ref="DB27:DF27"/>
    <mergeCell ref="DG27:DK27"/>
    <mergeCell ref="DL27:DP27"/>
    <mergeCell ref="DQ27:DU27"/>
    <mergeCell ref="CR26:CV26"/>
    <mergeCell ref="CW26:DA26"/>
    <mergeCell ref="A25:BI25"/>
    <mergeCell ref="BS25:CG25"/>
    <mergeCell ref="CH25:CL25"/>
    <mergeCell ref="DL29:DP29"/>
    <mergeCell ref="DQ29:DU29"/>
    <mergeCell ref="DV29:DZ29"/>
    <mergeCell ref="B30:P30"/>
    <mergeCell ref="AF30:AJ30"/>
    <mergeCell ref="CH29:CL29"/>
    <mergeCell ref="CM29:CQ29"/>
    <mergeCell ref="CR29:CV29"/>
    <mergeCell ref="CW29:DA29"/>
    <mergeCell ref="DB29:DF29"/>
    <mergeCell ref="DG29:DK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AF29:AJ29"/>
    <mergeCell ref="BE28:BI28"/>
    <mergeCell ref="BS28:CG28"/>
    <mergeCell ref="DB31:DF31"/>
    <mergeCell ref="DG31:DK31"/>
    <mergeCell ref="DL31:DP31"/>
    <mergeCell ref="DQ31:DU31"/>
    <mergeCell ref="DV31:DZ31"/>
    <mergeCell ref="B32:P32"/>
    <mergeCell ref="AF32:AJ32"/>
    <mergeCell ref="BE31:BI31"/>
    <mergeCell ref="BS31:CG31"/>
    <mergeCell ref="CH31:CL31"/>
    <mergeCell ref="CM31:CQ31"/>
    <mergeCell ref="CR31:CV31"/>
    <mergeCell ref="CW31:DA31"/>
    <mergeCell ref="DV30:DZ30"/>
    <mergeCell ref="B31:P31"/>
    <mergeCell ref="AF31:AJ31"/>
    <mergeCell ref="CR30:CV30"/>
    <mergeCell ref="CW30:DA30"/>
    <mergeCell ref="DB30:DF30"/>
    <mergeCell ref="DG30:DK30"/>
    <mergeCell ref="DL30:DP30"/>
    <mergeCell ref="DQ30:DU30"/>
    <mergeCell ref="BE30:BI30"/>
    <mergeCell ref="BS30:CG30"/>
    <mergeCell ref="CH30:CL30"/>
    <mergeCell ref="CM30:CQ30"/>
    <mergeCell ref="Q32:U32"/>
    <mergeCell ref="V32:Z32"/>
    <mergeCell ref="AA32:AE32"/>
    <mergeCell ref="Q31:U31"/>
    <mergeCell ref="V31:Z31"/>
    <mergeCell ref="AA31:AE31"/>
    <mergeCell ref="BE33:BI33"/>
    <mergeCell ref="BS33:CG33"/>
    <mergeCell ref="CH33:CL33"/>
    <mergeCell ref="CM33:CQ33"/>
    <mergeCell ref="DL32:DP32"/>
    <mergeCell ref="DQ32:DU32"/>
    <mergeCell ref="DV32:DZ32"/>
    <mergeCell ref="B33:P33"/>
    <mergeCell ref="AF33:AJ33"/>
    <mergeCell ref="CH32:CL32"/>
    <mergeCell ref="CM32:CQ32"/>
    <mergeCell ref="CR32:CV32"/>
    <mergeCell ref="CW32:DA32"/>
    <mergeCell ref="DB32:DF32"/>
    <mergeCell ref="DG32:DK32"/>
    <mergeCell ref="BE32:BI32"/>
    <mergeCell ref="BS32:CG32"/>
    <mergeCell ref="AU33:AY33"/>
    <mergeCell ref="AU32:AY32"/>
    <mergeCell ref="Q33:U33"/>
    <mergeCell ref="V33:Z33"/>
    <mergeCell ref="AA33:AE33"/>
    <mergeCell ref="AK33:AO33"/>
    <mergeCell ref="AP33:AT33"/>
    <mergeCell ref="AK32:AO32"/>
    <mergeCell ref="AP32:AT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AP63:AT63"/>
    <mergeCell ref="AU63:AY63"/>
    <mergeCell ref="AZ63:BD63"/>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Z68:BD68"/>
    <mergeCell ref="BS68:CG68"/>
    <mergeCell ref="CH68:CL68"/>
    <mergeCell ref="CM68:CQ68"/>
    <mergeCell ref="CW67:DA67"/>
    <mergeCell ref="DB67:DF67"/>
    <mergeCell ref="DG67:DK67"/>
    <mergeCell ref="DL67:DP67"/>
    <mergeCell ref="DQ67:DU67"/>
    <mergeCell ref="DG69:DK69"/>
    <mergeCell ref="DL69:DP69"/>
    <mergeCell ref="DQ69:DU69"/>
    <mergeCell ref="DV69:DZ69"/>
    <mergeCell ref="BS69:CG69"/>
    <mergeCell ref="CH69:CL69"/>
    <mergeCell ref="CM69:CQ69"/>
    <mergeCell ref="CR69:CV69"/>
    <mergeCell ref="CW69:DA69"/>
    <mergeCell ref="DB69:DF69"/>
    <mergeCell ref="DV68:DZ68"/>
    <mergeCell ref="AZ69:BD69"/>
    <mergeCell ref="CR68:CV68"/>
    <mergeCell ref="CW68:DA68"/>
    <mergeCell ref="DB68:DF68"/>
    <mergeCell ref="DG68:DK68"/>
    <mergeCell ref="DL68:DP68"/>
    <mergeCell ref="DQ68:DU68"/>
    <mergeCell ref="DV70:DZ70"/>
    <mergeCell ref="AZ71:BD71"/>
    <mergeCell ref="CR70:CV70"/>
    <mergeCell ref="CW70:DA70"/>
    <mergeCell ref="DB70:DF70"/>
    <mergeCell ref="DG70:DK70"/>
    <mergeCell ref="DL70:DP70"/>
    <mergeCell ref="DQ70:DU70"/>
    <mergeCell ref="AZ70:BD70"/>
    <mergeCell ref="BS70:CG70"/>
    <mergeCell ref="CH70:CL70"/>
    <mergeCell ref="CM70:CQ70"/>
    <mergeCell ref="AZ72:BD72"/>
    <mergeCell ref="BS72:CG72"/>
    <mergeCell ref="CH72:CL72"/>
    <mergeCell ref="CM72:CQ72"/>
    <mergeCell ref="DG71:DK71"/>
    <mergeCell ref="DL71:DP71"/>
    <mergeCell ref="DQ71:DU71"/>
    <mergeCell ref="DV71:DZ71"/>
    <mergeCell ref="BS71:CG71"/>
    <mergeCell ref="CH71:CL71"/>
    <mergeCell ref="CM71:CQ71"/>
    <mergeCell ref="CR71:CV71"/>
    <mergeCell ref="CW71:DA71"/>
    <mergeCell ref="DB71:DF71"/>
    <mergeCell ref="DG73:DK73"/>
    <mergeCell ref="DL73:DP73"/>
    <mergeCell ref="DQ73:DU73"/>
    <mergeCell ref="DV73:DZ73"/>
    <mergeCell ref="BS73:CG73"/>
    <mergeCell ref="CH73:CL73"/>
    <mergeCell ref="CM73:CQ73"/>
    <mergeCell ref="CR73:CV73"/>
    <mergeCell ref="CW73:DA73"/>
    <mergeCell ref="DB73:DF73"/>
    <mergeCell ref="DV72:DZ72"/>
    <mergeCell ref="AZ73:BD73"/>
    <mergeCell ref="CR72:CV72"/>
    <mergeCell ref="CW72:DA72"/>
    <mergeCell ref="DB72:DF72"/>
    <mergeCell ref="DG72:DK72"/>
    <mergeCell ref="DL72:DP72"/>
    <mergeCell ref="DQ72:DU72"/>
    <mergeCell ref="DV74:DZ74"/>
    <mergeCell ref="AZ75:BD75"/>
    <mergeCell ref="CR74:CV74"/>
    <mergeCell ref="CW74:DA74"/>
    <mergeCell ref="DB74:DF74"/>
    <mergeCell ref="DG74:DK74"/>
    <mergeCell ref="DL74:DP74"/>
    <mergeCell ref="DQ74:DU74"/>
    <mergeCell ref="AZ74:BD74"/>
    <mergeCell ref="BS74:CG74"/>
    <mergeCell ref="CH74:CL74"/>
    <mergeCell ref="CM74:CQ74"/>
    <mergeCell ref="B75:P75"/>
    <mergeCell ref="B74:P74"/>
    <mergeCell ref="AZ76:BD76"/>
    <mergeCell ref="BS76:CG76"/>
    <mergeCell ref="CH76:CL76"/>
    <mergeCell ref="CM76:CQ76"/>
    <mergeCell ref="DG75:DK75"/>
    <mergeCell ref="DL75:DP75"/>
    <mergeCell ref="DQ75:DU75"/>
    <mergeCell ref="DV75:DZ75"/>
    <mergeCell ref="BS75:CG75"/>
    <mergeCell ref="CH75:CL75"/>
    <mergeCell ref="CM75:CQ75"/>
    <mergeCell ref="CR75:CV75"/>
    <mergeCell ref="CW75:DA75"/>
    <mergeCell ref="DB75:DF75"/>
    <mergeCell ref="B76:P76"/>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DV100:DZ100"/>
    <mergeCell ref="BS101:CG101"/>
    <mergeCell ref="CH101:CL101"/>
    <mergeCell ref="CM101:CQ101"/>
    <mergeCell ref="CR101:CV101"/>
    <mergeCell ref="CW101:DA101"/>
    <mergeCell ref="DB101:DF101"/>
    <mergeCell ref="DG101:DK101"/>
    <mergeCell ref="DL101:DP101"/>
    <mergeCell ref="DQ101:DU101"/>
    <mergeCell ref="CR102:CV102"/>
    <mergeCell ref="CW102:DA102"/>
    <mergeCell ref="DB102:DF102"/>
    <mergeCell ref="DG102:DK102"/>
    <mergeCell ref="DL102:DP102"/>
    <mergeCell ref="DQ102:DU10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77734375" style="256" customWidth="1"/>
    <col min="121" max="121" width="0" style="255" hidden="1" customWidth="1"/>
    <col min="122" max="16384" width="9" style="255" hidden="1"/>
  </cols>
  <sheetData>
    <row r="1" spans="1:120" ht="13.2" x14ac:dyDescent="0.2">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55"/>
    </row>
    <row r="17" spans="119:120" ht="13.2" x14ac:dyDescent="0.2">
      <c r="DP17" s="255"/>
    </row>
    <row r="18" spans="119:120" ht="13.2" x14ac:dyDescent="0.2"/>
    <row r="19" spans="119:120" ht="13.2" x14ac:dyDescent="0.2"/>
    <row r="20" spans="119:120" ht="13.2" x14ac:dyDescent="0.2">
      <c r="DO20" s="255"/>
      <c r="DP20" s="255"/>
    </row>
    <row r="21" spans="119:120" ht="13.2" x14ac:dyDescent="0.2">
      <c r="DP21" s="255"/>
    </row>
    <row r="22" spans="119:120" ht="13.2" x14ac:dyDescent="0.2"/>
    <row r="23" spans="119:120" ht="13.2" x14ac:dyDescent="0.2">
      <c r="DO23" s="255"/>
      <c r="DP23" s="255"/>
    </row>
    <row r="24" spans="119:120" ht="13.2" x14ac:dyDescent="0.2">
      <c r="DP24" s="255"/>
    </row>
    <row r="25" spans="119:120" ht="13.2" x14ac:dyDescent="0.2">
      <c r="DP25" s="255"/>
    </row>
    <row r="26" spans="119:120" ht="13.2" x14ac:dyDescent="0.2">
      <c r="DO26" s="255"/>
      <c r="DP26" s="255"/>
    </row>
    <row r="27" spans="119:120" ht="13.2" x14ac:dyDescent="0.2"/>
    <row r="28" spans="119:120" ht="13.2" x14ac:dyDescent="0.2">
      <c r="DO28" s="255"/>
      <c r="DP28" s="255"/>
    </row>
    <row r="29" spans="119:120" ht="13.2" x14ac:dyDescent="0.2">
      <c r="DP29" s="255"/>
    </row>
    <row r="30" spans="119:120" ht="13.2" x14ac:dyDescent="0.2"/>
    <row r="31" spans="119:120" ht="13.2" x14ac:dyDescent="0.2">
      <c r="DO31" s="255"/>
      <c r="DP31" s="255"/>
    </row>
    <row r="32" spans="119:120" ht="13.2" x14ac:dyDescent="0.2"/>
    <row r="33" spans="98:120" ht="13.2" x14ac:dyDescent="0.2">
      <c r="DO33" s="255"/>
      <c r="DP33" s="255"/>
    </row>
    <row r="34" spans="98:120" ht="13.2" x14ac:dyDescent="0.2">
      <c r="DM34" s="255"/>
    </row>
    <row r="35" spans="98:120" ht="13.2" x14ac:dyDescent="0.2">
      <c r="CT35" s="255"/>
      <c r="CU35" s="255"/>
      <c r="CV35" s="255"/>
      <c r="CY35" s="255"/>
      <c r="CZ35" s="255"/>
      <c r="DA35" s="255"/>
      <c r="DD35" s="255"/>
      <c r="DE35" s="255"/>
      <c r="DF35" s="255"/>
      <c r="DI35" s="255"/>
      <c r="DJ35" s="255"/>
      <c r="DK35" s="255"/>
      <c r="DM35" s="255"/>
      <c r="DN35" s="255"/>
      <c r="DO35" s="255"/>
      <c r="DP35" s="255"/>
    </row>
    <row r="36" spans="98:120" ht="13.2" x14ac:dyDescent="0.2"/>
    <row r="37" spans="98:120" ht="13.2" x14ac:dyDescent="0.2">
      <c r="CW37" s="255"/>
      <c r="DB37" s="255"/>
      <c r="DG37" s="255"/>
      <c r="DL37" s="255"/>
      <c r="DP37" s="255"/>
    </row>
    <row r="38" spans="98:120" ht="13.2" x14ac:dyDescent="0.2">
      <c r="CT38" s="255"/>
      <c r="CU38" s="255"/>
      <c r="CV38" s="255"/>
      <c r="CW38" s="255"/>
      <c r="CY38" s="255"/>
      <c r="CZ38" s="255"/>
      <c r="DA38" s="255"/>
      <c r="DB38" s="255"/>
      <c r="DD38" s="255"/>
      <c r="DE38" s="255"/>
      <c r="DF38" s="255"/>
      <c r="DG38" s="255"/>
      <c r="DI38" s="255"/>
      <c r="DJ38" s="255"/>
      <c r="DK38" s="255"/>
      <c r="DL38" s="255"/>
      <c r="DN38" s="255"/>
      <c r="DO38" s="255"/>
      <c r="DP38" s="255"/>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55"/>
      <c r="DO49" s="255"/>
      <c r="DP49" s="255"/>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55"/>
      <c r="CS63" s="255"/>
      <c r="CX63" s="255"/>
      <c r="DC63" s="255"/>
      <c r="DH63" s="255"/>
    </row>
    <row r="64" spans="22:120" ht="13.2" x14ac:dyDescent="0.2">
      <c r="V64" s="255"/>
    </row>
    <row r="65" spans="15:120" ht="13.2" x14ac:dyDescent="0.2">
      <c r="X65" s="255"/>
      <c r="Z65" s="255"/>
      <c r="AA65" s="255"/>
      <c r="AB65" s="255"/>
      <c r="AC65" s="255"/>
      <c r="AD65" s="255"/>
      <c r="AE65" s="255"/>
      <c r="AF65" s="255"/>
      <c r="AG65" s="255"/>
      <c r="AH65" s="255"/>
      <c r="AI65" s="255"/>
      <c r="AJ65" s="255"/>
      <c r="AK65" s="255"/>
      <c r="AL65" s="255"/>
      <c r="AM65" s="255"/>
      <c r="AN65" s="255"/>
      <c r="AO65" s="255"/>
      <c r="AP65" s="255"/>
      <c r="AQ65" s="255"/>
      <c r="AR65" s="255"/>
      <c r="AS65" s="255"/>
      <c r="AT65" s="255"/>
      <c r="AU65" s="255"/>
      <c r="AV65" s="255"/>
      <c r="AW65" s="255"/>
      <c r="AX65" s="255"/>
      <c r="AY65" s="255"/>
      <c r="AZ65" s="255"/>
      <c r="BA65" s="255"/>
      <c r="BB65" s="255"/>
      <c r="BC65" s="255"/>
      <c r="BD65" s="255"/>
      <c r="BE65" s="255"/>
      <c r="BF65" s="255"/>
      <c r="BG65" s="255"/>
      <c r="BH65" s="255"/>
      <c r="BI65" s="255"/>
      <c r="BJ65" s="255"/>
      <c r="BK65" s="255"/>
      <c r="BL65" s="255"/>
      <c r="BM65" s="255"/>
      <c r="BN65" s="255"/>
      <c r="BO65" s="255"/>
      <c r="BP65" s="255"/>
      <c r="BQ65" s="255"/>
      <c r="BR65" s="255"/>
      <c r="BS65" s="255"/>
      <c r="BT65" s="255"/>
      <c r="BU65" s="255"/>
      <c r="BV65" s="255"/>
      <c r="BW65" s="255"/>
      <c r="BX65" s="255"/>
      <c r="BY65" s="255"/>
      <c r="BZ65" s="255"/>
      <c r="CA65" s="255"/>
      <c r="CB65" s="255"/>
      <c r="CC65" s="255"/>
      <c r="CD65" s="255"/>
      <c r="CE65" s="255"/>
      <c r="CF65" s="255"/>
      <c r="CG65" s="255"/>
      <c r="CH65" s="255"/>
      <c r="CI65" s="255"/>
      <c r="CJ65" s="255"/>
      <c r="CK65" s="255"/>
      <c r="CL65" s="255"/>
      <c r="CM65" s="255"/>
      <c r="CN65" s="255"/>
      <c r="CO65" s="255"/>
      <c r="CP65" s="255"/>
      <c r="CQ65" s="255"/>
      <c r="CR65" s="255"/>
      <c r="CU65" s="255"/>
      <c r="CZ65" s="255"/>
      <c r="DE65" s="255"/>
      <c r="DJ65" s="255"/>
    </row>
    <row r="66" spans="15:120" ht="13.2" x14ac:dyDescent="0.2">
      <c r="Q66" s="255"/>
      <c r="S66" s="255"/>
      <c r="U66" s="255"/>
      <c r="DM66" s="255"/>
    </row>
    <row r="67" spans="15:120" ht="13.2" x14ac:dyDescent="0.2">
      <c r="O67" s="255"/>
      <c r="P67" s="255"/>
      <c r="R67" s="255"/>
      <c r="T67" s="255"/>
      <c r="Y67" s="255"/>
      <c r="CT67" s="255"/>
      <c r="CV67" s="255"/>
      <c r="CW67" s="255"/>
      <c r="CY67" s="255"/>
      <c r="DA67" s="255"/>
      <c r="DB67" s="255"/>
      <c r="DD67" s="255"/>
      <c r="DF67" s="255"/>
      <c r="DG67" s="255"/>
      <c r="DI67" s="255"/>
      <c r="DK67" s="255"/>
      <c r="DL67" s="255"/>
      <c r="DN67" s="255"/>
      <c r="DO67" s="255"/>
      <c r="DP67" s="255"/>
    </row>
    <row r="68" spans="15:120" ht="13.2" x14ac:dyDescent="0.2"/>
    <row r="69" spans="15:120" ht="13.2" x14ac:dyDescent="0.2"/>
    <row r="70" spans="15:120" ht="13.2" x14ac:dyDescent="0.2"/>
    <row r="71" spans="15:120" ht="13.2" x14ac:dyDescent="0.2"/>
    <row r="72" spans="15:120" ht="13.2" x14ac:dyDescent="0.2">
      <c r="DP72" s="255"/>
    </row>
    <row r="73" spans="15:120" ht="13.2" x14ac:dyDescent="0.2">
      <c r="DP73" s="255"/>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55"/>
      <c r="CX96" s="255"/>
      <c r="DC96" s="255"/>
      <c r="DH96" s="255"/>
    </row>
    <row r="97" spans="24:120" ht="13.2" x14ac:dyDescent="0.2">
      <c r="CS97" s="255"/>
      <c r="CX97" s="255"/>
      <c r="DC97" s="255"/>
      <c r="DH97" s="255"/>
      <c r="DP97" s="256" t="s">
        <v>510</v>
      </c>
    </row>
    <row r="98" spans="24:120" ht="13.2" hidden="1" x14ac:dyDescent="0.2">
      <c r="CS98" s="255"/>
      <c r="CX98" s="255"/>
      <c r="DC98" s="255"/>
      <c r="DH98" s="255"/>
    </row>
    <row r="99" spans="24:120" ht="13.2" hidden="1" x14ac:dyDescent="0.2">
      <c r="CS99" s="255"/>
      <c r="CX99" s="255"/>
      <c r="DC99" s="255"/>
      <c r="DH99" s="255"/>
    </row>
    <row r="101" spans="24:120" ht="12" hidden="1" customHeight="1" x14ac:dyDescent="0.2">
      <c r="X101" s="255"/>
      <c r="Y101" s="255"/>
      <c r="Z101" s="255"/>
      <c r="AA101" s="255"/>
      <c r="AB101" s="255"/>
      <c r="AC101" s="255"/>
      <c r="AD101" s="255"/>
      <c r="AE101" s="255"/>
      <c r="AF101" s="255"/>
      <c r="AG101" s="255"/>
      <c r="AH101" s="255"/>
      <c r="AI101" s="255"/>
      <c r="AJ101" s="255"/>
      <c r="AK101" s="255"/>
      <c r="AL101" s="255"/>
      <c r="AM101" s="255"/>
      <c r="AN101" s="255"/>
      <c r="AO101" s="255"/>
      <c r="AP101" s="255"/>
      <c r="AQ101" s="255"/>
      <c r="AR101" s="255"/>
      <c r="AS101" s="255"/>
      <c r="AT101" s="255"/>
      <c r="AU101" s="255"/>
      <c r="AV101" s="255"/>
      <c r="AW101" s="255"/>
      <c r="AX101" s="255"/>
      <c r="AY101" s="255"/>
      <c r="AZ101" s="255"/>
      <c r="BA101" s="255"/>
      <c r="BB101" s="255"/>
      <c r="BC101" s="255"/>
      <c r="BD101" s="255"/>
      <c r="BE101" s="255"/>
      <c r="BF101" s="255"/>
      <c r="BG101" s="255"/>
      <c r="BH101" s="255"/>
      <c r="BI101" s="255"/>
      <c r="BJ101" s="255"/>
      <c r="BK101" s="255"/>
      <c r="BL101" s="255"/>
      <c r="BM101" s="255"/>
      <c r="BN101" s="255"/>
      <c r="BO101" s="255"/>
      <c r="BP101" s="255"/>
      <c r="BQ101" s="255"/>
      <c r="BR101" s="255"/>
      <c r="BS101" s="255"/>
      <c r="BT101" s="255"/>
      <c r="BU101" s="255"/>
      <c r="BV101" s="255"/>
      <c r="BW101" s="255"/>
      <c r="BX101" s="255"/>
      <c r="BY101" s="255"/>
      <c r="BZ101" s="255"/>
      <c r="CA101" s="255"/>
      <c r="CB101" s="255"/>
      <c r="CC101" s="255"/>
      <c r="CD101" s="255"/>
      <c r="CE101" s="255"/>
      <c r="CF101" s="255"/>
      <c r="CG101" s="255"/>
      <c r="CH101" s="255"/>
      <c r="CI101" s="255"/>
      <c r="CJ101" s="255"/>
      <c r="CK101" s="255"/>
      <c r="CL101" s="255"/>
      <c r="CM101" s="255"/>
      <c r="CN101" s="255"/>
      <c r="CO101" s="255"/>
      <c r="CP101" s="255"/>
      <c r="CQ101" s="255"/>
      <c r="CR101" s="255"/>
      <c r="CU101" s="255"/>
      <c r="CZ101" s="255"/>
      <c r="DE101" s="255"/>
      <c r="DJ101" s="255"/>
    </row>
    <row r="102" spans="24:120" ht="1.5" hidden="1" customHeight="1" x14ac:dyDescent="0.2">
      <c r="CU102" s="255"/>
      <c r="CZ102" s="255"/>
      <c r="DE102" s="255"/>
      <c r="DJ102" s="255"/>
      <c r="DM102" s="255"/>
    </row>
    <row r="103" spans="24:120" ht="13.2" hidden="1" x14ac:dyDescent="0.2">
      <c r="CT103" s="255"/>
      <c r="CV103" s="255"/>
      <c r="CW103" s="255"/>
      <c r="CY103" s="255"/>
      <c r="DA103" s="255"/>
      <c r="DB103" s="255"/>
      <c r="DD103" s="255"/>
      <c r="DF103" s="255"/>
      <c r="DG103" s="255"/>
      <c r="DI103" s="255"/>
      <c r="DK103" s="255"/>
      <c r="DL103" s="255"/>
      <c r="DM103" s="255"/>
      <c r="DN103" s="255"/>
      <c r="DO103" s="255"/>
      <c r="DP103" s="255"/>
    </row>
    <row r="104" spans="24:120" ht="13.2" hidden="1" x14ac:dyDescent="0.2">
      <c r="CV104" s="255"/>
      <c r="CW104" s="255"/>
      <c r="DA104" s="255"/>
      <c r="DB104" s="255"/>
      <c r="DF104" s="255"/>
      <c r="DG104" s="255"/>
      <c r="DK104" s="255"/>
      <c r="DL104" s="255"/>
      <c r="DN104" s="255"/>
      <c r="DO104" s="255"/>
      <c r="DP104" s="255"/>
    </row>
    <row r="105" spans="24:120" ht="12.75" hidden="1" customHeight="1" x14ac:dyDescent="0.2"/>
  </sheetData>
  <sheetProtection algorithmName="SHA-512" hashValue="uv0u5eYjnIVKOv/ELZVBPATZTIANDaIrqPeCew2N9YejqT4MiQPctNlvwF47OwKXHvTQY/yw6/AfqCVlHGu17w==" saltValue="qVZaygccYnJ4EkmYpEXpw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640625" style="256" customWidth="1"/>
    <col min="117" max="16384" width="9" style="255" hidden="1"/>
  </cols>
  <sheetData>
    <row r="1" spans="2:116" ht="13.2" x14ac:dyDescent="0.2">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row>
    <row r="2" spans="2:116" ht="13.2" x14ac:dyDescent="0.2"/>
    <row r="3" spans="2:116" ht="13.2" x14ac:dyDescent="0.2"/>
    <row r="4" spans="2:116" ht="13.2" x14ac:dyDescent="0.2">
      <c r="R4" s="255"/>
      <c r="S4" s="255"/>
      <c r="T4" s="255"/>
      <c r="U4" s="255"/>
      <c r="V4" s="255"/>
      <c r="W4" s="255"/>
      <c r="X4" s="255"/>
      <c r="Y4" s="255"/>
      <c r="Z4" s="255"/>
      <c r="AA4" s="255"/>
      <c r="AB4" s="255"/>
      <c r="AC4" s="255"/>
      <c r="AD4" s="255"/>
      <c r="AE4" s="255"/>
      <c r="AF4" s="255"/>
      <c r="AG4" s="255"/>
      <c r="AH4" s="255"/>
      <c r="AI4" s="255"/>
      <c r="AJ4" s="255"/>
      <c r="AK4" s="255"/>
      <c r="AL4" s="255"/>
      <c r="AM4" s="255"/>
      <c r="AN4" s="255"/>
      <c r="AO4" s="255"/>
      <c r="AP4" s="255"/>
      <c r="AQ4" s="255"/>
      <c r="AR4" s="255"/>
      <c r="AS4" s="255"/>
      <c r="AT4" s="255"/>
      <c r="AU4" s="255"/>
      <c r="AV4" s="255"/>
      <c r="AW4" s="255"/>
      <c r="AX4" s="255"/>
      <c r="AY4" s="255"/>
      <c r="AZ4" s="255"/>
      <c r="BA4" s="255"/>
      <c r="BB4" s="255"/>
      <c r="BC4" s="255"/>
      <c r="BD4" s="255"/>
      <c r="BE4" s="255"/>
      <c r="BF4" s="255"/>
      <c r="BG4" s="255"/>
      <c r="BH4" s="255"/>
      <c r="BI4" s="255"/>
      <c r="BJ4" s="255"/>
      <c r="BK4" s="255"/>
      <c r="BL4" s="255"/>
      <c r="BM4" s="255"/>
      <c r="BN4" s="255"/>
      <c r="BO4" s="255"/>
      <c r="BP4" s="255"/>
      <c r="BQ4" s="255"/>
      <c r="BR4" s="255"/>
      <c r="BS4" s="255"/>
      <c r="BT4" s="255"/>
      <c r="BU4" s="255"/>
      <c r="BV4" s="255"/>
      <c r="BW4" s="255"/>
      <c r="BX4" s="255"/>
      <c r="BY4" s="255"/>
      <c r="BZ4" s="255"/>
      <c r="CA4" s="255"/>
      <c r="CB4" s="255"/>
      <c r="CC4" s="255"/>
      <c r="CD4" s="255"/>
      <c r="CE4" s="255"/>
      <c r="CF4" s="255"/>
      <c r="CG4" s="255"/>
      <c r="CH4" s="255"/>
      <c r="CI4" s="255"/>
      <c r="CJ4" s="255"/>
      <c r="CK4" s="255"/>
      <c r="CL4" s="255"/>
      <c r="CM4" s="255"/>
      <c r="CN4" s="255"/>
      <c r="CO4" s="255"/>
      <c r="CP4" s="255"/>
      <c r="CQ4" s="255"/>
      <c r="CR4" s="255"/>
      <c r="CS4" s="255"/>
      <c r="CT4" s="255"/>
      <c r="CU4" s="255"/>
      <c r="CV4" s="255"/>
      <c r="CW4" s="255"/>
      <c r="CX4" s="255"/>
      <c r="CY4" s="255"/>
      <c r="CZ4" s="255"/>
      <c r="DA4" s="255"/>
      <c r="DB4" s="255"/>
      <c r="DC4" s="255"/>
      <c r="DD4" s="255"/>
      <c r="DE4" s="255"/>
      <c r="DF4" s="255"/>
      <c r="DG4" s="255"/>
      <c r="DH4" s="255"/>
      <c r="DI4" s="255"/>
      <c r="DJ4" s="255"/>
      <c r="DK4" s="255"/>
      <c r="DL4" s="255"/>
    </row>
    <row r="5" spans="2:116" ht="13.2" x14ac:dyDescent="0.2">
      <c r="R5" s="255"/>
      <c r="S5" s="255"/>
      <c r="T5" s="255"/>
      <c r="U5" s="255"/>
      <c r="V5" s="255"/>
      <c r="W5" s="255"/>
      <c r="X5" s="255"/>
      <c r="Y5" s="255"/>
      <c r="Z5" s="255"/>
      <c r="AA5" s="255"/>
      <c r="AB5" s="255"/>
      <c r="AC5" s="255"/>
      <c r="AD5" s="255"/>
      <c r="AE5" s="255"/>
      <c r="AF5" s="255"/>
      <c r="AG5" s="255"/>
      <c r="AH5" s="255"/>
      <c r="AI5" s="255"/>
      <c r="AJ5" s="255"/>
      <c r="AK5" s="255"/>
      <c r="AL5" s="255"/>
      <c r="AM5" s="255"/>
      <c r="AN5" s="255"/>
      <c r="AO5" s="255"/>
      <c r="AP5" s="255"/>
      <c r="AQ5" s="255"/>
      <c r="AR5" s="255"/>
      <c r="AS5" s="255"/>
      <c r="AT5" s="255"/>
      <c r="AU5" s="255"/>
      <c r="AV5" s="255"/>
      <c r="AW5" s="255"/>
      <c r="AX5" s="255"/>
      <c r="AY5" s="255"/>
      <c r="AZ5" s="255"/>
      <c r="BA5" s="255"/>
      <c r="BB5" s="255"/>
      <c r="BC5" s="255"/>
      <c r="BD5" s="255"/>
      <c r="BE5" s="255"/>
      <c r="BF5" s="255"/>
      <c r="BG5" s="255"/>
      <c r="BH5" s="255"/>
      <c r="BI5" s="255"/>
      <c r="BJ5" s="255"/>
      <c r="BK5" s="255"/>
      <c r="BL5" s="255"/>
      <c r="BM5" s="255"/>
      <c r="BN5" s="255"/>
      <c r="BO5" s="255"/>
      <c r="BP5" s="255"/>
      <c r="BQ5" s="255"/>
      <c r="BR5" s="255"/>
      <c r="BS5" s="255"/>
      <c r="BT5" s="255"/>
      <c r="BU5" s="255"/>
      <c r="BV5" s="255"/>
      <c r="BW5" s="255"/>
      <c r="BX5" s="255"/>
      <c r="BY5" s="255"/>
      <c r="BZ5" s="255"/>
      <c r="CA5" s="255"/>
      <c r="CB5" s="255"/>
      <c r="CC5" s="255"/>
      <c r="CD5" s="255"/>
      <c r="CE5" s="255"/>
      <c r="CF5" s="255"/>
      <c r="CG5" s="255"/>
      <c r="CH5" s="255"/>
      <c r="CI5" s="255"/>
      <c r="CJ5" s="255"/>
      <c r="CK5" s="255"/>
      <c r="CL5" s="255"/>
      <c r="CM5" s="255"/>
      <c r="CN5" s="255"/>
      <c r="CO5" s="255"/>
      <c r="CP5" s="255"/>
      <c r="CQ5" s="255"/>
      <c r="CR5" s="255"/>
      <c r="CS5" s="255"/>
      <c r="CT5" s="255"/>
      <c r="CU5" s="255"/>
      <c r="CV5" s="255"/>
      <c r="CW5" s="255"/>
      <c r="CX5" s="255"/>
      <c r="CY5" s="255"/>
      <c r="CZ5" s="255"/>
      <c r="DA5" s="255"/>
      <c r="DB5" s="255"/>
      <c r="DC5" s="255"/>
      <c r="DD5" s="255"/>
      <c r="DE5" s="255"/>
      <c r="DF5" s="255"/>
      <c r="DG5" s="255"/>
      <c r="DH5" s="255"/>
      <c r="DI5" s="255"/>
      <c r="DJ5" s="255"/>
      <c r="DK5" s="255"/>
      <c r="DL5" s="255"/>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55"/>
      <c r="J18" s="255"/>
      <c r="K18" s="255"/>
      <c r="L18" s="255"/>
      <c r="M18" s="255"/>
      <c r="N18" s="255"/>
      <c r="O18" s="255"/>
      <c r="P18" s="255"/>
      <c r="Q18" s="255"/>
      <c r="R18" s="255"/>
      <c r="S18" s="255"/>
      <c r="T18" s="255"/>
      <c r="U18" s="255"/>
      <c r="V18" s="255"/>
      <c r="W18" s="255"/>
      <c r="X18" s="255"/>
      <c r="Y18" s="255"/>
      <c r="Z18" s="255"/>
      <c r="AA18" s="255"/>
      <c r="AB18" s="255"/>
      <c r="AC18" s="255"/>
      <c r="AD18" s="255"/>
      <c r="AE18" s="255"/>
      <c r="AF18" s="255"/>
      <c r="AG18" s="255"/>
      <c r="AH18" s="255"/>
      <c r="AI18" s="255"/>
      <c r="AJ18" s="255"/>
      <c r="AK18" s="255"/>
      <c r="AL18" s="255"/>
      <c r="AM18" s="255"/>
      <c r="AN18" s="255"/>
      <c r="AO18" s="255"/>
      <c r="AP18" s="255"/>
      <c r="AQ18" s="255"/>
      <c r="AR18" s="255"/>
      <c r="AS18" s="255"/>
      <c r="AT18" s="255"/>
      <c r="AU18" s="255"/>
      <c r="AV18" s="255"/>
      <c r="AW18" s="255"/>
      <c r="AX18" s="255"/>
      <c r="AY18" s="255"/>
      <c r="AZ18" s="255"/>
      <c r="BA18" s="255"/>
      <c r="BB18" s="255"/>
      <c r="BC18" s="255"/>
      <c r="BD18" s="255"/>
      <c r="BE18" s="255"/>
      <c r="BF18" s="255"/>
      <c r="BG18" s="255"/>
      <c r="BH18" s="255"/>
      <c r="BI18" s="255"/>
      <c r="BJ18" s="255"/>
      <c r="BK18" s="255"/>
      <c r="BL18" s="255"/>
      <c r="BM18" s="255"/>
      <c r="BN18" s="255"/>
      <c r="BO18" s="255"/>
      <c r="BP18" s="255"/>
      <c r="BQ18" s="255"/>
      <c r="BR18" s="255"/>
      <c r="BS18" s="255"/>
      <c r="BT18" s="255"/>
      <c r="BU18" s="255"/>
      <c r="BV18" s="255"/>
      <c r="BW18" s="255"/>
      <c r="BX18" s="255"/>
      <c r="BY18" s="255"/>
      <c r="BZ18" s="255"/>
      <c r="CA18" s="255"/>
      <c r="CB18" s="255"/>
      <c r="CC18" s="255"/>
      <c r="CD18" s="255"/>
      <c r="CE18" s="255"/>
      <c r="CF18" s="255"/>
      <c r="CG18" s="255"/>
      <c r="CH18" s="255"/>
      <c r="CI18" s="255"/>
      <c r="CJ18" s="255"/>
      <c r="CK18" s="255"/>
      <c r="CL18" s="255"/>
      <c r="CM18" s="255"/>
      <c r="CN18" s="255"/>
      <c r="CO18" s="255"/>
      <c r="CP18" s="255"/>
      <c r="CQ18" s="255"/>
      <c r="CR18" s="255"/>
      <c r="CS18" s="255"/>
      <c r="CT18" s="255"/>
      <c r="CU18" s="255"/>
      <c r="CV18" s="255"/>
      <c r="CW18" s="255"/>
      <c r="CX18" s="255"/>
      <c r="CY18" s="255"/>
      <c r="CZ18" s="255"/>
      <c r="DA18" s="255"/>
      <c r="DB18" s="255"/>
      <c r="DC18" s="255"/>
      <c r="DD18" s="255"/>
      <c r="DE18" s="255"/>
      <c r="DF18" s="255"/>
      <c r="DG18" s="255"/>
      <c r="DH18" s="255"/>
      <c r="DI18" s="255"/>
      <c r="DJ18" s="255"/>
      <c r="DK18" s="255"/>
      <c r="DL18" s="255"/>
    </row>
    <row r="19" spans="9:116" ht="13.2" x14ac:dyDescent="0.2"/>
    <row r="20" spans="9:116" ht="13.2" x14ac:dyDescent="0.2"/>
    <row r="21" spans="9:116" ht="13.2" x14ac:dyDescent="0.2">
      <c r="DL21" s="255"/>
    </row>
    <row r="22" spans="9:116" ht="13.2" x14ac:dyDescent="0.2">
      <c r="DI22" s="255"/>
      <c r="DJ22" s="255"/>
      <c r="DK22" s="255"/>
      <c r="DL22" s="255"/>
    </row>
    <row r="23" spans="9:116" ht="13.2" x14ac:dyDescent="0.2">
      <c r="CY23" s="255"/>
      <c r="CZ23" s="255"/>
      <c r="DA23" s="255"/>
      <c r="DB23" s="255"/>
      <c r="DC23" s="255"/>
      <c r="DD23" s="255"/>
      <c r="DE23" s="255"/>
      <c r="DF23" s="255"/>
      <c r="DG23" s="255"/>
      <c r="DH23" s="255"/>
      <c r="DI23" s="255"/>
      <c r="DJ23" s="255"/>
      <c r="DK23" s="255"/>
      <c r="DL23" s="255"/>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55"/>
      <c r="DA35" s="255"/>
      <c r="DB35" s="255"/>
      <c r="DC35" s="255"/>
      <c r="DD35" s="255"/>
      <c r="DE35" s="255"/>
      <c r="DF35" s="255"/>
      <c r="DG35" s="255"/>
      <c r="DH35" s="255"/>
      <c r="DI35" s="255"/>
      <c r="DJ35" s="255"/>
      <c r="DK35" s="255"/>
      <c r="DL35" s="255"/>
    </row>
    <row r="36" spans="15:116" ht="13.2" x14ac:dyDescent="0.2"/>
    <row r="37" spans="15:116" ht="13.2" x14ac:dyDescent="0.2">
      <c r="DL37" s="255"/>
    </row>
    <row r="38" spans="15:116" ht="13.2" x14ac:dyDescent="0.2">
      <c r="DI38" s="255"/>
      <c r="DJ38" s="255"/>
      <c r="DK38" s="255"/>
      <c r="DL38" s="255"/>
    </row>
    <row r="39" spans="15:116" ht="13.2" x14ac:dyDescent="0.2"/>
    <row r="40" spans="15:116" ht="13.2" x14ac:dyDescent="0.2"/>
    <row r="41" spans="15:116" ht="13.2" x14ac:dyDescent="0.2"/>
    <row r="42" spans="15:116" ht="13.2" x14ac:dyDescent="0.2"/>
    <row r="43" spans="15:116" ht="13.2" x14ac:dyDescent="0.2">
      <c r="O43" s="255"/>
      <c r="P43" s="255"/>
      <c r="Q43" s="255"/>
      <c r="R43" s="255"/>
      <c r="S43" s="255"/>
      <c r="T43" s="255"/>
      <c r="U43" s="255"/>
      <c r="V43" s="255"/>
      <c r="W43" s="255"/>
      <c r="X43" s="255"/>
      <c r="Y43" s="255"/>
      <c r="Z43" s="255"/>
      <c r="AA43" s="255"/>
      <c r="AB43" s="255"/>
      <c r="AC43" s="255"/>
      <c r="AD43" s="255"/>
      <c r="AE43" s="255"/>
      <c r="AF43" s="255"/>
      <c r="AG43" s="255"/>
      <c r="AH43" s="255"/>
      <c r="AI43" s="255"/>
      <c r="AJ43" s="255"/>
      <c r="AK43" s="255"/>
      <c r="AL43" s="255"/>
      <c r="AM43" s="255"/>
      <c r="AN43" s="255"/>
      <c r="AO43" s="255"/>
      <c r="AP43" s="255"/>
      <c r="AQ43" s="255"/>
      <c r="AR43" s="255"/>
      <c r="AS43" s="255"/>
      <c r="AT43" s="255"/>
      <c r="AU43" s="255"/>
      <c r="AV43" s="255"/>
      <c r="AW43" s="255"/>
      <c r="AX43" s="255"/>
      <c r="AY43" s="255"/>
      <c r="AZ43" s="255"/>
      <c r="BA43" s="255"/>
      <c r="BB43" s="255"/>
      <c r="BC43" s="255"/>
      <c r="BD43" s="255"/>
      <c r="BE43" s="255"/>
      <c r="BF43" s="255"/>
      <c r="BG43" s="255"/>
      <c r="BH43" s="255"/>
      <c r="BI43" s="255"/>
      <c r="BJ43" s="255"/>
      <c r="BK43" s="255"/>
      <c r="BL43" s="255"/>
      <c r="BM43" s="255"/>
      <c r="BN43" s="255"/>
      <c r="BO43" s="255"/>
      <c r="BP43" s="255"/>
      <c r="BQ43" s="255"/>
      <c r="BR43" s="255"/>
      <c r="BS43" s="255"/>
      <c r="BT43" s="255"/>
      <c r="BU43" s="255"/>
      <c r="BV43" s="255"/>
      <c r="BW43" s="255"/>
      <c r="BX43" s="255"/>
      <c r="BY43" s="255"/>
      <c r="BZ43" s="255"/>
      <c r="CA43" s="255"/>
      <c r="CB43" s="255"/>
      <c r="CC43" s="255"/>
      <c r="CD43" s="255"/>
      <c r="CE43" s="255"/>
      <c r="CF43" s="255"/>
      <c r="CG43" s="255"/>
      <c r="CH43" s="255"/>
      <c r="CI43" s="255"/>
      <c r="CJ43" s="255"/>
      <c r="CK43" s="255"/>
      <c r="CL43" s="255"/>
      <c r="CM43" s="255"/>
      <c r="CN43" s="255"/>
      <c r="CO43" s="255"/>
      <c r="CP43" s="255"/>
      <c r="CQ43" s="255"/>
      <c r="CR43" s="255"/>
      <c r="CS43" s="255"/>
      <c r="CT43" s="255"/>
      <c r="CU43" s="255"/>
      <c r="CV43" s="255"/>
      <c r="CW43" s="255"/>
      <c r="CX43" s="255"/>
      <c r="CY43" s="255"/>
      <c r="CZ43" s="255"/>
      <c r="DA43" s="255"/>
      <c r="DB43" s="255"/>
      <c r="DC43" s="255"/>
      <c r="DD43" s="255"/>
      <c r="DE43" s="255"/>
      <c r="DF43" s="255"/>
      <c r="DG43" s="255"/>
      <c r="DH43" s="255"/>
      <c r="DI43" s="255"/>
      <c r="DJ43" s="255"/>
      <c r="DK43" s="255"/>
      <c r="DL43" s="255"/>
    </row>
    <row r="44" spans="15:116" ht="13.2" x14ac:dyDescent="0.2">
      <c r="DL44" s="255"/>
    </row>
    <row r="45" spans="15:116" ht="13.2" x14ac:dyDescent="0.2"/>
    <row r="46" spans="15:116" ht="13.2" x14ac:dyDescent="0.2">
      <c r="DA46" s="255"/>
      <c r="DB46" s="255"/>
      <c r="DC46" s="255"/>
      <c r="DD46" s="255"/>
      <c r="DE46" s="255"/>
      <c r="DF46" s="255"/>
      <c r="DG46" s="255"/>
      <c r="DH46" s="255"/>
      <c r="DI46" s="255"/>
      <c r="DJ46" s="255"/>
      <c r="DK46" s="255"/>
      <c r="DL46" s="255"/>
    </row>
    <row r="47" spans="15:116" ht="13.2" x14ac:dyDescent="0.2"/>
    <row r="48" spans="15:116" ht="13.2" x14ac:dyDescent="0.2"/>
    <row r="49" spans="104:116" ht="13.2" x14ac:dyDescent="0.2"/>
    <row r="50" spans="104:116" ht="13.2" x14ac:dyDescent="0.2">
      <c r="CZ50" s="255"/>
      <c r="DA50" s="255"/>
      <c r="DB50" s="255"/>
      <c r="DC50" s="255"/>
      <c r="DD50" s="255"/>
      <c r="DE50" s="255"/>
      <c r="DF50" s="255"/>
      <c r="DG50" s="255"/>
      <c r="DH50" s="255"/>
      <c r="DI50" s="255"/>
      <c r="DJ50" s="255"/>
      <c r="DK50" s="255"/>
      <c r="DL50" s="255"/>
    </row>
    <row r="51" spans="104:116" ht="13.2" x14ac:dyDescent="0.2"/>
    <row r="52" spans="104:116" ht="13.2" x14ac:dyDescent="0.2"/>
    <row r="53" spans="104:116" ht="13.2" x14ac:dyDescent="0.2">
      <c r="DL53" s="255"/>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55"/>
      <c r="DD67" s="255"/>
      <c r="DE67" s="255"/>
      <c r="DF67" s="255"/>
      <c r="DG67" s="255"/>
      <c r="DH67" s="255"/>
      <c r="DI67" s="255"/>
      <c r="DJ67" s="255"/>
      <c r="DK67" s="255"/>
      <c r="DL67" s="255"/>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hnR/U+M6b0a3kev//WkYJEYh1z1uiY45NzxnFjmgKglhSF/T7+Q+CRnU+bD3eCxsizbAuaDGs0aqU6J22EJF7Q==" saltValue="mTiowzEher77Whykq00Afg=="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2"/>
  <cols>
    <col min="1" max="36" width="2.44140625" style="257" customWidth="1"/>
    <col min="37" max="44" width="17" style="257" customWidth="1"/>
    <col min="45" max="45" width="6.109375" style="264" customWidth="1"/>
    <col min="46" max="46" width="3" style="262" customWidth="1"/>
    <col min="47" max="47" width="19.109375" style="257" hidden="1" customWidth="1"/>
    <col min="48" max="52" width="12.6640625" style="257" hidden="1" customWidth="1"/>
    <col min="53" max="16384" width="8.6640625" style="257" hidden="1"/>
  </cols>
  <sheetData>
    <row r="1" spans="1:46" ht="13.2" x14ac:dyDescent="0.2">
      <c r="AS1" s="258"/>
      <c r="AT1" s="258"/>
    </row>
    <row r="2" spans="1:46" ht="13.2" x14ac:dyDescent="0.2">
      <c r="AS2" s="258"/>
      <c r="AT2" s="258"/>
    </row>
    <row r="3" spans="1:46" ht="13.2" x14ac:dyDescent="0.2">
      <c r="AS3" s="258"/>
      <c r="AT3" s="258"/>
    </row>
    <row r="4" spans="1:46" ht="13.2" x14ac:dyDescent="0.2">
      <c r="AS4" s="258"/>
      <c r="AT4" s="258"/>
    </row>
    <row r="5" spans="1:46" ht="16.2" x14ac:dyDescent="0.2">
      <c r="A5" s="259" t="s">
        <v>511</v>
      </c>
      <c r="B5" s="260"/>
      <c r="C5" s="260"/>
      <c r="D5" s="260"/>
      <c r="E5" s="260"/>
      <c r="F5" s="260"/>
      <c r="G5" s="260"/>
      <c r="H5" s="260"/>
      <c r="I5" s="260"/>
      <c r="J5" s="260"/>
      <c r="K5" s="260"/>
      <c r="L5" s="260"/>
      <c r="M5" s="260"/>
      <c r="N5" s="260"/>
      <c r="O5" s="260"/>
      <c r="P5" s="260"/>
      <c r="Q5" s="260"/>
      <c r="R5" s="260"/>
      <c r="S5" s="260"/>
      <c r="T5" s="260"/>
      <c r="U5" s="260"/>
      <c r="V5" s="260"/>
      <c r="W5" s="260"/>
      <c r="X5" s="260"/>
      <c r="Y5" s="260"/>
      <c r="Z5" s="260"/>
      <c r="AA5" s="260"/>
      <c r="AB5" s="260"/>
      <c r="AC5" s="260"/>
      <c r="AD5" s="260"/>
      <c r="AE5" s="260"/>
      <c r="AF5" s="260"/>
      <c r="AG5" s="260"/>
      <c r="AH5" s="260"/>
      <c r="AI5" s="260"/>
      <c r="AJ5" s="260"/>
      <c r="AK5" s="260"/>
      <c r="AL5" s="260"/>
      <c r="AM5" s="260"/>
      <c r="AN5" s="260"/>
      <c r="AO5" s="260"/>
      <c r="AP5" s="260"/>
      <c r="AQ5" s="260"/>
      <c r="AR5" s="260"/>
      <c r="AS5" s="261"/>
    </row>
    <row r="6" spans="1:46" ht="13.2" x14ac:dyDescent="0.2">
      <c r="A6" s="262"/>
      <c r="B6" s="258"/>
      <c r="C6" s="258"/>
      <c r="D6" s="258"/>
      <c r="E6" s="258"/>
      <c r="F6" s="258"/>
      <c r="G6" s="258"/>
      <c r="H6" s="258"/>
      <c r="I6" s="258"/>
      <c r="J6" s="258"/>
      <c r="K6" s="258"/>
      <c r="L6" s="258"/>
      <c r="M6" s="258"/>
      <c r="N6" s="258"/>
      <c r="O6" s="258"/>
      <c r="P6" s="258"/>
      <c r="Q6" s="258"/>
      <c r="R6" s="258"/>
      <c r="S6" s="258"/>
      <c r="T6" s="258"/>
      <c r="U6" s="258"/>
      <c r="V6" s="258"/>
      <c r="W6" s="258"/>
      <c r="X6" s="258"/>
      <c r="Y6" s="258"/>
      <c r="Z6" s="258"/>
      <c r="AA6" s="258"/>
      <c r="AB6" s="258"/>
      <c r="AC6" s="258"/>
      <c r="AD6" s="258"/>
      <c r="AE6" s="258"/>
      <c r="AF6" s="258"/>
      <c r="AG6" s="258"/>
      <c r="AH6" s="258"/>
      <c r="AI6" s="258"/>
      <c r="AJ6" s="258"/>
      <c r="AK6" s="263" t="s">
        <v>512</v>
      </c>
      <c r="AL6" s="263"/>
      <c r="AM6" s="263"/>
      <c r="AN6" s="263"/>
      <c r="AO6" s="258"/>
      <c r="AP6" s="258"/>
      <c r="AQ6" s="258"/>
      <c r="AR6" s="258"/>
    </row>
    <row r="7" spans="1:46" ht="13.5" customHeight="1" x14ac:dyDescent="0.2">
      <c r="A7" s="262"/>
      <c r="B7" s="258"/>
      <c r="C7" s="258"/>
      <c r="D7" s="258"/>
      <c r="E7" s="258"/>
      <c r="F7" s="258"/>
      <c r="G7" s="258"/>
      <c r="H7" s="258"/>
      <c r="I7" s="258"/>
      <c r="J7" s="258"/>
      <c r="K7" s="258"/>
      <c r="L7" s="258"/>
      <c r="M7" s="258"/>
      <c r="N7" s="258"/>
      <c r="O7" s="258"/>
      <c r="P7" s="258"/>
      <c r="Q7" s="258"/>
      <c r="R7" s="258"/>
      <c r="S7" s="258"/>
      <c r="T7" s="258"/>
      <c r="U7" s="258"/>
      <c r="V7" s="258"/>
      <c r="W7" s="258"/>
      <c r="X7" s="258"/>
      <c r="Y7" s="258"/>
      <c r="Z7" s="258"/>
      <c r="AA7" s="258"/>
      <c r="AB7" s="258"/>
      <c r="AC7" s="258"/>
      <c r="AD7" s="258"/>
      <c r="AE7" s="258"/>
      <c r="AF7" s="258"/>
      <c r="AG7" s="258"/>
      <c r="AH7" s="258"/>
      <c r="AI7" s="258"/>
      <c r="AJ7" s="258"/>
      <c r="AK7" s="265"/>
      <c r="AL7" s="266"/>
      <c r="AM7" s="266"/>
      <c r="AN7" s="267"/>
      <c r="AO7" s="1118" t="s">
        <v>513</v>
      </c>
      <c r="AP7" s="268"/>
      <c r="AQ7" s="269" t="s">
        <v>514</v>
      </c>
      <c r="AR7" s="270"/>
    </row>
    <row r="8" spans="1:46" ht="13.2" x14ac:dyDescent="0.2">
      <c r="A8" s="262"/>
      <c r="B8" s="258"/>
      <c r="C8" s="258"/>
      <c r="D8" s="258"/>
      <c r="E8" s="258"/>
      <c r="F8" s="258"/>
      <c r="G8" s="258"/>
      <c r="H8" s="258"/>
      <c r="I8" s="258"/>
      <c r="J8" s="258"/>
      <c r="K8" s="258"/>
      <c r="L8" s="258"/>
      <c r="M8" s="258"/>
      <c r="N8" s="258"/>
      <c r="O8" s="258"/>
      <c r="P8" s="258"/>
      <c r="Q8" s="258"/>
      <c r="R8" s="258"/>
      <c r="S8" s="258"/>
      <c r="T8" s="258"/>
      <c r="U8" s="258"/>
      <c r="V8" s="258"/>
      <c r="W8" s="258"/>
      <c r="X8" s="258"/>
      <c r="Y8" s="258"/>
      <c r="Z8" s="258"/>
      <c r="AA8" s="258"/>
      <c r="AB8" s="258"/>
      <c r="AC8" s="258"/>
      <c r="AD8" s="258"/>
      <c r="AE8" s="258"/>
      <c r="AF8" s="258"/>
      <c r="AG8" s="258"/>
      <c r="AH8" s="258"/>
      <c r="AI8" s="258"/>
      <c r="AJ8" s="258"/>
      <c r="AK8" s="271"/>
      <c r="AL8" s="272"/>
      <c r="AM8" s="272"/>
      <c r="AN8" s="273"/>
      <c r="AO8" s="1119"/>
      <c r="AP8" s="274" t="s">
        <v>515</v>
      </c>
      <c r="AQ8" s="275" t="s">
        <v>516</v>
      </c>
      <c r="AR8" s="276" t="s">
        <v>517</v>
      </c>
    </row>
    <row r="9" spans="1:46" ht="13.2" x14ac:dyDescent="0.2">
      <c r="A9" s="262"/>
      <c r="B9" s="258"/>
      <c r="C9" s="258"/>
      <c r="D9" s="258"/>
      <c r="E9" s="258"/>
      <c r="F9" s="258"/>
      <c r="G9" s="258"/>
      <c r="H9" s="258"/>
      <c r="I9" s="258"/>
      <c r="J9" s="258"/>
      <c r="K9" s="258"/>
      <c r="L9" s="258"/>
      <c r="M9" s="258"/>
      <c r="N9" s="258"/>
      <c r="O9" s="258"/>
      <c r="P9" s="258"/>
      <c r="Q9" s="258"/>
      <c r="R9" s="258"/>
      <c r="S9" s="258"/>
      <c r="T9" s="258"/>
      <c r="U9" s="258"/>
      <c r="V9" s="258"/>
      <c r="W9" s="258"/>
      <c r="X9" s="258"/>
      <c r="Y9" s="258"/>
      <c r="Z9" s="258"/>
      <c r="AA9" s="258"/>
      <c r="AB9" s="258"/>
      <c r="AC9" s="258"/>
      <c r="AD9" s="258"/>
      <c r="AE9" s="258"/>
      <c r="AF9" s="258"/>
      <c r="AG9" s="258"/>
      <c r="AH9" s="258"/>
      <c r="AI9" s="258"/>
      <c r="AJ9" s="258"/>
      <c r="AK9" s="1130" t="s">
        <v>518</v>
      </c>
      <c r="AL9" s="1131"/>
      <c r="AM9" s="1131"/>
      <c r="AN9" s="1132"/>
      <c r="AO9" s="277">
        <v>26924263</v>
      </c>
      <c r="AP9" s="277">
        <v>56076</v>
      </c>
      <c r="AQ9" s="278">
        <v>63571</v>
      </c>
      <c r="AR9" s="279">
        <v>-11.8</v>
      </c>
    </row>
    <row r="10" spans="1:46" ht="13.5" customHeight="1" x14ac:dyDescent="0.2">
      <c r="A10" s="262"/>
      <c r="B10" s="258"/>
      <c r="C10" s="258"/>
      <c r="D10" s="258"/>
      <c r="E10" s="258"/>
      <c r="F10" s="258"/>
      <c r="G10" s="258"/>
      <c r="H10" s="258"/>
      <c r="I10" s="258"/>
      <c r="J10" s="258"/>
      <c r="K10" s="258"/>
      <c r="L10" s="258"/>
      <c r="M10" s="258"/>
      <c r="N10" s="258"/>
      <c r="O10" s="258"/>
      <c r="P10" s="258"/>
      <c r="Q10" s="258"/>
      <c r="R10" s="258"/>
      <c r="S10" s="258"/>
      <c r="T10" s="258"/>
      <c r="U10" s="258"/>
      <c r="V10" s="258"/>
      <c r="W10" s="258"/>
      <c r="X10" s="258"/>
      <c r="Y10" s="258"/>
      <c r="Z10" s="258"/>
      <c r="AA10" s="258"/>
      <c r="AB10" s="258"/>
      <c r="AC10" s="258"/>
      <c r="AD10" s="258"/>
      <c r="AE10" s="258"/>
      <c r="AF10" s="258"/>
      <c r="AG10" s="258"/>
      <c r="AH10" s="258"/>
      <c r="AI10" s="258"/>
      <c r="AJ10" s="258"/>
      <c r="AK10" s="1130" t="s">
        <v>519</v>
      </c>
      <c r="AL10" s="1131"/>
      <c r="AM10" s="1131"/>
      <c r="AN10" s="1132"/>
      <c r="AO10" s="280">
        <v>821319</v>
      </c>
      <c r="AP10" s="280">
        <v>1711</v>
      </c>
      <c r="AQ10" s="281">
        <v>1690</v>
      </c>
      <c r="AR10" s="282">
        <v>1.2</v>
      </c>
    </row>
    <row r="11" spans="1:46" ht="13.5" customHeight="1" x14ac:dyDescent="0.2">
      <c r="A11" s="262"/>
      <c r="B11" s="258"/>
      <c r="C11" s="258"/>
      <c r="D11" s="258"/>
      <c r="E11" s="258"/>
      <c r="F11" s="258"/>
      <c r="G11" s="258"/>
      <c r="H11" s="258"/>
      <c r="I11" s="258"/>
      <c r="J11" s="258"/>
      <c r="K11" s="258"/>
      <c r="L11" s="258"/>
      <c r="M11" s="258"/>
      <c r="N11" s="258"/>
      <c r="O11" s="258"/>
      <c r="P11" s="258"/>
      <c r="Q11" s="258"/>
      <c r="R11" s="258"/>
      <c r="S11" s="258"/>
      <c r="T11" s="258"/>
      <c r="U11" s="258"/>
      <c r="V11" s="258"/>
      <c r="W11" s="258"/>
      <c r="X11" s="258"/>
      <c r="Y11" s="258"/>
      <c r="Z11" s="258"/>
      <c r="AA11" s="258"/>
      <c r="AB11" s="258"/>
      <c r="AC11" s="258"/>
      <c r="AD11" s="258"/>
      <c r="AE11" s="258"/>
      <c r="AF11" s="258"/>
      <c r="AG11" s="258"/>
      <c r="AH11" s="258"/>
      <c r="AI11" s="258"/>
      <c r="AJ11" s="258"/>
      <c r="AK11" s="1130" t="s">
        <v>520</v>
      </c>
      <c r="AL11" s="1131"/>
      <c r="AM11" s="1131"/>
      <c r="AN11" s="1132"/>
      <c r="AO11" s="280">
        <v>223074</v>
      </c>
      <c r="AP11" s="280">
        <v>465</v>
      </c>
      <c r="AQ11" s="281">
        <v>679</v>
      </c>
      <c r="AR11" s="282">
        <v>-31.5</v>
      </c>
    </row>
    <row r="12" spans="1:46" ht="13.5" customHeight="1" x14ac:dyDescent="0.2">
      <c r="A12" s="262"/>
      <c r="B12" s="258"/>
      <c r="C12" s="258"/>
      <c r="D12" s="258"/>
      <c r="E12" s="258"/>
      <c r="F12" s="258"/>
      <c r="G12" s="258"/>
      <c r="H12" s="258"/>
      <c r="I12" s="258"/>
      <c r="J12" s="258"/>
      <c r="K12" s="258"/>
      <c r="L12" s="258"/>
      <c r="M12" s="258"/>
      <c r="N12" s="258"/>
      <c r="O12" s="258"/>
      <c r="P12" s="258"/>
      <c r="Q12" s="258"/>
      <c r="R12" s="258"/>
      <c r="S12" s="258"/>
      <c r="T12" s="258"/>
      <c r="U12" s="258"/>
      <c r="V12" s="258"/>
      <c r="W12" s="258"/>
      <c r="X12" s="258"/>
      <c r="Y12" s="258"/>
      <c r="Z12" s="258"/>
      <c r="AA12" s="258"/>
      <c r="AB12" s="258"/>
      <c r="AC12" s="258"/>
      <c r="AD12" s="258"/>
      <c r="AE12" s="258"/>
      <c r="AF12" s="258"/>
      <c r="AG12" s="258"/>
      <c r="AH12" s="258"/>
      <c r="AI12" s="258"/>
      <c r="AJ12" s="258"/>
      <c r="AK12" s="1130" t="s">
        <v>521</v>
      </c>
      <c r="AL12" s="1131"/>
      <c r="AM12" s="1131"/>
      <c r="AN12" s="1132"/>
      <c r="AO12" s="280" t="s">
        <v>522</v>
      </c>
      <c r="AP12" s="280" t="s">
        <v>522</v>
      </c>
      <c r="AQ12" s="281">
        <v>23</v>
      </c>
      <c r="AR12" s="282" t="s">
        <v>522</v>
      </c>
    </row>
    <row r="13" spans="1:46" ht="13.5" customHeight="1" x14ac:dyDescent="0.2">
      <c r="A13" s="262"/>
      <c r="B13" s="258"/>
      <c r="C13" s="258"/>
      <c r="D13" s="258"/>
      <c r="E13" s="258"/>
      <c r="F13" s="258"/>
      <c r="G13" s="258"/>
      <c r="H13" s="258"/>
      <c r="I13" s="258"/>
      <c r="J13" s="258"/>
      <c r="K13" s="258"/>
      <c r="L13" s="258"/>
      <c r="M13" s="258"/>
      <c r="N13" s="258"/>
      <c r="O13" s="258"/>
      <c r="P13" s="258"/>
      <c r="Q13" s="258"/>
      <c r="R13" s="258"/>
      <c r="S13" s="258"/>
      <c r="T13" s="258"/>
      <c r="U13" s="258"/>
      <c r="V13" s="258"/>
      <c r="W13" s="258"/>
      <c r="X13" s="258"/>
      <c r="Y13" s="258"/>
      <c r="Z13" s="258"/>
      <c r="AA13" s="258"/>
      <c r="AB13" s="258"/>
      <c r="AC13" s="258"/>
      <c r="AD13" s="258"/>
      <c r="AE13" s="258"/>
      <c r="AF13" s="258"/>
      <c r="AG13" s="258"/>
      <c r="AH13" s="258"/>
      <c r="AI13" s="258"/>
      <c r="AJ13" s="258"/>
      <c r="AK13" s="1130" t="s">
        <v>523</v>
      </c>
      <c r="AL13" s="1131"/>
      <c r="AM13" s="1131"/>
      <c r="AN13" s="1132"/>
      <c r="AO13" s="280">
        <v>896230</v>
      </c>
      <c r="AP13" s="280">
        <v>1867</v>
      </c>
      <c r="AQ13" s="281">
        <v>1992</v>
      </c>
      <c r="AR13" s="282">
        <v>-6.3</v>
      </c>
    </row>
    <row r="14" spans="1:46" ht="13.5" customHeight="1" x14ac:dyDescent="0.2">
      <c r="A14" s="262"/>
      <c r="B14" s="258"/>
      <c r="C14" s="258"/>
      <c r="D14" s="258"/>
      <c r="E14" s="258"/>
      <c r="F14" s="258"/>
      <c r="G14" s="258"/>
      <c r="H14" s="258"/>
      <c r="I14" s="258"/>
      <c r="J14" s="258"/>
      <c r="K14" s="258"/>
      <c r="L14" s="258"/>
      <c r="M14" s="258"/>
      <c r="N14" s="258"/>
      <c r="O14" s="258"/>
      <c r="P14" s="258"/>
      <c r="Q14" s="258"/>
      <c r="R14" s="258"/>
      <c r="S14" s="258"/>
      <c r="T14" s="258"/>
      <c r="U14" s="258"/>
      <c r="V14" s="258"/>
      <c r="W14" s="258"/>
      <c r="X14" s="258"/>
      <c r="Y14" s="258"/>
      <c r="Z14" s="258"/>
      <c r="AA14" s="258"/>
      <c r="AB14" s="258"/>
      <c r="AC14" s="258"/>
      <c r="AD14" s="258"/>
      <c r="AE14" s="258"/>
      <c r="AF14" s="258"/>
      <c r="AG14" s="258"/>
      <c r="AH14" s="258"/>
      <c r="AI14" s="258"/>
      <c r="AJ14" s="258"/>
      <c r="AK14" s="1130" t="s">
        <v>524</v>
      </c>
      <c r="AL14" s="1131"/>
      <c r="AM14" s="1131"/>
      <c r="AN14" s="1132"/>
      <c r="AO14" s="280">
        <v>157623</v>
      </c>
      <c r="AP14" s="280">
        <v>328</v>
      </c>
      <c r="AQ14" s="281">
        <v>1254</v>
      </c>
      <c r="AR14" s="282">
        <v>-73.8</v>
      </c>
    </row>
    <row r="15" spans="1:46" ht="13.5" customHeight="1" x14ac:dyDescent="0.2">
      <c r="A15" s="262"/>
      <c r="B15" s="258"/>
      <c r="C15" s="258"/>
      <c r="D15" s="258"/>
      <c r="E15" s="258"/>
      <c r="F15" s="258"/>
      <c r="G15" s="258"/>
      <c r="H15" s="258"/>
      <c r="I15" s="258"/>
      <c r="J15" s="258"/>
      <c r="K15" s="258"/>
      <c r="L15" s="258"/>
      <c r="M15" s="258"/>
      <c r="N15" s="258"/>
      <c r="O15" s="258"/>
      <c r="P15" s="258"/>
      <c r="Q15" s="258"/>
      <c r="R15" s="258"/>
      <c r="S15" s="258"/>
      <c r="T15" s="258"/>
      <c r="U15" s="258"/>
      <c r="V15" s="258"/>
      <c r="W15" s="258"/>
      <c r="X15" s="258"/>
      <c r="Y15" s="258"/>
      <c r="Z15" s="258"/>
      <c r="AA15" s="258"/>
      <c r="AB15" s="258"/>
      <c r="AC15" s="258"/>
      <c r="AD15" s="258"/>
      <c r="AE15" s="258"/>
      <c r="AF15" s="258"/>
      <c r="AG15" s="258"/>
      <c r="AH15" s="258"/>
      <c r="AI15" s="258"/>
      <c r="AJ15" s="258"/>
      <c r="AK15" s="1133" t="s">
        <v>525</v>
      </c>
      <c r="AL15" s="1134"/>
      <c r="AM15" s="1134"/>
      <c r="AN15" s="1135"/>
      <c r="AO15" s="280">
        <v>-1024029</v>
      </c>
      <c r="AP15" s="280">
        <v>-2133</v>
      </c>
      <c r="AQ15" s="281">
        <v>-3845</v>
      </c>
      <c r="AR15" s="282">
        <v>-44.5</v>
      </c>
    </row>
    <row r="16" spans="1:46" ht="13.2" x14ac:dyDescent="0.2">
      <c r="A16" s="262"/>
      <c r="B16" s="258"/>
      <c r="C16" s="258"/>
      <c r="D16" s="258"/>
      <c r="E16" s="258"/>
      <c r="F16" s="258"/>
      <c r="G16" s="258"/>
      <c r="H16" s="258"/>
      <c r="I16" s="258"/>
      <c r="J16" s="258"/>
      <c r="K16" s="258"/>
      <c r="L16" s="258"/>
      <c r="M16" s="258"/>
      <c r="N16" s="258"/>
      <c r="O16" s="258"/>
      <c r="P16" s="258"/>
      <c r="Q16" s="258"/>
      <c r="R16" s="258"/>
      <c r="S16" s="258"/>
      <c r="T16" s="258"/>
      <c r="U16" s="258"/>
      <c r="V16" s="258"/>
      <c r="W16" s="258"/>
      <c r="X16" s="258"/>
      <c r="Y16" s="258"/>
      <c r="Z16" s="258"/>
      <c r="AA16" s="258"/>
      <c r="AB16" s="258"/>
      <c r="AC16" s="258"/>
      <c r="AD16" s="258"/>
      <c r="AE16" s="258"/>
      <c r="AF16" s="258"/>
      <c r="AG16" s="258"/>
      <c r="AH16" s="258"/>
      <c r="AI16" s="258"/>
      <c r="AJ16" s="258"/>
      <c r="AK16" s="1133" t="s">
        <v>187</v>
      </c>
      <c r="AL16" s="1134"/>
      <c r="AM16" s="1134"/>
      <c r="AN16" s="1135"/>
      <c r="AO16" s="280">
        <v>27998480</v>
      </c>
      <c r="AP16" s="280">
        <v>58314</v>
      </c>
      <c r="AQ16" s="281">
        <v>65365</v>
      </c>
      <c r="AR16" s="282">
        <v>-10.8</v>
      </c>
    </row>
    <row r="17" spans="1:46" ht="13.2" x14ac:dyDescent="0.2">
      <c r="A17" s="262"/>
      <c r="B17" s="258"/>
      <c r="C17" s="258"/>
      <c r="D17" s="258"/>
      <c r="E17" s="258"/>
      <c r="F17" s="258"/>
      <c r="G17" s="258"/>
      <c r="H17" s="258"/>
      <c r="I17" s="258"/>
      <c r="J17" s="258"/>
      <c r="K17" s="258"/>
      <c r="L17" s="258"/>
      <c r="M17" s="258"/>
      <c r="N17" s="258"/>
      <c r="O17" s="258"/>
      <c r="P17" s="258"/>
      <c r="Q17" s="258"/>
      <c r="R17" s="258"/>
      <c r="S17" s="258"/>
      <c r="T17" s="258"/>
      <c r="U17" s="258"/>
      <c r="V17" s="258"/>
      <c r="W17" s="258"/>
      <c r="X17" s="258"/>
      <c r="Y17" s="258"/>
      <c r="Z17" s="258"/>
      <c r="AA17" s="258"/>
      <c r="AB17" s="258"/>
      <c r="AC17" s="258"/>
      <c r="AD17" s="258"/>
      <c r="AE17" s="258"/>
      <c r="AF17" s="258"/>
      <c r="AG17" s="258"/>
      <c r="AH17" s="258"/>
      <c r="AI17" s="258"/>
      <c r="AJ17" s="258"/>
      <c r="AK17" s="258"/>
      <c r="AL17" s="258"/>
      <c r="AM17" s="258"/>
      <c r="AN17" s="258"/>
      <c r="AO17" s="258"/>
      <c r="AP17" s="258"/>
      <c r="AQ17" s="258"/>
      <c r="AR17" s="283"/>
    </row>
    <row r="18" spans="1:46" ht="13.2" x14ac:dyDescent="0.2">
      <c r="A18" s="262"/>
      <c r="B18" s="258"/>
      <c r="C18" s="258"/>
      <c r="D18" s="258"/>
      <c r="E18" s="258"/>
      <c r="F18" s="258"/>
      <c r="G18" s="258"/>
      <c r="H18" s="258"/>
      <c r="I18" s="258"/>
      <c r="J18" s="258"/>
      <c r="K18" s="258"/>
      <c r="L18" s="258"/>
      <c r="M18" s="258"/>
      <c r="N18" s="258"/>
      <c r="O18" s="258"/>
      <c r="P18" s="258"/>
      <c r="Q18" s="258"/>
      <c r="R18" s="258"/>
      <c r="S18" s="258"/>
      <c r="T18" s="258"/>
      <c r="U18" s="258"/>
      <c r="V18" s="258"/>
      <c r="W18" s="258"/>
      <c r="X18" s="258"/>
      <c r="Y18" s="258"/>
      <c r="Z18" s="258"/>
      <c r="AA18" s="258"/>
      <c r="AB18" s="258"/>
      <c r="AC18" s="258"/>
      <c r="AD18" s="258"/>
      <c r="AE18" s="258"/>
      <c r="AF18" s="258"/>
      <c r="AG18" s="258"/>
      <c r="AH18" s="258"/>
      <c r="AI18" s="258"/>
      <c r="AJ18" s="258"/>
      <c r="AK18" s="258"/>
      <c r="AL18" s="258"/>
      <c r="AM18" s="258"/>
      <c r="AN18" s="258"/>
      <c r="AO18" s="258"/>
      <c r="AP18" s="258"/>
      <c r="AQ18" s="284"/>
      <c r="AR18" s="284"/>
    </row>
    <row r="19" spans="1:46" ht="13.2" x14ac:dyDescent="0.2">
      <c r="A19" s="262"/>
      <c r="B19" s="258"/>
      <c r="C19" s="258"/>
      <c r="D19" s="258"/>
      <c r="E19" s="258"/>
      <c r="F19" s="258"/>
      <c r="G19" s="258"/>
      <c r="H19" s="258"/>
      <c r="I19" s="258"/>
      <c r="J19" s="258"/>
      <c r="K19" s="258"/>
      <c r="L19" s="258"/>
      <c r="M19" s="258"/>
      <c r="N19" s="258"/>
      <c r="O19" s="258"/>
      <c r="P19" s="258"/>
      <c r="Q19" s="258"/>
      <c r="R19" s="258"/>
      <c r="S19" s="258"/>
      <c r="T19" s="258"/>
      <c r="U19" s="258"/>
      <c r="V19" s="258"/>
      <c r="W19" s="258"/>
      <c r="X19" s="258"/>
      <c r="Y19" s="258"/>
      <c r="Z19" s="258"/>
      <c r="AA19" s="258"/>
      <c r="AB19" s="258"/>
      <c r="AC19" s="258"/>
      <c r="AD19" s="258"/>
      <c r="AE19" s="258"/>
      <c r="AF19" s="258"/>
      <c r="AG19" s="258"/>
      <c r="AH19" s="258"/>
      <c r="AI19" s="258"/>
      <c r="AJ19" s="258"/>
      <c r="AK19" s="258" t="s">
        <v>526</v>
      </c>
      <c r="AL19" s="258"/>
      <c r="AM19" s="258"/>
      <c r="AN19" s="258"/>
      <c r="AO19" s="258"/>
      <c r="AP19" s="258"/>
      <c r="AQ19" s="258"/>
      <c r="AR19" s="258"/>
    </row>
    <row r="20" spans="1:46" ht="13.2" x14ac:dyDescent="0.2">
      <c r="A20" s="262"/>
      <c r="B20" s="258"/>
      <c r="C20" s="258"/>
      <c r="D20" s="258"/>
      <c r="E20" s="258"/>
      <c r="F20" s="258"/>
      <c r="G20" s="258"/>
      <c r="H20" s="258"/>
      <c r="I20" s="258"/>
      <c r="J20" s="258"/>
      <c r="K20" s="258"/>
      <c r="L20" s="258"/>
      <c r="M20" s="258"/>
      <c r="N20" s="258"/>
      <c r="O20" s="258"/>
      <c r="P20" s="258"/>
      <c r="Q20" s="258"/>
      <c r="R20" s="258"/>
      <c r="S20" s="258"/>
      <c r="T20" s="258"/>
      <c r="U20" s="258"/>
      <c r="V20" s="258"/>
      <c r="W20" s="258"/>
      <c r="X20" s="258"/>
      <c r="Y20" s="258"/>
      <c r="Z20" s="258"/>
      <c r="AA20" s="258"/>
      <c r="AB20" s="258"/>
      <c r="AC20" s="258"/>
      <c r="AD20" s="258"/>
      <c r="AE20" s="258"/>
      <c r="AF20" s="258"/>
      <c r="AG20" s="258"/>
      <c r="AH20" s="258"/>
      <c r="AI20" s="258"/>
      <c r="AJ20" s="258"/>
      <c r="AK20" s="285"/>
      <c r="AL20" s="286"/>
      <c r="AM20" s="286"/>
      <c r="AN20" s="287"/>
      <c r="AO20" s="288" t="s">
        <v>527</v>
      </c>
      <c r="AP20" s="289" t="s">
        <v>528</v>
      </c>
      <c r="AQ20" s="290" t="s">
        <v>529</v>
      </c>
      <c r="AR20" s="291"/>
    </row>
    <row r="21" spans="1:46" s="297" customFormat="1" ht="13.2" x14ac:dyDescent="0.2">
      <c r="A21" s="292"/>
      <c r="B21" s="263"/>
      <c r="C21" s="263"/>
      <c r="D21" s="263"/>
      <c r="E21" s="263"/>
      <c r="F21" s="263"/>
      <c r="G21" s="263"/>
      <c r="H21" s="263"/>
      <c r="I21" s="263"/>
      <c r="J21" s="263"/>
      <c r="K21" s="263"/>
      <c r="L21" s="263"/>
      <c r="M21" s="263"/>
      <c r="N21" s="263"/>
      <c r="O21" s="263"/>
      <c r="P21" s="263"/>
      <c r="Q21" s="263"/>
      <c r="R21" s="263"/>
      <c r="S21" s="263"/>
      <c r="T21" s="263"/>
      <c r="U21" s="263"/>
      <c r="V21" s="263"/>
      <c r="W21" s="263"/>
      <c r="X21" s="263"/>
      <c r="Y21" s="263"/>
      <c r="Z21" s="263"/>
      <c r="AA21" s="263"/>
      <c r="AB21" s="263"/>
      <c r="AC21" s="263"/>
      <c r="AD21" s="263"/>
      <c r="AE21" s="263"/>
      <c r="AF21" s="263"/>
      <c r="AG21" s="263"/>
      <c r="AH21" s="263"/>
      <c r="AI21" s="263"/>
      <c r="AJ21" s="263"/>
      <c r="AK21" s="1136" t="s">
        <v>530</v>
      </c>
      <c r="AL21" s="1137"/>
      <c r="AM21" s="1137"/>
      <c r="AN21" s="1138"/>
      <c r="AO21" s="293">
        <v>5.76</v>
      </c>
      <c r="AP21" s="294">
        <v>6.46</v>
      </c>
      <c r="AQ21" s="295">
        <v>-0.7</v>
      </c>
      <c r="AR21" s="263"/>
      <c r="AS21" s="296"/>
      <c r="AT21" s="292"/>
    </row>
    <row r="22" spans="1:46" s="297" customFormat="1" ht="13.2" x14ac:dyDescent="0.2">
      <c r="A22" s="292"/>
      <c r="B22" s="263"/>
      <c r="C22" s="263"/>
      <c r="D22" s="263"/>
      <c r="E22" s="263"/>
      <c r="F22" s="263"/>
      <c r="G22" s="263"/>
      <c r="H22" s="263"/>
      <c r="I22" s="263"/>
      <c r="J22" s="263"/>
      <c r="K22" s="263"/>
      <c r="L22" s="263"/>
      <c r="M22" s="263"/>
      <c r="N22" s="263"/>
      <c r="O22" s="263"/>
      <c r="P22" s="263"/>
      <c r="Q22" s="263"/>
      <c r="R22" s="263"/>
      <c r="S22" s="263"/>
      <c r="T22" s="263"/>
      <c r="U22" s="263"/>
      <c r="V22" s="263"/>
      <c r="W22" s="263"/>
      <c r="X22" s="263"/>
      <c r="Y22" s="263"/>
      <c r="Z22" s="263"/>
      <c r="AA22" s="263"/>
      <c r="AB22" s="263"/>
      <c r="AC22" s="263"/>
      <c r="AD22" s="263"/>
      <c r="AE22" s="263"/>
      <c r="AF22" s="263"/>
      <c r="AG22" s="263"/>
      <c r="AH22" s="263"/>
      <c r="AI22" s="263"/>
      <c r="AJ22" s="263"/>
      <c r="AK22" s="1136" t="s">
        <v>531</v>
      </c>
      <c r="AL22" s="1137"/>
      <c r="AM22" s="1137"/>
      <c r="AN22" s="1138"/>
      <c r="AO22" s="298">
        <v>100.4</v>
      </c>
      <c r="AP22" s="299">
        <v>99.4</v>
      </c>
      <c r="AQ22" s="300">
        <v>1</v>
      </c>
      <c r="AR22" s="284"/>
      <c r="AS22" s="296"/>
      <c r="AT22" s="292"/>
    </row>
    <row r="23" spans="1:46" s="297" customFormat="1" ht="13.2" x14ac:dyDescent="0.2">
      <c r="A23" s="292"/>
      <c r="B23" s="263"/>
      <c r="C23" s="263"/>
      <c r="D23" s="263"/>
      <c r="E23" s="263"/>
      <c r="F23" s="263"/>
      <c r="G23" s="263"/>
      <c r="H23" s="263"/>
      <c r="I23" s="263"/>
      <c r="J23" s="263"/>
      <c r="K23" s="263"/>
      <c r="L23" s="263"/>
      <c r="M23" s="263"/>
      <c r="N23" s="263"/>
      <c r="O23" s="263"/>
      <c r="P23" s="263"/>
      <c r="Q23" s="263"/>
      <c r="R23" s="263"/>
      <c r="S23" s="263"/>
      <c r="T23" s="263"/>
      <c r="U23" s="263"/>
      <c r="V23" s="263"/>
      <c r="W23" s="263"/>
      <c r="X23" s="263"/>
      <c r="Y23" s="263"/>
      <c r="Z23" s="263"/>
      <c r="AA23" s="263"/>
      <c r="AB23" s="263"/>
      <c r="AC23" s="263"/>
      <c r="AD23" s="263"/>
      <c r="AE23" s="263"/>
      <c r="AF23" s="263"/>
      <c r="AG23" s="263"/>
      <c r="AH23" s="263"/>
      <c r="AI23" s="263"/>
      <c r="AJ23" s="263"/>
      <c r="AK23" s="263"/>
      <c r="AL23" s="263"/>
      <c r="AM23" s="263"/>
      <c r="AN23" s="263"/>
      <c r="AO23" s="263"/>
      <c r="AP23" s="284"/>
      <c r="AQ23" s="284"/>
      <c r="AR23" s="284"/>
      <c r="AS23" s="296"/>
      <c r="AT23" s="292"/>
    </row>
    <row r="24" spans="1:46" s="297" customFormat="1" ht="13.2" x14ac:dyDescent="0.2">
      <c r="A24" s="292"/>
      <c r="B24" s="263"/>
      <c r="C24" s="263"/>
      <c r="D24" s="263"/>
      <c r="E24" s="263"/>
      <c r="F24" s="263"/>
      <c r="G24" s="263"/>
      <c r="H24" s="263"/>
      <c r="I24" s="263"/>
      <c r="J24" s="263"/>
      <c r="K24" s="263"/>
      <c r="L24" s="263"/>
      <c r="M24" s="263"/>
      <c r="N24" s="263"/>
      <c r="O24" s="263"/>
      <c r="P24" s="263"/>
      <c r="Q24" s="263"/>
      <c r="R24" s="263"/>
      <c r="S24" s="263"/>
      <c r="T24" s="263"/>
      <c r="U24" s="263"/>
      <c r="V24" s="263"/>
      <c r="W24" s="263"/>
      <c r="X24" s="263"/>
      <c r="Y24" s="263"/>
      <c r="Z24" s="263"/>
      <c r="AA24" s="263"/>
      <c r="AB24" s="263"/>
      <c r="AC24" s="263"/>
      <c r="AD24" s="263"/>
      <c r="AE24" s="263"/>
      <c r="AF24" s="263"/>
      <c r="AG24" s="263"/>
      <c r="AH24" s="263"/>
      <c r="AI24" s="263"/>
      <c r="AJ24" s="263"/>
      <c r="AK24" s="263"/>
      <c r="AL24" s="263"/>
      <c r="AM24" s="263"/>
      <c r="AN24" s="263"/>
      <c r="AO24" s="263"/>
      <c r="AP24" s="284"/>
      <c r="AQ24" s="284"/>
      <c r="AR24" s="284"/>
      <c r="AS24" s="296"/>
      <c r="AT24" s="292"/>
    </row>
    <row r="25" spans="1:46" s="297" customFormat="1" ht="13.2" x14ac:dyDescent="0.2">
      <c r="A25" s="301"/>
      <c r="B25" s="302"/>
      <c r="C25" s="302"/>
      <c r="D25" s="302"/>
      <c r="E25" s="302"/>
      <c r="F25" s="302"/>
      <c r="G25" s="302"/>
      <c r="H25" s="302"/>
      <c r="I25" s="302"/>
      <c r="J25" s="302"/>
      <c r="K25" s="302"/>
      <c r="L25" s="302"/>
      <c r="M25" s="302"/>
      <c r="N25" s="302"/>
      <c r="O25" s="302"/>
      <c r="P25" s="302"/>
      <c r="Q25" s="302"/>
      <c r="R25" s="302"/>
      <c r="S25" s="302"/>
      <c r="T25" s="302"/>
      <c r="U25" s="302"/>
      <c r="V25" s="302"/>
      <c r="W25" s="302"/>
      <c r="X25" s="302"/>
      <c r="Y25" s="302"/>
      <c r="Z25" s="302"/>
      <c r="AA25" s="302"/>
      <c r="AB25" s="302"/>
      <c r="AC25" s="302"/>
      <c r="AD25" s="302"/>
      <c r="AE25" s="302"/>
      <c r="AF25" s="302"/>
      <c r="AG25" s="302"/>
      <c r="AH25" s="302"/>
      <c r="AI25" s="302"/>
      <c r="AJ25" s="302"/>
      <c r="AK25" s="302"/>
      <c r="AL25" s="302"/>
      <c r="AM25" s="302"/>
      <c r="AN25" s="302"/>
      <c r="AO25" s="302"/>
      <c r="AP25" s="303"/>
      <c r="AQ25" s="303"/>
      <c r="AR25" s="303"/>
      <c r="AS25" s="304"/>
      <c r="AT25" s="292"/>
    </row>
    <row r="26" spans="1:46" s="297" customFormat="1" ht="13.2" x14ac:dyDescent="0.2">
      <c r="A26" s="1129" t="s">
        <v>532</v>
      </c>
      <c r="B26" s="1129"/>
      <c r="C26" s="1129"/>
      <c r="D26" s="1129"/>
      <c r="E26" s="1129"/>
      <c r="F26" s="1129"/>
      <c r="G26" s="1129"/>
      <c r="H26" s="1129"/>
      <c r="I26" s="1129"/>
      <c r="J26" s="1129"/>
      <c r="K26" s="1129"/>
      <c r="L26" s="1129"/>
      <c r="M26" s="1129"/>
      <c r="N26" s="1129"/>
      <c r="O26" s="1129"/>
      <c r="P26" s="1129"/>
      <c r="Q26" s="1129"/>
      <c r="R26" s="1129"/>
      <c r="S26" s="1129"/>
      <c r="T26" s="1129"/>
      <c r="U26" s="1129"/>
      <c r="V26" s="1129"/>
      <c r="W26" s="1129"/>
      <c r="X26" s="1129"/>
      <c r="Y26" s="1129"/>
      <c r="Z26" s="1129"/>
      <c r="AA26" s="1129"/>
      <c r="AB26" s="1129"/>
      <c r="AC26" s="1129"/>
      <c r="AD26" s="1129"/>
      <c r="AE26" s="1129"/>
      <c r="AF26" s="1129"/>
      <c r="AG26" s="1129"/>
      <c r="AH26" s="1129"/>
      <c r="AI26" s="1129"/>
      <c r="AJ26" s="1129"/>
      <c r="AK26" s="1129"/>
      <c r="AL26" s="1129"/>
      <c r="AM26" s="1129"/>
      <c r="AN26" s="1129"/>
      <c r="AO26" s="1129"/>
      <c r="AP26" s="1129"/>
      <c r="AQ26" s="1129"/>
      <c r="AR26" s="1129"/>
      <c r="AS26" s="1129"/>
      <c r="AT26" s="263"/>
    </row>
    <row r="27" spans="1:46" ht="13.2" x14ac:dyDescent="0.2">
      <c r="A27" s="305"/>
      <c r="AO27" s="258"/>
      <c r="AP27" s="258"/>
      <c r="AQ27" s="258"/>
      <c r="AR27" s="258"/>
      <c r="AS27" s="258"/>
      <c r="AT27" s="258"/>
    </row>
    <row r="28" spans="1:46" ht="16.2" x14ac:dyDescent="0.2">
      <c r="A28" s="259" t="s">
        <v>533</v>
      </c>
      <c r="B28" s="260"/>
      <c r="C28" s="260"/>
      <c r="D28" s="260"/>
      <c r="E28" s="260"/>
      <c r="F28" s="260"/>
      <c r="G28" s="260"/>
      <c r="H28" s="260"/>
      <c r="I28" s="260"/>
      <c r="J28" s="260"/>
      <c r="K28" s="260"/>
      <c r="L28" s="260"/>
      <c r="M28" s="260"/>
      <c r="N28" s="260"/>
      <c r="O28" s="260"/>
      <c r="P28" s="260"/>
      <c r="Q28" s="260"/>
      <c r="R28" s="260"/>
      <c r="S28" s="260"/>
      <c r="T28" s="260"/>
      <c r="U28" s="260"/>
      <c r="V28" s="260"/>
      <c r="W28" s="260"/>
      <c r="X28" s="260"/>
      <c r="Y28" s="260"/>
      <c r="Z28" s="260"/>
      <c r="AA28" s="260"/>
      <c r="AB28" s="260"/>
      <c r="AC28" s="260"/>
      <c r="AD28" s="260"/>
      <c r="AE28" s="260"/>
      <c r="AF28" s="260"/>
      <c r="AG28" s="260"/>
      <c r="AH28" s="260"/>
      <c r="AI28" s="260"/>
      <c r="AJ28" s="260"/>
      <c r="AK28" s="260"/>
      <c r="AL28" s="260"/>
      <c r="AM28" s="260"/>
      <c r="AN28" s="260"/>
      <c r="AO28" s="260"/>
      <c r="AP28" s="260"/>
      <c r="AQ28" s="260"/>
      <c r="AR28" s="260"/>
      <c r="AS28" s="306"/>
    </row>
    <row r="29" spans="1:46" ht="13.2" x14ac:dyDescent="0.2">
      <c r="A29" s="262"/>
      <c r="B29" s="258"/>
      <c r="C29" s="258"/>
      <c r="D29" s="258"/>
      <c r="E29" s="258"/>
      <c r="F29" s="258"/>
      <c r="G29" s="258"/>
      <c r="H29" s="258"/>
      <c r="I29" s="258"/>
      <c r="J29" s="258"/>
      <c r="K29" s="258"/>
      <c r="L29" s="258"/>
      <c r="M29" s="258"/>
      <c r="N29" s="258"/>
      <c r="O29" s="258"/>
      <c r="P29" s="258"/>
      <c r="Q29" s="258"/>
      <c r="R29" s="258"/>
      <c r="S29" s="258"/>
      <c r="T29" s="258"/>
      <c r="U29" s="258"/>
      <c r="V29" s="258"/>
      <c r="W29" s="258"/>
      <c r="X29" s="258"/>
      <c r="Y29" s="258"/>
      <c r="Z29" s="258"/>
      <c r="AA29" s="258"/>
      <c r="AB29" s="258"/>
      <c r="AC29" s="258"/>
      <c r="AD29" s="258"/>
      <c r="AE29" s="258"/>
      <c r="AF29" s="258"/>
      <c r="AG29" s="258"/>
      <c r="AH29" s="258"/>
      <c r="AI29" s="258"/>
      <c r="AJ29" s="258"/>
      <c r="AK29" s="263" t="s">
        <v>534</v>
      </c>
      <c r="AL29" s="263"/>
      <c r="AM29" s="263"/>
      <c r="AN29" s="263"/>
      <c r="AO29" s="258"/>
      <c r="AP29" s="258"/>
      <c r="AQ29" s="258"/>
      <c r="AR29" s="258"/>
      <c r="AS29" s="307"/>
    </row>
    <row r="30" spans="1:46" ht="13.5" customHeight="1" x14ac:dyDescent="0.2">
      <c r="A30" s="262"/>
      <c r="B30" s="258"/>
      <c r="C30" s="258"/>
      <c r="D30" s="258"/>
      <c r="E30" s="258"/>
      <c r="F30" s="258"/>
      <c r="G30" s="258"/>
      <c r="H30" s="258"/>
      <c r="I30" s="258"/>
      <c r="J30" s="258"/>
      <c r="K30" s="258"/>
      <c r="L30" s="258"/>
      <c r="M30" s="258"/>
      <c r="N30" s="258"/>
      <c r="O30" s="258"/>
      <c r="P30" s="258"/>
      <c r="Q30" s="258"/>
      <c r="R30" s="258"/>
      <c r="S30" s="258"/>
      <c r="T30" s="258"/>
      <c r="U30" s="258"/>
      <c r="V30" s="258"/>
      <c r="W30" s="258"/>
      <c r="X30" s="258"/>
      <c r="Y30" s="258"/>
      <c r="Z30" s="258"/>
      <c r="AA30" s="258"/>
      <c r="AB30" s="258"/>
      <c r="AC30" s="258"/>
      <c r="AD30" s="258"/>
      <c r="AE30" s="258"/>
      <c r="AF30" s="258"/>
      <c r="AG30" s="258"/>
      <c r="AH30" s="258"/>
      <c r="AI30" s="258"/>
      <c r="AJ30" s="258"/>
      <c r="AK30" s="265"/>
      <c r="AL30" s="266"/>
      <c r="AM30" s="266"/>
      <c r="AN30" s="267"/>
      <c r="AO30" s="1118" t="s">
        <v>513</v>
      </c>
      <c r="AP30" s="268"/>
      <c r="AQ30" s="269" t="s">
        <v>514</v>
      </c>
      <c r="AR30" s="270"/>
    </row>
    <row r="31" spans="1:46" ht="13.2" x14ac:dyDescent="0.2">
      <c r="A31" s="262"/>
      <c r="B31" s="258"/>
      <c r="C31" s="258"/>
      <c r="D31" s="258"/>
      <c r="E31" s="258"/>
      <c r="F31" s="258"/>
      <c r="G31" s="258"/>
      <c r="H31" s="258"/>
      <c r="I31" s="258"/>
      <c r="J31" s="258"/>
      <c r="K31" s="258"/>
      <c r="L31" s="258"/>
      <c r="M31" s="258"/>
      <c r="N31" s="258"/>
      <c r="O31" s="258"/>
      <c r="P31" s="258"/>
      <c r="Q31" s="258"/>
      <c r="R31" s="258"/>
      <c r="S31" s="258"/>
      <c r="T31" s="258"/>
      <c r="U31" s="258"/>
      <c r="V31" s="258"/>
      <c r="W31" s="258"/>
      <c r="X31" s="258"/>
      <c r="Y31" s="258"/>
      <c r="Z31" s="258"/>
      <c r="AA31" s="258"/>
      <c r="AB31" s="258"/>
      <c r="AC31" s="258"/>
      <c r="AD31" s="258"/>
      <c r="AE31" s="258"/>
      <c r="AF31" s="258"/>
      <c r="AG31" s="258"/>
      <c r="AH31" s="258"/>
      <c r="AI31" s="258"/>
      <c r="AJ31" s="258"/>
      <c r="AK31" s="271"/>
      <c r="AL31" s="272"/>
      <c r="AM31" s="272"/>
      <c r="AN31" s="273"/>
      <c r="AO31" s="1119"/>
      <c r="AP31" s="274" t="s">
        <v>515</v>
      </c>
      <c r="AQ31" s="275" t="s">
        <v>516</v>
      </c>
      <c r="AR31" s="276" t="s">
        <v>517</v>
      </c>
    </row>
    <row r="32" spans="1:46" ht="27" customHeight="1" x14ac:dyDescent="0.2">
      <c r="A32" s="262"/>
      <c r="B32" s="258"/>
      <c r="C32" s="258"/>
      <c r="D32" s="258"/>
      <c r="E32" s="258"/>
      <c r="F32" s="258"/>
      <c r="G32" s="258"/>
      <c r="H32" s="258"/>
      <c r="I32" s="258"/>
      <c r="J32" s="258"/>
      <c r="K32" s="258"/>
      <c r="L32" s="258"/>
      <c r="M32" s="258"/>
      <c r="N32" s="258"/>
      <c r="O32" s="258"/>
      <c r="P32" s="258"/>
      <c r="Q32" s="258"/>
      <c r="R32" s="258"/>
      <c r="S32" s="258"/>
      <c r="T32" s="258"/>
      <c r="U32" s="258"/>
      <c r="V32" s="258"/>
      <c r="W32" s="258"/>
      <c r="X32" s="258"/>
      <c r="Y32" s="258"/>
      <c r="Z32" s="258"/>
      <c r="AA32" s="258"/>
      <c r="AB32" s="258"/>
      <c r="AC32" s="258"/>
      <c r="AD32" s="258"/>
      <c r="AE32" s="258"/>
      <c r="AF32" s="258"/>
      <c r="AG32" s="258"/>
      <c r="AH32" s="258"/>
      <c r="AI32" s="258"/>
      <c r="AJ32" s="258"/>
      <c r="AK32" s="1120" t="s">
        <v>535</v>
      </c>
      <c r="AL32" s="1121"/>
      <c r="AM32" s="1121"/>
      <c r="AN32" s="1122"/>
      <c r="AO32" s="308">
        <v>21560153</v>
      </c>
      <c r="AP32" s="308">
        <v>44904</v>
      </c>
      <c r="AQ32" s="309">
        <v>37452</v>
      </c>
      <c r="AR32" s="310">
        <v>19.899999999999999</v>
      </c>
    </row>
    <row r="33" spans="1:46" ht="13.5" customHeight="1" x14ac:dyDescent="0.2">
      <c r="A33" s="262"/>
      <c r="B33" s="258"/>
      <c r="C33" s="258"/>
      <c r="D33" s="258"/>
      <c r="E33" s="258"/>
      <c r="F33" s="258"/>
      <c r="G33" s="258"/>
      <c r="H33" s="258"/>
      <c r="I33" s="258"/>
      <c r="J33" s="258"/>
      <c r="K33" s="258"/>
      <c r="L33" s="258"/>
      <c r="M33" s="258"/>
      <c r="N33" s="258"/>
      <c r="O33" s="258"/>
      <c r="P33" s="258"/>
      <c r="Q33" s="258"/>
      <c r="R33" s="258"/>
      <c r="S33" s="258"/>
      <c r="T33" s="258"/>
      <c r="U33" s="258"/>
      <c r="V33" s="258"/>
      <c r="W33" s="258"/>
      <c r="X33" s="258"/>
      <c r="Y33" s="258"/>
      <c r="Z33" s="258"/>
      <c r="AA33" s="258"/>
      <c r="AB33" s="258"/>
      <c r="AC33" s="258"/>
      <c r="AD33" s="258"/>
      <c r="AE33" s="258"/>
      <c r="AF33" s="258"/>
      <c r="AG33" s="258"/>
      <c r="AH33" s="258"/>
      <c r="AI33" s="258"/>
      <c r="AJ33" s="258"/>
      <c r="AK33" s="1120" t="s">
        <v>536</v>
      </c>
      <c r="AL33" s="1121"/>
      <c r="AM33" s="1121"/>
      <c r="AN33" s="1122"/>
      <c r="AO33" s="308" t="s">
        <v>522</v>
      </c>
      <c r="AP33" s="308" t="s">
        <v>522</v>
      </c>
      <c r="AQ33" s="309" t="s">
        <v>522</v>
      </c>
      <c r="AR33" s="310" t="s">
        <v>522</v>
      </c>
    </row>
    <row r="34" spans="1:46" ht="27" customHeight="1" x14ac:dyDescent="0.2">
      <c r="A34" s="262"/>
      <c r="B34" s="258"/>
      <c r="C34" s="258"/>
      <c r="D34" s="258"/>
      <c r="E34" s="258"/>
      <c r="F34" s="258"/>
      <c r="G34" s="258"/>
      <c r="H34" s="258"/>
      <c r="I34" s="258"/>
      <c r="J34" s="258"/>
      <c r="K34" s="258"/>
      <c r="L34" s="258"/>
      <c r="M34" s="258"/>
      <c r="N34" s="258"/>
      <c r="O34" s="258"/>
      <c r="P34" s="258"/>
      <c r="Q34" s="258"/>
      <c r="R34" s="258"/>
      <c r="S34" s="258"/>
      <c r="T34" s="258"/>
      <c r="U34" s="258"/>
      <c r="V34" s="258"/>
      <c r="W34" s="258"/>
      <c r="X34" s="258"/>
      <c r="Y34" s="258"/>
      <c r="Z34" s="258"/>
      <c r="AA34" s="258"/>
      <c r="AB34" s="258"/>
      <c r="AC34" s="258"/>
      <c r="AD34" s="258"/>
      <c r="AE34" s="258"/>
      <c r="AF34" s="258"/>
      <c r="AG34" s="258"/>
      <c r="AH34" s="258"/>
      <c r="AI34" s="258"/>
      <c r="AJ34" s="258"/>
      <c r="AK34" s="1120" t="s">
        <v>537</v>
      </c>
      <c r="AL34" s="1121"/>
      <c r="AM34" s="1121"/>
      <c r="AN34" s="1122"/>
      <c r="AO34" s="308" t="s">
        <v>522</v>
      </c>
      <c r="AP34" s="308" t="s">
        <v>522</v>
      </c>
      <c r="AQ34" s="309">
        <v>45</v>
      </c>
      <c r="AR34" s="310" t="s">
        <v>522</v>
      </c>
    </row>
    <row r="35" spans="1:46" ht="27" customHeight="1" x14ac:dyDescent="0.2">
      <c r="A35" s="262"/>
      <c r="B35" s="258"/>
      <c r="C35" s="258"/>
      <c r="D35" s="258"/>
      <c r="E35" s="258"/>
      <c r="F35" s="258"/>
      <c r="G35" s="258"/>
      <c r="H35" s="258"/>
      <c r="I35" s="258"/>
      <c r="J35" s="258"/>
      <c r="K35" s="258"/>
      <c r="L35" s="258"/>
      <c r="M35" s="258"/>
      <c r="N35" s="258"/>
      <c r="O35" s="258"/>
      <c r="P35" s="258"/>
      <c r="Q35" s="258"/>
      <c r="R35" s="258"/>
      <c r="S35" s="258"/>
      <c r="T35" s="258"/>
      <c r="U35" s="258"/>
      <c r="V35" s="258"/>
      <c r="W35" s="258"/>
      <c r="X35" s="258"/>
      <c r="Y35" s="258"/>
      <c r="Z35" s="258"/>
      <c r="AA35" s="258"/>
      <c r="AB35" s="258"/>
      <c r="AC35" s="258"/>
      <c r="AD35" s="258"/>
      <c r="AE35" s="258"/>
      <c r="AF35" s="258"/>
      <c r="AG35" s="258"/>
      <c r="AH35" s="258"/>
      <c r="AI35" s="258"/>
      <c r="AJ35" s="258"/>
      <c r="AK35" s="1120" t="s">
        <v>538</v>
      </c>
      <c r="AL35" s="1121"/>
      <c r="AM35" s="1121"/>
      <c r="AN35" s="1122"/>
      <c r="AO35" s="308">
        <v>6244183</v>
      </c>
      <c r="AP35" s="308">
        <v>13005</v>
      </c>
      <c r="AQ35" s="309">
        <v>8356</v>
      </c>
      <c r="AR35" s="310">
        <v>55.6</v>
      </c>
    </row>
    <row r="36" spans="1:46" ht="27" customHeight="1" x14ac:dyDescent="0.2">
      <c r="A36" s="262"/>
      <c r="B36" s="258"/>
      <c r="C36" s="258"/>
      <c r="D36" s="258"/>
      <c r="E36" s="258"/>
      <c r="F36" s="258"/>
      <c r="G36" s="258"/>
      <c r="H36" s="258"/>
      <c r="I36" s="258"/>
      <c r="J36" s="258"/>
      <c r="K36" s="258"/>
      <c r="L36" s="258"/>
      <c r="M36" s="258"/>
      <c r="N36" s="258"/>
      <c r="O36" s="258"/>
      <c r="P36" s="258"/>
      <c r="Q36" s="258"/>
      <c r="R36" s="258"/>
      <c r="S36" s="258"/>
      <c r="T36" s="258"/>
      <c r="U36" s="258"/>
      <c r="V36" s="258"/>
      <c r="W36" s="258"/>
      <c r="X36" s="258"/>
      <c r="Y36" s="258"/>
      <c r="Z36" s="258"/>
      <c r="AA36" s="258"/>
      <c r="AB36" s="258"/>
      <c r="AC36" s="258"/>
      <c r="AD36" s="258"/>
      <c r="AE36" s="258"/>
      <c r="AF36" s="258"/>
      <c r="AG36" s="258"/>
      <c r="AH36" s="258"/>
      <c r="AI36" s="258"/>
      <c r="AJ36" s="258"/>
      <c r="AK36" s="1120" t="s">
        <v>539</v>
      </c>
      <c r="AL36" s="1121"/>
      <c r="AM36" s="1121"/>
      <c r="AN36" s="1122"/>
      <c r="AO36" s="308">
        <v>655731</v>
      </c>
      <c r="AP36" s="308">
        <v>1366</v>
      </c>
      <c r="AQ36" s="309">
        <v>443</v>
      </c>
      <c r="AR36" s="310">
        <v>208.4</v>
      </c>
    </row>
    <row r="37" spans="1:46" ht="13.5" customHeight="1" x14ac:dyDescent="0.2">
      <c r="A37" s="262"/>
      <c r="B37" s="258"/>
      <c r="C37" s="258"/>
      <c r="D37" s="258"/>
      <c r="E37" s="258"/>
      <c r="F37" s="258"/>
      <c r="G37" s="258"/>
      <c r="H37" s="258"/>
      <c r="I37" s="258"/>
      <c r="J37" s="258"/>
      <c r="K37" s="258"/>
      <c r="L37" s="258"/>
      <c r="M37" s="258"/>
      <c r="N37" s="258"/>
      <c r="O37" s="258"/>
      <c r="P37" s="258"/>
      <c r="Q37" s="258"/>
      <c r="R37" s="258"/>
      <c r="S37" s="258"/>
      <c r="T37" s="258"/>
      <c r="U37" s="258"/>
      <c r="V37" s="258"/>
      <c r="W37" s="258"/>
      <c r="X37" s="258"/>
      <c r="Y37" s="258"/>
      <c r="Z37" s="258"/>
      <c r="AA37" s="258"/>
      <c r="AB37" s="258"/>
      <c r="AC37" s="258"/>
      <c r="AD37" s="258"/>
      <c r="AE37" s="258"/>
      <c r="AF37" s="258"/>
      <c r="AG37" s="258"/>
      <c r="AH37" s="258"/>
      <c r="AI37" s="258"/>
      <c r="AJ37" s="258"/>
      <c r="AK37" s="1120" t="s">
        <v>540</v>
      </c>
      <c r="AL37" s="1121"/>
      <c r="AM37" s="1121"/>
      <c r="AN37" s="1122"/>
      <c r="AO37" s="308">
        <v>612637</v>
      </c>
      <c r="AP37" s="308">
        <v>1276</v>
      </c>
      <c r="AQ37" s="309">
        <v>649</v>
      </c>
      <c r="AR37" s="310">
        <v>96.6</v>
      </c>
    </row>
    <row r="38" spans="1:46" ht="27" customHeight="1" x14ac:dyDescent="0.2">
      <c r="A38" s="262"/>
      <c r="B38" s="258"/>
      <c r="C38" s="258"/>
      <c r="D38" s="258"/>
      <c r="E38" s="258"/>
      <c r="F38" s="258"/>
      <c r="G38" s="258"/>
      <c r="H38" s="258"/>
      <c r="I38" s="258"/>
      <c r="J38" s="258"/>
      <c r="K38" s="258"/>
      <c r="L38" s="258"/>
      <c r="M38" s="258"/>
      <c r="N38" s="258"/>
      <c r="O38" s="258"/>
      <c r="P38" s="258"/>
      <c r="Q38" s="258"/>
      <c r="R38" s="258"/>
      <c r="S38" s="258"/>
      <c r="T38" s="258"/>
      <c r="U38" s="258"/>
      <c r="V38" s="258"/>
      <c r="W38" s="258"/>
      <c r="X38" s="258"/>
      <c r="Y38" s="258"/>
      <c r="Z38" s="258"/>
      <c r="AA38" s="258"/>
      <c r="AB38" s="258"/>
      <c r="AC38" s="258"/>
      <c r="AD38" s="258"/>
      <c r="AE38" s="258"/>
      <c r="AF38" s="258"/>
      <c r="AG38" s="258"/>
      <c r="AH38" s="258"/>
      <c r="AI38" s="258"/>
      <c r="AJ38" s="258"/>
      <c r="AK38" s="1123" t="s">
        <v>541</v>
      </c>
      <c r="AL38" s="1124"/>
      <c r="AM38" s="1124"/>
      <c r="AN38" s="1125"/>
      <c r="AO38" s="311" t="s">
        <v>522</v>
      </c>
      <c r="AP38" s="311" t="s">
        <v>522</v>
      </c>
      <c r="AQ38" s="312">
        <v>1</v>
      </c>
      <c r="AR38" s="300" t="s">
        <v>522</v>
      </c>
      <c r="AS38" s="307"/>
    </row>
    <row r="39" spans="1:46" ht="13.2" x14ac:dyDescent="0.2">
      <c r="A39" s="262"/>
      <c r="B39" s="258"/>
      <c r="C39" s="258"/>
      <c r="D39" s="258"/>
      <c r="E39" s="258"/>
      <c r="F39" s="258"/>
      <c r="G39" s="258"/>
      <c r="H39" s="258"/>
      <c r="I39" s="258"/>
      <c r="J39" s="258"/>
      <c r="K39" s="258"/>
      <c r="L39" s="258"/>
      <c r="M39" s="258"/>
      <c r="N39" s="258"/>
      <c r="O39" s="258"/>
      <c r="P39" s="258"/>
      <c r="Q39" s="258"/>
      <c r="R39" s="258"/>
      <c r="S39" s="258"/>
      <c r="T39" s="258"/>
      <c r="U39" s="258"/>
      <c r="V39" s="258"/>
      <c r="W39" s="258"/>
      <c r="X39" s="258"/>
      <c r="Y39" s="258"/>
      <c r="Z39" s="258"/>
      <c r="AA39" s="258"/>
      <c r="AB39" s="258"/>
      <c r="AC39" s="258"/>
      <c r="AD39" s="258"/>
      <c r="AE39" s="258"/>
      <c r="AF39" s="258"/>
      <c r="AG39" s="258"/>
      <c r="AH39" s="258"/>
      <c r="AI39" s="258"/>
      <c r="AJ39" s="258"/>
      <c r="AK39" s="1123" t="s">
        <v>542</v>
      </c>
      <c r="AL39" s="1124"/>
      <c r="AM39" s="1124"/>
      <c r="AN39" s="1125"/>
      <c r="AO39" s="308">
        <v>-7500549</v>
      </c>
      <c r="AP39" s="308">
        <v>-15622</v>
      </c>
      <c r="AQ39" s="309">
        <v>-7867</v>
      </c>
      <c r="AR39" s="310">
        <v>98.6</v>
      </c>
      <c r="AS39" s="307"/>
    </row>
    <row r="40" spans="1:46" ht="27" customHeight="1" x14ac:dyDescent="0.2">
      <c r="A40" s="262"/>
      <c r="B40" s="258"/>
      <c r="C40" s="258"/>
      <c r="D40" s="258"/>
      <c r="E40" s="258"/>
      <c r="F40" s="258"/>
      <c r="G40" s="258"/>
      <c r="H40" s="258"/>
      <c r="I40" s="258"/>
      <c r="J40" s="258"/>
      <c r="K40" s="258"/>
      <c r="L40" s="258"/>
      <c r="M40" s="258"/>
      <c r="N40" s="258"/>
      <c r="O40" s="258"/>
      <c r="P40" s="258"/>
      <c r="Q40" s="258"/>
      <c r="R40" s="258"/>
      <c r="S40" s="258"/>
      <c r="T40" s="258"/>
      <c r="U40" s="258"/>
      <c r="V40" s="258"/>
      <c r="W40" s="258"/>
      <c r="X40" s="258"/>
      <c r="Y40" s="258"/>
      <c r="Z40" s="258"/>
      <c r="AA40" s="258"/>
      <c r="AB40" s="258"/>
      <c r="AC40" s="258"/>
      <c r="AD40" s="258"/>
      <c r="AE40" s="258"/>
      <c r="AF40" s="258"/>
      <c r="AG40" s="258"/>
      <c r="AH40" s="258"/>
      <c r="AI40" s="258"/>
      <c r="AJ40" s="258"/>
      <c r="AK40" s="1120" t="s">
        <v>543</v>
      </c>
      <c r="AL40" s="1121"/>
      <c r="AM40" s="1121"/>
      <c r="AN40" s="1122"/>
      <c r="AO40" s="308">
        <v>-15465664</v>
      </c>
      <c r="AP40" s="308">
        <v>-32211</v>
      </c>
      <c r="AQ40" s="309">
        <v>-28343</v>
      </c>
      <c r="AR40" s="310">
        <v>13.6</v>
      </c>
      <c r="AS40" s="307"/>
    </row>
    <row r="41" spans="1:46" ht="13.2" x14ac:dyDescent="0.2">
      <c r="A41" s="262"/>
      <c r="B41" s="258"/>
      <c r="C41" s="258"/>
      <c r="D41" s="258"/>
      <c r="E41" s="258"/>
      <c r="F41" s="258"/>
      <c r="G41" s="258"/>
      <c r="H41" s="258"/>
      <c r="I41" s="258"/>
      <c r="J41" s="258"/>
      <c r="K41" s="258"/>
      <c r="L41" s="258"/>
      <c r="M41" s="258"/>
      <c r="N41" s="258"/>
      <c r="O41" s="258"/>
      <c r="P41" s="258"/>
      <c r="Q41" s="258"/>
      <c r="R41" s="258"/>
      <c r="S41" s="258"/>
      <c r="T41" s="258"/>
      <c r="U41" s="258"/>
      <c r="V41" s="258"/>
      <c r="W41" s="258"/>
      <c r="X41" s="258"/>
      <c r="Y41" s="258"/>
      <c r="Z41" s="258"/>
      <c r="AA41" s="258"/>
      <c r="AB41" s="258"/>
      <c r="AC41" s="258"/>
      <c r="AD41" s="258"/>
      <c r="AE41" s="258"/>
      <c r="AF41" s="258"/>
      <c r="AG41" s="258"/>
      <c r="AH41" s="258"/>
      <c r="AI41" s="258"/>
      <c r="AJ41" s="258"/>
      <c r="AK41" s="1126" t="s">
        <v>298</v>
      </c>
      <c r="AL41" s="1127"/>
      <c r="AM41" s="1127"/>
      <c r="AN41" s="1128"/>
      <c r="AO41" s="308">
        <v>6106491</v>
      </c>
      <c r="AP41" s="308">
        <v>12718</v>
      </c>
      <c r="AQ41" s="309">
        <v>10736</v>
      </c>
      <c r="AR41" s="310">
        <v>18.5</v>
      </c>
      <c r="AS41" s="307"/>
    </row>
    <row r="42" spans="1:46" ht="13.2" x14ac:dyDescent="0.2">
      <c r="A42" s="262"/>
      <c r="B42" s="258"/>
      <c r="C42" s="258"/>
      <c r="D42" s="258"/>
      <c r="E42" s="258"/>
      <c r="F42" s="258"/>
      <c r="G42" s="258"/>
      <c r="H42" s="258"/>
      <c r="I42" s="258"/>
      <c r="J42" s="258"/>
      <c r="K42" s="258"/>
      <c r="L42" s="258"/>
      <c r="M42" s="258"/>
      <c r="N42" s="258"/>
      <c r="O42" s="258"/>
      <c r="P42" s="258"/>
      <c r="Q42" s="258"/>
      <c r="R42" s="258"/>
      <c r="S42" s="258"/>
      <c r="T42" s="258"/>
      <c r="U42" s="258"/>
      <c r="V42" s="258"/>
      <c r="W42" s="258"/>
      <c r="X42" s="258"/>
      <c r="Y42" s="258"/>
      <c r="Z42" s="258"/>
      <c r="AA42" s="258"/>
      <c r="AB42" s="258"/>
      <c r="AC42" s="258"/>
      <c r="AD42" s="258"/>
      <c r="AE42" s="258"/>
      <c r="AF42" s="258"/>
      <c r="AG42" s="258"/>
      <c r="AH42" s="258"/>
      <c r="AI42" s="258"/>
      <c r="AJ42" s="258"/>
      <c r="AK42" s="313" t="s">
        <v>544</v>
      </c>
      <c r="AL42" s="258"/>
      <c r="AM42" s="258"/>
      <c r="AN42" s="258"/>
      <c r="AO42" s="258"/>
      <c r="AP42" s="258"/>
      <c r="AQ42" s="284"/>
      <c r="AR42" s="284"/>
      <c r="AS42" s="307"/>
    </row>
    <row r="43" spans="1:46" ht="13.2" x14ac:dyDescent="0.2">
      <c r="A43" s="262"/>
      <c r="B43" s="258"/>
      <c r="C43" s="258"/>
      <c r="D43" s="258"/>
      <c r="E43" s="258"/>
      <c r="F43" s="258"/>
      <c r="G43" s="258"/>
      <c r="H43" s="258"/>
      <c r="I43" s="258"/>
      <c r="J43" s="258"/>
      <c r="K43" s="258"/>
      <c r="L43" s="258"/>
      <c r="M43" s="258"/>
      <c r="N43" s="258"/>
      <c r="O43" s="258"/>
      <c r="P43" s="258"/>
      <c r="Q43" s="258"/>
      <c r="R43" s="258"/>
      <c r="S43" s="258"/>
      <c r="T43" s="258"/>
      <c r="U43" s="258"/>
      <c r="V43" s="258"/>
      <c r="W43" s="258"/>
      <c r="X43" s="258"/>
      <c r="Y43" s="258"/>
      <c r="Z43" s="258"/>
      <c r="AA43" s="258"/>
      <c r="AB43" s="258"/>
      <c r="AC43" s="258"/>
      <c r="AD43" s="258"/>
      <c r="AE43" s="258"/>
      <c r="AF43" s="258"/>
      <c r="AG43" s="258"/>
      <c r="AH43" s="258"/>
      <c r="AI43" s="258"/>
      <c r="AJ43" s="258"/>
      <c r="AK43" s="258"/>
      <c r="AL43" s="258"/>
      <c r="AM43" s="258"/>
      <c r="AN43" s="258"/>
      <c r="AO43" s="258"/>
      <c r="AP43" s="314"/>
      <c r="AQ43" s="284"/>
      <c r="AR43" s="258"/>
      <c r="AS43" s="307"/>
    </row>
    <row r="44" spans="1:46" ht="13.2" x14ac:dyDescent="0.2">
      <c r="A44" s="262"/>
      <c r="B44" s="258"/>
      <c r="C44" s="258"/>
      <c r="D44" s="258"/>
      <c r="E44" s="258"/>
      <c r="F44" s="258"/>
      <c r="G44" s="258"/>
      <c r="H44" s="258"/>
      <c r="I44" s="258"/>
      <c r="J44" s="258"/>
      <c r="K44" s="258"/>
      <c r="L44" s="258"/>
      <c r="M44" s="258"/>
      <c r="N44" s="258"/>
      <c r="O44" s="258"/>
      <c r="P44" s="258"/>
      <c r="Q44" s="258"/>
      <c r="R44" s="258"/>
      <c r="S44" s="258"/>
      <c r="T44" s="258"/>
      <c r="U44" s="258"/>
      <c r="V44" s="258"/>
      <c r="W44" s="258"/>
      <c r="X44" s="258"/>
      <c r="Y44" s="258"/>
      <c r="Z44" s="258"/>
      <c r="AA44" s="258"/>
      <c r="AB44" s="258"/>
      <c r="AC44" s="258"/>
      <c r="AD44" s="258"/>
      <c r="AE44" s="258"/>
      <c r="AF44" s="258"/>
      <c r="AG44" s="258"/>
      <c r="AH44" s="258"/>
      <c r="AI44" s="258"/>
      <c r="AJ44" s="258"/>
      <c r="AK44" s="258"/>
      <c r="AL44" s="258"/>
      <c r="AM44" s="258"/>
      <c r="AN44" s="258"/>
      <c r="AO44" s="258"/>
      <c r="AP44" s="258"/>
      <c r="AQ44" s="284"/>
      <c r="AR44" s="258"/>
    </row>
    <row r="45" spans="1:46" ht="13.2" x14ac:dyDescent="0.2">
      <c r="A45" s="260"/>
      <c r="B45" s="260"/>
      <c r="C45" s="260"/>
      <c r="D45" s="260"/>
      <c r="E45" s="260"/>
      <c r="F45" s="260"/>
      <c r="G45" s="260"/>
      <c r="H45" s="260"/>
      <c r="I45" s="260"/>
      <c r="J45" s="260"/>
      <c r="K45" s="260"/>
      <c r="L45" s="260"/>
      <c r="M45" s="260"/>
      <c r="N45" s="260"/>
      <c r="O45" s="260"/>
      <c r="P45" s="260"/>
      <c r="Q45" s="260"/>
      <c r="R45" s="260"/>
      <c r="S45" s="260"/>
      <c r="T45" s="260"/>
      <c r="U45" s="260"/>
      <c r="V45" s="260"/>
      <c r="W45" s="260"/>
      <c r="X45" s="260"/>
      <c r="Y45" s="260"/>
      <c r="Z45" s="260"/>
      <c r="AA45" s="260"/>
      <c r="AB45" s="260"/>
      <c r="AC45" s="260"/>
      <c r="AD45" s="260"/>
      <c r="AE45" s="260"/>
      <c r="AF45" s="260"/>
      <c r="AG45" s="260"/>
      <c r="AH45" s="260"/>
      <c r="AI45" s="260"/>
      <c r="AJ45" s="260"/>
      <c r="AK45" s="260"/>
      <c r="AL45" s="260"/>
      <c r="AM45" s="260"/>
      <c r="AN45" s="260"/>
      <c r="AO45" s="260"/>
      <c r="AP45" s="260"/>
      <c r="AQ45" s="315"/>
      <c r="AR45" s="260"/>
      <c r="AS45" s="260"/>
      <c r="AT45" s="258"/>
    </row>
    <row r="46" spans="1:46" ht="13.2" x14ac:dyDescent="0.2">
      <c r="A46" s="316"/>
      <c r="B46" s="316"/>
      <c r="C46" s="316"/>
      <c r="D46" s="316"/>
      <c r="E46" s="316"/>
      <c r="F46" s="316"/>
      <c r="G46" s="316"/>
      <c r="H46" s="316"/>
      <c r="I46" s="316"/>
      <c r="J46" s="316"/>
      <c r="K46" s="316"/>
      <c r="L46" s="316"/>
      <c r="M46" s="316"/>
      <c r="N46" s="316"/>
      <c r="O46" s="316"/>
      <c r="P46" s="316"/>
      <c r="Q46" s="316"/>
      <c r="R46" s="316"/>
      <c r="S46" s="316"/>
      <c r="T46" s="316"/>
      <c r="U46" s="316"/>
      <c r="V46" s="316"/>
      <c r="W46" s="316"/>
      <c r="X46" s="316"/>
      <c r="Y46" s="316"/>
      <c r="Z46" s="316"/>
      <c r="AA46" s="316"/>
      <c r="AB46" s="316"/>
      <c r="AC46" s="316"/>
      <c r="AD46" s="316"/>
      <c r="AE46" s="316"/>
      <c r="AF46" s="316"/>
      <c r="AG46" s="316"/>
      <c r="AH46" s="316"/>
      <c r="AI46" s="316"/>
      <c r="AJ46" s="316"/>
      <c r="AK46" s="316"/>
      <c r="AL46" s="316"/>
      <c r="AM46" s="316"/>
      <c r="AN46" s="316"/>
      <c r="AO46" s="316"/>
      <c r="AP46" s="316"/>
      <c r="AQ46" s="316"/>
      <c r="AR46" s="316"/>
      <c r="AS46" s="316"/>
      <c r="AT46" s="258"/>
    </row>
    <row r="47" spans="1:46" ht="17.25" customHeight="1" x14ac:dyDescent="0.2">
      <c r="A47" s="317" t="s">
        <v>545</v>
      </c>
      <c r="B47" s="258"/>
      <c r="C47" s="258"/>
      <c r="D47" s="258"/>
      <c r="E47" s="258"/>
      <c r="F47" s="258"/>
      <c r="G47" s="258"/>
      <c r="H47" s="258"/>
      <c r="I47" s="258"/>
      <c r="J47" s="258"/>
      <c r="K47" s="258"/>
      <c r="L47" s="258"/>
      <c r="M47" s="258"/>
      <c r="N47" s="258"/>
      <c r="O47" s="258"/>
      <c r="P47" s="258"/>
      <c r="Q47" s="258"/>
      <c r="R47" s="258"/>
      <c r="S47" s="258"/>
      <c r="T47" s="258"/>
      <c r="U47" s="258"/>
      <c r="V47" s="258"/>
      <c r="W47" s="258"/>
      <c r="X47" s="258"/>
      <c r="Y47" s="258"/>
      <c r="Z47" s="258"/>
      <c r="AA47" s="258"/>
      <c r="AB47" s="258"/>
      <c r="AC47" s="258"/>
      <c r="AD47" s="258"/>
      <c r="AE47" s="258"/>
      <c r="AF47" s="258"/>
      <c r="AG47" s="258"/>
      <c r="AH47" s="258"/>
      <c r="AI47" s="258"/>
      <c r="AJ47" s="258"/>
      <c r="AK47" s="258"/>
      <c r="AL47" s="258"/>
      <c r="AM47" s="258"/>
      <c r="AN47" s="258"/>
      <c r="AO47" s="258"/>
      <c r="AP47" s="258"/>
      <c r="AQ47" s="258"/>
      <c r="AR47" s="258"/>
    </row>
    <row r="48" spans="1:46" ht="13.2" x14ac:dyDescent="0.2">
      <c r="A48" s="262"/>
      <c r="B48" s="258"/>
      <c r="C48" s="258"/>
      <c r="D48" s="258"/>
      <c r="E48" s="258"/>
      <c r="F48" s="258"/>
      <c r="G48" s="258"/>
      <c r="H48" s="258"/>
      <c r="I48" s="258"/>
      <c r="J48" s="258"/>
      <c r="K48" s="258"/>
      <c r="L48" s="258"/>
      <c r="M48" s="258"/>
      <c r="N48" s="258"/>
      <c r="O48" s="258"/>
      <c r="P48" s="258"/>
      <c r="Q48" s="258"/>
      <c r="R48" s="258"/>
      <c r="S48" s="258"/>
      <c r="T48" s="258"/>
      <c r="U48" s="258"/>
      <c r="V48" s="258"/>
      <c r="W48" s="258"/>
      <c r="X48" s="258"/>
      <c r="Y48" s="258"/>
      <c r="Z48" s="258"/>
      <c r="AA48" s="258"/>
      <c r="AB48" s="258"/>
      <c r="AC48" s="258"/>
      <c r="AD48" s="258"/>
      <c r="AE48" s="258"/>
      <c r="AF48" s="258"/>
      <c r="AG48" s="258"/>
      <c r="AH48" s="258"/>
      <c r="AI48" s="258"/>
      <c r="AJ48" s="258"/>
      <c r="AK48" s="318" t="s">
        <v>546</v>
      </c>
      <c r="AL48" s="318"/>
      <c r="AM48" s="318"/>
      <c r="AN48" s="318"/>
      <c r="AO48" s="318"/>
      <c r="AP48" s="318"/>
      <c r="AQ48" s="319"/>
      <c r="AR48" s="318"/>
    </row>
    <row r="49" spans="1:44" ht="13.5" customHeight="1" x14ac:dyDescent="0.2">
      <c r="A49" s="262"/>
      <c r="B49" s="258"/>
      <c r="C49" s="258"/>
      <c r="D49" s="258"/>
      <c r="E49" s="258"/>
      <c r="F49" s="258"/>
      <c r="G49" s="258"/>
      <c r="H49" s="258"/>
      <c r="I49" s="258"/>
      <c r="J49" s="258"/>
      <c r="K49" s="258"/>
      <c r="L49" s="258"/>
      <c r="M49" s="258"/>
      <c r="N49" s="258"/>
      <c r="O49" s="258"/>
      <c r="P49" s="258"/>
      <c r="Q49" s="258"/>
      <c r="R49" s="258"/>
      <c r="S49" s="258"/>
      <c r="T49" s="258"/>
      <c r="U49" s="258"/>
      <c r="V49" s="258"/>
      <c r="W49" s="258"/>
      <c r="X49" s="258"/>
      <c r="Y49" s="258"/>
      <c r="Z49" s="258"/>
      <c r="AA49" s="258"/>
      <c r="AB49" s="258"/>
      <c r="AC49" s="258"/>
      <c r="AD49" s="258"/>
      <c r="AE49" s="258"/>
      <c r="AF49" s="258"/>
      <c r="AG49" s="258"/>
      <c r="AH49" s="258"/>
      <c r="AI49" s="258"/>
      <c r="AJ49" s="258"/>
      <c r="AK49" s="320"/>
      <c r="AL49" s="321"/>
      <c r="AM49" s="1113" t="s">
        <v>513</v>
      </c>
      <c r="AN49" s="1115" t="s">
        <v>547</v>
      </c>
      <c r="AO49" s="1116"/>
      <c r="AP49" s="1116"/>
      <c r="AQ49" s="1116"/>
      <c r="AR49" s="1117"/>
    </row>
    <row r="50" spans="1:44" ht="13.2" x14ac:dyDescent="0.2">
      <c r="A50" s="262"/>
      <c r="B50" s="258"/>
      <c r="C50" s="258"/>
      <c r="D50" s="258"/>
      <c r="E50" s="258"/>
      <c r="F50" s="258"/>
      <c r="G50" s="258"/>
      <c r="H50" s="258"/>
      <c r="I50" s="258"/>
      <c r="J50" s="258"/>
      <c r="K50" s="258"/>
      <c r="L50" s="258"/>
      <c r="M50" s="258"/>
      <c r="N50" s="258"/>
      <c r="O50" s="258"/>
      <c r="P50" s="258"/>
      <c r="Q50" s="258"/>
      <c r="R50" s="258"/>
      <c r="S50" s="258"/>
      <c r="T50" s="258"/>
      <c r="U50" s="258"/>
      <c r="V50" s="258"/>
      <c r="W50" s="258"/>
      <c r="X50" s="258"/>
      <c r="Y50" s="258"/>
      <c r="Z50" s="258"/>
      <c r="AA50" s="258"/>
      <c r="AB50" s="258"/>
      <c r="AC50" s="258"/>
      <c r="AD50" s="258"/>
      <c r="AE50" s="258"/>
      <c r="AF50" s="258"/>
      <c r="AG50" s="258"/>
      <c r="AH50" s="258"/>
      <c r="AI50" s="258"/>
      <c r="AJ50" s="258"/>
      <c r="AK50" s="322"/>
      <c r="AL50" s="323"/>
      <c r="AM50" s="1114"/>
      <c r="AN50" s="324" t="s">
        <v>548</v>
      </c>
      <c r="AO50" s="325" t="s">
        <v>549</v>
      </c>
      <c r="AP50" s="326" t="s">
        <v>550</v>
      </c>
      <c r="AQ50" s="327" t="s">
        <v>551</v>
      </c>
      <c r="AR50" s="328" t="s">
        <v>552</v>
      </c>
    </row>
    <row r="51" spans="1:44" ht="13.2" x14ac:dyDescent="0.2">
      <c r="A51" s="262"/>
      <c r="B51" s="258"/>
      <c r="C51" s="258"/>
      <c r="D51" s="258"/>
      <c r="E51" s="258"/>
      <c r="F51" s="258"/>
      <c r="G51" s="258"/>
      <c r="H51" s="258"/>
      <c r="I51" s="258"/>
      <c r="J51" s="258"/>
      <c r="K51" s="258"/>
      <c r="L51" s="258"/>
      <c r="M51" s="258"/>
      <c r="N51" s="258"/>
      <c r="O51" s="258"/>
      <c r="P51" s="258"/>
      <c r="Q51" s="258"/>
      <c r="R51" s="258"/>
      <c r="S51" s="258"/>
      <c r="T51" s="258"/>
      <c r="U51" s="258"/>
      <c r="V51" s="258"/>
      <c r="W51" s="258"/>
      <c r="X51" s="258"/>
      <c r="Y51" s="258"/>
      <c r="Z51" s="258"/>
      <c r="AA51" s="258"/>
      <c r="AB51" s="258"/>
      <c r="AC51" s="258"/>
      <c r="AD51" s="258"/>
      <c r="AE51" s="258"/>
      <c r="AF51" s="258"/>
      <c r="AG51" s="258"/>
      <c r="AH51" s="258"/>
      <c r="AI51" s="258"/>
      <c r="AJ51" s="258"/>
      <c r="AK51" s="320" t="s">
        <v>553</v>
      </c>
      <c r="AL51" s="321"/>
      <c r="AM51" s="329">
        <v>22103502</v>
      </c>
      <c r="AN51" s="330">
        <v>45089</v>
      </c>
      <c r="AO51" s="331">
        <v>26.3</v>
      </c>
      <c r="AP51" s="332">
        <v>46457</v>
      </c>
      <c r="AQ51" s="333">
        <v>-3.4</v>
      </c>
      <c r="AR51" s="334">
        <v>29.7</v>
      </c>
    </row>
    <row r="52" spans="1:44" ht="13.2" x14ac:dyDescent="0.2">
      <c r="A52" s="262"/>
      <c r="B52" s="258"/>
      <c r="C52" s="258"/>
      <c r="D52" s="258"/>
      <c r="E52" s="258"/>
      <c r="F52" s="258"/>
      <c r="G52" s="258"/>
      <c r="H52" s="258"/>
      <c r="I52" s="258"/>
      <c r="J52" s="258"/>
      <c r="K52" s="258"/>
      <c r="L52" s="258"/>
      <c r="M52" s="258"/>
      <c r="N52" s="258"/>
      <c r="O52" s="258"/>
      <c r="P52" s="258"/>
      <c r="Q52" s="258"/>
      <c r="R52" s="258"/>
      <c r="S52" s="258"/>
      <c r="T52" s="258"/>
      <c r="U52" s="258"/>
      <c r="V52" s="258"/>
      <c r="W52" s="258"/>
      <c r="X52" s="258"/>
      <c r="Y52" s="258"/>
      <c r="Z52" s="258"/>
      <c r="AA52" s="258"/>
      <c r="AB52" s="258"/>
      <c r="AC52" s="258"/>
      <c r="AD52" s="258"/>
      <c r="AE52" s="258"/>
      <c r="AF52" s="258"/>
      <c r="AG52" s="258"/>
      <c r="AH52" s="258"/>
      <c r="AI52" s="258"/>
      <c r="AJ52" s="258"/>
      <c r="AK52" s="335"/>
      <c r="AL52" s="336" t="s">
        <v>554</v>
      </c>
      <c r="AM52" s="337">
        <v>12714313</v>
      </c>
      <c r="AN52" s="338">
        <v>25936</v>
      </c>
      <c r="AO52" s="339">
        <v>25.8</v>
      </c>
      <c r="AP52" s="340">
        <v>24020</v>
      </c>
      <c r="AQ52" s="341">
        <v>-4.5999999999999996</v>
      </c>
      <c r="AR52" s="342">
        <v>30.4</v>
      </c>
    </row>
    <row r="53" spans="1:44" ht="13.2" x14ac:dyDescent="0.2">
      <c r="A53" s="262"/>
      <c r="B53" s="258"/>
      <c r="C53" s="258"/>
      <c r="D53" s="258"/>
      <c r="E53" s="258"/>
      <c r="F53" s="258"/>
      <c r="G53" s="258"/>
      <c r="H53" s="258"/>
      <c r="I53" s="258"/>
      <c r="J53" s="258"/>
      <c r="K53" s="258"/>
      <c r="L53" s="258"/>
      <c r="M53" s="258"/>
      <c r="N53" s="258"/>
      <c r="O53" s="258"/>
      <c r="P53" s="258"/>
      <c r="Q53" s="258"/>
      <c r="R53" s="258"/>
      <c r="S53" s="258"/>
      <c r="T53" s="258"/>
      <c r="U53" s="258"/>
      <c r="V53" s="258"/>
      <c r="W53" s="258"/>
      <c r="X53" s="258"/>
      <c r="Y53" s="258"/>
      <c r="Z53" s="258"/>
      <c r="AA53" s="258"/>
      <c r="AB53" s="258"/>
      <c r="AC53" s="258"/>
      <c r="AD53" s="258"/>
      <c r="AE53" s="258"/>
      <c r="AF53" s="258"/>
      <c r="AG53" s="258"/>
      <c r="AH53" s="258"/>
      <c r="AI53" s="258"/>
      <c r="AJ53" s="258"/>
      <c r="AK53" s="320" t="s">
        <v>555</v>
      </c>
      <c r="AL53" s="321"/>
      <c r="AM53" s="329">
        <v>17152109</v>
      </c>
      <c r="AN53" s="330">
        <v>35103</v>
      </c>
      <c r="AO53" s="331">
        <v>-22.1</v>
      </c>
      <c r="AP53" s="332">
        <v>51849</v>
      </c>
      <c r="AQ53" s="333">
        <v>11.6</v>
      </c>
      <c r="AR53" s="334">
        <v>-33.700000000000003</v>
      </c>
    </row>
    <row r="54" spans="1:44" ht="13.2" x14ac:dyDescent="0.2">
      <c r="A54" s="262"/>
      <c r="B54" s="258"/>
      <c r="C54" s="258"/>
      <c r="D54" s="258"/>
      <c r="E54" s="258"/>
      <c r="F54" s="258"/>
      <c r="G54" s="258"/>
      <c r="H54" s="258"/>
      <c r="I54" s="258"/>
      <c r="J54" s="258"/>
      <c r="K54" s="258"/>
      <c r="L54" s="258"/>
      <c r="M54" s="258"/>
      <c r="N54" s="258"/>
      <c r="O54" s="258"/>
      <c r="P54" s="258"/>
      <c r="Q54" s="258"/>
      <c r="R54" s="258"/>
      <c r="S54" s="258"/>
      <c r="T54" s="258"/>
      <c r="U54" s="258"/>
      <c r="V54" s="258"/>
      <c r="W54" s="258"/>
      <c r="X54" s="258"/>
      <c r="Y54" s="258"/>
      <c r="Z54" s="258"/>
      <c r="AA54" s="258"/>
      <c r="AB54" s="258"/>
      <c r="AC54" s="258"/>
      <c r="AD54" s="258"/>
      <c r="AE54" s="258"/>
      <c r="AF54" s="258"/>
      <c r="AG54" s="258"/>
      <c r="AH54" s="258"/>
      <c r="AI54" s="258"/>
      <c r="AJ54" s="258"/>
      <c r="AK54" s="335"/>
      <c r="AL54" s="336" t="s">
        <v>554</v>
      </c>
      <c r="AM54" s="337">
        <v>8139214</v>
      </c>
      <c r="AN54" s="338">
        <v>16658</v>
      </c>
      <c r="AO54" s="339">
        <v>-35.799999999999997</v>
      </c>
      <c r="AP54" s="340">
        <v>26326</v>
      </c>
      <c r="AQ54" s="341">
        <v>9.6</v>
      </c>
      <c r="AR54" s="342">
        <v>-45.4</v>
      </c>
    </row>
    <row r="55" spans="1:44" ht="13.2" x14ac:dyDescent="0.2">
      <c r="A55" s="262"/>
      <c r="B55" s="258"/>
      <c r="C55" s="258"/>
      <c r="D55" s="258"/>
      <c r="E55" s="258"/>
      <c r="F55" s="258"/>
      <c r="G55" s="258"/>
      <c r="H55" s="258"/>
      <c r="I55" s="258"/>
      <c r="J55" s="258"/>
      <c r="K55" s="258"/>
      <c r="L55" s="258"/>
      <c r="M55" s="258"/>
      <c r="N55" s="258"/>
      <c r="O55" s="258"/>
      <c r="P55" s="258"/>
      <c r="Q55" s="258"/>
      <c r="R55" s="258"/>
      <c r="S55" s="258"/>
      <c r="T55" s="258"/>
      <c r="U55" s="258"/>
      <c r="V55" s="258"/>
      <c r="W55" s="258"/>
      <c r="X55" s="258"/>
      <c r="Y55" s="258"/>
      <c r="Z55" s="258"/>
      <c r="AA55" s="258"/>
      <c r="AB55" s="258"/>
      <c r="AC55" s="258"/>
      <c r="AD55" s="258"/>
      <c r="AE55" s="258"/>
      <c r="AF55" s="258"/>
      <c r="AG55" s="258"/>
      <c r="AH55" s="258"/>
      <c r="AI55" s="258"/>
      <c r="AJ55" s="258"/>
      <c r="AK55" s="320" t="s">
        <v>556</v>
      </c>
      <c r="AL55" s="321"/>
      <c r="AM55" s="329">
        <v>10670142</v>
      </c>
      <c r="AN55" s="330">
        <v>21958</v>
      </c>
      <c r="AO55" s="331">
        <v>-37.4</v>
      </c>
      <c r="AP55" s="332">
        <v>52191</v>
      </c>
      <c r="AQ55" s="333">
        <v>0.7</v>
      </c>
      <c r="AR55" s="334">
        <v>-38.1</v>
      </c>
    </row>
    <row r="56" spans="1:44" ht="13.2" x14ac:dyDescent="0.2">
      <c r="A56" s="262"/>
      <c r="B56" s="258"/>
      <c r="C56" s="258"/>
      <c r="D56" s="258"/>
      <c r="E56" s="258"/>
      <c r="F56" s="258"/>
      <c r="G56" s="258"/>
      <c r="H56" s="258"/>
      <c r="I56" s="258"/>
      <c r="J56" s="258"/>
      <c r="K56" s="258"/>
      <c r="L56" s="258"/>
      <c r="M56" s="258"/>
      <c r="N56" s="258"/>
      <c r="O56" s="258"/>
      <c r="P56" s="258"/>
      <c r="Q56" s="258"/>
      <c r="R56" s="258"/>
      <c r="S56" s="258"/>
      <c r="T56" s="258"/>
      <c r="U56" s="258"/>
      <c r="V56" s="258"/>
      <c r="W56" s="258"/>
      <c r="X56" s="258"/>
      <c r="Y56" s="258"/>
      <c r="Z56" s="258"/>
      <c r="AA56" s="258"/>
      <c r="AB56" s="258"/>
      <c r="AC56" s="258"/>
      <c r="AD56" s="258"/>
      <c r="AE56" s="258"/>
      <c r="AF56" s="258"/>
      <c r="AG56" s="258"/>
      <c r="AH56" s="258"/>
      <c r="AI56" s="258"/>
      <c r="AJ56" s="258"/>
      <c r="AK56" s="335"/>
      <c r="AL56" s="336" t="s">
        <v>554</v>
      </c>
      <c r="AM56" s="337">
        <v>7034249</v>
      </c>
      <c r="AN56" s="338">
        <v>14476</v>
      </c>
      <c r="AO56" s="339">
        <v>-13.1</v>
      </c>
      <c r="AP56" s="340">
        <v>26807</v>
      </c>
      <c r="AQ56" s="341">
        <v>1.8</v>
      </c>
      <c r="AR56" s="342">
        <v>-14.9</v>
      </c>
    </row>
    <row r="57" spans="1:44" ht="13.2" x14ac:dyDescent="0.2">
      <c r="A57" s="262"/>
      <c r="B57" s="258"/>
      <c r="C57" s="258"/>
      <c r="D57" s="258"/>
      <c r="E57" s="258"/>
      <c r="F57" s="258"/>
      <c r="G57" s="258"/>
      <c r="H57" s="258"/>
      <c r="I57" s="258"/>
      <c r="J57" s="258"/>
      <c r="K57" s="258"/>
      <c r="L57" s="258"/>
      <c r="M57" s="258"/>
      <c r="N57" s="258"/>
      <c r="O57" s="258"/>
      <c r="P57" s="258"/>
      <c r="Q57" s="258"/>
      <c r="R57" s="258"/>
      <c r="S57" s="258"/>
      <c r="T57" s="258"/>
      <c r="U57" s="258"/>
      <c r="V57" s="258"/>
      <c r="W57" s="258"/>
      <c r="X57" s="258"/>
      <c r="Y57" s="258"/>
      <c r="Z57" s="258"/>
      <c r="AA57" s="258"/>
      <c r="AB57" s="258"/>
      <c r="AC57" s="258"/>
      <c r="AD57" s="258"/>
      <c r="AE57" s="258"/>
      <c r="AF57" s="258"/>
      <c r="AG57" s="258"/>
      <c r="AH57" s="258"/>
      <c r="AI57" s="258"/>
      <c r="AJ57" s="258"/>
      <c r="AK57" s="320" t="s">
        <v>557</v>
      </c>
      <c r="AL57" s="321"/>
      <c r="AM57" s="329">
        <v>10497754</v>
      </c>
      <c r="AN57" s="330">
        <v>21774</v>
      </c>
      <c r="AO57" s="331">
        <v>-0.8</v>
      </c>
      <c r="AP57" s="332">
        <v>48105</v>
      </c>
      <c r="AQ57" s="333">
        <v>-7.8</v>
      </c>
      <c r="AR57" s="334">
        <v>7</v>
      </c>
    </row>
    <row r="58" spans="1:44" ht="13.2" x14ac:dyDescent="0.2">
      <c r="A58" s="262"/>
      <c r="B58" s="258"/>
      <c r="C58" s="258"/>
      <c r="D58" s="258"/>
      <c r="E58" s="258"/>
      <c r="F58" s="258"/>
      <c r="G58" s="258"/>
      <c r="H58" s="258"/>
      <c r="I58" s="258"/>
      <c r="J58" s="258"/>
      <c r="K58" s="258"/>
      <c r="L58" s="258"/>
      <c r="M58" s="258"/>
      <c r="N58" s="258"/>
      <c r="O58" s="258"/>
      <c r="P58" s="258"/>
      <c r="Q58" s="258"/>
      <c r="R58" s="258"/>
      <c r="S58" s="258"/>
      <c r="T58" s="258"/>
      <c r="U58" s="258"/>
      <c r="V58" s="258"/>
      <c r="W58" s="258"/>
      <c r="X58" s="258"/>
      <c r="Y58" s="258"/>
      <c r="Z58" s="258"/>
      <c r="AA58" s="258"/>
      <c r="AB58" s="258"/>
      <c r="AC58" s="258"/>
      <c r="AD58" s="258"/>
      <c r="AE58" s="258"/>
      <c r="AF58" s="258"/>
      <c r="AG58" s="258"/>
      <c r="AH58" s="258"/>
      <c r="AI58" s="258"/>
      <c r="AJ58" s="258"/>
      <c r="AK58" s="335"/>
      <c r="AL58" s="336" t="s">
        <v>554</v>
      </c>
      <c r="AM58" s="337">
        <v>6075729</v>
      </c>
      <c r="AN58" s="338">
        <v>12602</v>
      </c>
      <c r="AO58" s="339">
        <v>-12.9</v>
      </c>
      <c r="AP58" s="340">
        <v>24072</v>
      </c>
      <c r="AQ58" s="341">
        <v>-10.199999999999999</v>
      </c>
      <c r="AR58" s="342">
        <v>-2.7</v>
      </c>
    </row>
    <row r="59" spans="1:44" ht="13.2" x14ac:dyDescent="0.2">
      <c r="A59" s="262"/>
      <c r="B59" s="258"/>
      <c r="C59" s="258"/>
      <c r="D59" s="258"/>
      <c r="E59" s="258"/>
      <c r="F59" s="258"/>
      <c r="G59" s="258"/>
      <c r="H59" s="258"/>
      <c r="I59" s="258"/>
      <c r="J59" s="258"/>
      <c r="K59" s="258"/>
      <c r="L59" s="258"/>
      <c r="M59" s="258"/>
      <c r="N59" s="258"/>
      <c r="O59" s="258"/>
      <c r="P59" s="258"/>
      <c r="Q59" s="258"/>
      <c r="R59" s="258"/>
      <c r="S59" s="258"/>
      <c r="T59" s="258"/>
      <c r="U59" s="258"/>
      <c r="V59" s="258"/>
      <c r="W59" s="258"/>
      <c r="X59" s="258"/>
      <c r="Y59" s="258"/>
      <c r="Z59" s="258"/>
      <c r="AA59" s="258"/>
      <c r="AB59" s="258"/>
      <c r="AC59" s="258"/>
      <c r="AD59" s="258"/>
      <c r="AE59" s="258"/>
      <c r="AF59" s="258"/>
      <c r="AG59" s="258"/>
      <c r="AH59" s="258"/>
      <c r="AI59" s="258"/>
      <c r="AJ59" s="258"/>
      <c r="AK59" s="320" t="s">
        <v>558</v>
      </c>
      <c r="AL59" s="321"/>
      <c r="AM59" s="329">
        <v>13090754</v>
      </c>
      <c r="AN59" s="330">
        <v>27265</v>
      </c>
      <c r="AO59" s="331">
        <v>25.2</v>
      </c>
      <c r="AP59" s="332">
        <v>47446</v>
      </c>
      <c r="AQ59" s="333">
        <v>-1.4</v>
      </c>
      <c r="AR59" s="334">
        <v>26.6</v>
      </c>
    </row>
    <row r="60" spans="1:44" ht="13.2" x14ac:dyDescent="0.2">
      <c r="A60" s="262"/>
      <c r="B60" s="258"/>
      <c r="C60" s="258"/>
      <c r="D60" s="258"/>
      <c r="E60" s="258"/>
      <c r="F60" s="258"/>
      <c r="G60" s="258"/>
      <c r="H60" s="258"/>
      <c r="I60" s="258"/>
      <c r="J60" s="258"/>
      <c r="K60" s="258"/>
      <c r="L60" s="258"/>
      <c r="M60" s="258"/>
      <c r="N60" s="258"/>
      <c r="O60" s="258"/>
      <c r="P60" s="258"/>
      <c r="Q60" s="258"/>
      <c r="R60" s="258"/>
      <c r="S60" s="258"/>
      <c r="T60" s="258"/>
      <c r="U60" s="258"/>
      <c r="V60" s="258"/>
      <c r="W60" s="258"/>
      <c r="X60" s="258"/>
      <c r="Y60" s="258"/>
      <c r="Z60" s="258"/>
      <c r="AA60" s="258"/>
      <c r="AB60" s="258"/>
      <c r="AC60" s="258"/>
      <c r="AD60" s="258"/>
      <c r="AE60" s="258"/>
      <c r="AF60" s="258"/>
      <c r="AG60" s="258"/>
      <c r="AH60" s="258"/>
      <c r="AI60" s="258"/>
      <c r="AJ60" s="258"/>
      <c r="AK60" s="335"/>
      <c r="AL60" s="336" t="s">
        <v>554</v>
      </c>
      <c r="AM60" s="337">
        <v>9569947</v>
      </c>
      <c r="AN60" s="338">
        <v>19932</v>
      </c>
      <c r="AO60" s="339">
        <v>58.2</v>
      </c>
      <c r="AP60" s="340">
        <v>24371</v>
      </c>
      <c r="AQ60" s="341">
        <v>1.2</v>
      </c>
      <c r="AR60" s="342">
        <v>57</v>
      </c>
    </row>
    <row r="61" spans="1:44" ht="13.2" x14ac:dyDescent="0.2">
      <c r="A61" s="262"/>
      <c r="B61" s="258"/>
      <c r="C61" s="258"/>
      <c r="D61" s="258"/>
      <c r="E61" s="258"/>
      <c r="F61" s="258"/>
      <c r="G61" s="258"/>
      <c r="H61" s="258"/>
      <c r="I61" s="258"/>
      <c r="J61" s="258"/>
      <c r="K61" s="258"/>
      <c r="L61" s="258"/>
      <c r="M61" s="258"/>
      <c r="N61" s="258"/>
      <c r="O61" s="258"/>
      <c r="P61" s="258"/>
      <c r="Q61" s="258"/>
      <c r="R61" s="258"/>
      <c r="S61" s="258"/>
      <c r="T61" s="258"/>
      <c r="U61" s="258"/>
      <c r="V61" s="258"/>
      <c r="W61" s="258"/>
      <c r="X61" s="258"/>
      <c r="Y61" s="258"/>
      <c r="Z61" s="258"/>
      <c r="AA61" s="258"/>
      <c r="AB61" s="258"/>
      <c r="AC61" s="258"/>
      <c r="AD61" s="258"/>
      <c r="AE61" s="258"/>
      <c r="AF61" s="258"/>
      <c r="AG61" s="258"/>
      <c r="AH61" s="258"/>
      <c r="AI61" s="258"/>
      <c r="AJ61" s="258"/>
      <c r="AK61" s="320" t="s">
        <v>559</v>
      </c>
      <c r="AL61" s="343"/>
      <c r="AM61" s="344">
        <v>14702852</v>
      </c>
      <c r="AN61" s="345">
        <v>30238</v>
      </c>
      <c r="AO61" s="346">
        <v>-1.8</v>
      </c>
      <c r="AP61" s="347">
        <v>49210</v>
      </c>
      <c r="AQ61" s="348">
        <v>-0.1</v>
      </c>
      <c r="AR61" s="334">
        <v>-1.7</v>
      </c>
    </row>
    <row r="62" spans="1:44" ht="13.2" x14ac:dyDescent="0.2">
      <c r="A62" s="262"/>
      <c r="B62" s="258"/>
      <c r="C62" s="258"/>
      <c r="D62" s="258"/>
      <c r="E62" s="258"/>
      <c r="F62" s="258"/>
      <c r="G62" s="258"/>
      <c r="H62" s="258"/>
      <c r="I62" s="258"/>
      <c r="J62" s="258"/>
      <c r="K62" s="258"/>
      <c r="L62" s="258"/>
      <c r="M62" s="258"/>
      <c r="N62" s="258"/>
      <c r="O62" s="258"/>
      <c r="P62" s="258"/>
      <c r="Q62" s="258"/>
      <c r="R62" s="258"/>
      <c r="S62" s="258"/>
      <c r="T62" s="258"/>
      <c r="U62" s="258"/>
      <c r="V62" s="258"/>
      <c r="W62" s="258"/>
      <c r="X62" s="258"/>
      <c r="Y62" s="258"/>
      <c r="Z62" s="258"/>
      <c r="AA62" s="258"/>
      <c r="AB62" s="258"/>
      <c r="AC62" s="258"/>
      <c r="AD62" s="258"/>
      <c r="AE62" s="258"/>
      <c r="AF62" s="258"/>
      <c r="AG62" s="258"/>
      <c r="AH62" s="258"/>
      <c r="AI62" s="258"/>
      <c r="AJ62" s="258"/>
      <c r="AK62" s="335"/>
      <c r="AL62" s="336" t="s">
        <v>554</v>
      </c>
      <c r="AM62" s="337">
        <v>8706690</v>
      </c>
      <c r="AN62" s="338">
        <v>17921</v>
      </c>
      <c r="AO62" s="339">
        <v>4.4000000000000004</v>
      </c>
      <c r="AP62" s="340">
        <v>25119</v>
      </c>
      <c r="AQ62" s="341">
        <v>-0.4</v>
      </c>
      <c r="AR62" s="342">
        <v>4.8</v>
      </c>
    </row>
    <row r="63" spans="1:44" ht="13.2" x14ac:dyDescent="0.2">
      <c r="A63" s="262"/>
      <c r="B63" s="258"/>
      <c r="C63" s="258"/>
      <c r="D63" s="258"/>
      <c r="E63" s="258"/>
      <c r="F63" s="258"/>
      <c r="G63" s="258"/>
      <c r="H63" s="258"/>
      <c r="I63" s="258"/>
      <c r="J63" s="258"/>
      <c r="K63" s="258"/>
      <c r="L63" s="258"/>
      <c r="M63" s="258"/>
      <c r="N63" s="258"/>
      <c r="O63" s="258"/>
      <c r="P63" s="258"/>
      <c r="Q63" s="258"/>
      <c r="R63" s="258"/>
      <c r="S63" s="258"/>
      <c r="T63" s="258"/>
      <c r="U63" s="258"/>
      <c r="V63" s="258"/>
      <c r="W63" s="258"/>
      <c r="X63" s="258"/>
      <c r="Y63" s="258"/>
      <c r="Z63" s="258"/>
      <c r="AA63" s="258"/>
      <c r="AB63" s="258"/>
      <c r="AC63" s="258"/>
      <c r="AD63" s="258"/>
      <c r="AE63" s="258"/>
      <c r="AF63" s="258"/>
      <c r="AG63" s="258"/>
      <c r="AH63" s="258"/>
      <c r="AI63" s="258"/>
      <c r="AJ63" s="258"/>
      <c r="AK63" s="258"/>
      <c r="AL63" s="258"/>
      <c r="AM63" s="258"/>
      <c r="AN63" s="258"/>
      <c r="AO63" s="258"/>
      <c r="AP63" s="258"/>
      <c r="AQ63" s="258"/>
      <c r="AR63" s="258"/>
    </row>
    <row r="64" spans="1:44" ht="13.2" x14ac:dyDescent="0.2">
      <c r="A64" s="262"/>
      <c r="B64" s="258"/>
      <c r="C64" s="258"/>
      <c r="D64" s="258"/>
      <c r="E64" s="258"/>
      <c r="F64" s="258"/>
      <c r="G64" s="258"/>
      <c r="H64" s="258"/>
      <c r="I64" s="258"/>
      <c r="J64" s="258"/>
      <c r="K64" s="258"/>
      <c r="L64" s="258"/>
      <c r="M64" s="258"/>
      <c r="N64" s="258"/>
      <c r="O64" s="258"/>
      <c r="P64" s="258"/>
      <c r="Q64" s="258"/>
      <c r="R64" s="258"/>
      <c r="S64" s="258"/>
      <c r="T64" s="258"/>
      <c r="U64" s="258"/>
      <c r="V64" s="258"/>
      <c r="W64" s="258"/>
      <c r="X64" s="258"/>
      <c r="Y64" s="258"/>
      <c r="Z64" s="258"/>
      <c r="AA64" s="258"/>
      <c r="AB64" s="258"/>
      <c r="AC64" s="258"/>
      <c r="AD64" s="258"/>
      <c r="AE64" s="258"/>
      <c r="AF64" s="258"/>
      <c r="AG64" s="258"/>
      <c r="AH64" s="258"/>
      <c r="AI64" s="258"/>
      <c r="AJ64" s="258"/>
      <c r="AK64" s="258"/>
      <c r="AL64" s="258"/>
      <c r="AM64" s="258"/>
      <c r="AN64" s="258"/>
      <c r="AO64" s="258"/>
      <c r="AP64" s="258"/>
      <c r="AQ64" s="258"/>
      <c r="AR64" s="258"/>
    </row>
    <row r="65" spans="1:46" ht="13.2" x14ac:dyDescent="0.2">
      <c r="A65" s="262"/>
      <c r="B65" s="258"/>
      <c r="C65" s="258"/>
      <c r="D65" s="258"/>
      <c r="E65" s="258"/>
      <c r="F65" s="258"/>
      <c r="G65" s="258"/>
      <c r="H65" s="258"/>
      <c r="I65" s="258"/>
      <c r="J65" s="258"/>
      <c r="K65" s="258"/>
      <c r="L65" s="258"/>
      <c r="M65" s="258"/>
      <c r="N65" s="258"/>
      <c r="O65" s="258"/>
      <c r="P65" s="258"/>
      <c r="Q65" s="258"/>
      <c r="R65" s="258"/>
      <c r="S65" s="258"/>
      <c r="T65" s="258"/>
      <c r="U65" s="258"/>
      <c r="V65" s="258"/>
      <c r="W65" s="258"/>
      <c r="X65" s="258"/>
      <c r="Y65" s="258"/>
      <c r="Z65" s="258"/>
      <c r="AA65" s="258"/>
      <c r="AB65" s="258"/>
      <c r="AC65" s="258"/>
      <c r="AD65" s="258"/>
      <c r="AE65" s="258"/>
      <c r="AF65" s="258"/>
      <c r="AG65" s="258"/>
      <c r="AH65" s="258"/>
      <c r="AI65" s="258"/>
      <c r="AJ65" s="258"/>
      <c r="AK65" s="258"/>
      <c r="AL65" s="258"/>
      <c r="AM65" s="258"/>
      <c r="AN65" s="258"/>
      <c r="AO65" s="258"/>
      <c r="AP65" s="258"/>
      <c r="AQ65" s="258"/>
      <c r="AR65" s="258"/>
    </row>
    <row r="66" spans="1:46" ht="13.2" x14ac:dyDescent="0.2">
      <c r="A66" s="349"/>
      <c r="B66" s="316"/>
      <c r="C66" s="316"/>
      <c r="D66" s="316"/>
      <c r="E66" s="316"/>
      <c r="F66" s="316"/>
      <c r="G66" s="316"/>
      <c r="H66" s="316"/>
      <c r="I66" s="316"/>
      <c r="J66" s="316"/>
      <c r="K66" s="316"/>
      <c r="L66" s="316"/>
      <c r="M66" s="316"/>
      <c r="N66" s="316"/>
      <c r="O66" s="316"/>
      <c r="P66" s="316"/>
      <c r="Q66" s="316"/>
      <c r="R66" s="316"/>
      <c r="S66" s="316"/>
      <c r="T66" s="316"/>
      <c r="U66" s="316"/>
      <c r="V66" s="316"/>
      <c r="W66" s="316"/>
      <c r="X66" s="316"/>
      <c r="Y66" s="316"/>
      <c r="Z66" s="316"/>
      <c r="AA66" s="316"/>
      <c r="AB66" s="316"/>
      <c r="AC66" s="316"/>
      <c r="AD66" s="316"/>
      <c r="AE66" s="316"/>
      <c r="AF66" s="316"/>
      <c r="AG66" s="316"/>
      <c r="AH66" s="316"/>
      <c r="AI66" s="316"/>
      <c r="AJ66" s="316"/>
      <c r="AK66" s="316"/>
      <c r="AL66" s="316"/>
      <c r="AM66" s="316"/>
      <c r="AN66" s="316"/>
      <c r="AO66" s="316"/>
      <c r="AP66" s="316"/>
      <c r="AQ66" s="316"/>
      <c r="AR66" s="316"/>
      <c r="AS66" s="350"/>
    </row>
    <row r="67" spans="1:46" ht="13.5" hidden="1" customHeight="1" x14ac:dyDescent="0.2">
      <c r="AK67" s="258"/>
      <c r="AL67" s="258"/>
      <c r="AM67" s="258"/>
      <c r="AN67" s="258"/>
      <c r="AO67" s="258"/>
      <c r="AP67" s="258"/>
      <c r="AQ67" s="258"/>
      <c r="AR67" s="258"/>
      <c r="AS67" s="258"/>
      <c r="AT67" s="258"/>
    </row>
    <row r="68" spans="1:46" ht="13.5" hidden="1" customHeight="1" x14ac:dyDescent="0.2">
      <c r="AK68" s="258"/>
      <c r="AL68" s="258"/>
      <c r="AM68" s="258"/>
      <c r="AN68" s="258"/>
      <c r="AO68" s="258"/>
      <c r="AP68" s="258"/>
      <c r="AQ68" s="258"/>
      <c r="AR68" s="258"/>
    </row>
    <row r="69" spans="1:46" ht="13.5" hidden="1" customHeight="1" x14ac:dyDescent="0.2">
      <c r="AK69" s="258"/>
      <c r="AL69" s="258"/>
      <c r="AM69" s="258"/>
      <c r="AN69" s="258"/>
      <c r="AO69" s="258"/>
      <c r="AP69" s="258"/>
      <c r="AQ69" s="258"/>
      <c r="AR69" s="258"/>
    </row>
    <row r="70" spans="1:46" ht="13.2" hidden="1" x14ac:dyDescent="0.2">
      <c r="AK70" s="258"/>
      <c r="AL70" s="258"/>
      <c r="AM70" s="258"/>
      <c r="AN70" s="258"/>
      <c r="AO70" s="258"/>
      <c r="AP70" s="258"/>
      <c r="AQ70" s="258"/>
      <c r="AR70" s="258"/>
    </row>
    <row r="71" spans="1:46" ht="13.2" hidden="1" x14ac:dyDescent="0.2">
      <c r="AK71" s="258"/>
      <c r="AL71" s="258"/>
      <c r="AM71" s="258"/>
      <c r="AN71" s="258"/>
      <c r="AO71" s="258"/>
      <c r="AP71" s="258"/>
      <c r="AQ71" s="258"/>
      <c r="AR71" s="258"/>
    </row>
    <row r="72" spans="1:46" ht="13.2" hidden="1" x14ac:dyDescent="0.2">
      <c r="AK72" s="258"/>
      <c r="AL72" s="258"/>
      <c r="AM72" s="258"/>
      <c r="AN72" s="258"/>
      <c r="AO72" s="258"/>
      <c r="AP72" s="258"/>
      <c r="AQ72" s="258"/>
      <c r="AR72" s="258"/>
    </row>
    <row r="73" spans="1:46" ht="13.2" hidden="1" x14ac:dyDescent="0.2">
      <c r="AK73" s="258"/>
      <c r="AL73" s="258"/>
      <c r="AM73" s="258"/>
      <c r="AN73" s="258"/>
      <c r="AO73" s="258"/>
      <c r="AP73" s="258"/>
      <c r="AQ73" s="258"/>
      <c r="AR73" s="258"/>
    </row>
  </sheetData>
  <sheetProtection algorithmName="SHA-512" hashValue="Gx8o4+2ZCVt3HSVbgICnjkdPS9gbDbDVKQEWXPimeh9NhnhnTPUJcOO/l/jOsheyOzm3rYyqaWf/HwJ8X/YC8A==" saltValue="ejjBY77pLGfbtz6l/wyZ6g=="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4140625" style="256" customWidth="1"/>
    <col min="126" max="16384" width="9" style="255" hidden="1"/>
  </cols>
  <sheetData>
    <row r="1" spans="2:125" ht="13.5" customHeight="1" x14ac:dyDescent="0.2">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c r="DQ1" s="255"/>
      <c r="DR1" s="255"/>
      <c r="DS1" s="255"/>
      <c r="DT1" s="255"/>
      <c r="DU1" s="255"/>
    </row>
    <row r="2" spans="2:125" ht="13.2" x14ac:dyDescent="0.2">
      <c r="B2" s="255"/>
      <c r="DG2" s="255"/>
    </row>
    <row r="3" spans="2:125" ht="13.2" x14ac:dyDescent="0.2">
      <c r="C3" s="255"/>
      <c r="D3" s="255"/>
      <c r="E3" s="255"/>
      <c r="F3" s="255"/>
      <c r="G3" s="255"/>
      <c r="H3" s="255"/>
      <c r="I3" s="255"/>
      <c r="J3" s="255"/>
      <c r="K3" s="255"/>
      <c r="L3" s="255"/>
      <c r="M3" s="255"/>
      <c r="N3" s="255"/>
      <c r="O3" s="255"/>
      <c r="P3" s="255"/>
      <c r="Q3" s="255"/>
      <c r="R3" s="255"/>
      <c r="S3" s="255"/>
      <c r="T3" s="255"/>
      <c r="U3" s="255"/>
      <c r="V3" s="255"/>
      <c r="W3" s="255"/>
      <c r="X3" s="255"/>
      <c r="Y3" s="255"/>
      <c r="Z3" s="255"/>
      <c r="AA3" s="255"/>
      <c r="AB3" s="255"/>
      <c r="AC3" s="255"/>
      <c r="AD3" s="255"/>
      <c r="AE3" s="255"/>
      <c r="AF3" s="255"/>
      <c r="AG3" s="255"/>
      <c r="AH3" s="255"/>
      <c r="AI3" s="255"/>
      <c r="AJ3" s="255"/>
      <c r="AK3" s="255"/>
      <c r="AL3" s="255"/>
      <c r="AM3" s="255"/>
      <c r="AN3" s="255"/>
      <c r="AO3" s="255"/>
      <c r="AP3" s="255"/>
      <c r="AQ3" s="255"/>
      <c r="AR3" s="255"/>
      <c r="AS3" s="255"/>
      <c r="AT3" s="255"/>
      <c r="AU3" s="255"/>
      <c r="AV3" s="255"/>
      <c r="AW3" s="255"/>
      <c r="AX3" s="255"/>
      <c r="AY3" s="255"/>
      <c r="AZ3" s="255"/>
      <c r="BA3" s="255"/>
      <c r="BB3" s="255"/>
      <c r="BC3" s="255"/>
      <c r="BD3" s="255"/>
      <c r="BE3" s="255"/>
      <c r="BF3" s="255"/>
      <c r="BG3" s="255"/>
      <c r="BH3" s="255"/>
      <c r="BI3" s="255"/>
      <c r="BJ3" s="255"/>
      <c r="BK3" s="255"/>
      <c r="BL3" s="255"/>
      <c r="BM3" s="255"/>
      <c r="BN3" s="255"/>
      <c r="BO3" s="255"/>
      <c r="BP3" s="255"/>
      <c r="BQ3" s="255"/>
      <c r="BR3" s="255"/>
      <c r="BS3" s="255"/>
      <c r="BT3" s="255"/>
      <c r="BU3" s="255"/>
      <c r="BV3" s="255"/>
      <c r="BW3" s="255"/>
      <c r="BX3" s="255"/>
      <c r="BY3" s="255"/>
      <c r="BZ3" s="255"/>
      <c r="CA3" s="255"/>
      <c r="CB3" s="255"/>
      <c r="CC3" s="255"/>
      <c r="CD3" s="255"/>
      <c r="CE3" s="255"/>
      <c r="CF3" s="255"/>
      <c r="CG3" s="255"/>
      <c r="CH3" s="255"/>
      <c r="CI3" s="255"/>
      <c r="CJ3" s="255"/>
      <c r="CK3" s="255"/>
      <c r="CL3" s="255"/>
      <c r="CM3" s="255"/>
      <c r="CN3" s="255"/>
      <c r="CO3" s="255"/>
      <c r="CP3" s="255"/>
      <c r="CQ3" s="255"/>
      <c r="CR3" s="255"/>
      <c r="CS3" s="255"/>
      <c r="CT3" s="255"/>
      <c r="CU3" s="255"/>
      <c r="CV3" s="255"/>
      <c r="CW3" s="255"/>
      <c r="CX3" s="255"/>
      <c r="CY3" s="255"/>
      <c r="CZ3" s="255"/>
      <c r="DA3" s="255"/>
      <c r="DB3" s="255"/>
      <c r="DC3" s="255"/>
      <c r="DD3" s="255"/>
      <c r="DE3" s="255"/>
      <c r="DF3" s="255"/>
      <c r="DH3" s="255"/>
      <c r="DI3" s="255"/>
      <c r="DJ3" s="255"/>
      <c r="DK3" s="255"/>
      <c r="DL3" s="255"/>
      <c r="DM3" s="255"/>
      <c r="DN3" s="255"/>
      <c r="DO3" s="255"/>
      <c r="DP3" s="255"/>
      <c r="DQ3" s="255"/>
      <c r="DR3" s="255"/>
      <c r="DS3" s="255"/>
      <c r="DT3" s="255"/>
      <c r="DU3" s="255"/>
    </row>
    <row r="4" spans="2:125" ht="13.2" x14ac:dyDescent="0.2"/>
    <row r="5" spans="2:125" ht="13.2" x14ac:dyDescent="0.2"/>
    <row r="6" spans="2:125" ht="13.2" x14ac:dyDescent="0.2"/>
    <row r="7" spans="2:125" ht="13.2" x14ac:dyDescent="0.2"/>
    <row r="8" spans="2:125" ht="13.2" x14ac:dyDescent="0.2"/>
    <row r="9" spans="2:125" ht="13.2" x14ac:dyDescent="0.2">
      <c r="DU9" s="255"/>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55"/>
    </row>
    <row r="18" spans="125:125" ht="13.2" x14ac:dyDescent="0.2"/>
    <row r="19" spans="125:125" ht="13.2" x14ac:dyDescent="0.2"/>
    <row r="20" spans="125:125" ht="13.2" x14ac:dyDescent="0.2">
      <c r="DU20" s="255"/>
    </row>
    <row r="21" spans="125:125" ht="13.2" x14ac:dyDescent="0.2">
      <c r="DU21" s="255"/>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55"/>
    </row>
    <row r="29" spans="125:125" ht="13.2" x14ac:dyDescent="0.2"/>
    <row r="30" spans="125:125" ht="13.2" x14ac:dyDescent="0.2"/>
    <row r="31" spans="125:125" ht="13.2" x14ac:dyDescent="0.2"/>
    <row r="32" spans="125:125" ht="13.2" x14ac:dyDescent="0.2"/>
    <row r="33" spans="2:125" ht="13.2" x14ac:dyDescent="0.2">
      <c r="B33" s="255"/>
      <c r="G33" s="255"/>
      <c r="I33" s="255"/>
    </row>
    <row r="34" spans="2:125" ht="13.2" x14ac:dyDescent="0.2">
      <c r="C34" s="255"/>
      <c r="P34" s="255"/>
      <c r="DE34" s="255"/>
      <c r="DH34" s="255"/>
    </row>
    <row r="35" spans="2:125" ht="13.2" x14ac:dyDescent="0.2">
      <c r="D35" s="255"/>
      <c r="E35" s="255"/>
      <c r="DG35" s="255"/>
      <c r="DJ35" s="255"/>
      <c r="DP35" s="255"/>
      <c r="DQ35" s="255"/>
      <c r="DR35" s="255"/>
      <c r="DS35" s="255"/>
      <c r="DT35" s="255"/>
      <c r="DU35" s="255"/>
    </row>
    <row r="36" spans="2:125" ht="13.2" x14ac:dyDescent="0.2">
      <c r="F36" s="255"/>
      <c r="H36" s="255"/>
      <c r="J36" s="255"/>
      <c r="K36" s="255"/>
      <c r="L36" s="255"/>
      <c r="M36" s="255"/>
      <c r="N36" s="255"/>
      <c r="O36" s="255"/>
      <c r="Q36" s="255"/>
      <c r="R36" s="255"/>
      <c r="S36" s="255"/>
      <c r="T36" s="255"/>
      <c r="U36" s="255"/>
      <c r="V36" s="255"/>
      <c r="W36" s="255"/>
      <c r="X36" s="255"/>
      <c r="Y36" s="255"/>
      <c r="Z36" s="255"/>
      <c r="AA36" s="255"/>
      <c r="AB36" s="255"/>
      <c r="AC36" s="255"/>
      <c r="AD36" s="255"/>
      <c r="AE36" s="255"/>
      <c r="AF36" s="255"/>
      <c r="AG36" s="255"/>
      <c r="AH36" s="255"/>
      <c r="AI36" s="255"/>
      <c r="AJ36" s="255"/>
      <c r="AK36" s="255"/>
      <c r="AL36" s="255"/>
      <c r="AM36" s="255"/>
      <c r="AN36" s="255"/>
      <c r="AO36" s="255"/>
      <c r="AP36" s="255"/>
      <c r="AQ36" s="255"/>
      <c r="AR36" s="255"/>
      <c r="AS36" s="255"/>
      <c r="AT36" s="255"/>
      <c r="AU36" s="255"/>
      <c r="AV36" s="255"/>
      <c r="AW36" s="255"/>
      <c r="AX36" s="255"/>
      <c r="AY36" s="255"/>
      <c r="AZ36" s="255"/>
      <c r="BA36" s="255"/>
      <c r="BB36" s="255"/>
      <c r="BC36" s="255"/>
      <c r="BD36" s="255"/>
      <c r="BE36" s="255"/>
      <c r="BF36" s="255"/>
      <c r="BG36" s="255"/>
      <c r="BH36" s="255"/>
      <c r="BI36" s="255"/>
      <c r="BJ36" s="255"/>
      <c r="BK36" s="255"/>
      <c r="BL36" s="255"/>
      <c r="BM36" s="255"/>
      <c r="BN36" s="255"/>
      <c r="BO36" s="255"/>
      <c r="BP36" s="255"/>
      <c r="BQ36" s="255"/>
      <c r="BR36" s="255"/>
      <c r="BS36" s="255"/>
      <c r="BT36" s="255"/>
      <c r="BU36" s="255"/>
      <c r="BV36" s="255"/>
      <c r="BW36" s="255"/>
      <c r="BX36" s="255"/>
      <c r="BY36" s="255"/>
      <c r="BZ36" s="255"/>
      <c r="CA36" s="255"/>
      <c r="CB36" s="255"/>
      <c r="CC36" s="255"/>
      <c r="CD36" s="255"/>
      <c r="CE36" s="255"/>
      <c r="CF36" s="255"/>
      <c r="CG36" s="255"/>
      <c r="CH36" s="255"/>
      <c r="CI36" s="255"/>
      <c r="CJ36" s="255"/>
      <c r="CK36" s="255"/>
      <c r="CL36" s="255"/>
      <c r="CM36" s="255"/>
      <c r="CN36" s="255"/>
      <c r="CO36" s="255"/>
      <c r="CP36" s="255"/>
      <c r="CQ36" s="255"/>
      <c r="CR36" s="255"/>
      <c r="CS36" s="255"/>
      <c r="CT36" s="255"/>
      <c r="CU36" s="255"/>
      <c r="CV36" s="255"/>
      <c r="CW36" s="255"/>
      <c r="CX36" s="255"/>
      <c r="CY36" s="255"/>
      <c r="CZ36" s="255"/>
      <c r="DA36" s="255"/>
      <c r="DB36" s="255"/>
      <c r="DC36" s="255"/>
      <c r="DD36" s="255"/>
      <c r="DF36" s="255"/>
      <c r="DI36" s="255"/>
      <c r="DK36" s="255"/>
      <c r="DL36" s="255"/>
      <c r="DM36" s="255"/>
      <c r="DN36" s="255"/>
      <c r="DO36" s="255"/>
      <c r="DP36" s="255"/>
      <c r="DQ36" s="255"/>
      <c r="DR36" s="255"/>
      <c r="DS36" s="255"/>
      <c r="DT36" s="255"/>
      <c r="DU36" s="255"/>
    </row>
    <row r="37" spans="2:125" ht="13.2" x14ac:dyDescent="0.2">
      <c r="DU37" s="255"/>
    </row>
    <row r="38" spans="2:125" ht="13.2" x14ac:dyDescent="0.2">
      <c r="DT38" s="255"/>
      <c r="DU38" s="255"/>
    </row>
    <row r="39" spans="2:125" ht="13.2" x14ac:dyDescent="0.2"/>
    <row r="40" spans="2:125" ht="13.2" x14ac:dyDescent="0.2">
      <c r="DH40" s="255"/>
    </row>
    <row r="41" spans="2:125" ht="13.2" x14ac:dyDescent="0.2">
      <c r="DE41" s="255"/>
    </row>
    <row r="42" spans="2:125" ht="13.2" x14ac:dyDescent="0.2">
      <c r="DG42" s="255"/>
      <c r="DJ42" s="255"/>
    </row>
    <row r="43" spans="2:125" ht="13.2" x14ac:dyDescent="0.2">
      <c r="Q43" s="255"/>
      <c r="R43" s="255"/>
      <c r="S43" s="255"/>
      <c r="T43" s="255"/>
      <c r="U43" s="255"/>
      <c r="V43" s="255"/>
      <c r="W43" s="255"/>
      <c r="X43" s="255"/>
      <c r="Y43" s="255"/>
      <c r="Z43" s="255"/>
      <c r="AA43" s="255"/>
      <c r="AB43" s="255"/>
      <c r="AC43" s="255"/>
      <c r="AD43" s="255"/>
      <c r="AE43" s="255"/>
      <c r="AF43" s="255"/>
      <c r="AG43" s="255"/>
      <c r="AH43" s="255"/>
      <c r="AI43" s="255"/>
      <c r="AJ43" s="255"/>
      <c r="AK43" s="255"/>
      <c r="AL43" s="255"/>
      <c r="AM43" s="255"/>
      <c r="AN43" s="255"/>
      <c r="AO43" s="255"/>
      <c r="AP43" s="255"/>
      <c r="AQ43" s="255"/>
      <c r="AR43" s="255"/>
      <c r="AS43" s="255"/>
      <c r="AT43" s="255"/>
      <c r="AU43" s="255"/>
      <c r="AV43" s="255"/>
      <c r="AW43" s="255"/>
      <c r="AX43" s="255"/>
      <c r="AY43" s="255"/>
      <c r="AZ43" s="255"/>
      <c r="BA43" s="255"/>
      <c r="BB43" s="255"/>
      <c r="BC43" s="255"/>
      <c r="BD43" s="255"/>
      <c r="BE43" s="255"/>
      <c r="BF43" s="255"/>
      <c r="BG43" s="255"/>
      <c r="BH43" s="255"/>
      <c r="BI43" s="255"/>
      <c r="BJ43" s="255"/>
      <c r="BK43" s="255"/>
      <c r="BL43" s="255"/>
      <c r="BM43" s="255"/>
      <c r="BN43" s="255"/>
      <c r="BO43" s="255"/>
      <c r="BP43" s="255"/>
      <c r="BQ43" s="255"/>
      <c r="BR43" s="255"/>
      <c r="BS43" s="255"/>
      <c r="BT43" s="255"/>
      <c r="BU43" s="255"/>
      <c r="BV43" s="255"/>
      <c r="BW43" s="255"/>
      <c r="BX43" s="255"/>
      <c r="BY43" s="255"/>
      <c r="BZ43" s="255"/>
      <c r="CA43" s="255"/>
      <c r="CB43" s="255"/>
      <c r="CC43" s="255"/>
      <c r="CD43" s="255"/>
      <c r="CE43" s="255"/>
      <c r="CF43" s="255"/>
      <c r="CG43" s="255"/>
      <c r="CH43" s="255"/>
      <c r="CI43" s="255"/>
      <c r="CJ43" s="255"/>
      <c r="CK43" s="255"/>
      <c r="CL43" s="255"/>
      <c r="CM43" s="255"/>
      <c r="CN43" s="255"/>
      <c r="CO43" s="255"/>
      <c r="CP43" s="255"/>
      <c r="CQ43" s="255"/>
      <c r="CR43" s="255"/>
      <c r="CS43" s="255"/>
      <c r="CT43" s="255"/>
      <c r="CU43" s="255"/>
      <c r="CV43" s="255"/>
      <c r="CW43" s="255"/>
      <c r="CX43" s="255"/>
      <c r="CY43" s="255"/>
      <c r="CZ43" s="255"/>
      <c r="DA43" s="255"/>
      <c r="DB43" s="255"/>
      <c r="DC43" s="255"/>
      <c r="DD43" s="255"/>
      <c r="DF43" s="255"/>
      <c r="DI43" s="255"/>
      <c r="DK43" s="255"/>
      <c r="DL43" s="255"/>
      <c r="DM43" s="255"/>
      <c r="DN43" s="255"/>
      <c r="DO43" s="255"/>
      <c r="DP43" s="255"/>
      <c r="DQ43" s="255"/>
      <c r="DR43" s="255"/>
      <c r="DS43" s="255"/>
      <c r="DT43" s="255"/>
      <c r="DU43" s="255"/>
    </row>
    <row r="44" spans="2:125" ht="13.2" x14ac:dyDescent="0.2">
      <c r="DU44" s="255"/>
    </row>
    <row r="45" spans="2:125" ht="13.2" x14ac:dyDescent="0.2"/>
    <row r="46" spans="2:125" ht="13.2" x14ac:dyDescent="0.2"/>
    <row r="47" spans="2:125" ht="13.2" x14ac:dyDescent="0.2"/>
    <row r="48" spans="2:125" ht="13.2" x14ac:dyDescent="0.2">
      <c r="DT48" s="255"/>
      <c r="DU48" s="255"/>
    </row>
    <row r="49" spans="120:125" ht="13.2" x14ac:dyDescent="0.2">
      <c r="DU49" s="255"/>
    </row>
    <row r="50" spans="120:125" ht="13.2" x14ac:dyDescent="0.2">
      <c r="DU50" s="255"/>
    </row>
    <row r="51" spans="120:125" ht="13.2" x14ac:dyDescent="0.2">
      <c r="DP51" s="255"/>
      <c r="DQ51" s="255"/>
      <c r="DR51" s="255"/>
      <c r="DS51" s="255"/>
      <c r="DT51" s="255"/>
      <c r="DU51" s="255"/>
    </row>
    <row r="52" spans="120:125" ht="13.2" x14ac:dyDescent="0.2"/>
    <row r="53" spans="120:125" ht="13.2" x14ac:dyDescent="0.2"/>
    <row r="54" spans="120:125" ht="13.2" x14ac:dyDescent="0.2">
      <c r="DU54" s="255"/>
    </row>
    <row r="55" spans="120:125" ht="13.2" x14ac:dyDescent="0.2"/>
    <row r="56" spans="120:125" ht="13.2" x14ac:dyDescent="0.2"/>
    <row r="57" spans="120:125" ht="13.2" x14ac:dyDescent="0.2"/>
    <row r="58" spans="120:125" ht="13.2" x14ac:dyDescent="0.2">
      <c r="DU58" s="255"/>
    </row>
    <row r="59" spans="120:125" ht="13.2" x14ac:dyDescent="0.2"/>
    <row r="60" spans="120:125" ht="13.2" x14ac:dyDescent="0.2"/>
    <row r="61" spans="120:125" ht="13.2" x14ac:dyDescent="0.2"/>
    <row r="62" spans="120:125" ht="13.2" x14ac:dyDescent="0.2"/>
    <row r="63" spans="120:125" ht="13.2" x14ac:dyDescent="0.2">
      <c r="DU63" s="255"/>
    </row>
    <row r="64" spans="120:125" ht="13.2" x14ac:dyDescent="0.2">
      <c r="DT64" s="255"/>
      <c r="DU64" s="255"/>
    </row>
    <row r="65" spans="123:125" ht="13.2" x14ac:dyDescent="0.2"/>
    <row r="66" spans="123:125" ht="13.2" x14ac:dyDescent="0.2"/>
    <row r="67" spans="123:125" ht="13.2" x14ac:dyDescent="0.2"/>
    <row r="68" spans="123:125" ht="13.2" x14ac:dyDescent="0.2"/>
    <row r="69" spans="123:125" ht="13.2" x14ac:dyDescent="0.2">
      <c r="DS69" s="255"/>
      <c r="DT69" s="255"/>
      <c r="DU69" s="255"/>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55"/>
    </row>
    <row r="83" spans="116:125" ht="13.2" x14ac:dyDescent="0.2">
      <c r="DM83" s="255"/>
      <c r="DN83" s="255"/>
      <c r="DO83" s="255"/>
      <c r="DP83" s="255"/>
      <c r="DQ83" s="255"/>
      <c r="DR83" s="255"/>
      <c r="DS83" s="255"/>
      <c r="DT83" s="255"/>
      <c r="DU83" s="255"/>
    </row>
    <row r="84" spans="116:125" ht="13.2" x14ac:dyDescent="0.2"/>
    <row r="85" spans="116:125" ht="13.2" x14ac:dyDescent="0.2"/>
    <row r="86" spans="116:125" ht="13.2" x14ac:dyDescent="0.2"/>
    <row r="87" spans="116:125" ht="13.2" x14ac:dyDescent="0.2"/>
    <row r="88" spans="116:125" ht="13.2" x14ac:dyDescent="0.2">
      <c r="DU88" s="255"/>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55"/>
      <c r="DT94" s="255"/>
      <c r="DU94" s="255"/>
    </row>
    <row r="95" spans="116:125" ht="13.5" customHeight="1" x14ac:dyDescent="0.2">
      <c r="DU95" s="255"/>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5"/>
    </row>
    <row r="102" spans="124:125" ht="13.5" customHeight="1" x14ac:dyDescent="0.2"/>
    <row r="103" spans="124:125" ht="13.5" customHeight="1" x14ac:dyDescent="0.2"/>
    <row r="104" spans="124:125" ht="13.5" customHeight="1" x14ac:dyDescent="0.2">
      <c r="DT104" s="255"/>
      <c r="DU104" s="255"/>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5" t="s">
        <v>561</v>
      </c>
    </row>
    <row r="121" spans="125:125" ht="13.5" hidden="1" customHeight="1" x14ac:dyDescent="0.2">
      <c r="DU121" s="255"/>
    </row>
  </sheetData>
  <sheetProtection algorithmName="SHA-512" hashValue="JnyJozVWwuc9LT+uUnnqEUQnetLxsH/7lo+GPpN3a6conAJIkcqMG7C6fUfpVRB51Djucc4EQl69db9uWSdnGQ==" saltValue="Wg5HKFO/m3a8iG2fot1W6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4140625" style="256" customWidth="1"/>
    <col min="126" max="142" width="0" style="255" hidden="1" customWidth="1"/>
    <col min="143" max="16384" width="9" style="255" hidden="1"/>
  </cols>
  <sheetData>
    <row r="1" spans="1:125" ht="13.5" customHeight="1" x14ac:dyDescent="0.2">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c r="DQ1" s="255"/>
      <c r="DR1" s="255"/>
      <c r="DS1" s="255"/>
      <c r="DT1" s="255"/>
      <c r="DU1" s="255"/>
    </row>
    <row r="2" spans="1:125" ht="13.2" x14ac:dyDescent="0.2">
      <c r="B2" s="255"/>
      <c r="T2" s="255"/>
    </row>
    <row r="3" spans="1:125" ht="13.2" x14ac:dyDescent="0.2">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c r="AI3" s="255"/>
      <c r="AJ3" s="255"/>
      <c r="AK3" s="255"/>
      <c r="AL3" s="255"/>
      <c r="AM3" s="255"/>
      <c r="AN3" s="255"/>
      <c r="AO3" s="255"/>
      <c r="AP3" s="255"/>
      <c r="AQ3" s="255"/>
      <c r="AR3" s="255"/>
      <c r="AS3" s="255"/>
      <c r="AT3" s="255"/>
      <c r="AU3" s="255"/>
      <c r="AV3" s="255"/>
      <c r="AW3" s="255"/>
      <c r="AX3" s="255"/>
      <c r="AY3" s="255"/>
      <c r="AZ3" s="255"/>
      <c r="BA3" s="255"/>
      <c r="BB3" s="255"/>
      <c r="BC3" s="255"/>
      <c r="BD3" s="255"/>
      <c r="BE3" s="255"/>
      <c r="BF3" s="255"/>
      <c r="BG3" s="255"/>
      <c r="BH3" s="255"/>
      <c r="BI3" s="255"/>
      <c r="BJ3" s="255"/>
      <c r="BK3" s="255"/>
      <c r="BL3" s="255"/>
      <c r="BM3" s="255"/>
      <c r="BN3" s="255"/>
      <c r="BO3" s="255"/>
      <c r="BP3" s="255"/>
      <c r="BQ3" s="255"/>
      <c r="BR3" s="255"/>
      <c r="BS3" s="255"/>
      <c r="BT3" s="255"/>
      <c r="BU3" s="255"/>
      <c r="BV3" s="255"/>
      <c r="BW3" s="255"/>
      <c r="BX3" s="255"/>
      <c r="BY3" s="255"/>
      <c r="BZ3" s="255"/>
      <c r="CA3" s="255"/>
      <c r="CB3" s="255"/>
      <c r="CC3" s="255"/>
      <c r="CD3" s="255"/>
      <c r="CE3" s="255"/>
      <c r="CF3" s="255"/>
      <c r="CG3" s="255"/>
      <c r="CH3" s="255"/>
      <c r="CI3" s="255"/>
      <c r="CJ3" s="255"/>
      <c r="CK3" s="255"/>
      <c r="CL3" s="255"/>
      <c r="CM3" s="255"/>
      <c r="CN3" s="255"/>
      <c r="CO3" s="255"/>
      <c r="CP3" s="255"/>
      <c r="CQ3" s="255"/>
      <c r="CR3" s="255"/>
      <c r="CS3" s="255"/>
      <c r="CT3" s="255"/>
      <c r="CU3" s="255"/>
      <c r="CV3" s="255"/>
      <c r="CW3" s="255"/>
      <c r="CX3" s="255"/>
      <c r="CY3" s="255"/>
      <c r="CZ3" s="255"/>
      <c r="DA3" s="255"/>
      <c r="DB3" s="255"/>
      <c r="DC3" s="255"/>
      <c r="DD3" s="255"/>
      <c r="DE3" s="255"/>
      <c r="DF3" s="255"/>
      <c r="DG3" s="255"/>
      <c r="DH3" s="255"/>
      <c r="DI3" s="255"/>
      <c r="DJ3" s="255"/>
      <c r="DK3" s="255"/>
      <c r="DL3" s="255"/>
      <c r="DM3" s="255"/>
      <c r="DN3" s="255"/>
      <c r="DO3" s="255"/>
      <c r="DP3" s="255"/>
      <c r="DQ3" s="255"/>
      <c r="DR3" s="255"/>
      <c r="DS3" s="255"/>
      <c r="DT3" s="255"/>
      <c r="DU3" s="255"/>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55"/>
      <c r="G33" s="255"/>
      <c r="I33" s="255"/>
    </row>
    <row r="34" spans="2:125" ht="13.2" x14ac:dyDescent="0.2">
      <c r="C34" s="255"/>
      <c r="P34" s="255"/>
      <c r="R34" s="255"/>
      <c r="U34" s="255"/>
    </row>
    <row r="35" spans="2:125" ht="13.2" x14ac:dyDescent="0.2">
      <c r="D35" s="255"/>
      <c r="E35" s="255"/>
      <c r="T35" s="255"/>
      <c r="W35" s="255"/>
      <c r="X35" s="255"/>
      <c r="Y35" s="255"/>
      <c r="Z35" s="255"/>
      <c r="AA35" s="255"/>
      <c r="AB35" s="255"/>
      <c r="AC35" s="255"/>
      <c r="AD35" s="255"/>
      <c r="AE35" s="255"/>
      <c r="AF35" s="255"/>
      <c r="AG35" s="255"/>
      <c r="AH35" s="255"/>
      <c r="AI35" s="255"/>
      <c r="AJ35" s="255"/>
      <c r="AK35" s="255"/>
      <c r="AL35" s="255"/>
      <c r="AM35" s="255"/>
      <c r="AN35" s="255"/>
      <c r="AO35" s="255"/>
      <c r="AP35" s="255"/>
      <c r="AQ35" s="255"/>
      <c r="AR35" s="255"/>
      <c r="AS35" s="255"/>
      <c r="AT35" s="255"/>
      <c r="AU35" s="255"/>
      <c r="AV35" s="255"/>
      <c r="AW35" s="255"/>
      <c r="AX35" s="255"/>
      <c r="AY35" s="255"/>
      <c r="AZ35" s="255"/>
      <c r="BA35" s="255"/>
      <c r="BB35" s="255"/>
      <c r="BC35" s="255"/>
      <c r="BD35" s="255"/>
      <c r="BE35" s="255"/>
      <c r="BF35" s="255"/>
      <c r="BG35" s="255"/>
      <c r="BH35" s="255"/>
      <c r="BI35" s="255"/>
      <c r="BJ35" s="255"/>
      <c r="BK35" s="255"/>
      <c r="BL35" s="255"/>
      <c r="BM35" s="255"/>
      <c r="BN35" s="255"/>
      <c r="BO35" s="255"/>
      <c r="BP35" s="255"/>
      <c r="BQ35" s="255"/>
      <c r="BR35" s="255"/>
      <c r="BS35" s="255"/>
      <c r="BT35" s="255"/>
      <c r="BU35" s="255"/>
      <c r="BV35" s="255"/>
      <c r="BW35" s="255"/>
      <c r="BX35" s="255"/>
      <c r="BY35" s="255"/>
      <c r="BZ35" s="255"/>
      <c r="CA35" s="255"/>
      <c r="CB35" s="255"/>
      <c r="CC35" s="255"/>
      <c r="CD35" s="255"/>
      <c r="CE35" s="255"/>
      <c r="CF35" s="255"/>
      <c r="CG35" s="255"/>
      <c r="CH35" s="255"/>
      <c r="CI35" s="255"/>
      <c r="CJ35" s="255"/>
      <c r="CK35" s="255"/>
      <c r="CL35" s="255"/>
      <c r="CM35" s="255"/>
      <c r="CN35" s="255"/>
      <c r="CO35" s="255"/>
      <c r="CP35" s="255"/>
      <c r="CQ35" s="255"/>
      <c r="CR35" s="255"/>
      <c r="CS35" s="255"/>
      <c r="CT35" s="255"/>
      <c r="CU35" s="255"/>
      <c r="CV35" s="255"/>
      <c r="CW35" s="255"/>
      <c r="CX35" s="255"/>
      <c r="CY35" s="255"/>
      <c r="CZ35" s="255"/>
      <c r="DA35" s="255"/>
      <c r="DB35" s="255"/>
      <c r="DC35" s="255"/>
      <c r="DD35" s="255"/>
      <c r="DE35" s="255"/>
      <c r="DF35" s="255"/>
      <c r="DG35" s="255"/>
      <c r="DH35" s="255"/>
      <c r="DI35" s="255"/>
      <c r="DJ35" s="255"/>
      <c r="DK35" s="255"/>
      <c r="DL35" s="255"/>
      <c r="DM35" s="255"/>
      <c r="DN35" s="255"/>
      <c r="DO35" s="255"/>
      <c r="DP35" s="255"/>
      <c r="DQ35" s="255"/>
      <c r="DR35" s="255"/>
      <c r="DS35" s="255"/>
      <c r="DT35" s="255"/>
      <c r="DU35" s="255"/>
    </row>
    <row r="36" spans="2:125" ht="13.2" x14ac:dyDescent="0.2">
      <c r="F36" s="255"/>
      <c r="H36" s="255"/>
      <c r="J36" s="255"/>
      <c r="K36" s="255"/>
      <c r="L36" s="255"/>
      <c r="M36" s="255"/>
      <c r="N36" s="255"/>
      <c r="O36" s="255"/>
      <c r="Q36" s="255"/>
      <c r="S36" s="255"/>
      <c r="V36" s="255"/>
    </row>
    <row r="37" spans="2:125" ht="13.2" x14ac:dyDescent="0.2"/>
    <row r="38" spans="2:125" ht="13.2" x14ac:dyDescent="0.2"/>
    <row r="39" spans="2:125" ht="13.2" x14ac:dyDescent="0.2"/>
    <row r="40" spans="2:125" ht="13.2" x14ac:dyDescent="0.2">
      <c r="U40" s="255"/>
    </row>
    <row r="41" spans="2:125" ht="13.2" x14ac:dyDescent="0.2">
      <c r="R41" s="255"/>
    </row>
    <row r="42" spans="2:125" ht="13.2" x14ac:dyDescent="0.2">
      <c r="T42" s="255"/>
      <c r="W42" s="255"/>
      <c r="X42" s="255"/>
      <c r="Y42" s="255"/>
      <c r="Z42" s="255"/>
      <c r="AA42" s="255"/>
      <c r="AB42" s="255"/>
      <c r="AC42" s="255"/>
      <c r="AD42" s="255"/>
      <c r="AE42" s="255"/>
      <c r="AF42" s="255"/>
      <c r="AG42" s="255"/>
      <c r="AH42" s="255"/>
      <c r="AI42" s="255"/>
      <c r="AJ42" s="255"/>
      <c r="AK42" s="255"/>
      <c r="AL42" s="255"/>
      <c r="AM42" s="255"/>
      <c r="AN42" s="255"/>
      <c r="AO42" s="255"/>
      <c r="AP42" s="255"/>
      <c r="AQ42" s="255"/>
      <c r="AR42" s="255"/>
      <c r="AS42" s="255"/>
      <c r="AT42" s="255"/>
      <c r="AU42" s="255"/>
      <c r="AV42" s="255"/>
      <c r="AW42" s="255"/>
      <c r="AX42" s="255"/>
      <c r="AY42" s="255"/>
      <c r="AZ42" s="255"/>
      <c r="BA42" s="255"/>
      <c r="BB42" s="255"/>
      <c r="BC42" s="255"/>
      <c r="BD42" s="255"/>
      <c r="BE42" s="255"/>
      <c r="BF42" s="255"/>
      <c r="BG42" s="255"/>
      <c r="BH42" s="255"/>
      <c r="BI42" s="255"/>
      <c r="BJ42" s="255"/>
      <c r="BK42" s="255"/>
      <c r="BL42" s="255"/>
      <c r="BM42" s="255"/>
      <c r="BN42" s="255"/>
      <c r="BO42" s="255"/>
      <c r="BP42" s="255"/>
      <c r="BQ42" s="255"/>
      <c r="BR42" s="255"/>
      <c r="BS42" s="255"/>
      <c r="BT42" s="255"/>
      <c r="BU42" s="255"/>
      <c r="BV42" s="255"/>
      <c r="BW42" s="255"/>
      <c r="BX42" s="255"/>
      <c r="BY42" s="255"/>
      <c r="BZ42" s="255"/>
      <c r="CA42" s="255"/>
      <c r="CB42" s="255"/>
      <c r="CC42" s="255"/>
      <c r="CD42" s="255"/>
      <c r="CE42" s="255"/>
      <c r="CF42" s="255"/>
      <c r="CG42" s="255"/>
      <c r="CH42" s="255"/>
      <c r="CI42" s="255"/>
      <c r="CJ42" s="255"/>
      <c r="CK42" s="255"/>
      <c r="CL42" s="255"/>
      <c r="CM42" s="255"/>
      <c r="CN42" s="255"/>
      <c r="CO42" s="255"/>
      <c r="CP42" s="255"/>
      <c r="CQ42" s="255"/>
      <c r="CR42" s="255"/>
      <c r="CS42" s="255"/>
      <c r="CT42" s="255"/>
      <c r="CU42" s="255"/>
      <c r="CV42" s="255"/>
      <c r="CW42" s="255"/>
      <c r="CX42" s="255"/>
      <c r="CY42" s="255"/>
      <c r="CZ42" s="255"/>
      <c r="DA42" s="255"/>
      <c r="DB42" s="255"/>
      <c r="DC42" s="255"/>
      <c r="DD42" s="255"/>
      <c r="DE42" s="255"/>
      <c r="DF42" s="255"/>
      <c r="DG42" s="255"/>
      <c r="DH42" s="255"/>
      <c r="DI42" s="255"/>
      <c r="DJ42" s="255"/>
      <c r="DK42" s="255"/>
      <c r="DL42" s="255"/>
      <c r="DM42" s="255"/>
      <c r="DN42" s="255"/>
      <c r="DO42" s="255"/>
      <c r="DP42" s="255"/>
      <c r="DQ42" s="255"/>
      <c r="DR42" s="255"/>
      <c r="DS42" s="255"/>
      <c r="DT42" s="255"/>
      <c r="DU42" s="255"/>
    </row>
    <row r="43" spans="2:125" ht="13.2" x14ac:dyDescent="0.2">
      <c r="Q43" s="255"/>
      <c r="S43" s="255"/>
      <c r="V43" s="255"/>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6" t="s">
        <v>510</v>
      </c>
    </row>
  </sheetData>
  <sheetProtection algorithmName="SHA-512" hashValue="ljnY2gIViTElAG/0Wv/5K0szalOF0lvdZH/O6tCzlkaw3MWLOIyUm3+6Tg8+0Ro30nq874dYgflQm9qwfLNSZA==" saltValue="vH7F64zdSo4OJ1SjwWykhg=="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562</v>
      </c>
      <c r="G46" s="8" t="s">
        <v>563</v>
      </c>
      <c r="H46" s="8" t="s">
        <v>564</v>
      </c>
      <c r="I46" s="8" t="s">
        <v>565</v>
      </c>
      <c r="J46" s="9" t="s">
        <v>566</v>
      </c>
    </row>
    <row r="47" spans="2:10" ht="57.75" customHeight="1" x14ac:dyDescent="0.2">
      <c r="B47" s="10"/>
      <c r="C47" s="1139" t="s">
        <v>3</v>
      </c>
      <c r="D47" s="1139"/>
      <c r="E47" s="1140"/>
      <c r="F47" s="11">
        <v>15.11</v>
      </c>
      <c r="G47" s="12">
        <v>15.64</v>
      </c>
      <c r="H47" s="12">
        <v>14.99</v>
      </c>
      <c r="I47" s="12">
        <v>15.35</v>
      </c>
      <c r="J47" s="13">
        <v>18.05</v>
      </c>
    </row>
    <row r="48" spans="2:10" ht="57.75" customHeight="1" x14ac:dyDescent="0.2">
      <c r="B48" s="14"/>
      <c r="C48" s="1141" t="s">
        <v>4</v>
      </c>
      <c r="D48" s="1141"/>
      <c r="E48" s="1142"/>
      <c r="F48" s="15">
        <v>2.37</v>
      </c>
      <c r="G48" s="16">
        <v>2.66</v>
      </c>
      <c r="H48" s="16">
        <v>2.87</v>
      </c>
      <c r="I48" s="16">
        <v>2.85</v>
      </c>
      <c r="J48" s="17">
        <v>3.61</v>
      </c>
    </row>
    <row r="49" spans="2:10" ht="57.75" customHeight="1" thickBot="1" x14ac:dyDescent="0.25">
      <c r="B49" s="18"/>
      <c r="C49" s="1143" t="s">
        <v>5</v>
      </c>
      <c r="D49" s="1143"/>
      <c r="E49" s="1144"/>
      <c r="F49" s="19">
        <v>1.67</v>
      </c>
      <c r="G49" s="20">
        <v>0.91</v>
      </c>
      <c r="H49" s="20" t="s">
        <v>567</v>
      </c>
      <c r="I49" s="20">
        <v>1.03</v>
      </c>
      <c r="J49" s="21">
        <v>3.05</v>
      </c>
    </row>
    <row r="50" spans="2:10" ht="13.2" x14ac:dyDescent="0.2"/>
  </sheetData>
  <sheetProtection algorithmName="SHA-512" hashValue="MJkdFbNYeDCJxVhjv0yWLdyfmjYnhD4LnAtdKdR1T1IWfXctmWSNZHaOer5cgVT8ad7Z+6ZudqmTNjXfOaUJLg==" saltValue="QdwLNjN8IXIgZVsMAVIWV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小松　大輝</cp:lastModifiedBy>
  <dcterms:created xsi:type="dcterms:W3CDTF">2024-03-14T03:17:26Z</dcterms:created>
  <dcterms:modified xsi:type="dcterms:W3CDTF">2024-09-25T08:48:06Z</dcterms:modified>
  <cp:category/>
</cp:coreProperties>
</file>