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A89B70ED-E3F1-4203-90CA-97F562D03957}"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l="1"/>
  <c r="CO35" i="10" s="1"/>
</calcChain>
</file>

<file path=xl/sharedStrings.xml><?xml version="1.0" encoding="utf-8"?>
<sst xmlns="http://schemas.openxmlformats.org/spreadsheetml/2006/main" count="1146" uniqueCount="603">
  <si>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</si>
  <si>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</si>
  <si>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</si>
  <si>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</si>
  <si>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</si>
  <si>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</si>
  <si>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</si>
  <si>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</si>
  <si>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</si>
  <si>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</si>
  <si>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</si>
  <si>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</si>
  <si>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</si>
  <si>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</si>
  <si>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</si>
  <si>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</si>
  <si>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</si>
  <si>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</si>
  <si>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</si>
  <si>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</si>
  <si>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</si>
  <si>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</si>
  <si>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</si>
  <si>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</si>
  <si>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</si>
  <si>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</si>
  <si>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</si>
  <si>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</si>
  <si>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</si>
  <si>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</si>
  <si>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</si>
  <si>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</si>
  <si>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</si>
  <si>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</si>
  <si>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</si>
  <si>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</si>
  <si>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</si>
  <si>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</si>
  <si>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</si>
  <si>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</si>
  <si>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</si>
  <si>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</si>
  <si>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</si>
  <si>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</si>
  <si>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</si>
  <si>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</si>
  <si>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</si>
  <si>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</si>
  <si>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</si>
  <si>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</si>
  <si>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</si>
  <si>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</si>
  <si>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</si>
  <si>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</si>
  <si>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</si>
  <si>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</si>
  <si>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</si>
  <si>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</si>
  <si>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</si>
  <si>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</si>
  <si>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</si>
  <si>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</si>
  <si>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</si>
  <si>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</si>
  <si>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</si>
  <si>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</si>
  <si>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</si>
  <si>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</si>
  <si>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</si>
  <si>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</si>
  <si>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</si>
  <si>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</si>
  <si>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</si>
  <si>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</si>
  <si>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</si>
  <si>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</si>
  <si>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</si>
  <si>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</si>
  <si>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</si>
  <si>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</si>
  <si>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</si>
  <si>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</si>
  <si>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</si>
  <si>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</si>
  <si>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</si>
  <si>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</si>
  <si>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</si>
  <si>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</si>
  <si>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</si>
  <si>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</si>
  <si>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</si>
  <si>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</si>
  <si>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</si>
  <si>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</si>
  <si>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</si>
  <si>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</si>
  <si>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</si>
  <si>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</si>
  <si>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</si>
  <si>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</si>
  <si>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高石市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</si>
  <si>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</si>
  <si>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</si>
  <si>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</si>
  <si>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</si>
  <si>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</si>
  <si>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</si>
  <si>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</si>
  <si>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</si>
  <si>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</si>
  <si>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</si>
  <si>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</si>
  <si>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</si>
  <si>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</si>
  <si>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</si>
  <si>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</si>
  <si>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</si>
  <si>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</si>
  <si>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</si>
  <si>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</si>
  <si>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</si>
  <si>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</si>
  <si>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</si>
  <si>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</si>
  <si>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</si>
  <si>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</si>
  <si>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</si>
  <si>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</si>
  <si>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</si>
  <si>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</si>
  <si>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</si>
  <si>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</si>
  <si>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</si>
  <si>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</si>
  <si>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</si>
  <si>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</si>
  <si>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</si>
  <si>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</si>
  <si>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</si>
  <si>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</si>
  <si>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</si>
  <si>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</si>
  <si>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</si>
  <si>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</si>
  <si>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</si>
  <si>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</si>
  <si>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</si>
  <si>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</si>
  <si>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</si>
  <si>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</si>
  <si>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</si>
  <si>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</si>
  <si>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</si>
  <si>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</si>
  <si>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</si>
  <si>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</si>
  <si>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</si>
  <si>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</si>
  <si>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</si>
  <si>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</si>
  <si>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</si>
  <si>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</si>
  <si>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</si>
  <si>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</si>
  <si>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</si>
  <si>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</si>
  <si>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</si>
  <si>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</si>
  <si>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</si>
  <si>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</si>
  <si>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</si>
  <si>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</si>
  <si>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</si>
  <si>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</si>
  <si>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</si>
  <si>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</si>
  <si>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</si>
  <si>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</si>
  <si>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</si>
  <si>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</si>
  <si>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</si>
  <si>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</si>
  <si>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</si>
  <si>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</si>
  <si>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</si>
  <si>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</si>
  <si>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</si>
  <si>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</si>
  <si>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</si>
  <si>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</si>
  <si>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</si>
  <si>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</si>
  <si>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</si>
  <si>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</si>
  <si>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</si>
  <si>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</si>
  <si>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</si>
  <si>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</si>
  <si>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</si>
  <si>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</si>
  <si>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</si>
  <si>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</si>
  <si>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</si>
  <si>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</si>
  <si>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</si>
  <si>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</si>
  <si>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</si>
  <si>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</si>
  <si>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</si>
  <si>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</si>
  <si>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</si>
  <si>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</si>
  <si>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</si>
  <si>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</si>
  <si>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</si>
  <si>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</si>
  <si>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大阪府高石市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</si>
  <si>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</si>
  <si>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</si>
  <si>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</si>
  <si>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</si>
  <si>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</si>
  <si>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</si>
  <si>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</si>
  <si>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</si>
  <si>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</si>
  <si>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</si>
  <si>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</si>
  <si>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</si>
  <si>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</si>
  <si>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</si>
  <si>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</si>
  <si>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</si>
  <si>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</si>
  <si>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</si>
  <si>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</si>
  <si>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</si>
  <si>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</si>
  <si>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</si>
  <si>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</si>
  <si>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</si>
  <si>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</si>
  <si>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</si>
  <si>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</si>
  <si>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</si>
  <si>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</si>
  <si>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</si>
  <si>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</si>
  <si>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</si>
  <si>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</si>
  <si>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</si>
  <si>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</si>
  <si>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</si>
  <si>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</si>
  <si>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</si>
  <si>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</si>
  <si>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</si>
  <si>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</si>
  <si>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</si>
  <si>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</si>
  <si>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</si>
  <si>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</si>
  <si>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</si>
  <si>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</si>
  <si>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</si>
  <si>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</si>
  <si>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</si>
  <si>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</si>
  <si>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</si>
  <si>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</si>
  <si>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</si>
  <si>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</si>
  <si>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</si>
  <si>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</si>
  <si>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</si>
  <si>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</si>
  <si>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</si>
  <si>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</si>
  <si>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</si>
  <si>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</si>
  <si>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</si>
  <si>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</si>
  <si>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</si>
  <si>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</si>
  <si>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</si>
  <si>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</si>
  <si>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</si>
  <si>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</si>
  <si>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</si>
  <si>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</si>
  <si>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</si>
  <si>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</si>
  <si>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</si>
  <si>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</si>
  <si>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</si>
  <si>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</si>
  <si>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</si>
  <si>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</si>
  <si>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</si>
  <si>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</si>
  <si>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</si>
  <si>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</si>
  <si>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</si>
  <si>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</si>
  <si>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</si>
  <si>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</si>
  <si>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</si>
  <si>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</si>
  <si>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</si>
  <si>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</si>
  <si>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</si>
  <si>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</si>
  <si>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</si>
  <si>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</si>
  <si>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</si>
  <si>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</si>
  <si>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</si>
  <si>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</si>
  <si>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</si>
  <si>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</si>
  <si>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</si>
  <si>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</si>
  <si>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</si>
  <si>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</si>
  <si>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</si>
  <si>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</si>
  <si>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</si>
  <si>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</si>
  <si>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</si>
  <si>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</si>
  <si>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</si>
  <si>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</si>
  <si>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</si>
  <si>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</si>
  <si>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</si>
  <si>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</si>
  <si>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</si>
  <si>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</si>
  <si>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</si>
  <si>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</si>
  <si>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</si>
  <si>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</si>
  <si>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</si>
  <si>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</si>
  <si>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</si>
  <si>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</si>
  <si>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</si>
  <si>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</si>
  <si>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</si>
  <si>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</si>
  <si>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</si>
  <si>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</si>
  <si>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</si>
  <si>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</si>
  <si>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</si>
  <si>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</si>
  <si>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</si>
  <si>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</si>
  <si>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</si>
  <si>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</si>
  <si>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</si>
  <si>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</si>
  <si>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</si>
  <si>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</si>
  <si>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</si>
  <si>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</si>
  <si>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</si>
  <si>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</si>
  <si>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大阪府高石市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</si>
  <si>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</si>
  <si>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</si>
  <si>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</si>
  <si>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</si>
  <si>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</si>
  <si>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</si>
  <si>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</si>
  <si>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</si>
  <si>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</si>
  <si>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</si>
  <si>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</si>
  <si>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</si>
  <si>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</si>
  <si>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</si>
  <si>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</si>
  <si>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</si>
  <si>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</si>
  <si>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</si>
  <si>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</si>
  <si>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</si>
  <si>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</si>
  <si>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</si>
  <si>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</si>
  <si>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</si>
  <si>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</si>
  <si>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</si>
  <si>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</si>
  <si>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</si>
  <si>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</si>
  <si>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</si>
  <si>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</si>
  <si>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</si>
  <si>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</si>
  <si>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</si>
  <si>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</si>
  <si>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</si>
  <si>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</si>
  <si>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</si>
  <si>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</si>
  <si>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</si>
  <si>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</si>
  <si>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</si>
  <si>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</si>
  <si>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</si>
  <si>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</si>
  <si>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</si>
  <si>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</si>
  <si>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</si>
  <si>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</si>
  <si>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</si>
  <si>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</si>
  <si>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</si>
  <si>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</si>
  <si>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</si>
  <si>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</si>
  <si>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</si>
  <si>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</si>
  <si>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</si>
  <si>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</si>
  <si>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</si>
  <si>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</si>
  <si>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</si>
  <si>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</si>
  <si>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</si>
  <si>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</si>
  <si>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</si>
  <si>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</si>
  <si>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</si>
  <si>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</si>
  <si>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</si>
  <si>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</si>
  <si>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</si>
  <si>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</si>
  <si>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</si>
  <si>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</si>
  <si>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</si>
  <si>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</si>
  <si>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</si>
  <si>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</si>
  <si>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</si>
  <si>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</si>
  <si>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</si>
  <si>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</si>
  <si>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</si>
  <si>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</si>
  <si>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</si>
  <si>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</si>
  <si>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</si>
  <si>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</si>
  <si>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</si>
  <si>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</si>
  <si>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</si>
  <si>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</si>
  <si>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</si>
  <si>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</si>
  <si>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</si>
  <si>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</si>
  <si>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</si>
  <si>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</si>
  <si>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</si>
  <si>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</si>
  <si>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</si>
  <si>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</si>
  <si>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</si>
  <si>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</si>
  <si>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</si>
  <si>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</si>
  <si>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</si>
  <si>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</si>
  <si>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</si>
  <si>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</si>
  <si>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</si>
  <si>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</si>
  <si>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</si>
  <si>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</si>
  <si>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</si>
  <si>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</si>
  <si>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</si>
  <si>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</si>
  <si>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</si>
  <si>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</si>
  <si>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</si>
  <si>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</si>
  <si>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</si>
  <si>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</si>
  <si>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</si>
  <si>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</si>
  <si>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</si>
  <si>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</si>
  <si>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</si>
  <si>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</si>
  <si>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</si>
  <si>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</si>
  <si>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</si>
  <si>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</si>
  <si>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</si>
  <si>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</si>
  <si>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</si>
  <si>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</si>
  <si>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</si>
  <si>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</si>
  <si>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</si>
  <si>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</si>
  <si>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</si>
  <si>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</si>
  <si>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</si>
  <si>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</si>
  <si>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</si>
  <si>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</si>
  <si>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</si>
  <si>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</si>
  <si>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</si>
  <si>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</si>
  <si>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</si>
  <si>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</si>
  <si>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</si>
  <si>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</si>
  <si>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</si>
  <si>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</si>
  <si>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</si>
  <si>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</si>
  <si>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</si>
  <si>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</si>
  <si>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</si>
  <si>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</si>
  <si>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</si>
  <si>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</si>
  <si>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</si>
  <si>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</si>
  <si>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</si>
  <si>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</si>
  <si>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</si>
  <si>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</si>
  <si>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</si>
  <si>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</si>
  <si>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</si>
  <si>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</si>
  <si>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</si>
  <si>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</si>
  <si>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</si>
  <si>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</si>
  <si>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</si>
  <si>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</si>
  <si>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</si>
  <si>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</si>
  <si>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</si>
  <si>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</si>
  <si>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</si>
  <si>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</si>
  <si>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</si>
  <si>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1.94</t>
  </si>
  <si>
    <t>水道事業会計</t>
  </si>
  <si>
    <t>一般会計</t>
  </si>
  <si>
    <t>下水道事業会計</t>
  </si>
  <si>
    <t>国民健康保険特別会計</t>
  </si>
  <si>
    <t>▲ 2.64</t>
  </si>
  <si>
    <t>▲ 1.69</t>
  </si>
  <si>
    <t>▲ 0.35</t>
  </si>
  <si>
    <t>後期高齢者医療保険特別会計</t>
  </si>
  <si>
    <t>介護保険特別会計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</si>
  <si>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</si>
  <si>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</si>
  <si>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</si>
  <si>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</si>
  <si>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</si>
  <si>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</si>
  <si>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</si>
  <si>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</si>
  <si>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</si>
  <si>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泉北環境整備施設組合（一般会計）</t>
    <rPh sb="0" eb="10">
      <t>センボクカンキョウセイビシセツクミアイ</t>
    </rPh>
    <rPh sb="11" eb="13">
      <t>イッパン</t>
    </rPh>
    <rPh sb="13" eb="15">
      <t>カイケイ</t>
    </rPh>
    <phoneticPr fontId="2"/>
  </si>
  <si>
    <t>高石市泉大津市墓地組合（一般会計）</t>
    <rPh sb="0" eb="3">
      <t>タカイシシ</t>
    </rPh>
    <rPh sb="3" eb="7">
      <t>イズミオオツシ</t>
    </rPh>
    <rPh sb="7" eb="9">
      <t>ボチ</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</si>
  <si>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</si>
  <si>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</si>
  <si>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</si>
  <si>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4">
      <t>ヨウスイ</t>
    </rPh>
    <rPh sb="14" eb="15">
      <t>ミチ</t>
    </rPh>
    <rPh sb="15" eb="17">
      <t>ジギョウ</t>
    </rPh>
    <rPh sb="17" eb="19">
      <t>カイケイ</t>
    </rPh>
    <phoneticPr fontId="2"/>
  </si>
  <si>
    <t>高石市保健医療センター</t>
    <rPh sb="0" eb="3">
      <t>タカイシシ</t>
    </rPh>
    <rPh sb="3" eb="5">
      <t>ホケン</t>
    </rPh>
    <rPh sb="5" eb="7">
      <t>イリョウ</t>
    </rPh>
    <phoneticPr fontId="2"/>
  </si>
  <si>
    <t>高石都市開発株式会社</t>
    <rPh sb="0" eb="2">
      <t>タカイシ</t>
    </rPh>
    <rPh sb="2" eb="4">
      <t>トシ</t>
    </rPh>
    <rPh sb="4" eb="6">
      <t>カイハツ</t>
    </rPh>
    <rPh sb="6" eb="10">
      <t>カブシキガイシャ</t>
    </rPh>
    <phoneticPr fontId="2"/>
  </si>
  <si>
    <t>-</t>
    <phoneticPr fontId="2"/>
  </si>
  <si>
    <t>保健医療基金</t>
    <rPh sb="0" eb="2">
      <t>ホケン</t>
    </rPh>
    <rPh sb="2" eb="4">
      <t>イリョウ</t>
    </rPh>
    <rPh sb="4" eb="6">
      <t>キキン</t>
    </rPh>
    <phoneticPr fontId="5"/>
  </si>
  <si>
    <t>奨学基金</t>
    <rPh sb="0" eb="2">
      <t>ショウガク</t>
    </rPh>
    <rPh sb="2" eb="4">
      <t>キキン</t>
    </rPh>
    <phoneticPr fontId="5"/>
  </si>
  <si>
    <t>緑化基金</t>
    <rPh sb="0" eb="2">
      <t>リョクカ</t>
    </rPh>
    <rPh sb="2" eb="4">
      <t>キキン</t>
    </rPh>
    <phoneticPr fontId="5"/>
  </si>
  <si>
    <t>市営浜墓地基金</t>
    <rPh sb="0" eb="2">
      <t>シエイ</t>
    </rPh>
    <rPh sb="2" eb="3">
      <t>ハマ</t>
    </rPh>
    <rPh sb="3" eb="5">
      <t>ボチ</t>
    </rPh>
    <rPh sb="5" eb="7">
      <t>キキン</t>
    </rPh>
    <phoneticPr fontId="5"/>
  </si>
  <si>
    <t>石油貯蔵施設立地対策等基金</t>
    <rPh sb="0" eb="2">
      <t>セキユ</t>
    </rPh>
    <rPh sb="2" eb="6">
      <t>チョゾウシセツ</t>
    </rPh>
    <rPh sb="6" eb="10">
      <t>リッチタイサク</t>
    </rPh>
    <rPh sb="10" eb="11">
      <t>トウ</t>
    </rPh>
    <rPh sb="11" eb="13">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</si>
  <si>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</si>
  <si>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</si>
  <si>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</si>
  <si>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</si>
  <si>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</si>
  <si>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が低下傾向にある要因は、地方債現在高が減少したこと及び充当可能基金が増加したこと等であり、たかいし市民文化会館の建設事業にかかる償還が令和4年度に終了したことから、今後も低下することが見込まれる。実質公債費比率についても上記に伴う地方債現在高の減少等により、今後も低下する見込みである。しかしながら、将来負担比率と実質公債費比率は類似団体内平均値と比較すると高い水準にあるため、今後も地方債は慎重に発行する必要がある。</t>
    <rPh sb="32" eb="33">
      <t>オヨ</t>
    </rPh>
    <rPh sb="34" eb="40">
      <t>ジュウトウカノウキキン</t>
    </rPh>
    <rPh sb="41" eb="43">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</si>
  <si>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</si>
  <si>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</si>
  <si>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</si>
  <si>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内平均値と比べて高い水準にあるが、地方債現在高が減少したこと等により低下している。有形固定資産減価償却率は類似団体内平均値よりも低い水準となっているが、公民館の有形固定資産減価償却率が73.0％、本庁舎が78.7％になっていることなど、高い水準となっている施設もある。令和2年度策定の高石市公共施設個別施設計画等に基づき、老朽化対策に取り組んでいく。</t>
    <rPh sb="29" eb="32">
      <t>チホウサイ</t>
    </rPh>
    <rPh sb="88" eb="91">
      <t>コウミンカン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</si>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</sst>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5"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16" fillId="0" borderId="41" xfId="16"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6592ED5-8F7C-44D1-BED9-997B9D36BC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D90D-4982-A661-F471B2988C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50228</c:v>
                </c:pt>
                <c:pt idx="1">
                  <c:v>63188</c:v>
                </c:pt>
                <c:pt idx="2">
                  <c:v>63935</c:v>
                </c:pt>
                <c:pt idx="3">
                  <c:v>50309</c:v>
                </c:pt>
                <c:pt idx="4">
                  <c:v>37766</c:v>
                </c:pt>
              </c:numCache>
            </c:numRef>
          </c:val>
          <c:smooth val="0"/>
          <c:extLst>
            <c:ext xmlns:c16="http://schemas.microsoft.com/office/drawing/2014/chart" uri="{C3380CC4-5D6E-409C-BE32-E72D297353CC}">
              <c16:uniqueId val="{00000001-D90D-4982-A661-F471B2988C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1.02</c:v>
                </c:pt>
                <c:pt idx="1">
                  <c:v>0.59</c:v>
                </c:pt>
                <c:pt idx="2">
                  <c:v>2.29</c:v>
                </c:pt>
                <c:pt idx="3">
                  <c:v>8.26</c:v>
                </c:pt>
                <c:pt idx="4">
                  <c:v>5.91</c:v>
                </c:pt>
              </c:numCache>
            </c:numRef>
          </c:val>
          <c:extLst>
            <c:ext xmlns:c16="http://schemas.microsoft.com/office/drawing/2014/chart" uri="{C3380CC4-5D6E-409C-BE32-E72D297353CC}">
              <c16:uniqueId val="{00000000-CE47-4969-8495-278059EAE5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22.28</c:v>
                </c:pt>
                <c:pt idx="1">
                  <c:v>15.69</c:v>
                </c:pt>
                <c:pt idx="2">
                  <c:v>15.75</c:v>
                </c:pt>
                <c:pt idx="3">
                  <c:v>16.11</c:v>
                </c:pt>
                <c:pt idx="4">
                  <c:v>20.78</c:v>
                </c:pt>
              </c:numCache>
            </c:numRef>
          </c:val>
          <c:extLst>
            <c:ext xmlns:c16="http://schemas.microsoft.com/office/drawing/2014/chart" uri="{C3380CC4-5D6E-409C-BE32-E72D297353CC}">
              <c16:uniqueId val="{00000001-CE47-4969-8495-278059EAE5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-1.94</c:v>
                </c:pt>
                <c:pt idx="2">
                  <c:v>2.0299999999999998</c:v>
                </c:pt>
                <c:pt idx="3">
                  <c:v>7.21</c:v>
                </c:pt>
                <c:pt idx="4">
                  <c:v>1.71</c:v>
                </c:pt>
              </c:numCache>
            </c:numRef>
          </c:val>
          <c:smooth val="0"/>
          <c:extLst>
            <c:ext xmlns:c16="http://schemas.microsoft.com/office/drawing/2014/chart" uri="{C3380CC4-5D6E-409C-BE32-E72D297353CC}">
              <c16:uniqueId val="{00000002-CE47-4969-8495-278059EAE5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0.3</c:v>
                </c:pt>
                <c:pt idx="4">
                  <c:v>0</c:v>
                </c:pt>
                <c:pt idx="5">
                  <c:v>0</c:v>
                </c:pt>
                <c:pt idx="6">
                  <c:v>0</c:v>
                </c:pt>
                <c:pt idx="7">
                  <c:v>0</c:v>
                </c:pt>
                <c:pt idx="8">
                  <c:v>0</c:v>
                </c:pt>
                <c:pt idx="9">
                  <c:v>0</c:v>
                </c:pt>
              </c:numCache>
            </c:numRef>
          </c:val>
          <c:extLst>
            <c:ext xmlns:c16="http://schemas.microsoft.com/office/drawing/2014/chart" uri="{C3380CC4-5D6E-409C-BE32-E72D297353CC}">
              <c16:uniqueId val="{00000000-C6B8-4964-90CF-A1AB261A41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B8-4964-90CF-A1AB261A41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B8-4964-90CF-A1AB261A41C6}"/>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B8-4964-90CF-A1AB261A41C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1.01</c:v>
                </c:pt>
                <c:pt idx="2">
                  <c:v>#N/A</c:v>
                </c:pt>
                <c:pt idx="3">
                  <c:v>1.01</c:v>
                </c:pt>
                <c:pt idx="4">
                  <c:v>#N/A</c:v>
                </c:pt>
                <c:pt idx="5">
                  <c:v>1.49</c:v>
                </c:pt>
                <c:pt idx="6">
                  <c:v>#N/A</c:v>
                </c:pt>
                <c:pt idx="7">
                  <c:v>0.56000000000000005</c:v>
                </c:pt>
                <c:pt idx="8">
                  <c:v>#N/A</c:v>
                </c:pt>
                <c:pt idx="9">
                  <c:v>0.28000000000000003</c:v>
                </c:pt>
              </c:numCache>
            </c:numRef>
          </c:val>
          <c:extLst>
            <c:ext xmlns:c16="http://schemas.microsoft.com/office/drawing/2014/chart" uri="{C3380CC4-5D6E-409C-BE32-E72D297353CC}">
              <c16:uniqueId val="{00000004-C6B8-4964-90CF-A1AB261A41C6}"/>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0.28000000000000003</c:v>
                </c:pt>
                <c:pt idx="4">
                  <c:v>#N/A</c:v>
                </c:pt>
                <c:pt idx="5">
                  <c:v>0.28999999999999998</c:v>
                </c:pt>
                <c:pt idx="6">
                  <c:v>#N/A</c:v>
                </c:pt>
                <c:pt idx="7">
                  <c:v>0.28000000000000003</c:v>
                </c:pt>
                <c:pt idx="8">
                  <c:v>#N/A</c:v>
                </c:pt>
                <c:pt idx="9">
                  <c:v>0.33</c:v>
                </c:pt>
              </c:numCache>
            </c:numRef>
          </c:val>
          <c:extLst>
            <c:ext xmlns:c16="http://schemas.microsoft.com/office/drawing/2014/chart" uri="{C3380CC4-5D6E-409C-BE32-E72D297353CC}">
              <c16:uniqueId val="{00000005-C6B8-4964-90CF-A1AB261A41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2.64</c:v>
                </c:pt>
                <c:pt idx="1">
                  <c:v>#N/A</c:v>
                </c:pt>
                <c:pt idx="2">
                  <c:v>1.69</c:v>
                </c:pt>
                <c:pt idx="3">
                  <c:v>#N/A</c:v>
                </c:pt>
                <c:pt idx="4">
                  <c:v>0.35</c:v>
                </c:pt>
                <c:pt idx="5">
                  <c:v>#N/A</c:v>
                </c:pt>
                <c:pt idx="6">
                  <c:v>#N/A</c:v>
                </c:pt>
                <c:pt idx="7">
                  <c:v>0.21</c:v>
                </c:pt>
                <c:pt idx="8">
                  <c:v>#N/A</c:v>
                </c:pt>
                <c:pt idx="9">
                  <c:v>0.44</c:v>
                </c:pt>
              </c:numCache>
            </c:numRef>
          </c:val>
          <c:extLst>
            <c:ext xmlns:c16="http://schemas.microsoft.com/office/drawing/2014/chart" uri="{C3380CC4-5D6E-409C-BE32-E72D297353CC}">
              <c16:uniqueId val="{00000006-C6B8-4964-90CF-A1AB261A41C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0.89</c:v>
                </c:pt>
                <c:pt idx="6">
                  <c:v>#N/A</c:v>
                </c:pt>
                <c:pt idx="7">
                  <c:v>1.48</c:v>
                </c:pt>
                <c:pt idx="8">
                  <c:v>#N/A</c:v>
                </c:pt>
                <c:pt idx="9">
                  <c:v>1.8</c:v>
                </c:pt>
              </c:numCache>
            </c:numRef>
          </c:val>
          <c:extLst>
            <c:ext xmlns:c16="http://schemas.microsoft.com/office/drawing/2014/chart" uri="{C3380CC4-5D6E-409C-BE32-E72D297353CC}">
              <c16:uniqueId val="{00000007-C6B8-4964-90CF-A1AB261A41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1.02</c:v>
                </c:pt>
                <c:pt idx="2">
                  <c:v>#N/A</c:v>
                </c:pt>
                <c:pt idx="3">
                  <c:v>0.57999999999999996</c:v>
                </c:pt>
                <c:pt idx="4">
                  <c:v>#N/A</c:v>
                </c:pt>
                <c:pt idx="5">
                  <c:v>2.29</c:v>
                </c:pt>
                <c:pt idx="6">
                  <c:v>#N/A</c:v>
                </c:pt>
                <c:pt idx="7">
                  <c:v>8.26</c:v>
                </c:pt>
                <c:pt idx="8">
                  <c:v>#N/A</c:v>
                </c:pt>
                <c:pt idx="9">
                  <c:v>5.9</c:v>
                </c:pt>
              </c:numCache>
            </c:numRef>
          </c:val>
          <c:extLst>
            <c:ext xmlns:c16="http://schemas.microsoft.com/office/drawing/2014/chart" uri="{C3380CC4-5D6E-409C-BE32-E72D297353CC}">
              <c16:uniqueId val="{00000008-C6B8-4964-90CF-A1AB261A41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14.37</c:v>
                </c:pt>
                <c:pt idx="2">
                  <c:v>#N/A</c:v>
                </c:pt>
                <c:pt idx="3">
                  <c:v>15.37</c:v>
                </c:pt>
                <c:pt idx="4">
                  <c:v>#N/A</c:v>
                </c:pt>
                <c:pt idx="5">
                  <c:v>15.57</c:v>
                </c:pt>
                <c:pt idx="6">
                  <c:v>#N/A</c:v>
                </c:pt>
                <c:pt idx="7">
                  <c:v>14.59</c:v>
                </c:pt>
                <c:pt idx="8">
                  <c:v>#N/A</c:v>
                </c:pt>
                <c:pt idx="9">
                  <c:v>14.74</c:v>
                </c:pt>
              </c:numCache>
            </c:numRef>
          </c:val>
          <c:extLst>
            <c:ext xmlns:c16="http://schemas.microsoft.com/office/drawing/2014/chart" uri="{C3380CC4-5D6E-409C-BE32-E72D297353CC}">
              <c16:uniqueId val="{00000009-C6B8-4964-90CF-A1AB261A41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2562</c:v>
                </c:pt>
                <c:pt idx="5">
                  <c:v>2490</c:v>
                </c:pt>
                <c:pt idx="8">
                  <c:v>2488</c:v>
                </c:pt>
                <c:pt idx="11">
                  <c:v>2611</c:v>
                </c:pt>
                <c:pt idx="14">
                  <c:v>2589</c:v>
                </c:pt>
              </c:numCache>
            </c:numRef>
          </c:val>
          <c:extLst>
            <c:ext xmlns:c16="http://schemas.microsoft.com/office/drawing/2014/chart" uri="{C3380CC4-5D6E-409C-BE32-E72D297353CC}">
              <c16:uniqueId val="{00000000-1218-4B19-94F5-CA5E1C2EE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8-4B19-94F5-CA5E1C2EE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18-4B19-94F5-CA5E1C2EE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408</c:v>
                </c:pt>
                <c:pt idx="3">
                  <c:v>405</c:v>
                </c:pt>
                <c:pt idx="6">
                  <c:v>375</c:v>
                </c:pt>
                <c:pt idx="9">
                  <c:v>343</c:v>
                </c:pt>
                <c:pt idx="12">
                  <c:v>326</c:v>
                </c:pt>
              </c:numCache>
            </c:numRef>
          </c:val>
          <c:extLst>
            <c:ext xmlns:c16="http://schemas.microsoft.com/office/drawing/2014/chart" uri="{C3380CC4-5D6E-409C-BE32-E72D297353CC}">
              <c16:uniqueId val="{00000003-1218-4B19-94F5-CA5E1C2EE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597</c:v>
                </c:pt>
                <c:pt idx="3">
                  <c:v>617</c:v>
                </c:pt>
                <c:pt idx="6">
                  <c:v>509</c:v>
                </c:pt>
                <c:pt idx="9">
                  <c:v>489</c:v>
                </c:pt>
                <c:pt idx="12">
                  <c:v>520</c:v>
                </c:pt>
              </c:numCache>
            </c:numRef>
          </c:val>
          <c:extLst>
            <c:ext xmlns:c16="http://schemas.microsoft.com/office/drawing/2014/chart" uri="{C3380CC4-5D6E-409C-BE32-E72D297353CC}">
              <c16:uniqueId val="{00000004-1218-4B19-94F5-CA5E1C2EE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8-4B19-94F5-CA5E1C2EE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8-4B19-94F5-CA5E1C2EE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3134</c:v>
                </c:pt>
                <c:pt idx="3">
                  <c:v>3172</c:v>
                </c:pt>
                <c:pt idx="6">
                  <c:v>3146</c:v>
                </c:pt>
                <c:pt idx="9">
                  <c:v>3199</c:v>
                </c:pt>
                <c:pt idx="12">
                  <c:v>3035</c:v>
                </c:pt>
              </c:numCache>
            </c:numRef>
          </c:val>
          <c:extLst>
            <c:ext xmlns:c16="http://schemas.microsoft.com/office/drawing/2014/chart" uri="{C3380CC4-5D6E-409C-BE32-E72D297353CC}">
              <c16:uniqueId val="{00000007-1218-4B19-94F5-CA5E1C2EEE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1577</c:v>
                </c:pt>
                <c:pt idx="2">
                  <c:v>#N/A</c:v>
                </c:pt>
                <c:pt idx="3">
                  <c:v>#N/A</c:v>
                </c:pt>
                <c:pt idx="4">
                  <c:v>1704</c:v>
                </c:pt>
                <c:pt idx="5">
                  <c:v>#N/A</c:v>
                </c:pt>
                <c:pt idx="6">
                  <c:v>#N/A</c:v>
                </c:pt>
                <c:pt idx="7">
                  <c:v>1542</c:v>
                </c:pt>
                <c:pt idx="8">
                  <c:v>#N/A</c:v>
                </c:pt>
                <c:pt idx="9">
                  <c:v>#N/A</c:v>
                </c:pt>
                <c:pt idx="10">
                  <c:v>1420</c:v>
                </c:pt>
                <c:pt idx="11">
                  <c:v>#N/A</c:v>
                </c:pt>
                <c:pt idx="12">
                  <c:v>#N/A</c:v>
                </c:pt>
                <c:pt idx="13">
                  <c:v>1292</c:v>
                </c:pt>
                <c:pt idx="14">
                  <c:v>#N/A</c:v>
                </c:pt>
              </c:numCache>
            </c:numRef>
          </c:val>
          <c:smooth val="0"/>
          <c:extLst>
            <c:ext xmlns:c16="http://schemas.microsoft.com/office/drawing/2014/chart" uri="{C3380CC4-5D6E-409C-BE32-E72D297353CC}">
              <c16:uniqueId val="{00000008-1218-4B19-94F5-CA5E1C2EEE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23952</c:v>
                </c:pt>
                <c:pt idx="5">
                  <c:v>23595</c:v>
                </c:pt>
                <c:pt idx="8">
                  <c:v>23534</c:v>
                </c:pt>
                <c:pt idx="11">
                  <c:v>23407</c:v>
                </c:pt>
                <c:pt idx="14">
                  <c:v>22604</c:v>
                </c:pt>
              </c:numCache>
            </c:numRef>
          </c:val>
          <c:extLst>
            <c:ext xmlns:c16="http://schemas.microsoft.com/office/drawing/2014/chart" uri="{C3380CC4-5D6E-409C-BE32-E72D297353CC}">
              <c16:uniqueId val="{00000000-42DB-4925-873A-6E9DF2BB39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9075</c:v>
                </c:pt>
                <c:pt idx="5">
                  <c:v>8610</c:v>
                </c:pt>
                <c:pt idx="8">
                  <c:v>8083</c:v>
                </c:pt>
                <c:pt idx="11">
                  <c:v>8061</c:v>
                </c:pt>
                <c:pt idx="14">
                  <c:v>8598</c:v>
                </c:pt>
              </c:numCache>
            </c:numRef>
          </c:val>
          <c:extLst>
            <c:ext xmlns:c16="http://schemas.microsoft.com/office/drawing/2014/chart" uri="{C3380CC4-5D6E-409C-BE32-E72D297353CC}">
              <c16:uniqueId val="{00000001-42DB-4925-873A-6E9DF2BB39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3862</c:v>
                </c:pt>
                <c:pt idx="5">
                  <c:v>3120</c:v>
                </c:pt>
                <c:pt idx="8">
                  <c:v>3411</c:v>
                </c:pt>
                <c:pt idx="11">
                  <c:v>3695</c:v>
                </c:pt>
                <c:pt idx="14">
                  <c:v>4395</c:v>
                </c:pt>
              </c:numCache>
            </c:numRef>
          </c:val>
          <c:extLst>
            <c:ext xmlns:c16="http://schemas.microsoft.com/office/drawing/2014/chart" uri="{C3380CC4-5D6E-409C-BE32-E72D297353CC}">
              <c16:uniqueId val="{00000002-42DB-4925-873A-6E9DF2BB39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DB-4925-873A-6E9DF2BB39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DB-4925-873A-6E9DF2BB39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500</c:v>
                </c:pt>
                <c:pt idx="3">
                  <c:v>418</c:v>
                </c:pt>
                <c:pt idx="6">
                  <c:v>0</c:v>
                </c:pt>
                <c:pt idx="9">
                  <c:v>0</c:v>
                </c:pt>
                <c:pt idx="12">
                  <c:v>0</c:v>
                </c:pt>
              </c:numCache>
            </c:numRef>
          </c:val>
          <c:extLst>
            <c:ext xmlns:c16="http://schemas.microsoft.com/office/drawing/2014/chart" uri="{C3380CC4-5D6E-409C-BE32-E72D297353CC}">
              <c16:uniqueId val="{00000005-42DB-4925-873A-6E9DF2BB39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2418</c:v>
                </c:pt>
                <c:pt idx="3">
                  <c:v>2425</c:v>
                </c:pt>
                <c:pt idx="6">
                  <c:v>2417</c:v>
                </c:pt>
                <c:pt idx="9">
                  <c:v>2332</c:v>
                </c:pt>
                <c:pt idx="12">
                  <c:v>2268</c:v>
                </c:pt>
              </c:numCache>
            </c:numRef>
          </c:val>
          <c:extLst>
            <c:ext xmlns:c16="http://schemas.microsoft.com/office/drawing/2014/chart" uri="{C3380CC4-5D6E-409C-BE32-E72D297353CC}">
              <c16:uniqueId val="{00000006-42DB-4925-873A-6E9DF2BB39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3418</c:v>
                </c:pt>
                <c:pt idx="3">
                  <c:v>3097</c:v>
                </c:pt>
                <c:pt idx="6">
                  <c:v>2867</c:v>
                </c:pt>
                <c:pt idx="9">
                  <c:v>2674</c:v>
                </c:pt>
                <c:pt idx="12">
                  <c:v>2494</c:v>
                </c:pt>
              </c:numCache>
            </c:numRef>
          </c:val>
          <c:extLst>
            <c:ext xmlns:c16="http://schemas.microsoft.com/office/drawing/2014/chart" uri="{C3380CC4-5D6E-409C-BE32-E72D297353CC}">
              <c16:uniqueId val="{00000007-42DB-4925-873A-6E9DF2BB39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9230</c:v>
                </c:pt>
                <c:pt idx="3">
                  <c:v>9020</c:v>
                </c:pt>
                <c:pt idx="6">
                  <c:v>8564</c:v>
                </c:pt>
                <c:pt idx="9">
                  <c:v>8121</c:v>
                </c:pt>
                <c:pt idx="12">
                  <c:v>7742</c:v>
                </c:pt>
              </c:numCache>
            </c:numRef>
          </c:val>
          <c:extLst>
            <c:ext xmlns:c16="http://schemas.microsoft.com/office/drawing/2014/chart" uri="{C3380CC4-5D6E-409C-BE32-E72D297353CC}">
              <c16:uniqueId val="{00000008-42DB-4925-873A-6E9DF2BB39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DB-4925-873A-6E9DF2BB39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36827</c:v>
                </c:pt>
                <c:pt idx="3">
                  <c:v>35959</c:v>
                </c:pt>
                <c:pt idx="6">
                  <c:v>35368</c:v>
                </c:pt>
                <c:pt idx="9">
                  <c:v>35358</c:v>
                </c:pt>
                <c:pt idx="12">
                  <c:v>34100</c:v>
                </c:pt>
              </c:numCache>
            </c:numRef>
          </c:val>
          <c:extLst>
            <c:ext xmlns:c16="http://schemas.microsoft.com/office/drawing/2014/chart" uri="{C3380CC4-5D6E-409C-BE32-E72D297353CC}">
              <c16:uniqueId val="{0000000A-42DB-4925-873A-6E9DF2BB39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15503</c:v>
                </c:pt>
                <c:pt idx="2">
                  <c:v>#N/A</c:v>
                </c:pt>
                <c:pt idx="3">
                  <c:v>#N/A</c:v>
                </c:pt>
                <c:pt idx="4">
                  <c:v>15594</c:v>
                </c:pt>
                <c:pt idx="5">
                  <c:v>#N/A</c:v>
                </c:pt>
                <c:pt idx="6">
                  <c:v>#N/A</c:v>
                </c:pt>
                <c:pt idx="7">
                  <c:v>14190</c:v>
                </c:pt>
                <c:pt idx="8">
                  <c:v>#N/A</c:v>
                </c:pt>
                <c:pt idx="9">
                  <c:v>#N/A</c:v>
                </c:pt>
                <c:pt idx="10">
                  <c:v>13322</c:v>
                </c:pt>
                <c:pt idx="11">
                  <c:v>#N/A</c:v>
                </c:pt>
                <c:pt idx="12">
                  <c:v>#N/A</c:v>
                </c:pt>
                <c:pt idx="13">
                  <c:v>11007</c:v>
                </c:pt>
                <c:pt idx="14">
                  <c:v>#N/A</c:v>
                </c:pt>
              </c:numCache>
            </c:numRef>
          </c:val>
          <c:smooth val="0"/>
          <c:extLst>
            <c:ext xmlns:c16="http://schemas.microsoft.com/office/drawing/2014/chart" uri="{C3380CC4-5D6E-409C-BE32-E72D297353CC}">
              <c16:uniqueId val="{0000000B-42DB-4925-873A-6E9DF2BB39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2149</c:v>
                </c:pt>
                <c:pt idx="1">
                  <c:v>2310</c:v>
                </c:pt>
                <c:pt idx="2">
                  <c:v>2909</c:v>
                </c:pt>
              </c:numCache>
            </c:numRef>
          </c:val>
          <c:extLst>
            <c:ext xmlns:c16="http://schemas.microsoft.com/office/drawing/2014/chart" uri="{C3380CC4-5D6E-409C-BE32-E72D297353CC}">
              <c16:uniqueId val="{00000000-EEB8-467C-8DD3-5BB6819331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EB8-467C-8DD3-5BB6819331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2056</c:v>
                </c:pt>
                <c:pt idx="1">
                  <c:v>1829</c:v>
                </c:pt>
                <c:pt idx="2">
                  <c:v>1693</c:v>
                </c:pt>
              </c:numCache>
            </c:numRef>
          </c:val>
          <c:extLst>
            <c:ext xmlns:c16="http://schemas.microsoft.com/office/drawing/2014/chart" uri="{C3380CC4-5D6E-409C-BE32-E72D297353CC}">
              <c16:uniqueId val="{00000002-EEB8-467C-8DD3-5BB6819331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716914358970029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{805AB9A2-9344-4802-9FE0-C69FCF60812E}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F48-4E4B-8825-6855E23A26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{94FC5664-3A29-4F02-997B-0363264DF97E}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48-4E4B-8825-6855E23A26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{BC678FD0-6F73-481A-A14D-2840BD1F9020}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48-4E4B-8825-6855E23A26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{97AA6D2A-6A3B-4529-ACF5-8CBF596BB5BF}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48-4E4B-8825-6855E23A26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{00236AD1-5F57-4247-AE74-3B076FA51AA2}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48-4E4B-8825-6855E23A262A}"/>
                </c:ext>
              </c:extLst>
            </c:dLbl>
            <c:dLbl>
              <c:idx val="8"/>
              <c:layout>
                <c:manualLayout>
                  <c:x val="-4.144403676083643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{ABC89451-AE01-4FEF-ABB5-FB2DDC85712B}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F48-4E4B-8825-6855E23A26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{6F56182A-9D39-4D8E-9AD0-2064EAB36C59}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F48-4E4B-8825-6855E23A26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{1D224C9A-1601-400B-8B74-150B535CA5BA}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F48-4E4B-8825-6855E23A26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{02286A54-8BD3-4086-9610-2793572717A8}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F48-4E4B-8825-6855E23A26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56.2</c:v>
                </c:pt>
                <c:pt idx="16">
                  <c:v>57.8</c:v>
                </c:pt>
                <c:pt idx="24">
                  <c:v>59.9</c:v>
                </c:pt>
                <c:pt idx="32">
                  <c:v>61.9</c:v>
                </c:pt>
              </c:numCache>
            </c:numRef>
          </c:xVal>
          <c:yVal>
            <c:numRef>
              <c:f>公会計指標分析・財政指標組合せ分析表!$BP$51:$DC$51</c:f>
              <c:numCache>
                <c:formatCode>#,##0.0;"▲ "#,##0.0</c:formatCode>
                <c:ptCount val="40"/>
                <c:pt idx="0">
                  <c:v>136.9</c:v>
                </c:pt>
                <c:pt idx="8">
                  <c:v>135.6</c:v>
                </c:pt>
                <c:pt idx="16">
                  <c:v>121</c:v>
                </c:pt>
                <c:pt idx="24">
                  <c:v>107.2</c:v>
                </c:pt>
                <c:pt idx="32">
                  <c:v>90.8</c:v>
                </c:pt>
              </c:numCache>
            </c:numRef>
          </c:yVal>
          <c:smooth val="0"/>
          <c:extLst>
            <c:ext xmlns:c16="http://schemas.microsoft.com/office/drawing/2014/chart" uri="{C3380CC4-5D6E-409C-BE32-E72D297353CC}">
              <c16:uniqueId val="{00000009-AF48-4E4B-8825-6855E23A26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{CFCA5CEA-B852-406D-9E46-D310BFFA04CD}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F48-4E4B-8825-6855E23A26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{75210C0E-62A7-4713-879E-ECE55B2ECFC4}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48-4E4B-8825-6855E23A26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{D9F81F54-AB79-4711-B0F9-2C6B46EEFB87}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48-4E4B-8825-6855E23A26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{3A3CC602-1A68-45FA-A7C4-E75F1C1A255E}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48-4E4B-8825-6855E23A26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{D6C0F700-7D99-43AC-A1C1-F1D709E13F84}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48-4E4B-8825-6855E23A26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{49D91FF4-2AEF-470E-A83C-CF622077108F}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F48-4E4B-8825-6855E23A26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{E3415E73-84EC-4C2B-8905-E87BF4BF662C}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F48-4E4B-8825-6855E23A26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{E85C9609-9969-431A-B021-1F9DABEF1B77}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F48-4E4B-8825-6855E23A26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{F4B21654-1699-4FBD-801E-F04EB9E9868D}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F48-4E4B-8825-6855E23A26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AF48-4E4B-8825-6855E23A262A}"/>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565150617079737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{538B4E52-62BA-4BF8-9328-E27A02DD8D24}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B3B-421B-AFF7-FCC87C640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{3BE54B4C-0CA1-499B-9665-FA3EEB6A2E0A}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3B-421B-AFF7-FCC87C640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{21D12826-272D-44CB-9823-B4C954391E15}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3B-421B-AFF7-FCC87C640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{E1FC39F1-44C3-4F1E-AB88-362CC044A0BA}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3B-421B-AFF7-FCC87C640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{4FA4BA6A-C21C-4131-A19D-B160F5B11923}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3B-421B-AFF7-FCC87C64041C}"/>
                </c:ext>
              </c:extLst>
            </c:dLbl>
            <c:dLbl>
              <c:idx val="8"/>
              <c:layout>
                <c:manualLayout>
                  <c:x val="-2.170318372710651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{51F4E91F-7ED2-49F0-9F78-10D454D95515}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B3B-421B-AFF7-FCC87C64041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{CE01468B-76A1-454C-997E-B1CA3D4D2388}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B3B-421B-AFF7-FCC87C64041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{C5686725-0AC1-4C78-8FB4-26C157E7929E}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B3B-421B-AFF7-FCC87C64041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{BAB32134-4131-463D-A1AE-23EB7FCDAFB6}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B3B-421B-AFF7-FCC87C640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14.5</c:v>
                </c:pt>
                <c:pt idx="16">
                  <c:v>13.9</c:v>
                </c:pt>
                <c:pt idx="24">
                  <c:v>13.1</c:v>
                </c:pt>
                <c:pt idx="32">
                  <c:v>11.7</c:v>
                </c:pt>
              </c:numCache>
            </c:numRef>
          </c:xVal>
          <c:yVal>
            <c:numRef>
              <c:f>公会計指標分析・財政指標組合せ分析表!$BP$73:$DC$73</c:f>
              <c:numCache>
                <c:formatCode>#,##0.0;"▲ "#,##0.0</c:formatCode>
                <c:ptCount val="40"/>
                <c:pt idx="0">
                  <c:v>136.9</c:v>
                </c:pt>
                <c:pt idx="8">
                  <c:v>135.6</c:v>
                </c:pt>
                <c:pt idx="16">
                  <c:v>121</c:v>
                </c:pt>
                <c:pt idx="24">
                  <c:v>107.2</c:v>
                </c:pt>
                <c:pt idx="32">
                  <c:v>90.8</c:v>
                </c:pt>
              </c:numCache>
            </c:numRef>
          </c:yVal>
          <c:smooth val="0"/>
          <c:extLst>
            <c:ext xmlns:c16="http://schemas.microsoft.com/office/drawing/2014/chart" uri="{C3380CC4-5D6E-409C-BE32-E72D297353CC}">
              <c16:uniqueId val="{00000009-9B3B-421B-AFF7-FCC87C6404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565078823551031E-2"/>
                  <c:y val="-3.730186237890499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{CAF8B3B0-5F71-4264-8C6B-9B6FC820E4B1}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B3B-421B-AFF7-FCC87C6404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{6B6C0F77-7DAE-44CD-A9A1-E87D4621569A}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3B-421B-AFF7-FCC87C640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{280E55C0-6D00-4E99-B7BA-1CFFD7C12C85}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3B-421B-AFF7-FCC87C640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{BB72BFED-4230-4081-A48E-D6AEA1F66374}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3B-421B-AFF7-FCC87C640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{D5B34BD9-4B22-448D-B22B-19FEDA05F5FD}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3B-421B-AFF7-FCC87C64041C}"/>
                </c:ext>
              </c:extLst>
            </c:dLbl>
            <c:dLbl>
              <c:idx val="8"/>
              <c:layout>
                <c:manualLayout>
                  <c:x val="-2.1703255520635317E-2"/>
                  <c:y val="-5.953889528579560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{DDB73923-8294-4A12-926E-0C63D601213C}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B3B-421B-AFF7-FCC87C64041C}"/>
                </c:ext>
              </c:extLst>
            </c:dLbl>
            <c:dLbl>
              <c:idx val="16"/>
              <c:layout>
                <c:manualLayout>
                  <c:x val="-3.1570342725075584E-2"/>
                  <c:y val="-8.988791751803368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{97BEBB87-6F59-4C78-8E3D-85B11BE2DBF9}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B3B-421B-AFF7-FCC87C64041C}"/>
                </c:ext>
              </c:extLst>
            </c:dLbl>
            <c:dLbl>
              <c:idx val="24"/>
              <c:layout>
                <c:manualLayout>
                  <c:x val="-2.1767008174124004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{74F219AC-A612-403A-8F55-C9A140303055}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B3B-421B-AFF7-FCC87C64041C}"/>
                </c:ext>
              </c:extLst>
            </c:dLbl>
            <c:dLbl>
              <c:idx val="32"/>
              <c:layout>
                <c:manualLayout>
                  <c:x val="-4.1373677276027296E-2"/>
                  <c:y val="-6.29379131684415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{A4E76A3E-754E-4A9B-9462-C3E4BF33CECF}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B3B-421B-AFF7-FCC87C640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B3B-421B-AFF7-FCC87C64041C}"/>
            </c:ext>
          </c:extLst>
        </c:ser>
        <c:dLbls>
          <c:showLegendKey val="0"/>
          <c:showVal val="1"/>
          <c:showCatName val="0"/>
          <c:showSerName val="0"/>
          <c:showPercent val="0"/>
          <c:showBubbleSize val="0"/>
        </c:dLbls>
        <c:axId val="84219776"/>
        <c:axId val="84234240"/>
      </c:scatterChart>
      <c:valAx>
        <c:axId val="84219776"/>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F76259E-21AC-4D6F-B577-9C1A727513F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CFB5F88-7579-42F8-8534-0C3FA92FC78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0F1651F-A80A-434E-BF21-1EE4C80AC5D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DE9A1B2-815D-445D-B83F-3C97FC5BA9E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C99E5ED-F06D-4256-8138-8099EFC185C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F0F3FC7-C7E4-4790-BA70-D482023CEA7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6177D5B-2DB3-4659-B013-85328D046B6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AE56F68-FDF0-4B93-A477-8890488A3B6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5841B1-9C1E-4958-B746-422CC5EC2A6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B0F6AA4-8D0C-43AE-84F1-E118B825F5A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56,992
56,394
11.30
27,266,508
26,325,958
827,171
13,999,866
34,099,673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F749D0F-F191-48B4-B59C-A7EFBDBD626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32ADDCE-FA64-4A21-B84D-03A1BFD0765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5960320-CE63-4A82-99C8-A2D2692F795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BF7BE13-C3B9-466A-98BD-4EFB744A64E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CC327E5-E6E9-4214-B091-FCF52AA1BE2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9CC0D33-6525-49DC-9FCD-49A229B8C87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C6E0315-3A6E-4C57-8C82-BB2379DF1CA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F6ACC17-C5E6-42C0-A2EB-74210011298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AB3B421-430E-4B85-B0E8-27AE07E44FA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0C77A04-6071-44CC-B694-747FBAE3236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21C7AA0-94C1-4E4D-BFD8-4AA4248CA47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E3EA186-D2B3-4396-AF8E-4C1F78CE09F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89A6C75-703C-473F-9738-4ED12288A8A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182F570-C1B8-46D0-81E3-1968B49BA94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7BF0195-E39D-4699-B6E7-1B0C42DAA59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EF99DF6-8B88-4013-BBB9-F83442D38FE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532D251-5DBD-4CD1-A864-75D820081E5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34C61A3-7149-48CE-8C1D-C3CD0215049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B01680B-0DF9-4381-948C-5868CC695C0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0B4A9CF-562E-4BF3-AC1B-57F62052D57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5FD99D8-DF5F-4F90-ACF5-C400BCBEB5C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40CF638-1F51-4486-B76D-3B94A625063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BC87B16-0968-4035-AA55-B33319BABFC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055A563-6EF3-409F-9F79-2D830DF81D4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D012F98-1619-4703-92CC-EE81E9CFA8C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DBA99B2-F621-4743-9AA3-3E73A8F4182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E6516BE-D617-45F3-A829-1E7ADC83FDF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B6CE3A5-308F-4FB4-B012-B8F45BB8816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0F8F2A3-1A99-4EC4-904A-173FFA24F15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2829C4-AAB4-4868-908D-26702C58412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223332E-A60E-45B2-820D-BE14BA60245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BB125F-81DB-4681-9B6F-0A7A64E95C1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CB463C8-B5FC-4401-92A2-F50853E1579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1931C54-6894-4F88-AF32-D4A187B6AD7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14ECF08-00EE-47DB-9CFD-314272C1CEE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9B25E02-AA5A-4FD7-909C-FB844583CDC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4834B89-2DF1-4844-90EC-30747A31245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臨海部に位置する企業の税収があるため類似団体内平均値を上回る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となっている。近年低下傾向（平成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年連続して低下）にあるため、税の徴収強化による税収増加等歳入の確保に努める。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3C7EB23-AA76-45D4-A107-08DACAF0D65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54DD4F9-ED63-4DC0-A2E7-3DF094185D51}"/>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FDEDFE19-B9CD-40C5-921A-55AC9BF1FAD3}"/>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3702F0D-C6BB-40CB-AB93-EC568F71BD5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F3EED8E-8993-45D0-AADC-C608F6ED71D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790DB43-0544-46D0-967B-91D02364E6A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AF0467F-DAEB-446F-9C60-98B76602AA7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EA2E9B5-57A2-4E6F-9D94-D88A4C167E2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7966290-1457-40BA-B6AA-BEE9C6FC135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603A17C-E54F-4D92-AB78-5223C3F7513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67B9453-5818-4EC2-8561-94D42BE2285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022ECAD-9CF5-4941-8207-34DC0721754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7AF9A38-E866-48EF-9658-81E9F114C39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9B3A9D7-C6AC-4A20-931D-35E5B4C522C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560F786-78D6-428F-A067-D8CABA17E33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1A07AD2D-D420-4325-A2ED-C728C0225B26}"/>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3FB43B08-38FB-459F-B190-55A515590F9F}"/>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EB86D52E-5A7E-47ED-9538-A2EFEA366187}"/>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63C07D05-76A0-4ECD-8873-774CC5475D09}"/>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4C59D757-88B0-4EA4-8149-68AE37F02441}"/>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98FAA27D-5C75-486D-BE3C-EF046C42109F}"/>
            </a:ext>
          </a:extLst>
        </xdr:cNvPr>
        <xdr:cNvCxnSpPr/>
      </xdr:nvCxnSpPr>
      <xdr:spPr>
        <a:xfrm>
          <a:off x="4114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1E04B6D7-B122-4BCF-812B-9277B46E5C0C}"/>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C95E5469-3C5F-40C4-AF3A-21C0D4F4CDD4}"/>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23F28EE0-30AE-4217-A792-F460A9715416}"/>
            </a:ext>
          </a:extLst>
        </xdr:cNvPr>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55D0491D-6CD7-4598-A1C5-6E46B11BED8C}"/>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F123BB0-852D-43A9-A749-55B97E56C2E6}"/>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2157F2E5-83F8-4B4D-A2A9-249465F23642}"/>
            </a:ext>
          </a:extLst>
        </xdr:cNvPr>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D5E1C02A-50F6-4E44-9CD4-F5175719CFE8}"/>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930F5D88-DBB8-4E37-84FD-FBB84E5FB6EC}"/>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3A9EFEE9-E18B-4959-AFF4-302B1290DD83}"/>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AF99D5DD-40CE-43A7-8AAB-BAA1B0598966}"/>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E48E1F11-EEE6-4863-A729-0DF0EBBFCBA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57939B42-8BF0-4B76-AFDE-9EE349CB0F9D}"/>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2CCCFD44-8AD8-4F81-8AFE-AF796689F833}"/>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21A7FE-9A98-4497-B5E7-9C592B0349F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CDE012D-8C5D-4FF2-B8AD-ED1B09794DD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E97193E-8FD3-4206-8901-8BD53762F2B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5B3C81-9C0D-4311-8B1E-CB38F7BD952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EE15606-644F-4673-8126-AC47D388BA1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63B4B1DE-DCB6-452B-9B2A-BAA0944DBBF2}"/>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FF2D93A4-F0B6-4B41-910A-94C86DCDAE0E}"/>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B10C50F-B913-4B14-AABA-98214BAB0BDF}"/>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17197689-1D41-4F9B-B4F1-91FACAB0D90F}"/>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F21F673A-B71C-41DC-A2BC-DCC5BD87685C}"/>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EE9BFB1F-DC1F-4697-90F2-BE3F38108A74}"/>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B1710557-77AF-498A-B6E7-FC479572D779}"/>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32C0A03C-7361-4A09-80BA-9DC3AD774323}"/>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CD64FC34-791E-4848-B15A-D07E97BE1E18}"/>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4E7478E8-3237-4F71-8E86-DB4CC6A49333}"/>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5531A85-DA4E-4B14-A031-AE844845CB7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580C0AA-2630-4E6E-8AB4-F670F83B78D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B833C9B-2CF8-4D7E-A4E5-6FE2B7CE7C5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94A521B-4D66-414E-A0A5-B5D5F1259F2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8C23C95-DE73-4815-B74A-73220811CFF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989ECCE-E547-4EA2-BD40-E7959CDB110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2C4B784-A886-4A73-965D-E98FCD74189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451A626-4959-4336-9CCA-E1329A83C00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000E3FE-BC3E-4E03-AE05-9AB2476D451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17479E8-D4EE-4E8D-8104-447F0BCAFB3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19E058A-0D42-49C5-8BDB-03D8F06DF3C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1D4B60E-46B0-47A1-A58A-9B2C49BAFFB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DE97C076-534B-45C9-A936-14E4F3D838A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である経常経費充当一般財源等においては、扶助費や物件費の増があり、分母である経常一般財源等においては、地方税や普通交付税の増はあったものの臨時財政対策債の大幅な減があったため、経常収支比率は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依然として類似団体内平均値を上回っているため、今後も事業の精査等、経費の削減に努める。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9B11495-15E7-4C04-B2C1-7ED426986A0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6C023B4-E2B2-4F97-81B5-02FFE9183A5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F43A2052-7E69-4C19-9B63-33EB4DAE1C2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02DEB69-0E8A-4E61-B9E5-904FDD92C99A}"/>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D30719E0-1454-469D-B789-DC2636BAA68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4D5C361-D979-4B84-96C8-66D3C5066C2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2277422D-17D8-4701-9EE9-9328545AC5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263A69B1-48D5-4916-B059-1BD6C4926B2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513FFF97-ED97-4198-8A8A-7ECA59FDE8E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7C897E27-287D-4588-A9D4-787AFBD3A5D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67716473-7E8C-4E3D-AEA9-BC7E7DFB611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60AA97ED-D31B-4BB9-9C4D-6D9A838291FE}"/>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D039F395-70D3-42D3-9895-438D74D7F08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FBF9AA75-6401-4DFB-BBF7-39B74BE0C29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F1892C3-64C2-414B-B116-7227D1FFA33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6A66910-B27B-49AD-90FE-E53BB8A28CA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B70E1B7-CD9A-4744-B40B-8059BD32CAD1}"/>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AA329976-0A13-4D47-9E73-3A5EB702439F}"/>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A5A21804-19E3-42FC-AF64-B0386F3806BB}"/>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FDD414F0-9E24-4DCF-8534-80C882431C41}"/>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755D9AC6-7DE4-4D94-95EF-0F95791DFF0D}"/>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168063</xdr:rowOff>
    </xdr:to>
    <xdr:cxnSp macro="">
      <xdr:nvCxnSpPr>
        <xdr:cNvPr id="132" name="直線コネクタ 131">
          <a:extLst>
            <a:ext uri="{FF2B5EF4-FFF2-40B4-BE49-F238E27FC236}">
              <a16:creationId xmlns:a16="http://schemas.microsoft.com/office/drawing/2014/main" id="{D0D100B3-0721-40D4-8F01-DCB1FC12EDA1}"/>
            </a:ext>
          </a:extLst>
        </xdr:cNvPr>
        <xdr:cNvCxnSpPr/>
      </xdr:nvCxnSpPr>
      <xdr:spPr>
        <a:xfrm>
          <a:off x="4114800" y="10859346"/>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A8867C44-5918-40C1-9053-691895BDC721}"/>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D11C91E9-71D4-4720-8111-44E2022BDD4A}"/>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65</xdr:row>
      <xdr:rowOff>125306</xdr:rowOff>
    </xdr:to>
    <xdr:cxnSp macro="">
      <xdr:nvCxnSpPr>
        <xdr:cNvPr id="135" name="直線コネクタ 134">
          <a:extLst>
            <a:ext uri="{FF2B5EF4-FFF2-40B4-BE49-F238E27FC236}">
              <a16:creationId xmlns:a16="http://schemas.microsoft.com/office/drawing/2014/main" id="{E05697F0-A121-4BFD-9126-43258F7CA7C5}"/>
            </a:ext>
          </a:extLst>
        </xdr:cNvPr>
        <xdr:cNvCxnSpPr/>
      </xdr:nvCxnSpPr>
      <xdr:spPr>
        <a:xfrm flipV="1">
          <a:off x="3225800" y="1085934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1ACA0574-8DFF-45C0-9CD0-24E12B31C913}"/>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78894CE5-96D5-4136-A560-C8EE17105CBF}"/>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67</xdr:row>
      <xdr:rowOff>23706</xdr:rowOff>
    </xdr:to>
    <xdr:cxnSp macro="">
      <xdr:nvCxnSpPr>
        <xdr:cNvPr id="138" name="直線コネクタ 137">
          <a:extLst>
            <a:ext uri="{FF2B5EF4-FFF2-40B4-BE49-F238E27FC236}">
              <a16:creationId xmlns:a16="http://schemas.microsoft.com/office/drawing/2014/main" id="{1FADC8EE-7B8F-4DEB-A4F4-E776F28CD794}"/>
            </a:ext>
          </a:extLst>
        </xdr:cNvPr>
        <xdr:cNvCxnSpPr/>
      </xdr:nvCxnSpPr>
      <xdr:spPr>
        <a:xfrm flipV="1">
          <a:off x="2336800" y="112695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A97E8469-E547-4397-828E-AC22731B33D7}"/>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11CAE9B1-064D-4A3A-87F9-AC9421545AAE}"/>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67</xdr:row>
      <xdr:rowOff>23706</xdr:rowOff>
    </xdr:to>
    <xdr:cxnSp macro="">
      <xdr:nvCxnSpPr>
        <xdr:cNvPr id="141" name="直線コネクタ 140">
          <a:extLst>
            <a:ext uri="{FF2B5EF4-FFF2-40B4-BE49-F238E27FC236}">
              <a16:creationId xmlns:a16="http://schemas.microsoft.com/office/drawing/2014/main" id="{15BF75BA-F3B7-4959-9C68-9C8564A5D5FD}"/>
            </a:ext>
          </a:extLst>
        </xdr:cNvPr>
        <xdr:cNvCxnSpPr/>
      </xdr:nvCxnSpPr>
      <xdr:spPr>
        <a:xfrm>
          <a:off x="1447800" y="112936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B30CA2E9-9971-4D5F-B81B-A7DB9A8E2C8F}"/>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394CB6CA-CCBF-413D-B921-5E13FF5CDC38}"/>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684E03A9-6230-467A-8E2D-A711E88222CB}"/>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58C775A8-B26D-4F3B-AD28-0BDF601A8684}"/>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F229B5E-AD49-432D-AE7F-63A13198345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03DF3E1-4F93-427F-B4CF-934F3BEE043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0012174-9CAE-4C31-97CE-68BCD18088C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CF5CFA1-276C-4C38-9B6A-2CFBA09B1C6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0A86245-4170-49BC-95DD-8A06A5219F1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1" name="楕円 150">
          <a:extLst>
            <a:ext uri="{FF2B5EF4-FFF2-40B4-BE49-F238E27FC236}">
              <a16:creationId xmlns:a16="http://schemas.microsoft.com/office/drawing/2014/main" id="{918C65D9-AA6B-40D7-B776-0BB42421CC53}"/>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2" name="財政構造の弾力性該当値テキスト">
          <a:extLst>
            <a:ext uri="{FF2B5EF4-FFF2-40B4-BE49-F238E27FC236}">
              <a16:creationId xmlns:a16="http://schemas.microsoft.com/office/drawing/2014/main" id="{D3E28F41-53DF-4519-9788-AC1BC960A53E}"/>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572C8C38-D934-438F-B029-9D92FEE6CDFA}"/>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4" name="テキスト ボックス 153">
          <a:extLst>
            <a:ext uri="{FF2B5EF4-FFF2-40B4-BE49-F238E27FC236}">
              <a16:creationId xmlns:a16="http://schemas.microsoft.com/office/drawing/2014/main" id="{6D6FCCF3-26D6-4D0A-9BD2-B6116D4CF2A2}"/>
            </a:ext>
          </a:extLst>
        </xdr:cNvPr>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a:extLst>
            <a:ext uri="{FF2B5EF4-FFF2-40B4-BE49-F238E27FC236}">
              <a16:creationId xmlns:a16="http://schemas.microsoft.com/office/drawing/2014/main" id="{EC2D8ED5-27D1-4673-B43A-AA4D278211F8}"/>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6" name="テキスト ボックス 155">
          <a:extLst>
            <a:ext uri="{FF2B5EF4-FFF2-40B4-BE49-F238E27FC236}">
              <a16:creationId xmlns:a16="http://schemas.microsoft.com/office/drawing/2014/main" id="{19BED403-996E-47F1-8CA3-35856CF66800}"/>
            </a:ext>
          </a:extLst>
        </xdr:cNvPr>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144356</xdr:rowOff>
    </xdr:from>
    <xdr:to>
      <xdr:col>11</xdr:col>
      <xdr:colOff>82550</xdr:colOff>
      <xdr:row>67</xdr:row>
      <xdr:rowOff>74506</xdr:rowOff>
    </xdr:to>
    <xdr:sp macro="" textlink="">
      <xdr:nvSpPr>
        <xdr:cNvPr id="157" name="楕円 156">
          <a:extLst>
            <a:ext uri="{FF2B5EF4-FFF2-40B4-BE49-F238E27FC236}">
              <a16:creationId xmlns:a16="http://schemas.microsoft.com/office/drawing/2014/main" id="{489C2C76-984F-47FA-B0D1-C94627C5D118}"/>
            </a:ext>
          </a:extLst>
        </xdr:cNvPr>
        <xdr:cNvSpPr/>
      </xdr:nvSpPr>
      <xdr:spPr>
        <a:xfrm>
          <a:off x="2286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59283</xdr:rowOff>
    </xdr:from>
    <xdr:ext cx="762000" cy="259045"/>
    <xdr:sp macro="" textlink="">
      <xdr:nvSpPr>
        <xdr:cNvPr id="158" name="テキスト ボックス 157">
          <a:extLst>
            <a:ext uri="{FF2B5EF4-FFF2-40B4-BE49-F238E27FC236}">
              <a16:creationId xmlns:a16="http://schemas.microsoft.com/office/drawing/2014/main" id="{BB8ED617-BDF4-4D7E-9EEE-25CFCA1DC4D2}"/>
            </a:ext>
          </a:extLst>
        </xdr:cNvPr>
        <xdr:cNvSpPr txBox="1"/>
      </xdr:nvSpPr>
      <xdr:spPr>
        <a:xfrm>
          <a:off x="1955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a:extLst>
            <a:ext uri="{FF2B5EF4-FFF2-40B4-BE49-F238E27FC236}">
              <a16:creationId xmlns:a16="http://schemas.microsoft.com/office/drawing/2014/main" id="{0211876C-7101-4C45-8EF8-894BA17A1E80}"/>
            </a:ext>
          </a:extLst>
        </xdr:cNvPr>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13564</xdr:rowOff>
    </xdr:from>
    <xdr:ext cx="762000" cy="259045"/>
    <xdr:sp macro="" textlink="">
      <xdr:nvSpPr>
        <xdr:cNvPr id="160" name="テキスト ボックス 159">
          <a:extLst>
            <a:ext uri="{FF2B5EF4-FFF2-40B4-BE49-F238E27FC236}">
              <a16:creationId xmlns:a16="http://schemas.microsoft.com/office/drawing/2014/main" id="{63BE1528-7E4B-4976-A814-04C29F467777}"/>
            </a:ext>
          </a:extLst>
        </xdr:cNvPr>
        <xdr:cNvSpPr txBox="1"/>
      </xdr:nvSpPr>
      <xdr:spPr>
        <a:xfrm>
          <a:off x="1066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EB8F1B8-72EC-477C-A64C-B21C982FA45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96D6E96-AA0B-4731-BDBF-F4F78C224A7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9660A0E-F211-4C68-8DA2-18A8BB95D96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FD5A5F7-53B3-42BE-A630-ABFB7086940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176C09A-7E4F-4B6C-91AB-9249BE99EF8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67AA710-9C35-4C73-AE04-69046694F07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A4717B5-5993-4BC5-80E4-E8D2D508029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1F7563B-AC34-4E25-B91C-252AB8A9642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43F220A-587D-4CB4-95E5-4E7DCFA078D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FBB9CE5-148F-40DE-93A2-118662F06D8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7A97576-3A17-4345-BA04-09DA654108C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EAD3419B-5A7B-410C-900F-C78DA73DC15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F5DB3A0-4D73-45AA-BC48-8FE24B060E4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物価高騰等による物件費の増により、前年度と比較し決算額は増となった。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15,431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円下回っており、今後も比率の改善を図るべく、委託内容等の精査を行い、経費削減に努める。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D9FF099E-6A26-48B4-9B70-902FEB06761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8E2DB79-4BA0-480C-93AA-11CFA85F358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4B9E9108-8190-466A-A46E-CE7C52FCAD3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B52D82A1-6421-46A9-A066-356252655B66}"/>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9A77890B-CC78-4BBB-9C79-987015D218A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6EE7F9A8-3CB7-46B3-8ADE-B2596CCBE02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B599E42A-D5DC-4372-8D84-FA6A2CC08B6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1A79D4D-E42E-45E1-8B65-64CB1B3A4C0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A9A81269-4120-49EA-929A-FFDB32057F97}"/>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381D932D-3164-4D4B-B3F1-6972A6C053C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5A89122E-884C-4C8A-AD05-314733BD531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4494046A-A23C-4841-AFC1-EE0BA5509E0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7C0F0156-618A-49EF-A2C0-52BC25784723}"/>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840277CF-5144-48E7-B028-89887E1171A5}"/>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C6857CE0-68BD-4A40-9995-1ABA98B2C49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FADC280-A3C6-4FFF-8A54-C2250B589C5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962090F8-C3F1-4F67-AA3F-44170CFA12E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E519D9A9-1409-4425-9CBC-88A37858B9A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8AEC4F1C-49DE-43BB-8B56-3D25F3081BB5}"/>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E28470B2-3D60-4C13-AF71-3830F60086AE}"/>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A7EC9FEE-0237-4BEB-90A6-8C248890E39E}"/>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9F5AF6E3-CB5E-4B22-823F-804FAA876C4A}"/>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E93360DC-0669-4556-BDCF-004A217E0F31}"/>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33682</xdr:rowOff>
    </xdr:from>
    <xdr:to>
      <xdr:col>23</xdr:col>
      <xdr:colOff>133350</xdr:colOff>
      <xdr:row>82</xdr:row>
      <xdr:rowOff>42323</xdr:rowOff>
    </xdr:to>
    <xdr:cxnSp macro="">
      <xdr:nvCxnSpPr>
        <xdr:cNvPr id="197" name="直線コネクタ 196">
          <a:extLst>
            <a:ext uri="{FF2B5EF4-FFF2-40B4-BE49-F238E27FC236}">
              <a16:creationId xmlns:a16="http://schemas.microsoft.com/office/drawing/2014/main" id="{34811C62-E5E8-49D8-96B9-E0945B986DCD}"/>
            </a:ext>
          </a:extLst>
        </xdr:cNvPr>
        <xdr:cNvCxnSpPr/>
      </xdr:nvCxnSpPr>
      <xdr:spPr>
        <a:xfrm>
          <a:off x="4114800" y="14092582"/>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19E7B3D9-1DC4-4A11-8CD3-BF5018128B94}"/>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3AF272B2-8507-43D3-9A97-CD64ABB94DBC}"/>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8967</xdr:rowOff>
    </xdr:from>
    <xdr:to>
      <xdr:col>19</xdr:col>
      <xdr:colOff>133350</xdr:colOff>
      <xdr:row>82</xdr:row>
      <xdr:rowOff>33682</xdr:rowOff>
    </xdr:to>
    <xdr:cxnSp macro="">
      <xdr:nvCxnSpPr>
        <xdr:cNvPr id="200" name="直線コネクタ 199">
          <a:extLst>
            <a:ext uri="{FF2B5EF4-FFF2-40B4-BE49-F238E27FC236}">
              <a16:creationId xmlns:a16="http://schemas.microsoft.com/office/drawing/2014/main" id="{0765D14C-CADC-4989-964F-E351B25A6C91}"/>
            </a:ext>
          </a:extLst>
        </xdr:cNvPr>
        <xdr:cNvCxnSpPr/>
      </xdr:nvCxnSpPr>
      <xdr:spPr>
        <a:xfrm>
          <a:off x="3225800" y="14067867"/>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E64C9DC3-901D-4978-BF1C-9DEABD667C46}"/>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B1F9C010-C828-47EF-A080-61D7AFEAA36C}"/>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1877</xdr:rowOff>
    </xdr:from>
    <xdr:to>
      <xdr:col>15</xdr:col>
      <xdr:colOff>82550</xdr:colOff>
      <xdr:row>82</xdr:row>
      <xdr:rowOff>8967</xdr:rowOff>
    </xdr:to>
    <xdr:cxnSp macro="">
      <xdr:nvCxnSpPr>
        <xdr:cNvPr id="203" name="直線コネクタ 202">
          <a:extLst>
            <a:ext uri="{FF2B5EF4-FFF2-40B4-BE49-F238E27FC236}">
              <a16:creationId xmlns:a16="http://schemas.microsoft.com/office/drawing/2014/main" id="{1187EF68-94D2-46D5-9756-B48B2E93A274}"/>
            </a:ext>
          </a:extLst>
        </xdr:cNvPr>
        <xdr:cNvCxnSpPr/>
      </xdr:nvCxnSpPr>
      <xdr:spPr>
        <a:xfrm>
          <a:off x="2336800" y="13889327"/>
          <a:ext cx="889000" cy="1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3E082F3F-BDEF-48F3-989B-A93B51BD7D09}"/>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F6FC551D-30FC-45B3-B92F-A2A5BF213201}"/>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108359</xdr:rowOff>
    </xdr:from>
    <xdr:to>
      <xdr:col>11</xdr:col>
      <xdr:colOff>31750</xdr:colOff>
      <xdr:row>81</xdr:row>
      <xdr:rowOff>1877</xdr:rowOff>
    </xdr:to>
    <xdr:cxnSp macro="">
      <xdr:nvCxnSpPr>
        <xdr:cNvPr id="206" name="直線コネクタ 205">
          <a:extLst>
            <a:ext uri="{FF2B5EF4-FFF2-40B4-BE49-F238E27FC236}">
              <a16:creationId xmlns:a16="http://schemas.microsoft.com/office/drawing/2014/main" id="{C15419D5-A979-4154-B605-02B3865732B0}"/>
            </a:ext>
          </a:extLst>
        </xdr:cNvPr>
        <xdr:cNvCxnSpPr/>
      </xdr:nvCxnSpPr>
      <xdr:spPr>
        <a:xfrm>
          <a:off x="1447800" y="13824359"/>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B3899051-4B0C-47CF-8605-6C6BFEBAC38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42C6DBE0-1E8D-421A-8163-2D453B1F7579}"/>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48CF09DE-D083-404C-87F4-941A2324918E}"/>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7206E21E-9C28-4364-B1FC-84F046D07E99}"/>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68BD0C0-AB3D-425B-86DC-93682DDBDC4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285247C-1B31-4B5E-AA7E-EBFDAC9F86A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EBD8146-4A7B-4EDA-A9A1-3147489954B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4034EB1-C04A-4432-B2FD-68B233BD778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B84953FB-B6A3-4A76-B1CA-12E0A4DE7A4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162973</xdr:rowOff>
    </xdr:from>
    <xdr:to>
      <xdr:col>23</xdr:col>
      <xdr:colOff>184150</xdr:colOff>
      <xdr:row>82</xdr:row>
      <xdr:rowOff>93123</xdr:rowOff>
    </xdr:to>
    <xdr:sp macro="" textlink="">
      <xdr:nvSpPr>
        <xdr:cNvPr id="216" name="楕円 215">
          <a:extLst>
            <a:ext uri="{FF2B5EF4-FFF2-40B4-BE49-F238E27FC236}">
              <a16:creationId xmlns:a16="http://schemas.microsoft.com/office/drawing/2014/main" id="{3600A3D4-CE24-44D1-9776-AB3ECE87BC8F}"/>
            </a:ext>
          </a:extLst>
        </xdr:cNvPr>
        <xdr:cNvSpPr/>
      </xdr:nvSpPr>
      <xdr:spPr>
        <a:xfrm>
          <a:off x="4902200" y="1405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8050</xdr:rowOff>
    </xdr:from>
    <xdr:ext cx="762000" cy="259045"/>
    <xdr:sp macro="" textlink="">
      <xdr:nvSpPr>
        <xdr:cNvPr id="217" name="人件費・物件費等の状況該当値テキスト">
          <a:extLst>
            <a:ext uri="{FF2B5EF4-FFF2-40B4-BE49-F238E27FC236}">
              <a16:creationId xmlns:a16="http://schemas.microsoft.com/office/drawing/2014/main" id="{6697582A-0F19-4AE9-97A9-EBF466A59005}"/>
            </a:ext>
          </a:extLst>
        </xdr:cNvPr>
        <xdr:cNvSpPr txBox="1"/>
      </xdr:nvSpPr>
      <xdr:spPr>
        <a:xfrm>
          <a:off x="5041900" y="138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154332</xdr:rowOff>
    </xdr:from>
    <xdr:to>
      <xdr:col>19</xdr:col>
      <xdr:colOff>184150</xdr:colOff>
      <xdr:row>82</xdr:row>
      <xdr:rowOff>84482</xdr:rowOff>
    </xdr:to>
    <xdr:sp macro="" textlink="">
      <xdr:nvSpPr>
        <xdr:cNvPr id="218" name="楕円 217">
          <a:extLst>
            <a:ext uri="{FF2B5EF4-FFF2-40B4-BE49-F238E27FC236}">
              <a16:creationId xmlns:a16="http://schemas.microsoft.com/office/drawing/2014/main" id="{6014B9F2-26EA-401B-87AE-3839472B264C}"/>
            </a:ext>
          </a:extLst>
        </xdr:cNvPr>
        <xdr:cNvSpPr/>
      </xdr:nvSpPr>
      <xdr:spPr>
        <a:xfrm>
          <a:off x="4064000" y="14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94659</xdr:rowOff>
    </xdr:from>
    <xdr:ext cx="736600" cy="259045"/>
    <xdr:sp macro="" textlink="">
      <xdr:nvSpPr>
        <xdr:cNvPr id="219" name="テキスト ボックス 218">
          <a:extLst>
            <a:ext uri="{FF2B5EF4-FFF2-40B4-BE49-F238E27FC236}">
              <a16:creationId xmlns:a16="http://schemas.microsoft.com/office/drawing/2014/main" id="{3F012F9A-8908-46F0-8F49-322779F76AA7}"/>
            </a:ext>
          </a:extLst>
        </xdr:cNvPr>
        <xdr:cNvSpPr txBox="1"/>
      </xdr:nvSpPr>
      <xdr:spPr>
        <a:xfrm>
          <a:off x="3733800" y="1381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129617</xdr:rowOff>
    </xdr:from>
    <xdr:to>
      <xdr:col>15</xdr:col>
      <xdr:colOff>133350</xdr:colOff>
      <xdr:row>82</xdr:row>
      <xdr:rowOff>59767</xdr:rowOff>
    </xdr:to>
    <xdr:sp macro="" textlink="">
      <xdr:nvSpPr>
        <xdr:cNvPr id="220" name="楕円 219">
          <a:extLst>
            <a:ext uri="{FF2B5EF4-FFF2-40B4-BE49-F238E27FC236}">
              <a16:creationId xmlns:a16="http://schemas.microsoft.com/office/drawing/2014/main" id="{BC8D51A9-8C24-4F5F-AFE9-B085D1AD660E}"/>
            </a:ext>
          </a:extLst>
        </xdr:cNvPr>
        <xdr:cNvSpPr/>
      </xdr:nvSpPr>
      <xdr:spPr>
        <a:xfrm>
          <a:off x="3175000" y="140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69944</xdr:rowOff>
    </xdr:from>
    <xdr:ext cx="762000" cy="259045"/>
    <xdr:sp macro="" textlink="">
      <xdr:nvSpPr>
        <xdr:cNvPr id="221" name="テキスト ボックス 220">
          <a:extLst>
            <a:ext uri="{FF2B5EF4-FFF2-40B4-BE49-F238E27FC236}">
              <a16:creationId xmlns:a16="http://schemas.microsoft.com/office/drawing/2014/main" id="{01302731-50A2-483A-A2AB-AC12D451E844}"/>
            </a:ext>
          </a:extLst>
        </xdr:cNvPr>
        <xdr:cNvSpPr txBox="1"/>
      </xdr:nvSpPr>
      <xdr:spPr>
        <a:xfrm>
          <a:off x="2844800" y="1378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122527</xdr:rowOff>
    </xdr:from>
    <xdr:to>
      <xdr:col>11</xdr:col>
      <xdr:colOff>82550</xdr:colOff>
      <xdr:row>81</xdr:row>
      <xdr:rowOff>52677</xdr:rowOff>
    </xdr:to>
    <xdr:sp macro="" textlink="">
      <xdr:nvSpPr>
        <xdr:cNvPr id="222" name="楕円 221">
          <a:extLst>
            <a:ext uri="{FF2B5EF4-FFF2-40B4-BE49-F238E27FC236}">
              <a16:creationId xmlns:a16="http://schemas.microsoft.com/office/drawing/2014/main" id="{DC28953D-6064-48C5-8124-C7FEB64DF332}"/>
            </a:ext>
          </a:extLst>
        </xdr:cNvPr>
        <xdr:cNvSpPr/>
      </xdr:nvSpPr>
      <xdr:spPr>
        <a:xfrm>
          <a:off x="2286000" y="138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62854</xdr:rowOff>
    </xdr:from>
    <xdr:ext cx="762000" cy="259045"/>
    <xdr:sp macro="" textlink="">
      <xdr:nvSpPr>
        <xdr:cNvPr id="223" name="テキスト ボックス 222">
          <a:extLst>
            <a:ext uri="{FF2B5EF4-FFF2-40B4-BE49-F238E27FC236}">
              <a16:creationId xmlns:a16="http://schemas.microsoft.com/office/drawing/2014/main" id="{47227A1D-D8CF-417D-B82C-EB9CD24E4BC6}"/>
            </a:ext>
          </a:extLst>
        </xdr:cNvPr>
        <xdr:cNvSpPr txBox="1"/>
      </xdr:nvSpPr>
      <xdr:spPr>
        <a:xfrm>
          <a:off x="1955800" y="136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57559</xdr:rowOff>
    </xdr:from>
    <xdr:to>
      <xdr:col>7</xdr:col>
      <xdr:colOff>31750</xdr:colOff>
      <xdr:row>80</xdr:row>
      <xdr:rowOff>159159</xdr:rowOff>
    </xdr:to>
    <xdr:sp macro="" textlink="">
      <xdr:nvSpPr>
        <xdr:cNvPr id="224" name="楕円 223">
          <a:extLst>
            <a:ext uri="{FF2B5EF4-FFF2-40B4-BE49-F238E27FC236}">
              <a16:creationId xmlns:a16="http://schemas.microsoft.com/office/drawing/2014/main" id="{0AAA5D2B-385A-4254-96E3-611A19367403}"/>
            </a:ext>
          </a:extLst>
        </xdr:cNvPr>
        <xdr:cNvSpPr/>
      </xdr:nvSpPr>
      <xdr:spPr>
        <a:xfrm>
          <a:off x="1397000" y="137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169336</xdr:rowOff>
    </xdr:from>
    <xdr:ext cx="762000" cy="259045"/>
    <xdr:sp macro="" textlink="">
      <xdr:nvSpPr>
        <xdr:cNvPr id="225" name="テキスト ボックス 224">
          <a:extLst>
            <a:ext uri="{FF2B5EF4-FFF2-40B4-BE49-F238E27FC236}">
              <a16:creationId xmlns:a16="http://schemas.microsoft.com/office/drawing/2014/main" id="{EAAD89E1-15ED-4CE5-9296-A85C00D2553D}"/>
            </a:ext>
          </a:extLst>
        </xdr:cNvPr>
        <xdr:cNvSpPr txBox="1"/>
      </xdr:nvSpPr>
      <xdr:spPr>
        <a:xfrm>
          <a:off x="1066800" y="135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F018207B-96EB-4BCB-8659-6447BB192AC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C8FA534-CCF7-466A-8C96-FA37735C6AA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26B51DF9-F77A-4ECE-9A97-C7C2C521118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B977210D-8647-4D34-A820-202CE767C14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5DEAEB3F-6E2C-413E-A636-1D8F066B5A2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AC6756D-8001-48FE-9100-0FB067CDBC3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7686607-3697-449F-ADFE-C35EBF0E615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C7A880B6-AC92-41E9-A90C-101D676B24A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DDA722C7-421A-4801-91E3-079EFDE9653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26BD4A5-3B43-4A28-9DE8-33D3E79179C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B3CE48A0-788F-4150-AD3C-09C7AF8499D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7F900BE9-ECE7-44D6-BDF0-421FA60FF7F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D2857B70-D1A7-4ADC-BA4C-8310F752BA3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となっており、前年度と横ばいであり、類似団体内平均値を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今後も適正な定員管理に努めるとともに、昇格についても適切に管理していく。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54EE7FB8-1F8C-439E-81A6-00D22CBAB7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6C8DADBD-D3D4-409E-8450-FE66987B43E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3CC0C1C0-6C34-425E-92D2-9197B579AEA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CF8C8B8B-5602-4B8C-A721-7977AECC055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60BE3025-7AC9-4BCC-9809-786860B50B5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D569427D-AB69-4FE8-98C8-E0295665CC9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5CC479D5-DCC0-498C-A087-2AA26A49DEAB}"/>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C9F58D95-FAD4-42BE-BBC6-4814BDA66DF5}"/>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8DE21DB-D15C-4E63-B1BB-45EDFE73F27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5465BDDF-9EAE-445A-AC4C-56E46EDD67B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796DA0EA-F620-44F0-BD36-C3CE020D612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63B750E-18D9-4F1B-82A3-1992B591012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C2F9B7C5-00E1-431E-A8C7-D8289031B02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AF531872-BC45-43AD-8B63-6135C4A4269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6812D1A6-EEE7-4988-9DD8-82885BB46CB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FF58F871-1518-4933-B675-19D6ACC9607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35BDC4F6-2280-43EC-B686-234B9D3B70C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6FA1C840-60D4-48C4-AA65-E3FDB8779CFC}"/>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3297C209-F924-4748-9F9A-153AE9476DBB}"/>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436AF45E-A60E-4462-9DF7-C83E0D9C06FF}"/>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39A8C62D-A299-4DA9-80FE-7DA6BC7F283A}"/>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C735CAEE-4885-41FF-B684-9AF7682AE279}"/>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61" name="直線コネクタ 260">
          <a:extLst>
            <a:ext uri="{FF2B5EF4-FFF2-40B4-BE49-F238E27FC236}">
              <a16:creationId xmlns:a16="http://schemas.microsoft.com/office/drawing/2014/main" id="{92984BA1-9F75-4163-A0B0-8A8A4A3B2066}"/>
            </a:ext>
          </a:extLst>
        </xdr:cNvPr>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31C2DA6A-5E77-4814-9A59-4027451B7C69}"/>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9B7AD65C-7787-439E-92EF-0C169F053C77}"/>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51707</xdr:rowOff>
    </xdr:to>
    <xdr:cxnSp macro="">
      <xdr:nvCxnSpPr>
        <xdr:cNvPr id="264" name="直線コネクタ 263">
          <a:extLst>
            <a:ext uri="{FF2B5EF4-FFF2-40B4-BE49-F238E27FC236}">
              <a16:creationId xmlns:a16="http://schemas.microsoft.com/office/drawing/2014/main" id="{E29CD4FF-D07E-4E3E-AFD3-C703AD747EB0}"/>
            </a:ext>
          </a:extLst>
        </xdr:cNvPr>
        <xdr:cNvCxnSpPr/>
      </xdr:nvCxnSpPr>
      <xdr:spPr>
        <a:xfrm>
          <a:off x="15290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99E84D34-5FA0-4C11-8587-FA32E442443D}"/>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7160C87C-17EA-41B7-8C15-761EF9DD88A8}"/>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C87715BF-74BC-4C5C-B17E-11BF5727530A}"/>
            </a:ext>
          </a:extLst>
        </xdr:cNvPr>
        <xdr:cNvCxnSpPr/>
      </xdr:nvCxnSpPr>
      <xdr:spPr>
        <a:xfrm flipV="1">
          <a:off x="14401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BECD983C-D399-4934-A6CD-5FB90022AA09}"/>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EEA785EF-804D-4858-A10D-5635F0EB3B1C}"/>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17236</xdr:rowOff>
    </xdr:to>
    <xdr:cxnSp macro="">
      <xdr:nvCxnSpPr>
        <xdr:cNvPr id="270" name="直線コネクタ 269">
          <a:extLst>
            <a:ext uri="{FF2B5EF4-FFF2-40B4-BE49-F238E27FC236}">
              <a16:creationId xmlns:a16="http://schemas.microsoft.com/office/drawing/2014/main" id="{A5612FAA-C0A0-46F3-9BCE-F2A11C3FC993}"/>
            </a:ext>
          </a:extLst>
        </xdr:cNvPr>
        <xdr:cNvCxnSpPr/>
      </xdr:nvCxnSpPr>
      <xdr:spPr>
        <a:xfrm>
          <a:off x="13512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733223F6-095C-4FE4-BE5A-48E941507ABC}"/>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A963533D-D534-44A5-A766-9FDD38E53C95}"/>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187EF277-AB1C-4E5F-83F4-1F94B1E8AFBB}"/>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DD18688-2311-4700-A14E-A9AF82D28F46}"/>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057343F-4F9F-4998-86FE-6896F87878F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27249FF-B845-4EB3-B202-32A16599CF8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B4BB469B-AC08-48FA-98C5-EFA68E261EF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3C3DE91-6727-453E-A69E-8B30E68C267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328C0AA-5583-4296-815C-35ED364135E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80" name="楕円 279">
          <a:extLst>
            <a:ext uri="{FF2B5EF4-FFF2-40B4-BE49-F238E27FC236}">
              <a16:creationId xmlns:a16="http://schemas.microsoft.com/office/drawing/2014/main" id="{9F5222E2-71D3-4B21-9F9B-31F12A3F0319}"/>
            </a:ext>
          </a:extLst>
        </xdr:cNvPr>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81" name="給与水準   （国との比較）該当値テキスト">
          <a:extLst>
            <a:ext uri="{FF2B5EF4-FFF2-40B4-BE49-F238E27FC236}">
              <a16:creationId xmlns:a16="http://schemas.microsoft.com/office/drawing/2014/main" id="{D4337B60-EEE8-4DE2-B766-2FE47CF5BDC2}"/>
            </a:ext>
          </a:extLst>
        </xdr:cNvPr>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a:extLst>
            <a:ext uri="{FF2B5EF4-FFF2-40B4-BE49-F238E27FC236}">
              <a16:creationId xmlns:a16="http://schemas.microsoft.com/office/drawing/2014/main" id="{99E077DA-D0B0-4A89-85B2-6C3273821C73}"/>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a:extLst>
            <a:ext uri="{FF2B5EF4-FFF2-40B4-BE49-F238E27FC236}">
              <a16:creationId xmlns:a16="http://schemas.microsoft.com/office/drawing/2014/main" id="{42CE23A9-2727-473B-A3FF-2A7674B72426}"/>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a:extLst>
            <a:ext uri="{FF2B5EF4-FFF2-40B4-BE49-F238E27FC236}">
              <a16:creationId xmlns:a16="http://schemas.microsoft.com/office/drawing/2014/main" id="{B3EA5F07-FCB4-4867-A4D7-42327606075C}"/>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203C4039-290D-4FBC-96DF-0B4D9C4132F4}"/>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A44249F5-37AE-4AC1-9C46-E59A1FC3DCE5}"/>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E4902AAD-349A-4FBE-A651-EA1422D5EEF6}"/>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a:extLst>
            <a:ext uri="{FF2B5EF4-FFF2-40B4-BE49-F238E27FC236}">
              <a16:creationId xmlns:a16="http://schemas.microsoft.com/office/drawing/2014/main" id="{BCAD8C6B-EE65-4FE1-B774-BB935DE35E96}"/>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5FE3A1FD-AA9D-4DB9-8B96-C277F636C0FB}"/>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EB0279D6-0F8C-4C62-8FCB-4FF1272431A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0A8D9FA-9C5C-44C2-8F1F-7666D67914D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EC5D550A-2C6C-492B-B899-5C7977635C6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C89024FF-210F-4817-BAEE-406F3D2780F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C4A9C00-A0A9-4A22-B7A6-BF2D088EFA5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50A89213-9E3D-4C07-A816-A379B4BFBBA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8504F728-6DEF-4CF9-92C0-0FC8B2ED9BC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85EEAA7A-752F-4C59-B9F4-23FA8D693C4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8AE33C14-EDF4-4E67-BA1E-4FF8E9165D6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C80A54A7-8F3E-4EA9-808B-4AB42AA82B9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40A3ABF3-0661-401E-BA56-E5A6D1AE52E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10DE657B-24E1-437A-AC00-9300162D5AD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9A92C6E3-B294-4F8E-962A-A6ACA47EB25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第五次財政健全化計画案終了後も、引き続き適切な人員管理を行うことにより、類似団体内平均値を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今後も住民サービスを低下させることなく、業務の見直し、更なる効率化の促進を図り適正な定員管理に努める。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28BF6C40-FD17-41CA-8102-5380F67E89E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E31D3602-1932-4AF3-8A5B-8A226C8113A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611A3F07-154C-4FFF-A752-01265C9402A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D030FF0E-08DD-440E-90F4-7F9B0AD44F7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6A196567-4093-48B6-9806-A8F010514B4A}"/>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AFF7F7F0-3A12-458C-88E0-8A948AD0733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81398D4F-D684-4DED-8B62-DD49E220194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B084988C-A3CE-461C-92D2-18501A77E84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AB902FD-FA58-4118-8C8B-54EF9FF3973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3DD4B90A-F720-45B4-A7D2-73BA38D0D53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7433D253-4A81-4146-90C6-7018274C1D4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E566C9BD-54AA-4D89-8065-F4AC1FB3235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93FCB49-DCC0-4E4D-969A-082F29D0776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B7215C4-B5AE-484E-A49A-AF6B808F97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20AE254-8ECF-4849-83D7-97EC6E5D928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25EAB7F7-05E1-4FF5-981B-C19D4670B6D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75A5F1AA-01D1-490E-AD19-9C95CC1D564A}"/>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C1174CF0-8195-4651-B6CB-DB1957161738}"/>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F05B4D6E-5DE8-44C1-BC62-1EE8F571C31A}"/>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E7B81469-F2F0-4F6F-BED9-2174A28C58E1}"/>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C25C773F-E897-46C5-864B-6D23A14AAF4C}"/>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104352</xdr:rowOff>
    </xdr:to>
    <xdr:cxnSp macro="">
      <xdr:nvCxnSpPr>
        <xdr:cNvPr id="324" name="直線コネクタ 323">
          <a:extLst>
            <a:ext uri="{FF2B5EF4-FFF2-40B4-BE49-F238E27FC236}">
              <a16:creationId xmlns:a16="http://schemas.microsoft.com/office/drawing/2014/main" id="{A4C138A1-C7C1-4D3D-A5FD-00C07FBD595F}"/>
            </a:ext>
          </a:extLst>
        </xdr:cNvPr>
        <xdr:cNvCxnSpPr/>
      </xdr:nvCxnSpPr>
      <xdr:spPr>
        <a:xfrm>
          <a:off x="16179800" y="1021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7D05E38F-4BD4-4733-8D9A-A7D007C77196}"/>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7FB2BE1E-225B-4B78-BC61-6845C98D99D3}"/>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90276</xdr:rowOff>
    </xdr:from>
    <xdr:to>
      <xdr:col>77</xdr:col>
      <xdr:colOff>44450</xdr:colOff>
      <xdr:row>59</xdr:row>
      <xdr:rowOff>96308</xdr:rowOff>
    </xdr:to>
    <xdr:cxnSp macro="">
      <xdr:nvCxnSpPr>
        <xdr:cNvPr id="327" name="直線コネクタ 326">
          <a:extLst>
            <a:ext uri="{FF2B5EF4-FFF2-40B4-BE49-F238E27FC236}">
              <a16:creationId xmlns:a16="http://schemas.microsoft.com/office/drawing/2014/main" id="{D3ABC675-D45B-4813-A633-E7CC0F4A4F0E}"/>
            </a:ext>
          </a:extLst>
        </xdr:cNvPr>
        <xdr:cNvCxnSpPr/>
      </xdr:nvCxnSpPr>
      <xdr:spPr>
        <a:xfrm>
          <a:off x="15290800" y="1020582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B81F3431-B1F0-45FE-9F8F-D3DF66E183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32FBE976-C0A9-4590-8DEE-EA55715B6931}"/>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90276</xdr:rowOff>
    </xdr:from>
    <xdr:to>
      <xdr:col>72</xdr:col>
      <xdr:colOff>203200</xdr:colOff>
      <xdr:row>59</xdr:row>
      <xdr:rowOff>142557</xdr:rowOff>
    </xdr:to>
    <xdr:cxnSp macro="">
      <xdr:nvCxnSpPr>
        <xdr:cNvPr id="330" name="直線コネクタ 329">
          <a:extLst>
            <a:ext uri="{FF2B5EF4-FFF2-40B4-BE49-F238E27FC236}">
              <a16:creationId xmlns:a16="http://schemas.microsoft.com/office/drawing/2014/main" id="{BB82C9B5-EB30-430F-868A-4610C4625481}"/>
            </a:ext>
          </a:extLst>
        </xdr:cNvPr>
        <xdr:cNvCxnSpPr/>
      </xdr:nvCxnSpPr>
      <xdr:spPr>
        <a:xfrm flipV="1">
          <a:off x="14401800" y="1020582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7FA63847-5CD5-4460-9030-D753EC35DBDB}"/>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FB6829E-9963-4135-BD61-C7F482DA20AF}"/>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142557</xdr:rowOff>
    </xdr:from>
    <xdr:to>
      <xdr:col>68</xdr:col>
      <xdr:colOff>152400</xdr:colOff>
      <xdr:row>59</xdr:row>
      <xdr:rowOff>148590</xdr:rowOff>
    </xdr:to>
    <xdr:cxnSp macro="">
      <xdr:nvCxnSpPr>
        <xdr:cNvPr id="333" name="直線コネクタ 332">
          <a:extLst>
            <a:ext uri="{FF2B5EF4-FFF2-40B4-BE49-F238E27FC236}">
              <a16:creationId xmlns:a16="http://schemas.microsoft.com/office/drawing/2014/main" id="{57F6BF2F-D3B3-42C6-BC23-43805AF8BC31}"/>
            </a:ext>
          </a:extLst>
        </xdr:cNvPr>
        <xdr:cNvCxnSpPr/>
      </xdr:nvCxnSpPr>
      <xdr:spPr>
        <a:xfrm flipV="1">
          <a:off x="13512800" y="102581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D94E992A-62F5-40E7-95B8-B22E98F8B97C}"/>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CBC93B4F-41B5-4E23-AF7F-09D8BA2B5A6D}"/>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4A77FB9-7F0D-4F7F-9586-7DB89FFB7D3A}"/>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29BBD96F-87D3-4505-A30F-602A5EC37C65}"/>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65AD71D-3297-4BBB-AC69-1AABA8BBBBC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FAD53B5-5B1F-47C0-A234-B3836181505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0D4E9FB-0B36-43AF-8327-859EE6E91BA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BCD99B9D-2057-4E48-8FD3-4705BD3EBE8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44226663-2CD6-4A49-9A87-1B065EDA87A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53552</xdr:rowOff>
    </xdr:from>
    <xdr:to>
      <xdr:col>81</xdr:col>
      <xdr:colOff>95250</xdr:colOff>
      <xdr:row>59</xdr:row>
      <xdr:rowOff>155152</xdr:rowOff>
    </xdr:to>
    <xdr:sp macro="" textlink="">
      <xdr:nvSpPr>
        <xdr:cNvPr id="343" name="楕円 342">
          <a:extLst>
            <a:ext uri="{FF2B5EF4-FFF2-40B4-BE49-F238E27FC236}">
              <a16:creationId xmlns:a16="http://schemas.microsoft.com/office/drawing/2014/main" id="{ADB2AC21-081A-4CDC-99C3-BFDE91423DF2}"/>
            </a:ext>
          </a:extLst>
        </xdr:cNvPr>
        <xdr:cNvSpPr/>
      </xdr:nvSpPr>
      <xdr:spPr>
        <a:xfrm>
          <a:off x="16967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70079</xdr:rowOff>
    </xdr:from>
    <xdr:ext cx="762000" cy="259045"/>
    <xdr:sp macro="" textlink="">
      <xdr:nvSpPr>
        <xdr:cNvPr id="344" name="定員管理の状況該当値テキスト">
          <a:extLst>
            <a:ext uri="{FF2B5EF4-FFF2-40B4-BE49-F238E27FC236}">
              <a16:creationId xmlns:a16="http://schemas.microsoft.com/office/drawing/2014/main" id="{84CE66ED-54B6-4797-8AB0-EFDBB914D820}"/>
            </a:ext>
          </a:extLst>
        </xdr:cNvPr>
        <xdr:cNvSpPr txBox="1"/>
      </xdr:nvSpPr>
      <xdr:spPr>
        <a:xfrm>
          <a:off x="17106900" y="100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45508</xdr:rowOff>
    </xdr:from>
    <xdr:to>
      <xdr:col>77</xdr:col>
      <xdr:colOff>95250</xdr:colOff>
      <xdr:row>59</xdr:row>
      <xdr:rowOff>147108</xdr:rowOff>
    </xdr:to>
    <xdr:sp macro="" textlink="">
      <xdr:nvSpPr>
        <xdr:cNvPr id="345" name="楕円 344">
          <a:extLst>
            <a:ext uri="{FF2B5EF4-FFF2-40B4-BE49-F238E27FC236}">
              <a16:creationId xmlns:a16="http://schemas.microsoft.com/office/drawing/2014/main" id="{DAC4906B-B6EA-4718-A87C-0345712E04CA}"/>
            </a:ext>
          </a:extLst>
        </xdr:cNvPr>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157285</xdr:rowOff>
    </xdr:from>
    <xdr:ext cx="736600" cy="259045"/>
    <xdr:sp macro="" textlink="">
      <xdr:nvSpPr>
        <xdr:cNvPr id="346" name="テキスト ボックス 345">
          <a:extLst>
            <a:ext uri="{FF2B5EF4-FFF2-40B4-BE49-F238E27FC236}">
              <a16:creationId xmlns:a16="http://schemas.microsoft.com/office/drawing/2014/main" id="{DEDFD29D-C643-4029-8D6A-772D66DCBDD1}"/>
            </a:ext>
          </a:extLst>
        </xdr:cNvPr>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39476</xdr:rowOff>
    </xdr:from>
    <xdr:to>
      <xdr:col>73</xdr:col>
      <xdr:colOff>44450</xdr:colOff>
      <xdr:row>59</xdr:row>
      <xdr:rowOff>141076</xdr:rowOff>
    </xdr:to>
    <xdr:sp macro="" textlink="">
      <xdr:nvSpPr>
        <xdr:cNvPr id="347" name="楕円 346">
          <a:extLst>
            <a:ext uri="{FF2B5EF4-FFF2-40B4-BE49-F238E27FC236}">
              <a16:creationId xmlns:a16="http://schemas.microsoft.com/office/drawing/2014/main" id="{8FA8A3C5-9201-40E8-AA05-9331F99D6246}"/>
            </a:ext>
          </a:extLst>
        </xdr:cNvPr>
        <xdr:cNvSpPr/>
      </xdr:nvSpPr>
      <xdr:spPr>
        <a:xfrm>
          <a:off x="15240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151253</xdr:rowOff>
    </xdr:from>
    <xdr:ext cx="762000" cy="259045"/>
    <xdr:sp macro="" textlink="">
      <xdr:nvSpPr>
        <xdr:cNvPr id="348" name="テキスト ボックス 347">
          <a:extLst>
            <a:ext uri="{FF2B5EF4-FFF2-40B4-BE49-F238E27FC236}">
              <a16:creationId xmlns:a16="http://schemas.microsoft.com/office/drawing/2014/main" id="{5630A05F-A542-4942-AEC9-E28013A6BDD3}"/>
            </a:ext>
          </a:extLst>
        </xdr:cNvPr>
        <xdr:cNvSpPr txBox="1"/>
      </xdr:nvSpPr>
      <xdr:spPr>
        <a:xfrm>
          <a:off x="14909800" y="99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91757</xdr:rowOff>
    </xdr:from>
    <xdr:to>
      <xdr:col>68</xdr:col>
      <xdr:colOff>203200</xdr:colOff>
      <xdr:row>60</xdr:row>
      <xdr:rowOff>21907</xdr:rowOff>
    </xdr:to>
    <xdr:sp macro="" textlink="">
      <xdr:nvSpPr>
        <xdr:cNvPr id="349" name="楕円 348">
          <a:extLst>
            <a:ext uri="{FF2B5EF4-FFF2-40B4-BE49-F238E27FC236}">
              <a16:creationId xmlns:a16="http://schemas.microsoft.com/office/drawing/2014/main" id="{EA22AFD8-5BB2-4815-9B84-3DA3686AB3CB}"/>
            </a:ext>
          </a:extLst>
        </xdr:cNvPr>
        <xdr:cNvSpPr/>
      </xdr:nvSpPr>
      <xdr:spPr>
        <a:xfrm>
          <a:off x="14351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32084</xdr:rowOff>
    </xdr:from>
    <xdr:ext cx="762000" cy="259045"/>
    <xdr:sp macro="" textlink="">
      <xdr:nvSpPr>
        <xdr:cNvPr id="350" name="テキスト ボックス 349">
          <a:extLst>
            <a:ext uri="{FF2B5EF4-FFF2-40B4-BE49-F238E27FC236}">
              <a16:creationId xmlns:a16="http://schemas.microsoft.com/office/drawing/2014/main" id="{47559A23-FC17-465D-98FB-16FCA0FA1196}"/>
            </a:ext>
          </a:extLst>
        </xdr:cNvPr>
        <xdr:cNvSpPr txBox="1"/>
      </xdr:nvSpPr>
      <xdr:spPr>
        <a:xfrm>
          <a:off x="14020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51" name="楕円 350">
          <a:extLst>
            <a:ext uri="{FF2B5EF4-FFF2-40B4-BE49-F238E27FC236}">
              <a16:creationId xmlns:a16="http://schemas.microsoft.com/office/drawing/2014/main" id="{F848F2C1-BC04-4BA2-BC7F-6CBCDA251356}"/>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2" name="テキスト ボックス 351">
          <a:extLst>
            <a:ext uri="{FF2B5EF4-FFF2-40B4-BE49-F238E27FC236}">
              <a16:creationId xmlns:a16="http://schemas.microsoft.com/office/drawing/2014/main" id="{F9CC938A-B0A5-4C50-BAD0-72E3B9331936}"/>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ADEC78F-721C-4F5D-9D8C-DD3909CBEDC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6669BABD-93BF-440F-AC17-BF4921C0D60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BDEE33C1-5887-4FB0-AC88-513AC8F3BAB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9BF51EA1-96B1-4F30-AC6C-654EDE7AD4F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B5F076BB-19C6-40B6-B91C-F6FC5AAEFFB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AC0F5022-588F-4F1B-A9C7-D5708593864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2361C697-633D-494E-A08D-91021133B95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7BD0A99B-8C3F-4F09-A85D-A26E17EE70E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DD439CC8-69B3-4045-BEF8-F6A6BDBC47D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E627A20-D8F1-4262-B287-F24B1E6F9FD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8088AB65-D35D-4D7D-A3F4-716D0173CD4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BCFDB026-561B-420F-943F-FC0A2EB5AF1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3F1033E9-E4EA-4C88-8E94-256D5B2BBC5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地方税や普通交付税の増はあったものの、臨時財政対策債の大幅な減により標準財政規模は減少したが、公債費も減少しているため、前年度と比較して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ポイント改善した。類似団体内平均値を上回っているが、比率自体は年々減少している状況である。今後も事業の精査を行い、地方債発行は慎重に行う。</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F9522BC1-D593-43F5-B765-2EC31C885B8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ED7F2DEB-DF84-4EC4-BFDF-1792538705E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2F78487E-42BF-471F-BE4B-F2710EB54FB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298A4B1A-AAC2-49D0-94AD-D32CB131634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4ABC0DC5-3A94-4815-BE8D-39C0955C1A8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5E40EDA1-BEC4-4171-A227-ED38D4FB06D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82E552A9-D0EB-48B5-865B-18FEA3C115C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70812A09-E57A-4546-8B7A-EB2AB8C014B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19FEEBB6-B6EC-4425-958C-557B74816F0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C6AF25DC-C053-49A5-AE02-EA95E0D40BE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2245807-6515-480F-863D-AE841DF0AA9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9181D417-1C22-4338-8371-7AC58BF8C21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6C9FBC29-589C-470E-AC7B-9BBFFDFD34B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87FAB190-5B44-4945-A723-C273948A96D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76D39930-A4A2-417E-8FB3-F2990237BC22}"/>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B0E3E4A7-9B03-4C73-AA76-59B3BA061BC2}"/>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9C00BD9D-A356-4FAC-8D9F-B95E475382CD}"/>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E883DB53-646C-48BA-A33F-70D578035B19}"/>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9095DD79-3978-4229-A9F2-B521B0A14A8A}"/>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44</xdr:row>
      <xdr:rowOff>92710</xdr:rowOff>
    </xdr:to>
    <xdr:cxnSp macro="">
      <xdr:nvCxnSpPr>
        <xdr:cNvPr id="385" name="直線コネクタ 384">
          <a:extLst>
            <a:ext uri="{FF2B5EF4-FFF2-40B4-BE49-F238E27FC236}">
              <a16:creationId xmlns:a16="http://schemas.microsoft.com/office/drawing/2014/main" id="{A95B675F-81E3-4B7C-8ECC-16C78F89D5E2}"/>
            </a:ext>
          </a:extLst>
        </xdr:cNvPr>
        <xdr:cNvCxnSpPr/>
      </xdr:nvCxnSpPr>
      <xdr:spPr>
        <a:xfrm flipV="1">
          <a:off x="16179800" y="752390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FA850FEA-C179-48AD-92A5-8E74246631BA}"/>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4C0C0D50-3CEA-4AD4-B031-E51A3097BD7D}"/>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157056</xdr:rowOff>
    </xdr:to>
    <xdr:cxnSp macro="">
      <xdr:nvCxnSpPr>
        <xdr:cNvPr id="388" name="直線コネクタ 387">
          <a:extLst>
            <a:ext uri="{FF2B5EF4-FFF2-40B4-BE49-F238E27FC236}">
              <a16:creationId xmlns:a16="http://schemas.microsoft.com/office/drawing/2014/main" id="{2CE02A6E-A9C7-4696-86E1-532F46B708CC}"/>
            </a:ext>
          </a:extLst>
        </xdr:cNvPr>
        <xdr:cNvCxnSpPr/>
      </xdr:nvCxnSpPr>
      <xdr:spPr>
        <a:xfrm flipV="1">
          <a:off x="15290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74DBF061-6A5D-4A4F-900F-71C4F3624FA9}"/>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A19ECC87-ACD2-4BF2-8F8F-6520AA92DE59}"/>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157056</xdr:rowOff>
    </xdr:from>
    <xdr:to>
      <xdr:col>72</xdr:col>
      <xdr:colOff>203200</xdr:colOff>
      <xdr:row>45</xdr:row>
      <xdr:rowOff>33867</xdr:rowOff>
    </xdr:to>
    <xdr:cxnSp macro="">
      <xdr:nvCxnSpPr>
        <xdr:cNvPr id="391" name="直線コネクタ 390">
          <a:extLst>
            <a:ext uri="{FF2B5EF4-FFF2-40B4-BE49-F238E27FC236}">
              <a16:creationId xmlns:a16="http://schemas.microsoft.com/office/drawing/2014/main" id="{A283973B-2B17-430B-868F-98BE5A7AB70B}"/>
            </a:ext>
          </a:extLst>
        </xdr:cNvPr>
        <xdr:cNvCxnSpPr/>
      </xdr:nvCxnSpPr>
      <xdr:spPr>
        <a:xfrm flipV="1">
          <a:off x="14401800" y="77008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32433331-EF36-4E62-9DBF-7C50E33419C7}"/>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FD4A6B78-8672-4174-AE19-A707064BF4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41910</xdr:rowOff>
    </xdr:to>
    <xdr:cxnSp macro="">
      <xdr:nvCxnSpPr>
        <xdr:cNvPr id="394" name="直線コネクタ 393">
          <a:extLst>
            <a:ext uri="{FF2B5EF4-FFF2-40B4-BE49-F238E27FC236}">
              <a16:creationId xmlns:a16="http://schemas.microsoft.com/office/drawing/2014/main" id="{AC808E15-1370-42AE-BA1D-A9BEB5332812}"/>
            </a:ext>
          </a:extLst>
        </xdr:cNvPr>
        <xdr:cNvCxnSpPr/>
      </xdr:nvCxnSpPr>
      <xdr:spPr>
        <a:xfrm flipV="1">
          <a:off x="13512800" y="77491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2BA12D49-CF12-45CB-8778-49538234CD62}"/>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4A3EAC63-170A-46B0-BBCB-8FCD6CC088AD}"/>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D0D1BEDA-27AB-4DE5-B334-15A00D9E56A4}"/>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E5D3122D-96D5-46A8-AAA2-E89BB375A7A8}"/>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C0673F4-5C4A-463A-A6E1-5B7490FCFCD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D7B7A91-43A8-436C-A11C-81B51BCE8C6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63F5735-8DC9-48CF-84C5-444738F525C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B35E888-2AE9-4E0D-A9DC-0491BEB6488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3B9088A-EB72-4DBB-ACCB-EDB3C1EA959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4" name="楕円 403">
          <a:extLst>
            <a:ext uri="{FF2B5EF4-FFF2-40B4-BE49-F238E27FC236}">
              <a16:creationId xmlns:a16="http://schemas.microsoft.com/office/drawing/2014/main" id="{B410B4FE-7EF5-425C-A4B5-144EA5083C4A}"/>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5" name="公債費負担の状況該当値テキスト">
          <a:extLst>
            <a:ext uri="{FF2B5EF4-FFF2-40B4-BE49-F238E27FC236}">
              <a16:creationId xmlns:a16="http://schemas.microsoft.com/office/drawing/2014/main" id="{C05952B5-BE7F-4A5E-B81F-2384009206D8}"/>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6" name="楕円 405">
          <a:extLst>
            <a:ext uri="{FF2B5EF4-FFF2-40B4-BE49-F238E27FC236}">
              <a16:creationId xmlns:a16="http://schemas.microsoft.com/office/drawing/2014/main" id="{3EE6BBFE-B44C-4503-B2EF-DD5FD8DF5315}"/>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7" name="テキスト ボックス 406">
          <a:extLst>
            <a:ext uri="{FF2B5EF4-FFF2-40B4-BE49-F238E27FC236}">
              <a16:creationId xmlns:a16="http://schemas.microsoft.com/office/drawing/2014/main" id="{1817DD70-7164-4910-B9E4-3BFA4F9FE1FD}"/>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8" name="楕円 407">
          <a:extLst>
            <a:ext uri="{FF2B5EF4-FFF2-40B4-BE49-F238E27FC236}">
              <a16:creationId xmlns:a16="http://schemas.microsoft.com/office/drawing/2014/main" id="{24D8E54D-4CB5-45BE-9C0F-3D21AF31DA30}"/>
            </a:ext>
          </a:extLst>
        </xdr:cNvPr>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9" name="テキスト ボックス 408">
          <a:extLst>
            <a:ext uri="{FF2B5EF4-FFF2-40B4-BE49-F238E27FC236}">
              <a16:creationId xmlns:a16="http://schemas.microsoft.com/office/drawing/2014/main" id="{9C311412-EDE9-4825-9685-55E552D6CC67}"/>
            </a:ext>
          </a:extLst>
        </xdr:cNvPr>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10" name="楕円 409">
          <a:extLst>
            <a:ext uri="{FF2B5EF4-FFF2-40B4-BE49-F238E27FC236}">
              <a16:creationId xmlns:a16="http://schemas.microsoft.com/office/drawing/2014/main" id="{0A41E8EF-16C0-43AC-8CC2-DD0CE47F145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11" name="テキスト ボックス 410">
          <a:extLst>
            <a:ext uri="{FF2B5EF4-FFF2-40B4-BE49-F238E27FC236}">
              <a16:creationId xmlns:a16="http://schemas.microsoft.com/office/drawing/2014/main" id="{627C1E51-3AA0-424F-8485-9751B4EA552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12" name="楕円 411">
          <a:extLst>
            <a:ext uri="{FF2B5EF4-FFF2-40B4-BE49-F238E27FC236}">
              <a16:creationId xmlns:a16="http://schemas.microsoft.com/office/drawing/2014/main" id="{84226DD7-CD83-4449-813D-34A2D9AAFC92}"/>
            </a:ext>
          </a:extLst>
        </xdr:cNvPr>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13" name="テキスト ボックス 412">
          <a:extLst>
            <a:ext uri="{FF2B5EF4-FFF2-40B4-BE49-F238E27FC236}">
              <a16:creationId xmlns:a16="http://schemas.microsoft.com/office/drawing/2014/main" id="{71509340-EEAB-4166-88C4-49DE0964EEF6}"/>
            </a:ext>
          </a:extLst>
        </xdr:cNvPr>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CF7FD23-B8B9-4671-B12A-BC2375C3275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9FB540E6-6468-42CD-9F4B-A6CFD11C8C2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471E408F-1C6C-4B73-9C1B-5A0F181EF7D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4B9EE0B-3F3A-488C-999A-BE2CFAD0A60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B7ED236-9735-47DA-859A-9353A833355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57911AD3-4EE3-4A69-BE2C-2A9F7BD1EC0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4E52E58-BEAA-455E-BC1F-58966C283BF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7EA9BE1-1ACB-4287-9DA2-1AA569D7AD0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F1C6E93-3E4C-481A-BD95-646D840C4A5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FDBE0B5B-0A0E-47D5-A582-F26DCB51DBB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34E3E99-C34A-427D-AD32-58BE320572B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7CE575C-8780-4CFD-86FA-1FF236453B4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4E98A36-AC76-4D52-83B0-330A95D1893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類似団体内平均値を大幅に上回っており、主な要因としては、過去に発行している地方債の元利償還金が多くあるためである。前年度と比較すると、将来負担比率は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ポイント改善しており、今後も事業を精査し、更なる将来負担比率の減少に努める。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2D8DD2D8-A8F2-403E-A1B7-B9E62D2B37C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9EFF3BC-F935-400B-93F0-87093F27784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DD0A5A-7140-4E5E-91FC-D8A2DC74E02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9218280E-14F2-432E-9324-63B97D10129E}"/>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1BB582E6-3A76-487D-9AEE-96E97D6969D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F546FDE1-EAFA-4AD0-8A89-8CB5CCC559D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56300055-8255-4554-AEA9-5A49D8A18C0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3AB15012-1B35-4C82-89CB-97C243A8BE6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7E2BB2B1-8A34-48EA-9CC7-F31E1774F83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5AE2FE67-6E7C-411A-AA38-AA635E6BF828}"/>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4ABFA003-9C13-4D4B-B27B-09DD80EE424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20B7FFF1-36AB-496A-B11A-E6DE19BD759B}"/>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E9A70A3D-B499-4F04-BD9D-C7FCAE4EA57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C993B610-6291-42B0-904F-9D79B918EC72}"/>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BAC825CD-E107-411F-B2C6-CF6A9DF67D23}"/>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A3B39992-D6BB-4049-A5C8-19721DFFCEC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3050CCB8-5FA2-424A-AE84-CB1EBF5E83D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142180</xdr:rowOff>
    </xdr:to>
    <xdr:cxnSp macro="">
      <xdr:nvCxnSpPr>
        <xdr:cNvPr id="444" name="直線コネクタ 443">
          <a:extLst>
            <a:ext uri="{FF2B5EF4-FFF2-40B4-BE49-F238E27FC236}">
              <a16:creationId xmlns:a16="http://schemas.microsoft.com/office/drawing/2014/main" id="{58C76B6D-997F-45C5-B8E8-6A2E62CA7257}"/>
            </a:ext>
          </a:extLst>
        </xdr:cNvPr>
        <xdr:cNvCxnSpPr/>
      </xdr:nvCxnSpPr>
      <xdr:spPr>
        <a:xfrm flipV="1">
          <a:off x="17018000" y="2313214"/>
          <a:ext cx="0" cy="1429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114257</xdr:rowOff>
    </xdr:from>
    <xdr:ext cx="762000" cy="259045"/>
    <xdr:sp macro="" textlink="">
      <xdr:nvSpPr>
        <xdr:cNvPr id="445" name="将来負担の状況最小値テキスト">
          <a:extLst>
            <a:ext uri="{FF2B5EF4-FFF2-40B4-BE49-F238E27FC236}">
              <a16:creationId xmlns:a16="http://schemas.microsoft.com/office/drawing/2014/main" id="{FF3E887C-32F6-414A-B98E-3E4660F92531}"/>
            </a:ext>
          </a:extLst>
        </xdr:cNvPr>
        <xdr:cNvSpPr txBox="1"/>
      </xdr:nvSpPr>
      <xdr:spPr>
        <a:xfrm>
          <a:off x="17106900" y="371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142180</xdr:rowOff>
    </xdr:from>
    <xdr:to>
      <xdr:col>81</xdr:col>
      <xdr:colOff>133350</xdr:colOff>
      <xdr:row>21</xdr:row>
      <xdr:rowOff>142180</xdr:rowOff>
    </xdr:to>
    <xdr:cxnSp macro="">
      <xdr:nvCxnSpPr>
        <xdr:cNvPr id="446" name="直線コネクタ 445">
          <a:extLst>
            <a:ext uri="{FF2B5EF4-FFF2-40B4-BE49-F238E27FC236}">
              <a16:creationId xmlns:a16="http://schemas.microsoft.com/office/drawing/2014/main" id="{2B6656C1-E2D3-4DF3-A1F2-BD09EB8F0675}"/>
            </a:ext>
          </a:extLst>
        </xdr:cNvPr>
        <xdr:cNvCxnSpPr/>
      </xdr:nvCxnSpPr>
      <xdr:spPr>
        <a:xfrm>
          <a:off x="16929100" y="374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C449A9DD-4C0F-4DC2-9DC9-9FDFCC68FB3B}"/>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694DC738-E3EC-4A45-866C-306ABB283148}"/>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98999</xdr:rowOff>
    </xdr:from>
    <xdr:to>
      <xdr:col>81</xdr:col>
      <xdr:colOff>44450</xdr:colOff>
      <xdr:row>20</xdr:row>
      <xdr:rowOff>115993</xdr:rowOff>
    </xdr:to>
    <xdr:cxnSp macro="">
      <xdr:nvCxnSpPr>
        <xdr:cNvPr id="449" name="直線コネクタ 448">
          <a:extLst>
            <a:ext uri="{FF2B5EF4-FFF2-40B4-BE49-F238E27FC236}">
              <a16:creationId xmlns:a16="http://schemas.microsoft.com/office/drawing/2014/main" id="{17429F36-5562-4760-9EFB-B39B224936F5}"/>
            </a:ext>
          </a:extLst>
        </xdr:cNvPr>
        <xdr:cNvCxnSpPr/>
      </xdr:nvCxnSpPr>
      <xdr:spPr>
        <a:xfrm flipV="1">
          <a:off x="16179800" y="3356549"/>
          <a:ext cx="8382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50" name="将来負担の状況平均値テキスト">
          <a:extLst>
            <a:ext uri="{FF2B5EF4-FFF2-40B4-BE49-F238E27FC236}">
              <a16:creationId xmlns:a16="http://schemas.microsoft.com/office/drawing/2014/main" id="{F4CC4F9E-1F11-4F3D-B3E9-1E201E3602EF}"/>
            </a:ext>
          </a:extLst>
        </xdr:cNvPr>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51" name="フローチャート: 判断 450">
          <a:extLst>
            <a:ext uri="{FF2B5EF4-FFF2-40B4-BE49-F238E27FC236}">
              <a16:creationId xmlns:a16="http://schemas.microsoft.com/office/drawing/2014/main" id="{09A17505-15EB-40D3-8B79-9B906E48256B}"/>
            </a:ext>
          </a:extLst>
        </xdr:cNvPr>
        <xdr:cNvSpPr/>
      </xdr:nvSpPr>
      <xdr:spPr>
        <a:xfrm>
          <a:off x="169672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115993</xdr:rowOff>
    </xdr:from>
    <xdr:to>
      <xdr:col>77</xdr:col>
      <xdr:colOff>44450</xdr:colOff>
      <xdr:row>21</xdr:row>
      <xdr:rowOff>103112</xdr:rowOff>
    </xdr:to>
    <xdr:cxnSp macro="">
      <xdr:nvCxnSpPr>
        <xdr:cNvPr id="452" name="直線コネクタ 451">
          <a:extLst>
            <a:ext uri="{FF2B5EF4-FFF2-40B4-BE49-F238E27FC236}">
              <a16:creationId xmlns:a16="http://schemas.microsoft.com/office/drawing/2014/main" id="{D9C8CC9C-126A-4B69-B73D-265A4A48ABEF}"/>
            </a:ext>
          </a:extLst>
        </xdr:cNvPr>
        <xdr:cNvCxnSpPr/>
      </xdr:nvCxnSpPr>
      <xdr:spPr>
        <a:xfrm flipV="1">
          <a:off x="15290800" y="3544993"/>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162258</xdr:rowOff>
    </xdr:from>
    <xdr:to>
      <xdr:col>77</xdr:col>
      <xdr:colOff>95250</xdr:colOff>
      <xdr:row>14</xdr:row>
      <xdr:rowOff>92408</xdr:rowOff>
    </xdr:to>
    <xdr:sp macro="" textlink="">
      <xdr:nvSpPr>
        <xdr:cNvPr id="453" name="フローチャート: 判断 452">
          <a:extLst>
            <a:ext uri="{FF2B5EF4-FFF2-40B4-BE49-F238E27FC236}">
              <a16:creationId xmlns:a16="http://schemas.microsoft.com/office/drawing/2014/main" id="{2BF9E907-DEDB-4451-ACA0-C2FA7A1F271B}"/>
            </a:ext>
          </a:extLst>
        </xdr:cNvPr>
        <xdr:cNvSpPr/>
      </xdr:nvSpPr>
      <xdr:spPr>
        <a:xfrm>
          <a:off x="16129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102585</xdr:rowOff>
    </xdr:from>
    <xdr:ext cx="736600" cy="259045"/>
    <xdr:sp macro="" textlink="">
      <xdr:nvSpPr>
        <xdr:cNvPr id="454" name="テキスト ボックス 453">
          <a:extLst>
            <a:ext uri="{FF2B5EF4-FFF2-40B4-BE49-F238E27FC236}">
              <a16:creationId xmlns:a16="http://schemas.microsoft.com/office/drawing/2014/main" id="{7D3450F2-CC25-4369-B587-1F29E2C6285D}"/>
            </a:ext>
          </a:extLst>
        </xdr:cNvPr>
        <xdr:cNvSpPr txBox="1"/>
      </xdr:nvSpPr>
      <xdr:spPr>
        <a:xfrm>
          <a:off x="15798800" y="215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103112</xdr:rowOff>
    </xdr:from>
    <xdr:to>
      <xdr:col>72</xdr:col>
      <xdr:colOff>203200</xdr:colOff>
      <xdr:row>22</xdr:row>
      <xdr:rowOff>99423</xdr:rowOff>
    </xdr:to>
    <xdr:cxnSp macro="">
      <xdr:nvCxnSpPr>
        <xdr:cNvPr id="455" name="直線コネクタ 454">
          <a:extLst>
            <a:ext uri="{FF2B5EF4-FFF2-40B4-BE49-F238E27FC236}">
              <a16:creationId xmlns:a16="http://schemas.microsoft.com/office/drawing/2014/main" id="{F306C78E-6297-4522-97E3-A119A0ABCF83}"/>
            </a:ext>
          </a:extLst>
        </xdr:cNvPr>
        <xdr:cNvCxnSpPr/>
      </xdr:nvCxnSpPr>
      <xdr:spPr>
        <a:xfrm flipV="1">
          <a:off x="14401800" y="3703562"/>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96520</xdr:rowOff>
    </xdr:from>
    <xdr:to>
      <xdr:col>73</xdr:col>
      <xdr:colOff>44450</xdr:colOff>
      <xdr:row>15</xdr:row>
      <xdr:rowOff>26670</xdr:rowOff>
    </xdr:to>
    <xdr:sp macro="" textlink="">
      <xdr:nvSpPr>
        <xdr:cNvPr id="456" name="フローチャート: 判断 455">
          <a:extLst>
            <a:ext uri="{FF2B5EF4-FFF2-40B4-BE49-F238E27FC236}">
              <a16:creationId xmlns:a16="http://schemas.microsoft.com/office/drawing/2014/main" id="{B6E24322-9CFE-4B78-AC67-517103AF53A4}"/>
            </a:ext>
          </a:extLst>
        </xdr:cNvPr>
        <xdr:cNvSpPr/>
      </xdr:nvSpPr>
      <xdr:spPr>
        <a:xfrm>
          <a:off x="15240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36847</xdr:rowOff>
    </xdr:from>
    <xdr:ext cx="762000" cy="259045"/>
    <xdr:sp macro="" textlink="">
      <xdr:nvSpPr>
        <xdr:cNvPr id="457" name="テキスト ボックス 456">
          <a:extLst>
            <a:ext uri="{FF2B5EF4-FFF2-40B4-BE49-F238E27FC236}">
              <a16:creationId xmlns:a16="http://schemas.microsoft.com/office/drawing/2014/main" id="{766A149A-26F6-47D4-B92E-A523FC18E4C0}"/>
            </a:ext>
          </a:extLst>
        </xdr:cNvPr>
        <xdr:cNvSpPr txBox="1"/>
      </xdr:nvSpPr>
      <xdr:spPr>
        <a:xfrm>
          <a:off x="14909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99423</xdr:rowOff>
    </xdr:from>
    <xdr:to>
      <xdr:col>68</xdr:col>
      <xdr:colOff>152400</xdr:colOff>
      <xdr:row>22</xdr:row>
      <xdr:rowOff>114360</xdr:rowOff>
    </xdr:to>
    <xdr:cxnSp macro="">
      <xdr:nvCxnSpPr>
        <xdr:cNvPr id="458" name="直線コネクタ 457">
          <a:extLst>
            <a:ext uri="{FF2B5EF4-FFF2-40B4-BE49-F238E27FC236}">
              <a16:creationId xmlns:a16="http://schemas.microsoft.com/office/drawing/2014/main" id="{B03D8509-3FBF-48B0-BAD6-FB4EC5B9537A}"/>
            </a:ext>
          </a:extLst>
        </xdr:cNvPr>
        <xdr:cNvCxnSpPr/>
      </xdr:nvCxnSpPr>
      <xdr:spPr>
        <a:xfrm flipV="1">
          <a:off x="13512800" y="387132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116054</xdr:rowOff>
    </xdr:from>
    <xdr:to>
      <xdr:col>68</xdr:col>
      <xdr:colOff>203200</xdr:colOff>
      <xdr:row>15</xdr:row>
      <xdr:rowOff>46204</xdr:rowOff>
    </xdr:to>
    <xdr:sp macro="" textlink="">
      <xdr:nvSpPr>
        <xdr:cNvPr id="459" name="フローチャート: 判断 458">
          <a:extLst>
            <a:ext uri="{FF2B5EF4-FFF2-40B4-BE49-F238E27FC236}">
              <a16:creationId xmlns:a16="http://schemas.microsoft.com/office/drawing/2014/main" id="{9CD9C01E-7C0F-4D1A-9893-A82666718067}"/>
            </a:ext>
          </a:extLst>
        </xdr:cNvPr>
        <xdr:cNvSpPr/>
      </xdr:nvSpPr>
      <xdr:spPr>
        <a:xfrm>
          <a:off x="14351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56381</xdr:rowOff>
    </xdr:from>
    <xdr:ext cx="762000" cy="259045"/>
    <xdr:sp macro="" textlink="">
      <xdr:nvSpPr>
        <xdr:cNvPr id="460" name="テキスト ボックス 459">
          <a:extLst>
            <a:ext uri="{FF2B5EF4-FFF2-40B4-BE49-F238E27FC236}">
              <a16:creationId xmlns:a16="http://schemas.microsoft.com/office/drawing/2014/main" id="{0F6A629E-DC84-417A-A18A-EE3B57428CC4}"/>
            </a:ext>
          </a:extLst>
        </xdr:cNvPr>
        <xdr:cNvSpPr txBox="1"/>
      </xdr:nvSpPr>
      <xdr:spPr>
        <a:xfrm>
          <a:off x="14020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61" name="フローチャート: 判断 460">
          <a:extLst>
            <a:ext uri="{FF2B5EF4-FFF2-40B4-BE49-F238E27FC236}">
              <a16:creationId xmlns:a16="http://schemas.microsoft.com/office/drawing/2014/main" id="{00A902D6-ADF5-4CE0-8AF2-9537FB9350C5}"/>
            </a:ext>
          </a:extLst>
        </xdr:cNvPr>
        <xdr:cNvSpPr/>
      </xdr:nvSpPr>
      <xdr:spPr>
        <a:xfrm>
          <a:off x="13462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80511</xdr:rowOff>
    </xdr:from>
    <xdr:ext cx="762000" cy="259045"/>
    <xdr:sp macro="" textlink="">
      <xdr:nvSpPr>
        <xdr:cNvPr id="462" name="テキスト ボックス 461">
          <a:extLst>
            <a:ext uri="{FF2B5EF4-FFF2-40B4-BE49-F238E27FC236}">
              <a16:creationId xmlns:a16="http://schemas.microsoft.com/office/drawing/2014/main" id="{4F7D8B28-9DB8-42C3-80CF-5E9E389A0B5B}"/>
            </a:ext>
          </a:extLst>
        </xdr:cNvPr>
        <xdr:cNvSpPr txBox="1"/>
      </xdr:nvSpPr>
      <xdr:spPr>
        <a:xfrm>
          <a:off x="13131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3CC3AD0-5719-4EBD-8C19-342E1458847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03FFBC5-C30A-40CA-B794-71EDAC1E749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4E01B19B-B7E3-4653-82FE-FF918DC9724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DFCBD4EC-D419-4769-8A90-DF8A4192D0F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ABC4CE8-7DD9-4804-9022-4A341CF5961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48199</xdr:rowOff>
    </xdr:from>
    <xdr:to>
      <xdr:col>81</xdr:col>
      <xdr:colOff>95250</xdr:colOff>
      <xdr:row>19</xdr:row>
      <xdr:rowOff>149799</xdr:rowOff>
    </xdr:to>
    <xdr:sp macro="" textlink="">
      <xdr:nvSpPr>
        <xdr:cNvPr id="468" name="楕円 467">
          <a:extLst>
            <a:ext uri="{FF2B5EF4-FFF2-40B4-BE49-F238E27FC236}">
              <a16:creationId xmlns:a16="http://schemas.microsoft.com/office/drawing/2014/main" id="{FD021947-9E17-4608-9318-70F0EB292812}"/>
            </a:ext>
          </a:extLst>
        </xdr:cNvPr>
        <xdr:cNvSpPr/>
      </xdr:nvSpPr>
      <xdr:spPr>
        <a:xfrm>
          <a:off x="16967200" y="330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20276</xdr:rowOff>
    </xdr:from>
    <xdr:ext cx="762000" cy="259045"/>
    <xdr:sp macro="" textlink="">
      <xdr:nvSpPr>
        <xdr:cNvPr id="469" name="将来負担の状況該当値テキスト">
          <a:extLst>
            <a:ext uri="{FF2B5EF4-FFF2-40B4-BE49-F238E27FC236}">
              <a16:creationId xmlns:a16="http://schemas.microsoft.com/office/drawing/2014/main" id="{B61B9165-C18F-42D0-AEA8-7A8ACA59029E}"/>
            </a:ext>
          </a:extLst>
        </xdr:cNvPr>
        <xdr:cNvSpPr txBox="1"/>
      </xdr:nvSpPr>
      <xdr:spPr>
        <a:xfrm>
          <a:off x="17106900" y="327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65193</xdr:rowOff>
    </xdr:from>
    <xdr:to>
      <xdr:col>77</xdr:col>
      <xdr:colOff>95250</xdr:colOff>
      <xdr:row>20</xdr:row>
      <xdr:rowOff>166793</xdr:rowOff>
    </xdr:to>
    <xdr:sp macro="" textlink="">
      <xdr:nvSpPr>
        <xdr:cNvPr id="470" name="楕円 469">
          <a:extLst>
            <a:ext uri="{FF2B5EF4-FFF2-40B4-BE49-F238E27FC236}">
              <a16:creationId xmlns:a16="http://schemas.microsoft.com/office/drawing/2014/main" id="{AD03A158-B3EB-44D5-A7B0-96DB996BBC22}"/>
            </a:ext>
          </a:extLst>
        </xdr:cNvPr>
        <xdr:cNvSpPr/>
      </xdr:nvSpPr>
      <xdr:spPr>
        <a:xfrm>
          <a:off x="16129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151570</xdr:rowOff>
    </xdr:from>
    <xdr:ext cx="736600" cy="259045"/>
    <xdr:sp macro="" textlink="">
      <xdr:nvSpPr>
        <xdr:cNvPr id="471" name="テキスト ボックス 470">
          <a:extLst>
            <a:ext uri="{FF2B5EF4-FFF2-40B4-BE49-F238E27FC236}">
              <a16:creationId xmlns:a16="http://schemas.microsoft.com/office/drawing/2014/main" id="{C05C915F-93DB-4D04-9AED-CCD7AF6AAA52}"/>
            </a:ext>
          </a:extLst>
        </xdr:cNvPr>
        <xdr:cNvSpPr txBox="1"/>
      </xdr:nvSpPr>
      <xdr:spPr>
        <a:xfrm>
          <a:off x="15798800" y="358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52312</xdr:rowOff>
    </xdr:from>
    <xdr:to>
      <xdr:col>73</xdr:col>
      <xdr:colOff>44450</xdr:colOff>
      <xdr:row>21</xdr:row>
      <xdr:rowOff>153912</xdr:rowOff>
    </xdr:to>
    <xdr:sp macro="" textlink="">
      <xdr:nvSpPr>
        <xdr:cNvPr id="472" name="楕円 471">
          <a:extLst>
            <a:ext uri="{FF2B5EF4-FFF2-40B4-BE49-F238E27FC236}">
              <a16:creationId xmlns:a16="http://schemas.microsoft.com/office/drawing/2014/main" id="{59AA2253-B42E-4ECB-90B5-F297BECC2173}"/>
            </a:ext>
          </a:extLst>
        </xdr:cNvPr>
        <xdr:cNvSpPr/>
      </xdr:nvSpPr>
      <xdr:spPr>
        <a:xfrm>
          <a:off x="15240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138689</xdr:rowOff>
    </xdr:from>
    <xdr:ext cx="762000" cy="259045"/>
    <xdr:sp macro="" textlink="">
      <xdr:nvSpPr>
        <xdr:cNvPr id="473" name="テキスト ボックス 472">
          <a:extLst>
            <a:ext uri="{FF2B5EF4-FFF2-40B4-BE49-F238E27FC236}">
              <a16:creationId xmlns:a16="http://schemas.microsoft.com/office/drawing/2014/main" id="{7C76D4B6-3730-45A8-BE0F-D6E4F3D142BD}"/>
            </a:ext>
          </a:extLst>
        </xdr:cNvPr>
        <xdr:cNvSpPr txBox="1"/>
      </xdr:nvSpPr>
      <xdr:spPr>
        <a:xfrm>
          <a:off x="14909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48623</xdr:rowOff>
    </xdr:from>
    <xdr:to>
      <xdr:col>68</xdr:col>
      <xdr:colOff>203200</xdr:colOff>
      <xdr:row>22</xdr:row>
      <xdr:rowOff>150223</xdr:rowOff>
    </xdr:to>
    <xdr:sp macro="" textlink="">
      <xdr:nvSpPr>
        <xdr:cNvPr id="474" name="楕円 473">
          <a:extLst>
            <a:ext uri="{FF2B5EF4-FFF2-40B4-BE49-F238E27FC236}">
              <a16:creationId xmlns:a16="http://schemas.microsoft.com/office/drawing/2014/main" id="{9352E3DE-9FEA-4CA1-AC94-E5642C48C8DB}"/>
            </a:ext>
          </a:extLst>
        </xdr:cNvPr>
        <xdr:cNvSpPr/>
      </xdr:nvSpPr>
      <xdr:spPr>
        <a:xfrm>
          <a:off x="14351000" y="38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135000</xdr:rowOff>
    </xdr:from>
    <xdr:ext cx="762000" cy="259045"/>
    <xdr:sp macro="" textlink="">
      <xdr:nvSpPr>
        <xdr:cNvPr id="475" name="テキスト ボックス 474">
          <a:extLst>
            <a:ext uri="{FF2B5EF4-FFF2-40B4-BE49-F238E27FC236}">
              <a16:creationId xmlns:a16="http://schemas.microsoft.com/office/drawing/2014/main" id="{66D2EE70-CFD7-4CEC-8223-03F757E97AC5}"/>
            </a:ext>
          </a:extLst>
        </xdr:cNvPr>
        <xdr:cNvSpPr txBox="1"/>
      </xdr:nvSpPr>
      <xdr:spPr>
        <a:xfrm>
          <a:off x="14020800" y="390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63560</xdr:rowOff>
    </xdr:from>
    <xdr:to>
      <xdr:col>64</xdr:col>
      <xdr:colOff>152400</xdr:colOff>
      <xdr:row>22</xdr:row>
      <xdr:rowOff>165160</xdr:rowOff>
    </xdr:to>
    <xdr:sp macro="" textlink="">
      <xdr:nvSpPr>
        <xdr:cNvPr id="476" name="楕円 475">
          <a:extLst>
            <a:ext uri="{FF2B5EF4-FFF2-40B4-BE49-F238E27FC236}">
              <a16:creationId xmlns:a16="http://schemas.microsoft.com/office/drawing/2014/main" id="{725B448F-385C-4ABF-8E51-3B017F4B37C7}"/>
            </a:ext>
          </a:extLst>
        </xdr:cNvPr>
        <xdr:cNvSpPr/>
      </xdr:nvSpPr>
      <xdr:spPr>
        <a:xfrm>
          <a:off x="13462000" y="38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149937</xdr:rowOff>
    </xdr:from>
    <xdr:ext cx="762000" cy="259045"/>
    <xdr:sp macro="" textlink="">
      <xdr:nvSpPr>
        <xdr:cNvPr id="477" name="テキスト ボックス 476">
          <a:extLst>
            <a:ext uri="{FF2B5EF4-FFF2-40B4-BE49-F238E27FC236}">
              <a16:creationId xmlns:a16="http://schemas.microsoft.com/office/drawing/2014/main" id="{5FA502AB-19DE-4F3A-A9EE-0419DC7998E9}"/>
            </a:ext>
          </a:extLst>
        </xdr:cNvPr>
        <xdr:cNvSpPr txBox="1"/>
      </xdr:nvSpPr>
      <xdr:spPr>
        <a:xfrm>
          <a:off x="13131800" y="392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56,992
56,394
11.30
27,266,508
26,325,958
827,171
13,999,866
34,099,673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人件費はほぼ横ばいであったが、地方税や普通交付税の増があったものの、臨時財政対策債の大幅な減により経常一般財源等が減少したため、前年度と比較し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類似団体内平均値を下回っており、今後もアウトソーシングの推進等、適切な定員管理に努める。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0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物価高騰等により各種委託料や光熱費が増となった。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また、地方税や普通交付税の増はあったものの、臨時財政対策債の大幅な減により経常一般財源等が減少したため、前年度と比較し、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類似団体内平均値は下回っているが、今後も事業内容等を精査し、経費削減に努める。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1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120142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15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障害者自立支援給付費は新型コロナウイルス感染症による外出控えが徐々に緩和された影響もあり増加傾向にある。その結果、前年度と比較し、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ポイントの悪化となった。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類似団体内平均値を上回っており、今後も増加が見込まれるため、給付の適正化等により抑制に努める。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111760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2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57</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29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57</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67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老朽化等による各公共施設の維持補修費が増となったこと等により、前年度と比較し、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類似団体内平均値を下回っているが、今後も事業内容を精査し、経費削減に努める。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24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24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61</xdr:row>
      <xdr:rowOff>26307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33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61</xdr:row>
      <xdr:rowOff>26307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1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泉北環境整備施設組合への負担金の減等はあったが、臨時財政対策債の大幅な減により経常一般財源等が減少したため、前年度と比較し、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類似団体内平均値を上回っているため、今後も負担金等の内容を精査し、経費の抑制に努める。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10414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3918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地方税や普通交付税の増はあったものの、臨時財政対策債の大幅な減により経常一般財源等は減少したが、公債費も減少しているため、前年度と比較し、</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今後も高い水準を推移する見込みのため、地方債の発行は慎重に行う。</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503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78994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641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101854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623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扶助費や物件費等の増があり、また、臨時財政対策債の大幅な減による経常一般財源等の減もあったため、前年度と比較し、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今後も引き続き事業内容を精査し、経費削減に努める。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149860</xdr:rowOff>
    </xdr:from>
    <xdr:to>
      <xdr:col>82</xdr:col>
      <xdr:colOff>107950</xdr:colOff>
      <xdr:row>75</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657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149860</xdr:rowOff>
    </xdr:from>
    <xdr:to>
      <xdr:col>78</xdr:col>
      <xdr:colOff>69850</xdr:colOff>
      <xdr:row>75</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6657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167005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828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29845</xdr:rowOff>
    </xdr:from>
    <xdr:to>
      <xdr:col>69</xdr:col>
      <xdr:colOff>92075</xdr:colOff>
      <xdr:row>75</xdr:row>
      <xdr:rowOff>167005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8859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99060</xdr:rowOff>
    </xdr:from>
    <xdr:to>
      <xdr:col>78</xdr:col>
      <xdr:colOff>120650</xdr:colOff>
      <xdr:row>74</xdr:row>
      <xdr:rowOff>29210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39387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38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116205</xdr:rowOff>
    </xdr:from>
    <xdr:to>
      <xdr:col>69</xdr:col>
      <xdr:colOff>142875</xdr:colOff>
      <xdr:row>76</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56532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150495</xdr:rowOff>
    </xdr:from>
    <xdr:to>
      <xdr:col>65</xdr:col>
      <xdr:colOff>53975</xdr:colOff>
      <xdr:row>75</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90822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42451</xdr:rowOff>
    </xdr:from>
    <xdr:to>
      <xdr:col>29</xdr:col>
      <xdr:colOff>127000</xdr:colOff>
      <xdr:row>19</xdr:row>
      <xdr:rowOff>45023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47626"/>
          <a:ext cx="6477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45023</xdr:rowOff>
    </xdr:from>
    <xdr:to>
      <xdr:col>26</xdr:col>
      <xdr:colOff>50800</xdr:colOff>
      <xdr:row>19</xdr:row>
      <xdr:rowOff>48652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50198"/>
          <a:ext cx="698500" cy="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48652</xdr:rowOff>
    </xdr:from>
    <xdr:to>
      <xdr:col>22</xdr:col>
      <xdr:colOff>114300</xdr:colOff>
      <xdr:row>19</xdr:row>
      <xdr:rowOff>65497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53827"/>
          <a:ext cx="698500" cy="1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57425</xdr:rowOff>
    </xdr:from>
    <xdr:to>
      <xdr:col>18</xdr:col>
      <xdr:colOff>177800</xdr:colOff>
      <xdr:row>19</xdr:row>
      <xdr:rowOff>65497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362600"/>
          <a:ext cx="698500" cy="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163101</xdr:rowOff>
    </xdr:from>
    <xdr:to>
      <xdr:col>29</xdr:col>
      <xdr:colOff>177800</xdr:colOff>
      <xdr:row>19</xdr:row>
      <xdr:rowOff>93251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9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135178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165673</xdr:rowOff>
    </xdr:from>
    <xdr:to>
      <xdr:col>26</xdr:col>
      <xdr:colOff>101600</xdr:colOff>
      <xdr:row>19</xdr:row>
      <xdr:rowOff>95823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9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80600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169302</xdr:rowOff>
    </xdr:from>
    <xdr:to>
      <xdr:col>22</xdr:col>
      <xdr:colOff>165100</xdr:colOff>
      <xdr:row>19</xdr:row>
      <xdr:rowOff>99452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0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84229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14697</xdr:rowOff>
    </xdr:from>
    <xdr:to>
      <xdr:col>19</xdr:col>
      <xdr:colOff>38100</xdr:colOff>
      <xdr:row>19</xdr:row>
      <xdr:rowOff>116297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1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101074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6625</xdr:rowOff>
    </xdr:from>
    <xdr:to>
      <xdr:col>15</xdr:col>
      <xdr:colOff>101600</xdr:colOff>
      <xdr:row>19</xdr:row>
      <xdr:rowOff>108225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1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93002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206585</xdr:rowOff>
    </xdr:from>
    <xdr:to>
      <xdr:col>29</xdr:col>
      <xdr:colOff>127000</xdr:colOff>
      <xdr:row>34</xdr:row>
      <xdr:rowOff>276374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474035"/>
          <a:ext cx="647700" cy="6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142512</xdr:rowOff>
    </xdr:from>
    <xdr:to>
      <xdr:col>26</xdr:col>
      <xdr:colOff>50800</xdr:colOff>
      <xdr:row>34</xdr:row>
      <xdr:rowOff>206585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409962"/>
          <a:ext cx="698500" cy="6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54175</xdr:rowOff>
    </xdr:from>
    <xdr:to>
      <xdr:col>22</xdr:col>
      <xdr:colOff>114300</xdr:colOff>
      <xdr:row>34</xdr:row>
      <xdr:rowOff>142512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321625"/>
          <a:ext cx="698500" cy="8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54175</xdr:rowOff>
    </xdr:from>
    <xdr:to>
      <xdr:col>18</xdr:col>
      <xdr:colOff>177800</xdr:colOff>
      <xdr:row>34</xdr:row>
      <xdr:rowOff>127065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321625"/>
          <a:ext cx="698500" cy="72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225574</xdr:rowOff>
    </xdr:from>
    <xdr:to>
      <xdr:col>29</xdr:col>
      <xdr:colOff>177800</xdr:colOff>
      <xdr:row>34</xdr:row>
      <xdr:rowOff>327174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49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70651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33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155785</xdr:rowOff>
    </xdr:from>
    <xdr:to>
      <xdr:col>26</xdr:col>
      <xdr:colOff>101600</xdr:colOff>
      <xdr:row>34</xdr:row>
      <xdr:rowOff>257386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4232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267562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192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91712</xdr:rowOff>
    </xdr:from>
    <xdr:to>
      <xdr:col>22</xdr:col>
      <xdr:colOff>165100</xdr:colOff>
      <xdr:row>34</xdr:row>
      <xdr:rowOff>193312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35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203489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12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3375</xdr:rowOff>
    </xdr:from>
    <xdr:to>
      <xdr:col>19</xdr:col>
      <xdr:colOff>38100</xdr:colOff>
      <xdr:row>34</xdr:row>
      <xdr:rowOff>104975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27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115152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0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76265</xdr:rowOff>
    </xdr:from>
    <xdr:to>
      <xdr:col>15</xdr:col>
      <xdr:colOff>101600</xdr:colOff>
      <xdr:row>34</xdr:row>
      <xdr:rowOff>177865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34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188042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11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56,992
56,394
11.30
27,266,508
26,325,958
827,171
13,999,866
34,099,673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27000</xdr:rowOff>
    </xdr:from>
    <xdr:to>
      <xdr:col>24</xdr:col>
      <xdr:colOff>63500</xdr:colOff>
      <xdr:row>37</xdr:row>
      <xdr:rowOff>47593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0650"/>
          <a:ext cx="8382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27000</xdr:rowOff>
    </xdr:from>
    <xdr:to>
      <xdr:col>19</xdr:col>
      <xdr:colOff>177800</xdr:colOff>
      <xdr:row>37</xdr:row>
      <xdr:rowOff>65977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0650"/>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65977</xdr:rowOff>
    </xdr:from>
    <xdr:to>
      <xdr:col>15</xdr:col>
      <xdr:colOff>50800</xdr:colOff>
      <xdr:row>37</xdr:row>
      <xdr:rowOff>162255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9627"/>
          <a:ext cx="889000" cy="9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118631</xdr:rowOff>
    </xdr:from>
    <xdr:to>
      <xdr:col>10</xdr:col>
      <xdr:colOff>114300</xdr:colOff>
      <xdr:row>37</xdr:row>
      <xdr:rowOff>162255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62281"/>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168243</xdr:rowOff>
    </xdr:from>
    <xdr:to>
      <xdr:col>24</xdr:col>
      <xdr:colOff>114300</xdr:colOff>
      <xdr:row>37</xdr:row>
      <xdr:rowOff>98393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146670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147650</xdr:rowOff>
    </xdr:from>
    <xdr:to>
      <xdr:col>20</xdr:col>
      <xdr:colOff>38100</xdr:colOff>
      <xdr:row>37</xdr:row>
      <xdr:rowOff>77800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68927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15177</xdr:rowOff>
    </xdr:from>
    <xdr:to>
      <xdr:col>15</xdr:col>
      <xdr:colOff>101600</xdr:colOff>
      <xdr:row>37</xdr:row>
      <xdr:rowOff>116777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107904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111455</xdr:rowOff>
    </xdr:from>
    <xdr:to>
      <xdr:col>10</xdr:col>
      <xdr:colOff>165100</xdr:colOff>
      <xdr:row>38</xdr:row>
      <xdr:rowOff>41605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67831</xdr:rowOff>
    </xdr:from>
    <xdr:to>
      <xdr:col>6</xdr:col>
      <xdr:colOff>38100</xdr:colOff>
      <xdr:row>37</xdr:row>
      <xdr:rowOff>169431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160558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87862</xdr:rowOff>
    </xdr:from>
    <xdr:to>
      <xdr:col>24</xdr:col>
      <xdr:colOff>63500</xdr:colOff>
      <xdr:row>57</xdr:row>
      <xdr:rowOff>92913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0512"/>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92913</xdr:rowOff>
    </xdr:from>
    <xdr:to>
      <xdr:col>19</xdr:col>
      <xdr:colOff>177800</xdr:colOff>
      <xdr:row>57</xdr:row>
      <xdr:rowOff>115316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556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115316</xdr:rowOff>
    </xdr:from>
    <xdr:to>
      <xdr:col>15</xdr:col>
      <xdr:colOff>50800</xdr:colOff>
      <xdr:row>58</xdr:row>
      <xdr:rowOff>59744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7966"/>
          <a:ext cx="889000" cy="1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59744</xdr:rowOff>
    </xdr:from>
    <xdr:to>
      <xdr:col>10</xdr:col>
      <xdr:colOff>114300</xdr:colOff>
      <xdr:row>58</xdr:row>
      <xdr:rowOff>121945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3844"/>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37062</xdr:rowOff>
    </xdr:from>
    <xdr:to>
      <xdr:col>24</xdr:col>
      <xdr:colOff>114300</xdr:colOff>
      <xdr:row>57</xdr:row>
      <xdr:rowOff>138662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15489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42113</xdr:rowOff>
    </xdr:from>
    <xdr:to>
      <xdr:col>20</xdr:col>
      <xdr:colOff>38100</xdr:colOff>
      <xdr:row>57</xdr:row>
      <xdr:rowOff>143713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64516</xdr:rowOff>
    </xdr:from>
    <xdr:to>
      <xdr:col>15</xdr:col>
      <xdr:colOff>101600</xdr:colOff>
      <xdr:row>57</xdr:row>
      <xdr:rowOff>166116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8944</xdr:rowOff>
    </xdr:from>
    <xdr:to>
      <xdr:col>10</xdr:col>
      <xdr:colOff>165100</xdr:colOff>
      <xdr:row>58</xdr:row>
      <xdr:rowOff>110544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101671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71145</xdr:rowOff>
    </xdr:from>
    <xdr:to>
      <xdr:col>6</xdr:col>
      <xdr:colOff>38100</xdr:colOff>
      <xdr:row>59</xdr:row>
      <xdr:rowOff>1295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163872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146977</xdr:rowOff>
    </xdr:from>
    <xdr:to>
      <xdr:col>24</xdr:col>
      <xdr:colOff>63500</xdr:colOff>
      <xdr:row>78</xdr:row>
      <xdr:rowOff>156083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0077"/>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156083</xdr:rowOff>
    </xdr:from>
    <xdr:to>
      <xdr:col>19</xdr:col>
      <xdr:colOff>177800</xdr:colOff>
      <xdr:row>78</xdr:row>
      <xdr:rowOff>157302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918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141452</xdr:rowOff>
    </xdr:from>
    <xdr:to>
      <xdr:col>15</xdr:col>
      <xdr:colOff>50800</xdr:colOff>
      <xdr:row>78</xdr:row>
      <xdr:rowOff>157302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1455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141452</xdr:rowOff>
    </xdr:from>
    <xdr:to>
      <xdr:col>10</xdr:col>
      <xdr:colOff>114300</xdr:colOff>
      <xdr:row>79</xdr:row>
      <xdr:rowOff>1130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14552"/>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96177</xdr:rowOff>
    </xdr:from>
    <xdr:to>
      <xdr:col>24</xdr:col>
      <xdr:colOff>114300</xdr:colOff>
      <xdr:row>79</xdr:row>
      <xdr:rowOff>26327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105283</xdr:rowOff>
    </xdr:from>
    <xdr:to>
      <xdr:col>20</xdr:col>
      <xdr:colOff>38100</xdr:colOff>
      <xdr:row>79</xdr:row>
      <xdr:rowOff>35433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26560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106502</xdr:rowOff>
    </xdr:from>
    <xdr:to>
      <xdr:col>15</xdr:col>
      <xdr:colOff>101600</xdr:colOff>
      <xdr:row>79</xdr:row>
      <xdr:rowOff>36652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27779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90652</xdr:rowOff>
    </xdr:from>
    <xdr:to>
      <xdr:col>10</xdr:col>
      <xdr:colOff>165100</xdr:colOff>
      <xdr:row>79</xdr:row>
      <xdr:rowOff>20802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121780</xdr:rowOff>
    </xdr:from>
    <xdr:to>
      <xdr:col>6</xdr:col>
      <xdr:colOff>38100</xdr:colOff>
      <xdr:row>79</xdr:row>
      <xdr:rowOff>51930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43057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14319</xdr:rowOff>
    </xdr:from>
    <xdr:to>
      <xdr:col>24</xdr:col>
      <xdr:colOff>63500</xdr:colOff>
      <xdr:row>94</xdr:row>
      <xdr:rowOff>162082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30619"/>
          <a:ext cx="838200" cy="1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14319</xdr:rowOff>
    </xdr:from>
    <xdr:to>
      <xdr:col>19</xdr:col>
      <xdr:colOff>177800</xdr:colOff>
      <xdr:row>95</xdr:row>
      <xdr:rowOff>168145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30619"/>
          <a:ext cx="889000" cy="3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168145</xdr:rowOff>
    </xdr:from>
    <xdr:to>
      <xdr:col>15</xdr:col>
      <xdr:colOff>50800</xdr:colOff>
      <xdr:row>96</xdr:row>
      <xdr:rowOff>35088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55895"/>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35088</xdr:rowOff>
    </xdr:from>
    <xdr:to>
      <xdr:col>10</xdr:col>
      <xdr:colOff>114300</xdr:colOff>
      <xdr:row>96</xdr:row>
      <xdr:rowOff>97289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4288"/>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111282</xdr:rowOff>
    </xdr:from>
    <xdr:to>
      <xdr:col>24</xdr:col>
      <xdr:colOff>114300</xdr:colOff>
      <xdr:row>95</xdr:row>
      <xdr:rowOff>41432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134159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7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134969</xdr:rowOff>
    </xdr:from>
    <xdr:to>
      <xdr:col>20</xdr:col>
      <xdr:colOff>38100</xdr:colOff>
      <xdr:row>94</xdr:row>
      <xdr:rowOff>65119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81646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117345</xdr:rowOff>
    </xdr:from>
    <xdr:to>
      <xdr:col>15</xdr:col>
      <xdr:colOff>101600</xdr:colOff>
      <xdr:row>96</xdr:row>
      <xdr:rowOff>47495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64022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8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155738</xdr:rowOff>
    </xdr:from>
    <xdr:to>
      <xdr:col>10</xdr:col>
      <xdr:colOff>165100</xdr:colOff>
      <xdr:row>96</xdr:row>
      <xdr:rowOff>85888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102415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1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46489</xdr:rowOff>
    </xdr:from>
    <xdr:to>
      <xdr:col>6</xdr:col>
      <xdr:colOff>38100</xdr:colOff>
      <xdr:row>96</xdr:row>
      <xdr:rowOff>148089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164616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74985</xdr:rowOff>
    </xdr:from>
    <xdr:to>
      <xdr:col>55</xdr:col>
      <xdr:colOff>0</xdr:colOff>
      <xdr:row>37</xdr:row>
      <xdr:rowOff>152142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18635"/>
          <a:ext cx="838200" cy="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19173</xdr:rowOff>
    </xdr:from>
    <xdr:to>
      <xdr:col>50</xdr:col>
      <xdr:colOff>114300</xdr:colOff>
      <xdr:row>37</xdr:row>
      <xdr:rowOff>152142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34123"/>
          <a:ext cx="889000" cy="116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19173</xdr:rowOff>
    </xdr:from>
    <xdr:to>
      <xdr:col>45</xdr:col>
      <xdr:colOff>177800</xdr:colOff>
      <xdr:row>39</xdr:row>
      <xdr:rowOff>40770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34123"/>
          <a:ext cx="889000" cy="13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40770</xdr:rowOff>
    </xdr:from>
    <xdr:to>
      <xdr:col>41</xdr:col>
      <xdr:colOff>50800</xdr:colOff>
      <xdr:row>39</xdr:row>
      <xdr:rowOff>64305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27320"/>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24185</xdr:rowOff>
    </xdr:from>
    <xdr:to>
      <xdr:col>55</xdr:col>
      <xdr:colOff>50800</xdr:colOff>
      <xdr:row>37</xdr:row>
      <xdr:rowOff>125785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47062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101342</xdr:rowOff>
    </xdr:from>
    <xdr:to>
      <xdr:col>50</xdr:col>
      <xdr:colOff>165100</xdr:colOff>
      <xdr:row>38</xdr:row>
      <xdr:rowOff>31493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44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48019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139823</xdr:rowOff>
    </xdr:from>
    <xdr:to>
      <xdr:col>46</xdr:col>
      <xdr:colOff>38100</xdr:colOff>
      <xdr:row>31</xdr:row>
      <xdr:rowOff>69973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86500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5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161420</xdr:rowOff>
    </xdr:from>
    <xdr:to>
      <xdr:col>41</xdr:col>
      <xdr:colOff>101600</xdr:colOff>
      <xdr:row>39</xdr:row>
      <xdr:rowOff>91570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82697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13505</xdr:rowOff>
    </xdr:from>
    <xdr:to>
      <xdr:col>36</xdr:col>
      <xdr:colOff>165100</xdr:colOff>
      <xdr:row>39</xdr:row>
      <xdr:rowOff>115105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106232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3995</xdr:rowOff>
    </xdr:from>
    <xdr:to>
      <xdr:col>55</xdr:col>
      <xdr:colOff>0</xdr:colOff>
      <xdr:row>57</xdr:row>
      <xdr:rowOff>99573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776645"/>
          <a:ext cx="838200" cy="9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71615</xdr:rowOff>
    </xdr:from>
    <xdr:to>
      <xdr:col>50</xdr:col>
      <xdr:colOff>114300</xdr:colOff>
      <xdr:row>57</xdr:row>
      <xdr:rowOff>3995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72815"/>
          <a:ext cx="889000" cy="10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71615</xdr:rowOff>
    </xdr:from>
    <xdr:to>
      <xdr:col>45</xdr:col>
      <xdr:colOff>177800</xdr:colOff>
      <xdr:row>56</xdr:row>
      <xdr:rowOff>77308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72815"/>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77308</xdr:rowOff>
    </xdr:from>
    <xdr:to>
      <xdr:col>41</xdr:col>
      <xdr:colOff>50800</xdr:colOff>
      <xdr:row>57</xdr:row>
      <xdr:rowOff>4613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78508"/>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48773</xdr:rowOff>
    </xdr:from>
    <xdr:to>
      <xdr:col>55</xdr:col>
      <xdr:colOff>50800</xdr:colOff>
      <xdr:row>57</xdr:row>
      <xdr:rowOff>150373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2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27200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124645</xdr:rowOff>
    </xdr:from>
    <xdr:to>
      <xdr:col>50</xdr:col>
      <xdr:colOff>165100</xdr:colOff>
      <xdr:row>57</xdr:row>
      <xdr:rowOff>54795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71322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20815</xdr:rowOff>
    </xdr:from>
    <xdr:to>
      <xdr:col>46</xdr:col>
      <xdr:colOff>38100</xdr:colOff>
      <xdr:row>56</xdr:row>
      <xdr:rowOff>122415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138942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26508</xdr:rowOff>
    </xdr:from>
    <xdr:to>
      <xdr:col>41</xdr:col>
      <xdr:colOff>101600</xdr:colOff>
      <xdr:row>56</xdr:row>
      <xdr:rowOff>128108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144635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4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125263</xdr:rowOff>
    </xdr:from>
    <xdr:to>
      <xdr:col>36</xdr:col>
      <xdr:colOff>165100</xdr:colOff>
      <xdr:row>57</xdr:row>
      <xdr:rowOff>55413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71940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114567</xdr:rowOff>
    </xdr:from>
    <xdr:to>
      <xdr:col>55</xdr:col>
      <xdr:colOff>0</xdr:colOff>
      <xdr:row>79</xdr:row>
      <xdr:rowOff>13055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87667"/>
          <a:ext cx="8382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114567</xdr:rowOff>
    </xdr:from>
    <xdr:to>
      <xdr:col>50</xdr:col>
      <xdr:colOff>114300</xdr:colOff>
      <xdr:row>78</xdr:row>
      <xdr:rowOff>129857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87667"/>
          <a:ext cx="889000" cy="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104863</xdr:rowOff>
    </xdr:from>
    <xdr:to>
      <xdr:col>45</xdr:col>
      <xdr:colOff>177800</xdr:colOff>
      <xdr:row>78</xdr:row>
      <xdr:rowOff>129857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77963"/>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71438</xdr:rowOff>
    </xdr:from>
    <xdr:to>
      <xdr:col>41</xdr:col>
      <xdr:colOff>50800</xdr:colOff>
      <xdr:row>78</xdr:row>
      <xdr:rowOff>104863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44538"/>
          <a:ext cx="889000" cy="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133705</xdr:rowOff>
    </xdr:from>
    <xdr:to>
      <xdr:col>55</xdr:col>
      <xdr:colOff>50800</xdr:colOff>
      <xdr:row>79</xdr:row>
      <xdr:rowOff>63855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48632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63767</xdr:rowOff>
    </xdr:from>
    <xdr:to>
      <xdr:col>50</xdr:col>
      <xdr:colOff>165100</xdr:colOff>
      <xdr:row>78</xdr:row>
      <xdr:rowOff>165367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156494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79057</xdr:rowOff>
    </xdr:from>
    <xdr:to>
      <xdr:col>46</xdr:col>
      <xdr:colOff>38100</xdr:colOff>
      <xdr:row>79</xdr:row>
      <xdr:rowOff>9207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54063</xdr:rowOff>
    </xdr:from>
    <xdr:to>
      <xdr:col>41</xdr:col>
      <xdr:colOff>101600</xdr:colOff>
      <xdr:row>78</xdr:row>
      <xdr:rowOff>155663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146790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1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20638</xdr:rowOff>
    </xdr:from>
    <xdr:to>
      <xdr:col>36</xdr:col>
      <xdr:colOff>165100</xdr:colOff>
      <xdr:row>78</xdr:row>
      <xdr:rowOff>122238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113365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8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134277</xdr:rowOff>
    </xdr:from>
    <xdr:to>
      <xdr:col>55</xdr:col>
      <xdr:colOff>0</xdr:colOff>
      <xdr:row>98</xdr:row>
      <xdr:rowOff>33832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64927"/>
          <a:ext cx="8382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134277</xdr:rowOff>
    </xdr:from>
    <xdr:to>
      <xdr:col>50</xdr:col>
      <xdr:colOff>114300</xdr:colOff>
      <xdr:row>98</xdr:row>
      <xdr:rowOff>160159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64927"/>
          <a:ext cx="889000" cy="19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56693</xdr:rowOff>
    </xdr:from>
    <xdr:to>
      <xdr:col>45</xdr:col>
      <xdr:colOff>177800</xdr:colOff>
      <xdr:row>98</xdr:row>
      <xdr:rowOff>160159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58793"/>
          <a:ext cx="889000" cy="1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56693</xdr:rowOff>
    </xdr:from>
    <xdr:to>
      <xdr:col>41</xdr:col>
      <xdr:colOff>50800</xdr:colOff>
      <xdr:row>98</xdr:row>
      <xdr:rowOff>157341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58793"/>
          <a:ext cx="889000" cy="10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154482</xdr:rowOff>
    </xdr:from>
    <xdr:to>
      <xdr:col>55</xdr:col>
      <xdr:colOff>50800</xdr:colOff>
      <xdr:row>98</xdr:row>
      <xdr:rowOff>84632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132909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83477</xdr:rowOff>
    </xdr:from>
    <xdr:to>
      <xdr:col>50</xdr:col>
      <xdr:colOff>165100</xdr:colOff>
      <xdr:row>98</xdr:row>
      <xdr:rowOff>13627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4754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109359</xdr:rowOff>
    </xdr:from>
    <xdr:to>
      <xdr:col>46</xdr:col>
      <xdr:colOff>38100</xdr:colOff>
      <xdr:row>99</xdr:row>
      <xdr:rowOff>39509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9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30636</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515428" y="170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5893</xdr:rowOff>
    </xdr:from>
    <xdr:to>
      <xdr:col>41</xdr:col>
      <xdr:colOff>101600</xdr:colOff>
      <xdr:row>98</xdr:row>
      <xdr:rowOff>107493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98620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106541</xdr:rowOff>
    </xdr:from>
    <xdr:to>
      <xdr:col>36</xdr:col>
      <xdr:colOff>165100</xdr:colOff>
      <xdr:row>99</xdr:row>
      <xdr:rowOff>36691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9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27818</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70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116611</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3171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48763</xdr:rowOff>
    </xdr:from>
    <xdr:to>
      <xdr:col>71</xdr:col>
      <xdr:colOff>177800</xdr:colOff>
      <xdr:row>38</xdr:row>
      <xdr:rowOff>116611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63863"/>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65811</xdr:rowOff>
    </xdr:from>
    <xdr:to>
      <xdr:col>72</xdr:col>
      <xdr:colOff>38100</xdr:colOff>
      <xdr:row>38</xdr:row>
      <xdr:rowOff>167411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158538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169413</xdr:rowOff>
    </xdr:from>
    <xdr:to>
      <xdr:col>67</xdr:col>
      <xdr:colOff>101600</xdr:colOff>
      <xdr:row>38</xdr:row>
      <xdr:rowOff>99563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116090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28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20396</xdr:rowOff>
    </xdr:from>
    <xdr:to>
      <xdr:col>85</xdr:col>
      <xdr:colOff>127000</xdr:colOff>
      <xdr:row>75</xdr:row>
      <xdr:rowOff>53924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79146"/>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20396</xdr:rowOff>
    </xdr:from>
    <xdr:to>
      <xdr:col>81</xdr:col>
      <xdr:colOff>50800</xdr:colOff>
      <xdr:row>75</xdr:row>
      <xdr:rowOff>35776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79146"/>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63182</xdr:rowOff>
    </xdr:from>
    <xdr:to>
      <xdr:col>76</xdr:col>
      <xdr:colOff>114300</xdr:colOff>
      <xdr:row>75</xdr:row>
      <xdr:rowOff>35776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750482"/>
          <a:ext cx="889000" cy="1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63182</xdr:rowOff>
    </xdr:from>
    <xdr:to>
      <xdr:col>71</xdr:col>
      <xdr:colOff>177800</xdr:colOff>
      <xdr:row>75</xdr:row>
      <xdr:rowOff>42240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750482"/>
          <a:ext cx="8890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3124</xdr:rowOff>
    </xdr:from>
    <xdr:to>
      <xdr:col>85</xdr:col>
      <xdr:colOff>177800</xdr:colOff>
      <xdr:row>75</xdr:row>
      <xdr:rowOff>104724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26001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141046</xdr:rowOff>
    </xdr:from>
    <xdr:to>
      <xdr:col>81</xdr:col>
      <xdr:colOff>101600</xdr:colOff>
      <xdr:row>75</xdr:row>
      <xdr:rowOff>71196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87723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6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156426</xdr:rowOff>
    </xdr:from>
    <xdr:to>
      <xdr:col>76</xdr:col>
      <xdr:colOff>165100</xdr:colOff>
      <xdr:row>75</xdr:row>
      <xdr:rowOff>86576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103103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6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12382</xdr:rowOff>
    </xdr:from>
    <xdr:to>
      <xdr:col>72</xdr:col>
      <xdr:colOff>38100</xdr:colOff>
      <xdr:row>74</xdr:row>
      <xdr:rowOff>113982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130509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4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162890</xdr:rowOff>
    </xdr:from>
    <xdr:to>
      <xdr:col>67</xdr:col>
      <xdr:colOff>101600</xdr:colOff>
      <xdr:row>75</xdr:row>
      <xdr:rowOff>93040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109567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65342</xdr:rowOff>
    </xdr:from>
    <xdr:to>
      <xdr:col>85</xdr:col>
      <xdr:colOff>127000</xdr:colOff>
      <xdr:row>98</xdr:row>
      <xdr:rowOff>163474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67442"/>
          <a:ext cx="8382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163474</xdr:rowOff>
    </xdr:from>
    <xdr:to>
      <xdr:col>81</xdr:col>
      <xdr:colOff>50800</xdr:colOff>
      <xdr:row>99</xdr:row>
      <xdr:rowOff>6108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65574"/>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6108</xdr:rowOff>
    </xdr:from>
    <xdr:to>
      <xdr:col>76</xdr:col>
      <xdr:colOff>114300</xdr:colOff>
      <xdr:row>99</xdr:row>
      <xdr:rowOff>16726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9658"/>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166408</xdr:rowOff>
    </xdr:from>
    <xdr:to>
      <xdr:col>71</xdr:col>
      <xdr:colOff>177800</xdr:colOff>
      <xdr:row>99</xdr:row>
      <xdr:rowOff>16726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68508"/>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14542</xdr:rowOff>
    </xdr:from>
    <xdr:to>
      <xdr:col>85</xdr:col>
      <xdr:colOff>177800</xdr:colOff>
      <xdr:row>98</xdr:row>
      <xdr:rowOff>116142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164419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112674</xdr:rowOff>
    </xdr:from>
    <xdr:to>
      <xdr:col>81</xdr:col>
      <xdr:colOff>101600</xdr:colOff>
      <xdr:row>99</xdr:row>
      <xdr:rowOff>42824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33951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0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126758</xdr:rowOff>
    </xdr:from>
    <xdr:to>
      <xdr:col>76</xdr:col>
      <xdr:colOff>165100</xdr:colOff>
      <xdr:row>99</xdr:row>
      <xdr:rowOff>56908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48035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137376</xdr:rowOff>
    </xdr:from>
    <xdr:to>
      <xdr:col>72</xdr:col>
      <xdr:colOff>38100</xdr:colOff>
      <xdr:row>99</xdr:row>
      <xdr:rowOff>67526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58653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115608</xdr:rowOff>
    </xdr:from>
    <xdr:to>
      <xdr:col>67</xdr:col>
      <xdr:colOff>101600</xdr:colOff>
      <xdr:row>99</xdr:row>
      <xdr:rowOff>45758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36885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170397</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85497"/>
          <a:ext cx="838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170397</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85497"/>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119597</xdr:rowOff>
    </xdr:from>
    <xdr:to>
      <xdr:col>112</xdr:col>
      <xdr:colOff>38100</xdr:colOff>
      <xdr:row>39</xdr:row>
      <xdr:rowOff>49747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40874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42583</xdr:rowOff>
    </xdr:from>
    <xdr:to>
      <xdr:col>116</xdr:col>
      <xdr:colOff>63500</xdr:colOff>
      <xdr:row>59</xdr:row>
      <xdr:rowOff>43040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813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39039</xdr:rowOff>
    </xdr:from>
    <xdr:to>
      <xdr:col>111</xdr:col>
      <xdr:colOff>177800</xdr:colOff>
      <xdr:row>59</xdr:row>
      <xdr:rowOff>42583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458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39039</xdr:rowOff>
    </xdr:from>
    <xdr:to>
      <xdr:col>107</xdr:col>
      <xdr:colOff>50800</xdr:colOff>
      <xdr:row>59</xdr:row>
      <xdr:rowOff>39574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54589"/>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38773</xdr:rowOff>
    </xdr:from>
    <xdr:to>
      <xdr:col>102</xdr:col>
      <xdr:colOff>114300</xdr:colOff>
      <xdr:row>59</xdr:row>
      <xdr:rowOff>39574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4323"/>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163690</xdr:rowOff>
    </xdr:from>
    <xdr:to>
      <xdr:col>116</xdr:col>
      <xdr:colOff>114300</xdr:colOff>
      <xdr:row>59</xdr:row>
      <xdr:rowOff>93840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78617</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163233</xdr:rowOff>
    </xdr:from>
    <xdr:to>
      <xdr:col>112</xdr:col>
      <xdr:colOff>38100</xdr:colOff>
      <xdr:row>59</xdr:row>
      <xdr:rowOff>93383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84510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159689</xdr:rowOff>
    </xdr:from>
    <xdr:to>
      <xdr:col>107</xdr:col>
      <xdr:colOff>101600</xdr:colOff>
      <xdr:row>59</xdr:row>
      <xdr:rowOff>89839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80966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160224</xdr:rowOff>
    </xdr:from>
    <xdr:to>
      <xdr:col>102</xdr:col>
      <xdr:colOff>165100</xdr:colOff>
      <xdr:row>59</xdr:row>
      <xdr:rowOff>90374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81501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159423</xdr:rowOff>
    </xdr:from>
    <xdr:to>
      <xdr:col>98</xdr:col>
      <xdr:colOff>38100</xdr:colOff>
      <xdr:row>59</xdr:row>
      <xdr:rowOff>89573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80700</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114423</xdr:rowOff>
    </xdr:from>
    <xdr:to>
      <xdr:col>116</xdr:col>
      <xdr:colOff>63500</xdr:colOff>
      <xdr:row>75</xdr:row>
      <xdr:rowOff>124482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2973173"/>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114423</xdr:rowOff>
    </xdr:from>
    <xdr:to>
      <xdr:col>111</xdr:col>
      <xdr:colOff>177800</xdr:colOff>
      <xdr:row>75</xdr:row>
      <xdr:rowOff>132581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73173"/>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119746</xdr:rowOff>
    </xdr:from>
    <xdr:to>
      <xdr:col>107</xdr:col>
      <xdr:colOff>50800</xdr:colOff>
      <xdr:row>75</xdr:row>
      <xdr:rowOff>132581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464146"/>
          <a:ext cx="889000" cy="5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119746</xdr:rowOff>
    </xdr:from>
    <xdr:to>
      <xdr:col>102</xdr:col>
      <xdr:colOff>114300</xdr:colOff>
      <xdr:row>73</xdr:row>
      <xdr:rowOff>14754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464146"/>
          <a:ext cx="889000" cy="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73682</xdr:rowOff>
    </xdr:from>
    <xdr:to>
      <xdr:col>116</xdr:col>
      <xdr:colOff>114300</xdr:colOff>
      <xdr:row>76</xdr:row>
      <xdr:rowOff>3832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96559</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63623</xdr:rowOff>
    </xdr:from>
    <xdr:to>
      <xdr:col>112</xdr:col>
      <xdr:colOff>38100</xdr:colOff>
      <xdr:row>75</xdr:row>
      <xdr:rowOff>165224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22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81781</xdr:rowOff>
    </xdr:from>
    <xdr:to>
      <xdr:col>107</xdr:col>
      <xdr:colOff>101600</xdr:colOff>
      <xdr:row>76</xdr:row>
      <xdr:rowOff>11931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28458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68946</xdr:rowOff>
    </xdr:from>
    <xdr:to>
      <xdr:col>102</xdr:col>
      <xdr:colOff>165100</xdr:colOff>
      <xdr:row>72</xdr:row>
      <xdr:rowOff>170546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15623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1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135404</xdr:rowOff>
    </xdr:from>
    <xdr:to>
      <xdr:col>98</xdr:col>
      <xdr:colOff>38100</xdr:colOff>
      <xdr:row>73</xdr:row>
      <xdr:rowOff>65554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82081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2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障害者自立支援給付費や生活保護医療扶助費等の増によるものであり、今後も給付の適正化等に取り組み、経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発行した第三セクター等改革推進債や現在の主要事業である南海中央線整備事業や南海本線等連続立体交差事業等に係る地方債の償還によるものであり、今後も高い水準で推移すると見込まれるため事業内容の精査に努め、地方債の発行抑制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高齢化に伴う医療費の増加等によるものであり、今後も特定健診等保健事業の推進により、医療費に係る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56,992
56,394
11.30
27,266,508
26,325,958
827,171
13,999,866
34,099,673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24943</xdr:rowOff>
    </xdr:from>
    <xdr:to>
      <xdr:col>24</xdr:col>
      <xdr:colOff>63500</xdr:colOff>
      <xdr:row>33</xdr:row>
      <xdr:rowOff>79807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8279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106781</xdr:rowOff>
    </xdr:from>
    <xdr:to>
      <xdr:col>19</xdr:col>
      <xdr:colOff>177800</xdr:colOff>
      <xdr:row>33</xdr:row>
      <xdr:rowOff>24943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93181"/>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106781</xdr:rowOff>
    </xdr:from>
    <xdr:to>
      <xdr:col>15</xdr:col>
      <xdr:colOff>50800</xdr:colOff>
      <xdr:row>32</xdr:row>
      <xdr:rowOff>135585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9318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114097</xdr:rowOff>
    </xdr:from>
    <xdr:to>
      <xdr:col>10</xdr:col>
      <xdr:colOff>114300</xdr:colOff>
      <xdr:row>32</xdr:row>
      <xdr:rowOff>135585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049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29007</xdr:rowOff>
    </xdr:from>
    <xdr:to>
      <xdr:col>24</xdr:col>
      <xdr:colOff>114300</xdr:colOff>
      <xdr:row>33</xdr:row>
      <xdr:rowOff>130607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51884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145593</xdr:rowOff>
    </xdr:from>
    <xdr:to>
      <xdr:col>20</xdr:col>
      <xdr:colOff>38100</xdr:colOff>
      <xdr:row>33</xdr:row>
      <xdr:rowOff>75743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92270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55981</xdr:rowOff>
    </xdr:from>
    <xdr:to>
      <xdr:col>15</xdr:col>
      <xdr:colOff>101600</xdr:colOff>
      <xdr:row>32</xdr:row>
      <xdr:rowOff>157581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2658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84785</xdr:rowOff>
    </xdr:from>
    <xdr:to>
      <xdr:col>10</xdr:col>
      <xdr:colOff>165100</xdr:colOff>
      <xdr:row>33</xdr:row>
      <xdr:rowOff>14935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31462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4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63297</xdr:rowOff>
    </xdr:from>
    <xdr:to>
      <xdr:col>6</xdr:col>
      <xdr:colOff>38100</xdr:colOff>
      <xdr:row>32</xdr:row>
      <xdr:rowOff>164897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47978</xdr:rowOff>
    </xdr:from>
    <xdr:to>
      <xdr:col>24</xdr:col>
      <xdr:colOff>63500</xdr:colOff>
      <xdr:row>57</xdr:row>
      <xdr:rowOff>98110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0628"/>
          <a:ext cx="8382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70800</xdr:rowOff>
    </xdr:from>
    <xdr:to>
      <xdr:col>19</xdr:col>
      <xdr:colOff>177800</xdr:colOff>
      <xdr:row>57</xdr:row>
      <xdr:rowOff>98110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57650"/>
          <a:ext cx="889000" cy="7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70800</xdr:rowOff>
    </xdr:from>
    <xdr:to>
      <xdr:col>15</xdr:col>
      <xdr:colOff>50800</xdr:colOff>
      <xdr:row>57</xdr:row>
      <xdr:rowOff>150132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57650"/>
          <a:ext cx="889000" cy="76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139867</xdr:rowOff>
    </xdr:from>
    <xdr:to>
      <xdr:col>10</xdr:col>
      <xdr:colOff>114300</xdr:colOff>
      <xdr:row>57</xdr:row>
      <xdr:rowOff>150132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12517"/>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168628</xdr:rowOff>
    </xdr:from>
    <xdr:to>
      <xdr:col>24</xdr:col>
      <xdr:colOff>114300</xdr:colOff>
      <xdr:row>57</xdr:row>
      <xdr:rowOff>98778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83555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47310</xdr:rowOff>
    </xdr:from>
    <xdr:to>
      <xdr:col>20</xdr:col>
      <xdr:colOff>38100</xdr:colOff>
      <xdr:row>57</xdr:row>
      <xdr:rowOff>148910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20000</xdr:rowOff>
    </xdr:from>
    <xdr:to>
      <xdr:col>15</xdr:col>
      <xdr:colOff>101600</xdr:colOff>
      <xdr:row>53</xdr:row>
      <xdr:rowOff>121600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112727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99332</xdr:rowOff>
    </xdr:from>
    <xdr:to>
      <xdr:col>10</xdr:col>
      <xdr:colOff>165100</xdr:colOff>
      <xdr:row>58</xdr:row>
      <xdr:rowOff>29482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20609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89067</xdr:rowOff>
    </xdr:from>
    <xdr:to>
      <xdr:col>6</xdr:col>
      <xdr:colOff>38100</xdr:colOff>
      <xdr:row>58</xdr:row>
      <xdr:rowOff>19217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1603</xdr:rowOff>
    </xdr:from>
    <xdr:to>
      <xdr:col>24</xdr:col>
      <xdr:colOff>63500</xdr:colOff>
      <xdr:row>74</xdr:row>
      <xdr:rowOff>170287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88903"/>
          <a:ext cx="838200" cy="16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1603</xdr:rowOff>
    </xdr:from>
    <xdr:to>
      <xdr:col>19</xdr:col>
      <xdr:colOff>177800</xdr:colOff>
      <xdr:row>75</xdr:row>
      <xdr:rowOff>105501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88903"/>
          <a:ext cx="889000" cy="27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105501</xdr:rowOff>
    </xdr:from>
    <xdr:to>
      <xdr:col>15</xdr:col>
      <xdr:colOff>50800</xdr:colOff>
      <xdr:row>75</xdr:row>
      <xdr:rowOff>153507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425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153507</xdr:rowOff>
    </xdr:from>
    <xdr:to>
      <xdr:col>10</xdr:col>
      <xdr:colOff>114300</xdr:colOff>
      <xdr:row>76</xdr:row>
      <xdr:rowOff>60102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2257"/>
          <a:ext cx="8890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119487</xdr:rowOff>
    </xdr:from>
    <xdr:to>
      <xdr:col>24</xdr:col>
      <xdr:colOff>114300</xdr:colOff>
      <xdr:row>75</xdr:row>
      <xdr:rowOff>49637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142364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5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122253</xdr:rowOff>
    </xdr:from>
    <xdr:to>
      <xdr:col>20</xdr:col>
      <xdr:colOff>38100</xdr:colOff>
      <xdr:row>74</xdr:row>
      <xdr:rowOff>52403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68930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1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54701</xdr:rowOff>
    </xdr:from>
    <xdr:to>
      <xdr:col>15</xdr:col>
      <xdr:colOff>101600</xdr:colOff>
      <xdr:row>75</xdr:row>
      <xdr:rowOff>156301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102708</xdr:rowOff>
    </xdr:from>
    <xdr:to>
      <xdr:col>10</xdr:col>
      <xdr:colOff>165100</xdr:colOff>
      <xdr:row>76</xdr:row>
      <xdr:rowOff>32857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14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49385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9302</xdr:rowOff>
    </xdr:from>
    <xdr:to>
      <xdr:col>6</xdr:col>
      <xdr:colOff>38100</xdr:colOff>
      <xdr:row>76</xdr:row>
      <xdr:rowOff>110902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119072</xdr:rowOff>
    </xdr:from>
    <xdr:to>
      <xdr:col>24</xdr:col>
      <xdr:colOff>63500</xdr:colOff>
      <xdr:row>98</xdr:row>
      <xdr:rowOff>157716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21172"/>
          <a:ext cx="8382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119072</xdr:rowOff>
    </xdr:from>
    <xdr:to>
      <xdr:col>19</xdr:col>
      <xdr:colOff>177800</xdr:colOff>
      <xdr:row>99</xdr:row>
      <xdr:rowOff>69106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21172"/>
          <a:ext cx="889000" cy="1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69106</xdr:rowOff>
    </xdr:from>
    <xdr:to>
      <xdr:col>15</xdr:col>
      <xdr:colOff>50800</xdr:colOff>
      <xdr:row>99</xdr:row>
      <xdr:rowOff>96070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42656"/>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96070</xdr:rowOff>
    </xdr:from>
    <xdr:to>
      <xdr:col>10</xdr:col>
      <xdr:colOff>114300</xdr:colOff>
      <xdr:row>99</xdr:row>
      <xdr:rowOff>109796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69620"/>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106916</xdr:rowOff>
    </xdr:from>
    <xdr:to>
      <xdr:col>24</xdr:col>
      <xdr:colOff>114300</xdr:colOff>
      <xdr:row>99</xdr:row>
      <xdr:rowOff>37066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85343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68272</xdr:rowOff>
    </xdr:from>
    <xdr:to>
      <xdr:col>20</xdr:col>
      <xdr:colOff>38100</xdr:colOff>
      <xdr:row>98</xdr:row>
      <xdr:rowOff>169872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18306</xdr:rowOff>
    </xdr:from>
    <xdr:to>
      <xdr:col>15</xdr:col>
      <xdr:colOff>101600</xdr:colOff>
      <xdr:row>99</xdr:row>
      <xdr:rowOff>119906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111033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45270</xdr:rowOff>
    </xdr:from>
    <xdr:to>
      <xdr:col>10</xdr:col>
      <xdr:colOff>165100</xdr:colOff>
      <xdr:row>99</xdr:row>
      <xdr:rowOff>146870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137997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58996</xdr:rowOff>
    </xdr:from>
    <xdr:to>
      <xdr:col>6</xdr:col>
      <xdr:colOff>38100</xdr:colOff>
      <xdr:row>99</xdr:row>
      <xdr:rowOff>160596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151723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108077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679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77597</xdr:rowOff>
    </xdr:from>
    <xdr:to>
      <xdr:col>50</xdr:col>
      <xdr:colOff>114300</xdr:colOff>
      <xdr:row>38</xdr:row>
      <xdr:rowOff>108077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269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51308</xdr:rowOff>
    </xdr:from>
    <xdr:to>
      <xdr:col>45</xdr:col>
      <xdr:colOff>177800</xdr:colOff>
      <xdr:row>38</xdr:row>
      <xdr:rowOff>77597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640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51308</xdr:rowOff>
    </xdr:from>
    <xdr:to>
      <xdr:col>41</xdr:col>
      <xdr:colOff>50800</xdr:colOff>
      <xdr:row>38</xdr:row>
      <xdr:rowOff>71120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640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127271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57277</xdr:rowOff>
    </xdr:from>
    <xdr:to>
      <xdr:col>50</xdr:col>
      <xdr:colOff>165100</xdr:colOff>
      <xdr:row>38</xdr:row>
      <xdr:rowOff>158877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150004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26797</xdr:rowOff>
    </xdr:from>
    <xdr:to>
      <xdr:col>46</xdr:col>
      <xdr:colOff>38100</xdr:colOff>
      <xdr:row>38</xdr:row>
      <xdr:rowOff>128397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xdr:rowOff>
    </xdr:from>
    <xdr:to>
      <xdr:col>41</xdr:col>
      <xdr:colOff>101600</xdr:colOff>
      <xdr:row>38</xdr:row>
      <xdr:rowOff>102108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93235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20320</xdr:rowOff>
    </xdr:from>
    <xdr:to>
      <xdr:col>36</xdr:col>
      <xdr:colOff>165100</xdr:colOff>
      <xdr:row>38</xdr:row>
      <xdr:rowOff>121920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113047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37706</xdr:rowOff>
    </xdr:from>
    <xdr:to>
      <xdr:col>55</xdr:col>
      <xdr:colOff>0</xdr:colOff>
      <xdr:row>59</xdr:row>
      <xdr:rowOff>37821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5325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37497</xdr:rowOff>
    </xdr:from>
    <xdr:to>
      <xdr:col>50</xdr:col>
      <xdr:colOff>114300</xdr:colOff>
      <xdr:row>59</xdr:row>
      <xdr:rowOff>37706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5304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37497</xdr:rowOff>
    </xdr:from>
    <xdr:to>
      <xdr:col>45</xdr:col>
      <xdr:colOff>177800</xdr:colOff>
      <xdr:row>59</xdr:row>
      <xdr:rowOff>38068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5304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36296</xdr:rowOff>
    </xdr:from>
    <xdr:to>
      <xdr:col>41</xdr:col>
      <xdr:colOff>50800</xdr:colOff>
      <xdr:row>59</xdr:row>
      <xdr:rowOff>38068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5184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158471</xdr:rowOff>
    </xdr:from>
    <xdr:to>
      <xdr:col>55</xdr:col>
      <xdr:colOff>50800</xdr:colOff>
      <xdr:row>59</xdr:row>
      <xdr:rowOff>88621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73398</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1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158356</xdr:rowOff>
    </xdr:from>
    <xdr:to>
      <xdr:col>50</xdr:col>
      <xdr:colOff>165100</xdr:colOff>
      <xdr:row>59</xdr:row>
      <xdr:rowOff>88506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79633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158147</xdr:rowOff>
    </xdr:from>
    <xdr:to>
      <xdr:col>46</xdr:col>
      <xdr:colOff>38100</xdr:colOff>
      <xdr:row>59</xdr:row>
      <xdr:rowOff>88297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1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79424</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94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158718</xdr:rowOff>
    </xdr:from>
    <xdr:to>
      <xdr:col>41</xdr:col>
      <xdr:colOff>101600</xdr:colOff>
      <xdr:row>59</xdr:row>
      <xdr:rowOff>88868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79995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95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156946</xdr:rowOff>
    </xdr:from>
    <xdr:to>
      <xdr:col>36</xdr:col>
      <xdr:colOff>165100</xdr:colOff>
      <xdr:row>59</xdr:row>
      <xdr:rowOff>87096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78223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9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48946</xdr:rowOff>
    </xdr:from>
    <xdr:to>
      <xdr:col>55</xdr:col>
      <xdr:colOff>0</xdr:colOff>
      <xdr:row>78</xdr:row>
      <xdr:rowOff>58813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0596"/>
          <a:ext cx="838200" cy="1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30696</xdr:rowOff>
    </xdr:from>
    <xdr:to>
      <xdr:col>50</xdr:col>
      <xdr:colOff>114300</xdr:colOff>
      <xdr:row>78</xdr:row>
      <xdr:rowOff>58813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3796"/>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30696</xdr:rowOff>
    </xdr:from>
    <xdr:to>
      <xdr:col>45</xdr:col>
      <xdr:colOff>177800</xdr:colOff>
      <xdr:row>78</xdr:row>
      <xdr:rowOff>65557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3796"/>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65557</xdr:rowOff>
    </xdr:from>
    <xdr:to>
      <xdr:col>41</xdr:col>
      <xdr:colOff>50800</xdr:colOff>
      <xdr:row>79</xdr:row>
      <xdr:rowOff>3950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8657"/>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169596</xdr:rowOff>
    </xdr:from>
    <xdr:to>
      <xdr:col>55</xdr:col>
      <xdr:colOff>50800</xdr:colOff>
      <xdr:row>77</xdr:row>
      <xdr:rowOff>99746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148023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8013</xdr:rowOff>
    </xdr:from>
    <xdr:to>
      <xdr:col>50</xdr:col>
      <xdr:colOff>165100</xdr:colOff>
      <xdr:row>78</xdr:row>
      <xdr:rowOff>109613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100740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151346</xdr:rowOff>
    </xdr:from>
    <xdr:to>
      <xdr:col>46</xdr:col>
      <xdr:colOff>38100</xdr:colOff>
      <xdr:row>78</xdr:row>
      <xdr:rowOff>81496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72623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14757</xdr:rowOff>
    </xdr:from>
    <xdr:to>
      <xdr:col>41</xdr:col>
      <xdr:colOff>101600</xdr:colOff>
      <xdr:row>78</xdr:row>
      <xdr:rowOff>116357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107484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124600</xdr:rowOff>
    </xdr:from>
    <xdr:to>
      <xdr:col>36</xdr:col>
      <xdr:colOff>165100</xdr:colOff>
      <xdr:row>79</xdr:row>
      <xdr:rowOff>54750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45877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87269</xdr:rowOff>
    </xdr:from>
    <xdr:to>
      <xdr:col>55</xdr:col>
      <xdr:colOff>0</xdr:colOff>
      <xdr:row>96</xdr:row>
      <xdr:rowOff>123485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46469"/>
          <a:ext cx="8382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95808</xdr:rowOff>
    </xdr:from>
    <xdr:to>
      <xdr:col>50</xdr:col>
      <xdr:colOff>114300</xdr:colOff>
      <xdr:row>96</xdr:row>
      <xdr:rowOff>87269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040658"/>
          <a:ext cx="889000" cy="5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95808</xdr:rowOff>
    </xdr:from>
    <xdr:to>
      <xdr:col>45</xdr:col>
      <xdr:colOff>177800</xdr:colOff>
      <xdr:row>94</xdr:row>
      <xdr:rowOff>49061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40658"/>
          <a:ext cx="889000" cy="1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49061</xdr:rowOff>
    </xdr:from>
    <xdr:to>
      <xdr:col>41</xdr:col>
      <xdr:colOff>50800</xdr:colOff>
      <xdr:row>94</xdr:row>
      <xdr:rowOff>116367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165361"/>
          <a:ext cx="889000" cy="6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72685</xdr:rowOff>
    </xdr:from>
    <xdr:to>
      <xdr:col>55</xdr:col>
      <xdr:colOff>50800</xdr:colOff>
      <xdr:row>97</xdr:row>
      <xdr:rowOff>2835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95562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36469</xdr:rowOff>
    </xdr:from>
    <xdr:to>
      <xdr:col>50</xdr:col>
      <xdr:colOff>165100</xdr:colOff>
      <xdr:row>96</xdr:row>
      <xdr:rowOff>138069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154596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45008</xdr:rowOff>
    </xdr:from>
    <xdr:to>
      <xdr:col>46</xdr:col>
      <xdr:colOff>38100</xdr:colOff>
      <xdr:row>93</xdr:row>
      <xdr:rowOff>146608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9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163135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7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169711</xdr:rowOff>
    </xdr:from>
    <xdr:to>
      <xdr:col>41</xdr:col>
      <xdr:colOff>101600</xdr:colOff>
      <xdr:row>94</xdr:row>
      <xdr:rowOff>99861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116388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65567</xdr:rowOff>
    </xdr:from>
    <xdr:to>
      <xdr:col>36</xdr:col>
      <xdr:colOff>165100</xdr:colOff>
      <xdr:row>94</xdr:row>
      <xdr:rowOff>167167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12244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79715</xdr:rowOff>
    </xdr:from>
    <xdr:to>
      <xdr:col>85</xdr:col>
      <xdr:colOff>127000</xdr:colOff>
      <xdr:row>37</xdr:row>
      <xdr:rowOff>127127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23365"/>
          <a:ext cx="8382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113000</xdr:rowOff>
    </xdr:from>
    <xdr:to>
      <xdr:col>81</xdr:col>
      <xdr:colOff>50800</xdr:colOff>
      <xdr:row>37</xdr:row>
      <xdr:rowOff>127127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6650"/>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113000</xdr:rowOff>
    </xdr:from>
    <xdr:to>
      <xdr:col>76</xdr:col>
      <xdr:colOff>114300</xdr:colOff>
      <xdr:row>37</xdr:row>
      <xdr:rowOff>163795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6650"/>
          <a:ext cx="8890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163795</xdr:rowOff>
    </xdr:from>
    <xdr:to>
      <xdr:col>71</xdr:col>
      <xdr:colOff>177800</xdr:colOff>
      <xdr:row>38</xdr:row>
      <xdr:rowOff>12050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07445"/>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28915</xdr:rowOff>
    </xdr:from>
    <xdr:to>
      <xdr:col>85</xdr:col>
      <xdr:colOff>177800</xdr:colOff>
      <xdr:row>37</xdr:row>
      <xdr:rowOff>130515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51792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76327</xdr:rowOff>
    </xdr:from>
    <xdr:to>
      <xdr:col>81</xdr:col>
      <xdr:colOff>101600</xdr:colOff>
      <xdr:row>38</xdr:row>
      <xdr:rowOff>6477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169054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62200</xdr:rowOff>
    </xdr:from>
    <xdr:to>
      <xdr:col>76</xdr:col>
      <xdr:colOff>165100</xdr:colOff>
      <xdr:row>37</xdr:row>
      <xdr:rowOff>163799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5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154926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112994</xdr:rowOff>
    </xdr:from>
    <xdr:to>
      <xdr:col>72</xdr:col>
      <xdr:colOff>38100</xdr:colOff>
      <xdr:row>38</xdr:row>
      <xdr:rowOff>43145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6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34272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132700</xdr:rowOff>
    </xdr:from>
    <xdr:to>
      <xdr:col>67</xdr:col>
      <xdr:colOff>101600</xdr:colOff>
      <xdr:row>38</xdr:row>
      <xdr:rowOff>62850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53977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2864</xdr:rowOff>
    </xdr:from>
    <xdr:to>
      <xdr:col>85</xdr:col>
      <xdr:colOff>127000</xdr:colOff>
      <xdr:row>56</xdr:row>
      <xdr:rowOff>60033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4064"/>
          <a:ext cx="8382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125927</xdr:rowOff>
    </xdr:from>
    <xdr:to>
      <xdr:col>81</xdr:col>
      <xdr:colOff>50800</xdr:colOff>
      <xdr:row>56</xdr:row>
      <xdr:rowOff>60033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55677"/>
          <a:ext cx="8890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125927</xdr:rowOff>
    </xdr:from>
    <xdr:to>
      <xdr:col>76</xdr:col>
      <xdr:colOff>114300</xdr:colOff>
      <xdr:row>57</xdr:row>
      <xdr:rowOff>37764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55677"/>
          <a:ext cx="889000" cy="2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37764</xdr:rowOff>
    </xdr:from>
    <xdr:to>
      <xdr:col>71</xdr:col>
      <xdr:colOff>177800</xdr:colOff>
      <xdr:row>58</xdr:row>
      <xdr:rowOff>16313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10414"/>
          <a:ext cx="889000" cy="1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123514</xdr:rowOff>
    </xdr:from>
    <xdr:to>
      <xdr:col>85</xdr:col>
      <xdr:colOff>177800</xdr:colOff>
      <xdr:row>56</xdr:row>
      <xdr:rowOff>53664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146391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9233</xdr:rowOff>
    </xdr:from>
    <xdr:to>
      <xdr:col>81</xdr:col>
      <xdr:colOff>101600</xdr:colOff>
      <xdr:row>56</xdr:row>
      <xdr:rowOff>110833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101960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75127</xdr:rowOff>
    </xdr:from>
    <xdr:to>
      <xdr:col>76</xdr:col>
      <xdr:colOff>165100</xdr:colOff>
      <xdr:row>56</xdr:row>
      <xdr:rowOff>5277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167854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158414</xdr:rowOff>
    </xdr:from>
    <xdr:to>
      <xdr:col>72</xdr:col>
      <xdr:colOff>38100</xdr:colOff>
      <xdr:row>57</xdr:row>
      <xdr:rowOff>88564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79691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136963</xdr:rowOff>
    </xdr:from>
    <xdr:to>
      <xdr:col>67</xdr:col>
      <xdr:colOff>101600</xdr:colOff>
      <xdr:row>58</xdr:row>
      <xdr:rowOff>67113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58240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116611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971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48763</xdr:rowOff>
    </xdr:from>
    <xdr:to>
      <xdr:col>71</xdr:col>
      <xdr:colOff>177800</xdr:colOff>
      <xdr:row>78</xdr:row>
      <xdr:rowOff>116611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21863"/>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65811</xdr:rowOff>
    </xdr:from>
    <xdr:to>
      <xdr:col>72</xdr:col>
      <xdr:colOff>38100</xdr:colOff>
      <xdr:row>78</xdr:row>
      <xdr:rowOff>167411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158538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169413</xdr:rowOff>
    </xdr:from>
    <xdr:to>
      <xdr:col>67</xdr:col>
      <xdr:colOff>101600</xdr:colOff>
      <xdr:row>78</xdr:row>
      <xdr:rowOff>99563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116090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20396</xdr:rowOff>
    </xdr:from>
    <xdr:to>
      <xdr:col>85</xdr:col>
      <xdr:colOff>127000</xdr:colOff>
      <xdr:row>95</xdr:row>
      <xdr:rowOff>53924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08146"/>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20396</xdr:rowOff>
    </xdr:from>
    <xdr:to>
      <xdr:col>81</xdr:col>
      <xdr:colOff>50800</xdr:colOff>
      <xdr:row>95</xdr:row>
      <xdr:rowOff>35776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08146"/>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63182</xdr:rowOff>
    </xdr:from>
    <xdr:to>
      <xdr:col>76</xdr:col>
      <xdr:colOff>114300</xdr:colOff>
      <xdr:row>95</xdr:row>
      <xdr:rowOff>35776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79482"/>
          <a:ext cx="889000" cy="1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63182</xdr:rowOff>
    </xdr:from>
    <xdr:to>
      <xdr:col>71</xdr:col>
      <xdr:colOff>177800</xdr:colOff>
      <xdr:row>95</xdr:row>
      <xdr:rowOff>42241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179482"/>
          <a:ext cx="889000" cy="1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3124</xdr:rowOff>
    </xdr:from>
    <xdr:to>
      <xdr:col>85</xdr:col>
      <xdr:colOff>177800</xdr:colOff>
      <xdr:row>95</xdr:row>
      <xdr:rowOff>104724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26001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141046</xdr:rowOff>
    </xdr:from>
    <xdr:to>
      <xdr:col>81</xdr:col>
      <xdr:colOff>101600</xdr:colOff>
      <xdr:row>95</xdr:row>
      <xdr:rowOff>71196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87723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156426</xdr:rowOff>
    </xdr:from>
    <xdr:to>
      <xdr:col>76</xdr:col>
      <xdr:colOff>165100</xdr:colOff>
      <xdr:row>95</xdr:row>
      <xdr:rowOff>86576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103103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12382</xdr:rowOff>
    </xdr:from>
    <xdr:to>
      <xdr:col>72</xdr:col>
      <xdr:colOff>38100</xdr:colOff>
      <xdr:row>94</xdr:row>
      <xdr:rowOff>113982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130509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162891</xdr:rowOff>
    </xdr:from>
    <xdr:to>
      <xdr:col>67</xdr:col>
      <xdr:colOff>101600</xdr:colOff>
      <xdr:row>95</xdr:row>
      <xdr:rowOff>93041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195,986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私立認定こども園の利用者が多いことや、障害者自立支援給付費や生活保護医療扶助費等の増が主な要因となっている。今後も給付の適正化等に取り組み、経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49,993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主要事業である南海中央線整備事業や南海本線等連続立体交差事業が主な要因となっている。今後も事業の精査や財源確保に努め、計画通りに事業を推進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円となっており、類似団体内平均値と比較して一人当たりコストが高い状況となっている。これは平成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発行した第三セクター等改革推進債等の過去に発行した地方債に加え、現在の主要事業である南海中央整備事業、南海本線等連続立体交差事業に係る地方債等が主な要因となっている。今後も事業は継続していくので高い水準で推移することが見込まれるため、地方債の適切な発行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については、物価高騰や新型コロナウイルス感染症対策等による物件費や補助費等の増があったが、歳入についても地方税の増や普通交付税の増等があったため、実質収支額及び実質単年度収支共に黒字となり、財政調整基金残高も増加し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今後も黒字を維持しつつ、財源の確保に努める。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国民健康保険特別会計は令和３年度より黒字へ転化し、令和４年度も引き続き黒字を維持している。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その他の会計も含め、今後も黒字を維持できるよう、事業の精査を行い、経費の削減に努める。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元利償還金については、南海中央線整備事業や南海本線等連続立体交差事業等により引き続き高い水準となっているが、過去に発行した起債の償還終了や利率見直し等により減となった。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また、泉北環境整備施設組合の分担金等も減少しているため、実質公債費比率の分子も前年度と比較して減となった。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今後も事業を精査し、適切な地方債の発行に努める。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地方債発行の抑制等による地方債現在高の減や下水道事業の起債に対する繰入金の減、泉北環境整備施設組合等一部事務組合への負担金の減等があり、また、財政調整基金等の充当可能基金の増もあり、将来負担比率の分子については減少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今後も地方債の発行を十分に精査し、将来負担額の減少に努める。</a:t>
          </a: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百万円の増、その他の特定目的基金が約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百万円の減となったため、全体では約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増加の主な要因としては、前年度決算剰余金の積立による財政調整基金の増や道路整備への積立による石油貯蔵施設立地対策等基金の増があげられる。</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財政調整基金については、今後新たに発生する財政需要等に、その他特定目的基金については、基金の使途に合った事業内容であるか精査し適切に積立・取崩しを行う。</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保健医療基金：休日診療所の指定管理者委託料及び保健医療施設の公債費等、保健医療行政の充実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石油貯蔵施設立地対策等基金：石油貯蔵施設立地対策等交付金交付規則に掲げる目的及び要件に該当する公共事業への活用</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文化・スポーツ・国際交流振興基金：市民文化の育成、スポーツの振興及び国際交流への活用</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保健医療基金：運用収入があったものの、総合ライフケアセンターの起債の償還等へ取崩ししているため、約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石油貯蔵施設立地対策等基金：道路整備へ活用するため積立し、約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保健医療基金：今後も休日診療所の指定管理者委託料や保健医療施設の建設に係る償還に活用するとともに、老朽化による修繕費の財源としても活用する。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石油貯蔵施設立地対策等基金：複数年度に渡る事業に活用するため、適切に積立・取崩しを行う。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については、障害者自立支援給付費や生活保護医療扶助費等の扶助費の増、物価高騰等による物件費の増があったものの、歳入についても前年度繰越金や地方税の増、普通交付税の追加交付があったため、決算剰余金が発生し、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要事業である南海中央線整備事業や南海本線等連続立体交差事業、蓮池公園整備事業等の財源として活用していく予定である。高石市公共施設個別施設計画に基づく修繕が今後見込まれるため、計画的に積立・取崩しを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2250D6-DCE2-4AA8-9FC6-0C149D0E9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337997-437F-4C2B-BB75-5984351D1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D3F074-A78D-4C13-8DFC-FC4C2DFEE2E8}"/>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A2CDBDC-ACB6-4934-9B48-DD34BDF11A75}"/>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4A88F29-ABCF-4C10-9905-0416E62B5186}"/>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A8BECB4-6EA2-4738-8CA2-ED1AB8F0276B}"/>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CF4F883-10E3-4EE1-AF44-A01E65C0C22F}"/>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850A740-1D50-4423-A4BA-73BD9D20539F}"/>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990572F-66E0-4E8D-AB07-615B404696C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A143325-B0D6-4CEE-AEE9-7FCA70770922}"/>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D29461-6670-4455-B6AC-279D3E1A0CB9}"/>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0501F9-6B2A-4C4D-94B6-49782EBBA836}"/>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56,992
56,394
11.30
27,266,508
26,325,958
827,171
13,999,866
34,099,673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D16F121-C1E3-447D-B526-504C196BD058}"/>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8C4394-C855-408F-A1DD-A1D672A880F4}"/>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4EF879D-DAD1-4FFF-855F-F3BAA6753FA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58291B-5867-4E86-9E04-A2683DDE0A6B}"/>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B8F7F6E-1E0D-4C4C-AA36-0D8F3A2B3D1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B2D9081-0C78-4E6F-B2FF-1A152C9E662E}"/>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974BEE9-CA75-4583-8313-71373BDDBB43}"/>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3CA2907-0DA5-47F7-A795-0AF6A557BC84}"/>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67699A-BE57-4A60-93B1-82755A4C18F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148B1D-7DAB-4A2E-AC01-D2F353EB142E}"/>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8ED750-CF1D-43E1-BC95-B26751ADCA0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D9118E-D5FF-4EDF-B8CC-F388C01A06E9}"/>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E7FDD7-D2A0-4963-914A-EB5EC9BFE587}"/>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36FCEC3-D715-421D-A9FC-C06EAB48B1BC}"/>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60B287D-69DC-447F-9EB2-A57A22C3271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1CC2E74-8005-4236-923F-DC9272A055C9}"/>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06D31E0-333F-4603-BAF9-674E445EB111}"/>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71204AD-140C-414D-BC94-BAC982BE88A1}"/>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EF81F67-B5D9-4674-B2FE-572EFFC2A4D9}"/>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CB81B1-BEBF-443F-BA2F-8A9D1E5A67A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BF69561-E892-4D60-9F06-0EF174EA4DB2}"/>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AB46BE9-58B7-404D-8618-D0D789B8819F}"/>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B9C312E-C4C2-4647-8BFC-F563ABDE8DCC}"/>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7CDA5CC-B409-4951-868A-DF700C0DE44A}"/>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124C3F-3A6B-454A-99EB-FD404C122CED}"/>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4C57020-17CB-44DD-B7BB-BC4A9D5C6F37}"/>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678F78B-0FC4-4B50-9953-46819D2C27F1}"/>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E6D0756-1C97-490C-A734-BAA8CBCCEE68}"/>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904C209-9E46-4EC1-84B6-0F1BB55B3EC2}"/>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AC84CFD-1296-4FAD-89B0-7CAFCBB7E782}"/>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B496F63-01EC-4465-B4C6-3DCDEA2D6C4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8D068DF-389E-4BB3-A2C9-97665E4B409E}"/>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63D1A3F-6D7D-412F-9DF1-5D3FD4EA969C}"/>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49647AC-6858-4DA1-AB02-DD1CAC0A611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389BC43-A250-424D-A628-3B4E1674DBE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有形固定資産減価償却率については上昇傾向にあるものの、類似団体内平均値より低い水準にある。それぞれの公共施設等について令和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年度に高石市公共施設個別施設計画等を策定済みであり、同計画に基づいた施設の維持管理を適切に進めていく。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AFF8AB-A6A1-4584-9890-434A2BA10D51}"/>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163DF35-0D8A-461A-B109-CB93F7ED076D}"/>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186B8D6-EA70-48DC-A4C3-ED8E6420CE7F}"/>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FB87FB4A-9400-46BD-BB79-68B678C97078}"/>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53D7DCD7-512D-4D00-80E7-20C9DB4042B0}"/>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964236D1-F1B1-405F-B560-A7ACBC3D782B}"/>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502013F8-5529-4519-A01B-893759585621}"/>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4C95782-207D-402A-B3C7-8D04DF90B1D3}"/>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7C87B79D-838D-470F-BDA7-73D635F5458A}"/>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FB4129D6-C473-4472-A1E2-22CF1EF8C9F9}"/>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4FA5B92E-507D-48C4-9896-06E2002B399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6F234B2-881F-45E7-98AF-F3A329990D82}"/>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ED3DC821-C492-4DD8-AFBC-4417B66877F4}"/>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7A98A95A-7564-4009-B57B-4E3F43951938}"/>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BBAF3A64-B422-4164-81D2-C5C410188FA3}"/>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18AEE648-20E4-48B2-B5F9-F76734EDFC08}"/>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3B849DC-1E18-4A65-B040-2D51DE7903EB}"/>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D6EF400-593E-4605-9860-8C27A7E60E26}"/>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C48D8A0-2EDD-4252-9501-747AB27BFE5A}"/>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394C46C-C30C-4963-AF7C-73C397178129}"/>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2E759401-951D-410A-B8E6-E06390764C2E}"/>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756696FA-C193-4E8A-835B-00DB7F7D975E}"/>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CA2EE7B9-A784-4D7D-87F7-CFDD4EF32554}"/>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AD5AE498-6D7B-457C-80C5-BED5D66BE435}"/>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DDE53662-7382-4399-BF0B-63CD6675DD60}"/>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8B79B6D8-D232-4A3C-A1EB-F6D7B421CB35}"/>
            </a:ext>
          </a:extLst>
        </xdr:cNvPr>
        <xdr:cNvSpPr txBox="1"/>
      </xdr:nvSpPr>
      <xdr:spPr>
        <a:xfrm>
          <a:off x="4258945" y="5184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02C0A152-314C-44C4-B604-535A6E6A44EF}"/>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869F2F00-F781-4AAA-AE8C-00ACE3A9B1AC}"/>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91D76E65-87B5-4E96-BCFC-9ADB7F703C0C}"/>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6E724F99-2D1C-425E-978B-A6F9645B8BCD}"/>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2EBF85DE-ABCA-4C42-A05C-ED98940A6D3D}"/>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8142DB8-63CB-43C3-A8CA-4ACBE0BDE42F}"/>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B7A659D-2D35-4641-B797-647DFA6E8609}"/>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E54750C-6EE3-4BD6-9CB7-8F7DA3F074BB}"/>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FDF1828-13B3-4A1D-814F-2265418ABF6B}"/>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E7EA2F2-C961-40A8-902E-468036C13729}"/>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楕円 84">
          <a:extLst>
            <a:ext uri="{FF2B5EF4-FFF2-40B4-BE49-F238E27FC236}">
              <a16:creationId xmlns:a16="http://schemas.microsoft.com/office/drawing/2014/main" id="{838D2883-2496-4264-A581-E397B938DFFE}"/>
            </a:ext>
          </a:extLst>
        </xdr:cNvPr>
        <xdr:cNvSpPr/>
      </xdr:nvSpPr>
      <xdr:spPr>
        <a:xfrm>
          <a:off x="4157345" y="5147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140828</xdr:rowOff>
    </xdr:from>
    <xdr:ext cx="405111" cy="259045"/>
    <xdr:sp macro="" textlink="">
      <xdr:nvSpPr>
        <xdr:cNvPr id="86" name="有形固定資産減価償却率該当値テキスト">
          <a:extLst>
            <a:ext uri="{FF2B5EF4-FFF2-40B4-BE49-F238E27FC236}">
              <a16:creationId xmlns:a16="http://schemas.microsoft.com/office/drawing/2014/main" id="{EA5F8621-458A-4E50-A48E-ACD4BE93AA56}"/>
            </a:ext>
          </a:extLst>
        </xdr:cNvPr>
        <xdr:cNvSpPr txBox="1"/>
      </xdr:nvSpPr>
      <xdr:spPr>
        <a:xfrm>
          <a:off x="4258945" y="500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63976</xdr:rowOff>
    </xdr:from>
    <xdr:to>
      <xdr:col>19</xdr:col>
      <xdr:colOff>187325</xdr:colOff>
      <xdr:row>30</xdr:row>
      <xdr:rowOff>165576</xdr:rowOff>
    </xdr:to>
    <xdr:sp macro="" textlink="">
      <xdr:nvSpPr>
        <xdr:cNvPr id="87" name="楕円 86">
          <a:extLst>
            <a:ext uri="{FF2B5EF4-FFF2-40B4-BE49-F238E27FC236}">
              <a16:creationId xmlns:a16="http://schemas.microsoft.com/office/drawing/2014/main" id="{CFF2FE2D-9730-430F-B1B3-4574571F467C}"/>
            </a:ext>
          </a:extLst>
        </xdr:cNvPr>
        <xdr:cNvSpPr/>
      </xdr:nvSpPr>
      <xdr:spPr>
        <a:xfrm>
          <a:off x="3537585" y="5093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114776</xdr:rowOff>
    </xdr:from>
    <xdr:to>
      <xdr:col>23</xdr:col>
      <xdr:colOff>85725</xdr:colOff>
      <xdr:row>30</xdr:row>
      <xdr:rowOff>168751</xdr:rowOff>
    </xdr:to>
    <xdr:cxnSp macro="">
      <xdr:nvCxnSpPr>
        <xdr:cNvPr id="88" name="直線コネクタ 87">
          <a:extLst>
            <a:ext uri="{FF2B5EF4-FFF2-40B4-BE49-F238E27FC236}">
              <a16:creationId xmlns:a16="http://schemas.microsoft.com/office/drawing/2014/main" id="{AB60EA1C-3F31-443A-B1C8-4FCFD5AA51D2}"/>
            </a:ext>
          </a:extLst>
        </xdr:cNvPr>
        <xdr:cNvCxnSpPr/>
      </xdr:nvCxnSpPr>
      <xdr:spPr>
        <a:xfrm>
          <a:off x="3588385" y="5143976"/>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89" name="楕円 88">
          <a:extLst>
            <a:ext uri="{FF2B5EF4-FFF2-40B4-BE49-F238E27FC236}">
              <a16:creationId xmlns:a16="http://schemas.microsoft.com/office/drawing/2014/main" id="{3E168742-D22B-4E60-9E62-C1BA1F4B8D64}"/>
            </a:ext>
          </a:extLst>
        </xdr:cNvPr>
        <xdr:cNvSpPr/>
      </xdr:nvSpPr>
      <xdr:spPr>
        <a:xfrm>
          <a:off x="2867025" y="5036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114776</xdr:rowOff>
    </xdr:to>
    <xdr:cxnSp macro="">
      <xdr:nvCxnSpPr>
        <xdr:cNvPr id="90" name="直線コネクタ 89">
          <a:extLst>
            <a:ext uri="{FF2B5EF4-FFF2-40B4-BE49-F238E27FC236}">
              <a16:creationId xmlns:a16="http://schemas.microsoft.com/office/drawing/2014/main" id="{06B6D652-8451-40D0-AFF6-A78DDF60A619}"/>
            </a:ext>
          </a:extLst>
        </xdr:cNvPr>
        <xdr:cNvCxnSpPr/>
      </xdr:nvCxnSpPr>
      <xdr:spPr>
        <a:xfrm>
          <a:off x="2917825" y="5087303"/>
          <a:ext cx="67056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135572</xdr:rowOff>
    </xdr:from>
    <xdr:to>
      <xdr:col>11</xdr:col>
      <xdr:colOff>187325</xdr:colOff>
      <xdr:row>30</xdr:row>
      <xdr:rowOff>65722</xdr:rowOff>
    </xdr:to>
    <xdr:sp macro="" textlink="">
      <xdr:nvSpPr>
        <xdr:cNvPr id="91" name="楕円 90">
          <a:extLst>
            <a:ext uri="{FF2B5EF4-FFF2-40B4-BE49-F238E27FC236}">
              <a16:creationId xmlns:a16="http://schemas.microsoft.com/office/drawing/2014/main" id="{04CBB773-144D-425C-8705-93FB3649C801}"/>
            </a:ext>
          </a:extLst>
        </xdr:cNvPr>
        <xdr:cNvSpPr/>
      </xdr:nvSpPr>
      <xdr:spPr>
        <a:xfrm>
          <a:off x="2196465" y="4997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14922</xdr:rowOff>
    </xdr:from>
    <xdr:to>
      <xdr:col>15</xdr:col>
      <xdr:colOff>136525</xdr:colOff>
      <xdr:row>30</xdr:row>
      <xdr:rowOff>58103</xdr:rowOff>
    </xdr:to>
    <xdr:cxnSp macro="">
      <xdr:nvCxnSpPr>
        <xdr:cNvPr id="92" name="直線コネクタ 91">
          <a:extLst>
            <a:ext uri="{FF2B5EF4-FFF2-40B4-BE49-F238E27FC236}">
              <a16:creationId xmlns:a16="http://schemas.microsoft.com/office/drawing/2014/main" id="{097EA15E-5263-456F-A350-DEA7A29AB0B6}"/>
            </a:ext>
          </a:extLst>
        </xdr:cNvPr>
        <xdr:cNvCxnSpPr/>
      </xdr:nvCxnSpPr>
      <xdr:spPr>
        <a:xfrm>
          <a:off x="2247265" y="5044122"/>
          <a:ext cx="67056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132874</xdr:rowOff>
    </xdr:from>
    <xdr:to>
      <xdr:col>7</xdr:col>
      <xdr:colOff>187325</xdr:colOff>
      <xdr:row>30</xdr:row>
      <xdr:rowOff>63024</xdr:rowOff>
    </xdr:to>
    <xdr:sp macro="" textlink="">
      <xdr:nvSpPr>
        <xdr:cNvPr id="93" name="楕円 92">
          <a:extLst>
            <a:ext uri="{FF2B5EF4-FFF2-40B4-BE49-F238E27FC236}">
              <a16:creationId xmlns:a16="http://schemas.microsoft.com/office/drawing/2014/main" id="{5E774DF5-0FAE-43E7-823C-0D6091048100}"/>
            </a:ext>
          </a:extLst>
        </xdr:cNvPr>
        <xdr:cNvSpPr/>
      </xdr:nvSpPr>
      <xdr:spPr>
        <a:xfrm>
          <a:off x="1525905" y="4994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12224</xdr:rowOff>
    </xdr:from>
    <xdr:to>
      <xdr:col>11</xdr:col>
      <xdr:colOff>136525</xdr:colOff>
      <xdr:row>30</xdr:row>
      <xdr:rowOff>14922</xdr:rowOff>
    </xdr:to>
    <xdr:cxnSp macro="">
      <xdr:nvCxnSpPr>
        <xdr:cNvPr id="94" name="直線コネクタ 93">
          <a:extLst>
            <a:ext uri="{FF2B5EF4-FFF2-40B4-BE49-F238E27FC236}">
              <a16:creationId xmlns:a16="http://schemas.microsoft.com/office/drawing/2014/main" id="{8C1A02CB-0121-4CC8-B647-AF59E9AB392A}"/>
            </a:ext>
          </a:extLst>
        </xdr:cNvPr>
        <xdr:cNvCxnSpPr/>
      </xdr:nvCxnSpPr>
      <xdr:spPr>
        <a:xfrm>
          <a:off x="1576705" y="5041424"/>
          <a:ext cx="67056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DC41C1CE-7B37-4A08-B7B5-4D12631DEF0B}"/>
            </a:ext>
          </a:extLst>
        </xdr:cNvPr>
        <xdr:cNvSpPr txBox="1"/>
      </xdr:nvSpPr>
      <xdr:spPr>
        <a:xfrm>
          <a:off x="3395989" y="528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3322BC71-532D-4C6D-8F4D-DEAA679DAE78}"/>
            </a:ext>
          </a:extLst>
        </xdr:cNvPr>
        <xdr:cNvSpPr txBox="1"/>
      </xdr:nvSpPr>
      <xdr:spPr>
        <a:xfrm>
          <a:off x="2738129" y="526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D9D95506-EB78-4B71-8E09-2106B0A42D53}"/>
            </a:ext>
          </a:extLst>
        </xdr:cNvPr>
        <xdr:cNvSpPr txBox="1"/>
      </xdr:nvSpPr>
      <xdr:spPr>
        <a:xfrm>
          <a:off x="206756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62C85C46-534A-4B9E-B5E4-86536DEF948C}"/>
            </a:ext>
          </a:extLst>
        </xdr:cNvPr>
        <xdr:cNvSpPr txBox="1"/>
      </xdr:nvSpPr>
      <xdr:spPr>
        <a:xfrm>
          <a:off x="139700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10653</xdr:rowOff>
    </xdr:from>
    <xdr:ext cx="405111" cy="259045"/>
    <xdr:sp macro="" textlink="">
      <xdr:nvSpPr>
        <xdr:cNvPr id="99" name="n_1mainValue有形固定資産減価償却率">
          <a:extLst>
            <a:ext uri="{FF2B5EF4-FFF2-40B4-BE49-F238E27FC236}">
              <a16:creationId xmlns:a16="http://schemas.microsoft.com/office/drawing/2014/main" id="{BF5D65F2-01FD-4134-ACE3-37FEE18F9196}"/>
            </a:ext>
          </a:extLst>
        </xdr:cNvPr>
        <xdr:cNvSpPr txBox="1"/>
      </xdr:nvSpPr>
      <xdr:spPr>
        <a:xfrm>
          <a:off x="3395989" y="487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100" name="n_2mainValue有形固定資産減価償却率">
          <a:extLst>
            <a:ext uri="{FF2B5EF4-FFF2-40B4-BE49-F238E27FC236}">
              <a16:creationId xmlns:a16="http://schemas.microsoft.com/office/drawing/2014/main" id="{A4D41ED9-D0AC-437A-B7A7-B1BA3AEBE79C}"/>
            </a:ext>
          </a:extLst>
        </xdr:cNvPr>
        <xdr:cNvSpPr txBox="1"/>
      </xdr:nvSpPr>
      <xdr:spPr>
        <a:xfrm>
          <a:off x="2738129" y="481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82249</xdr:rowOff>
    </xdr:from>
    <xdr:ext cx="405111" cy="259045"/>
    <xdr:sp macro="" textlink="">
      <xdr:nvSpPr>
        <xdr:cNvPr id="101" name="n_3mainValue有形固定資産減価償却率">
          <a:extLst>
            <a:ext uri="{FF2B5EF4-FFF2-40B4-BE49-F238E27FC236}">
              <a16:creationId xmlns:a16="http://schemas.microsoft.com/office/drawing/2014/main" id="{FB1CEBD2-B65C-4C3F-980C-436D064A6BF1}"/>
            </a:ext>
          </a:extLst>
        </xdr:cNvPr>
        <xdr:cNvSpPr txBox="1"/>
      </xdr:nvSpPr>
      <xdr:spPr>
        <a:xfrm>
          <a:off x="2067569" y="477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79551</xdr:rowOff>
    </xdr:from>
    <xdr:ext cx="405111" cy="259045"/>
    <xdr:sp macro="" textlink="">
      <xdr:nvSpPr>
        <xdr:cNvPr id="102" name="n_4mainValue有形固定資産減価償却率">
          <a:extLst>
            <a:ext uri="{FF2B5EF4-FFF2-40B4-BE49-F238E27FC236}">
              <a16:creationId xmlns:a16="http://schemas.microsoft.com/office/drawing/2014/main" id="{F0305A95-8B54-43A8-B073-52C4B9302FF6}"/>
            </a:ext>
          </a:extLst>
        </xdr:cNvPr>
        <xdr:cNvSpPr txBox="1"/>
      </xdr:nvSpPr>
      <xdr:spPr>
        <a:xfrm>
          <a:off x="1397009" y="4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D514BA3-CD3E-42E2-B174-240BFED18E4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B15551D-36D3-4335-96A0-415E044169E3}"/>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3B98F12A-ED2C-4F3C-8489-8BE2755C8605}"/>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ECB6BDE-0E43-4433-A286-2E1C729616F5}"/>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B103E64-3A7F-4105-A2D0-C5229C3E3EF3}"/>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DB60CB0-E9DA-4F54-BF2C-2F0D00B0097D}"/>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D8F100A-B5C0-4054-911A-29352B82F1E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F9EC060-CE95-497A-9D3D-BA18B93008AF}"/>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795812A9-7D36-4C9E-9DB8-C324BADA4ED7}"/>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7CB359F-D7D1-4D2C-B8F6-952FE168B5B7}"/>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2A8B8E4-0461-4110-ADC5-B1D2D675F44C}"/>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70A82BD6-C924-4979-BC89-B8DA64E70719}"/>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1C8B276-2726-45A1-B558-21AEE79EA2C9}"/>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債務償還比率は類似団体内平均値と比較して高い水準にあ</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年度と比較して数値は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した。臨時財政対策債の発行可能額が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し、経常一般財源等が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ことによるものである。起債残高が多いことが債務償還比率の高さに影響しているため、今後も地方債の新規発行は慎重に行う。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15A830B-F8A8-4034-9544-69E960D6732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76E9911D-0931-43E2-90A1-562069DAAB08}"/>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5A03442-2E84-4991-9F07-48C58ACE162B}"/>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3E6C7AD-D0A1-4B68-A94D-080ABEA86427}"/>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DB78598-5EF4-4206-A952-56D4BE09FCB4}"/>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BF6164C6-0384-4E07-97B2-8056370B10E4}"/>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4D5E4730-5A9E-4F49-AA3B-EB0EF792B67F}"/>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F40E84FE-1A33-4C2D-A9CB-C22F98C25521}"/>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4F4C552-44F9-40A4-BC49-9702133E6F58}"/>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9A9539B5-6CCE-49A3-8B75-58B40414E4B9}"/>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77E005DF-9E3C-4FE3-96FD-D7A2C4945F8A}"/>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824C17B-4385-4447-8BA4-8DEF9642FEB8}"/>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C3C1B47F-C482-4272-896F-BDA5365C3D28}"/>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1CDF48D5-7D17-4CB4-9A8D-B54787A431A8}"/>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3BFA496-C7E2-46D9-9FD4-5434FF937E76}"/>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23D9854-5F13-428F-A853-3D232DAA54E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2792E204-2DFD-41CB-8089-F6E36FD19139}"/>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7068F581-6243-43C9-B20B-D18EF933C02B}"/>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F1F37767-56EA-49C9-BE54-80347EC85F28}"/>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53BE3006-7DEF-464B-9091-0DB8F1822D06}"/>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2A70355-B927-4794-85AE-67C453286AC6}"/>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7F560EC2-E99D-420B-9799-7C0F4EEF9539}"/>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08660AAB-FF8F-45ED-A7A7-E0DF9BE71E25}"/>
            </a:ext>
          </a:extLst>
        </xdr:cNvPr>
        <xdr:cNvSpPr txBox="1"/>
      </xdr:nvSpPr>
      <xdr:spPr>
        <a:xfrm>
          <a:off x="13080365" y="494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E3400BD4-D0D3-4AB5-9C78-B6A47302506D}"/>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154C0597-B40E-44B5-A0E1-5D216CD27487}"/>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B014F2E9-4ABC-4C1D-B598-2557CC2DB215}"/>
            </a:ext>
          </a:extLst>
        </xdr:cNvPr>
        <xdr:cNvSpPr/>
      </xdr:nvSpPr>
      <xdr:spPr>
        <a:xfrm>
          <a:off x="11688445" y="528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46B7FB92-CBE9-46F6-9EED-5FDE3007EFB1}"/>
            </a:ext>
          </a:extLst>
        </xdr:cNvPr>
        <xdr:cNvSpPr/>
      </xdr:nvSpPr>
      <xdr:spPr>
        <a:xfrm>
          <a:off x="11017885" y="5303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6F3DE117-4BF8-4274-8FA0-73E9647EDA49}"/>
            </a:ext>
          </a:extLst>
        </xdr:cNvPr>
        <xdr:cNvSpPr/>
      </xdr:nvSpPr>
      <xdr:spPr>
        <a:xfrm>
          <a:off x="10347325" y="5313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72813C2-416D-4AB4-B727-4C26C9115D75}"/>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A2064D6-0C65-4620-9012-BA2AF2E64AE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7C692A2-782E-443D-9FBB-850DB5E8AFE4}"/>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D6B9C25-DAAF-40E8-B22D-9862E3862BFA}"/>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40168F4-82B0-4D67-85ED-10322D0AD4BA}"/>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109619</xdr:rowOff>
    </xdr:from>
    <xdr:to>
      <xdr:col>76</xdr:col>
      <xdr:colOff>73025</xdr:colOff>
      <xdr:row>33</xdr:row>
      <xdr:rowOff>39769</xdr:rowOff>
    </xdr:to>
    <xdr:sp macro="" textlink="">
      <xdr:nvSpPr>
        <xdr:cNvPr id="149" name="楕円 148">
          <a:extLst>
            <a:ext uri="{FF2B5EF4-FFF2-40B4-BE49-F238E27FC236}">
              <a16:creationId xmlns:a16="http://schemas.microsoft.com/office/drawing/2014/main" id="{B40B3CBE-02AB-45FC-B86F-0AA35567EEE3}"/>
            </a:ext>
          </a:extLst>
        </xdr:cNvPr>
        <xdr:cNvSpPr/>
      </xdr:nvSpPr>
      <xdr:spPr>
        <a:xfrm>
          <a:off x="13001625" y="5474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88046</xdr:rowOff>
    </xdr:from>
    <xdr:ext cx="469744" cy="259045"/>
    <xdr:sp macro="" textlink="">
      <xdr:nvSpPr>
        <xdr:cNvPr id="150" name="債務償還比率該当値テキスト">
          <a:extLst>
            <a:ext uri="{FF2B5EF4-FFF2-40B4-BE49-F238E27FC236}">
              <a16:creationId xmlns:a16="http://schemas.microsoft.com/office/drawing/2014/main" id="{400AB6F0-E028-45FB-88FC-7274FC58FD27}"/>
            </a:ext>
          </a:extLst>
        </xdr:cNvPr>
        <xdr:cNvSpPr txBox="1"/>
      </xdr:nvSpPr>
      <xdr:spPr>
        <a:xfrm>
          <a:off x="13080365" y="545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53794</xdr:rowOff>
    </xdr:from>
    <xdr:to>
      <xdr:col>72</xdr:col>
      <xdr:colOff>123825</xdr:colOff>
      <xdr:row>32</xdr:row>
      <xdr:rowOff>155394</xdr:rowOff>
    </xdr:to>
    <xdr:sp macro="" textlink="">
      <xdr:nvSpPr>
        <xdr:cNvPr id="151" name="楕円 150">
          <a:extLst>
            <a:ext uri="{FF2B5EF4-FFF2-40B4-BE49-F238E27FC236}">
              <a16:creationId xmlns:a16="http://schemas.microsoft.com/office/drawing/2014/main" id="{2A329613-13EE-492B-855B-96E0F9E54805}"/>
            </a:ext>
          </a:extLst>
        </xdr:cNvPr>
        <xdr:cNvSpPr/>
      </xdr:nvSpPr>
      <xdr:spPr>
        <a:xfrm>
          <a:off x="12359005" y="5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104594</xdr:rowOff>
    </xdr:from>
    <xdr:to>
      <xdr:col>76</xdr:col>
      <xdr:colOff>22225</xdr:colOff>
      <xdr:row>32</xdr:row>
      <xdr:rowOff>160419</xdr:rowOff>
    </xdr:to>
    <xdr:cxnSp macro="">
      <xdr:nvCxnSpPr>
        <xdr:cNvPr id="152" name="直線コネクタ 151">
          <a:extLst>
            <a:ext uri="{FF2B5EF4-FFF2-40B4-BE49-F238E27FC236}">
              <a16:creationId xmlns:a16="http://schemas.microsoft.com/office/drawing/2014/main" id="{2C269101-AA64-406C-BB23-61977D935322}"/>
            </a:ext>
          </a:extLst>
        </xdr:cNvPr>
        <xdr:cNvCxnSpPr/>
      </xdr:nvCxnSpPr>
      <xdr:spPr>
        <a:xfrm>
          <a:off x="12409805" y="5469074"/>
          <a:ext cx="61976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135563</xdr:rowOff>
    </xdr:from>
    <xdr:to>
      <xdr:col>68</xdr:col>
      <xdr:colOff>123825</xdr:colOff>
      <xdr:row>34</xdr:row>
      <xdr:rowOff>65713</xdr:rowOff>
    </xdr:to>
    <xdr:sp macro="" textlink="">
      <xdr:nvSpPr>
        <xdr:cNvPr id="153" name="楕円 152">
          <a:extLst>
            <a:ext uri="{FF2B5EF4-FFF2-40B4-BE49-F238E27FC236}">
              <a16:creationId xmlns:a16="http://schemas.microsoft.com/office/drawing/2014/main" id="{B3E43C48-4352-46E6-9AA4-6FEE23766B64}"/>
            </a:ext>
          </a:extLst>
        </xdr:cNvPr>
        <xdr:cNvSpPr/>
      </xdr:nvSpPr>
      <xdr:spPr>
        <a:xfrm>
          <a:off x="11688445" y="5667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104594</xdr:rowOff>
    </xdr:from>
    <xdr:to>
      <xdr:col>72</xdr:col>
      <xdr:colOff>73025</xdr:colOff>
      <xdr:row>34</xdr:row>
      <xdr:rowOff>14913</xdr:rowOff>
    </xdr:to>
    <xdr:cxnSp macro="">
      <xdr:nvCxnSpPr>
        <xdr:cNvPr id="154" name="直線コネクタ 153">
          <a:extLst>
            <a:ext uri="{FF2B5EF4-FFF2-40B4-BE49-F238E27FC236}">
              <a16:creationId xmlns:a16="http://schemas.microsoft.com/office/drawing/2014/main" id="{C2125647-CB72-4C0F-869B-93ED49C37D6D}"/>
            </a:ext>
          </a:extLst>
        </xdr:cNvPr>
        <xdr:cNvCxnSpPr/>
      </xdr:nvCxnSpPr>
      <xdr:spPr>
        <a:xfrm flipV="1">
          <a:off x="11739245" y="5469074"/>
          <a:ext cx="670560" cy="2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121258</xdr:rowOff>
    </xdr:from>
    <xdr:to>
      <xdr:col>64</xdr:col>
      <xdr:colOff>123825</xdr:colOff>
      <xdr:row>35</xdr:row>
      <xdr:rowOff>51408</xdr:rowOff>
    </xdr:to>
    <xdr:sp macro="" textlink="">
      <xdr:nvSpPr>
        <xdr:cNvPr id="155" name="楕円 154">
          <a:extLst>
            <a:ext uri="{FF2B5EF4-FFF2-40B4-BE49-F238E27FC236}">
              <a16:creationId xmlns:a16="http://schemas.microsoft.com/office/drawing/2014/main" id="{E991B215-0980-466E-8DA7-6904276FD837}"/>
            </a:ext>
          </a:extLst>
        </xdr:cNvPr>
        <xdr:cNvSpPr/>
      </xdr:nvSpPr>
      <xdr:spPr>
        <a:xfrm>
          <a:off x="11017885" y="5821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14913</xdr:rowOff>
    </xdr:from>
    <xdr:to>
      <xdr:col>68</xdr:col>
      <xdr:colOff>73025</xdr:colOff>
      <xdr:row>35</xdr:row>
      <xdr:rowOff>608</xdr:rowOff>
    </xdr:to>
    <xdr:cxnSp macro="">
      <xdr:nvCxnSpPr>
        <xdr:cNvPr id="156" name="直線コネクタ 155">
          <a:extLst>
            <a:ext uri="{FF2B5EF4-FFF2-40B4-BE49-F238E27FC236}">
              <a16:creationId xmlns:a16="http://schemas.microsoft.com/office/drawing/2014/main" id="{F3BE2E1D-F4A9-4878-955B-DB7AC645869C}"/>
            </a:ext>
          </a:extLst>
        </xdr:cNvPr>
        <xdr:cNvCxnSpPr/>
      </xdr:nvCxnSpPr>
      <xdr:spPr>
        <a:xfrm flipV="1">
          <a:off x="11068685" y="5714673"/>
          <a:ext cx="670560" cy="1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37211</xdr:rowOff>
    </xdr:from>
    <xdr:to>
      <xdr:col>60</xdr:col>
      <xdr:colOff>123825</xdr:colOff>
      <xdr:row>34</xdr:row>
      <xdr:rowOff>138811</xdr:rowOff>
    </xdr:to>
    <xdr:sp macro="" textlink="">
      <xdr:nvSpPr>
        <xdr:cNvPr id="157" name="楕円 156">
          <a:extLst>
            <a:ext uri="{FF2B5EF4-FFF2-40B4-BE49-F238E27FC236}">
              <a16:creationId xmlns:a16="http://schemas.microsoft.com/office/drawing/2014/main" id="{A1019E39-A0BF-441E-B4AA-BDD238025E05}"/>
            </a:ext>
          </a:extLst>
        </xdr:cNvPr>
        <xdr:cNvSpPr/>
      </xdr:nvSpPr>
      <xdr:spPr>
        <a:xfrm>
          <a:off x="10347325" y="5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88011</xdr:rowOff>
    </xdr:from>
    <xdr:to>
      <xdr:col>64</xdr:col>
      <xdr:colOff>73025</xdr:colOff>
      <xdr:row>35</xdr:row>
      <xdr:rowOff>608</xdr:rowOff>
    </xdr:to>
    <xdr:cxnSp macro="">
      <xdr:nvCxnSpPr>
        <xdr:cNvPr id="158" name="直線コネクタ 157">
          <a:extLst>
            <a:ext uri="{FF2B5EF4-FFF2-40B4-BE49-F238E27FC236}">
              <a16:creationId xmlns:a16="http://schemas.microsoft.com/office/drawing/2014/main" id="{6A75BD51-03E0-4A82-8079-398400046A26}"/>
            </a:ext>
          </a:extLst>
        </xdr:cNvPr>
        <xdr:cNvCxnSpPr/>
      </xdr:nvCxnSpPr>
      <xdr:spPr>
        <a:xfrm>
          <a:off x="10398125" y="5787771"/>
          <a:ext cx="670560" cy="8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5B3DD1B1-F184-460E-B4B7-4382675B7911}"/>
            </a:ext>
          </a:extLst>
        </xdr:cNvPr>
        <xdr:cNvSpPr txBox="1"/>
      </xdr:nvSpPr>
      <xdr:spPr>
        <a:xfrm>
          <a:off x="12185092" y="48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19C2F4C7-5B5F-442C-B984-B969664BB844}"/>
            </a:ext>
          </a:extLst>
        </xdr:cNvPr>
        <xdr:cNvSpPr txBox="1"/>
      </xdr:nvSpPr>
      <xdr:spPr>
        <a:xfrm>
          <a:off x="11527232" y="50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30D244BF-67D5-4AC5-B8D2-77E36E24075A}"/>
            </a:ext>
          </a:extLst>
        </xdr:cNvPr>
        <xdr:cNvSpPr txBox="1"/>
      </xdr:nvSpPr>
      <xdr:spPr>
        <a:xfrm>
          <a:off x="10856672" y="50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5575E237-97AD-41C5-9980-B2670BDF4DF0}"/>
            </a:ext>
          </a:extLst>
        </xdr:cNvPr>
        <xdr:cNvSpPr txBox="1"/>
      </xdr:nvSpPr>
      <xdr:spPr>
        <a:xfrm>
          <a:off x="10186112" y="50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146521</xdr:rowOff>
    </xdr:from>
    <xdr:ext cx="469744" cy="259045"/>
    <xdr:sp macro="" textlink="">
      <xdr:nvSpPr>
        <xdr:cNvPr id="163" name="n_1mainValue債務償還比率">
          <a:extLst>
            <a:ext uri="{FF2B5EF4-FFF2-40B4-BE49-F238E27FC236}">
              <a16:creationId xmlns:a16="http://schemas.microsoft.com/office/drawing/2014/main" id="{7486CE86-57B9-4A52-989B-CCAA5595058B}"/>
            </a:ext>
          </a:extLst>
        </xdr:cNvPr>
        <xdr:cNvSpPr txBox="1"/>
      </xdr:nvSpPr>
      <xdr:spPr>
        <a:xfrm>
          <a:off x="12185092" y="55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56840</xdr:rowOff>
    </xdr:from>
    <xdr:ext cx="469744" cy="259045"/>
    <xdr:sp macro="" textlink="">
      <xdr:nvSpPr>
        <xdr:cNvPr id="164" name="n_2mainValue債務償還比率">
          <a:extLst>
            <a:ext uri="{FF2B5EF4-FFF2-40B4-BE49-F238E27FC236}">
              <a16:creationId xmlns:a16="http://schemas.microsoft.com/office/drawing/2014/main" id="{5F6149EC-FF7E-4842-862B-A971741757AF}"/>
            </a:ext>
          </a:extLst>
        </xdr:cNvPr>
        <xdr:cNvSpPr txBox="1"/>
      </xdr:nvSpPr>
      <xdr:spPr>
        <a:xfrm>
          <a:off x="11527232" y="57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42535</xdr:rowOff>
    </xdr:from>
    <xdr:ext cx="469744" cy="259045"/>
    <xdr:sp macro="" textlink="">
      <xdr:nvSpPr>
        <xdr:cNvPr id="165" name="n_3mainValue債務償還比率">
          <a:extLst>
            <a:ext uri="{FF2B5EF4-FFF2-40B4-BE49-F238E27FC236}">
              <a16:creationId xmlns:a16="http://schemas.microsoft.com/office/drawing/2014/main" id="{740E1CB0-D15D-43E8-A1C3-59C5B91A15BD}"/>
            </a:ext>
          </a:extLst>
        </xdr:cNvPr>
        <xdr:cNvSpPr txBox="1"/>
      </xdr:nvSpPr>
      <xdr:spPr>
        <a:xfrm>
          <a:off x="10856672" y="590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129938</xdr:rowOff>
    </xdr:from>
    <xdr:ext cx="469744" cy="259045"/>
    <xdr:sp macro="" textlink="">
      <xdr:nvSpPr>
        <xdr:cNvPr id="166" name="n_4mainValue債務償還比率">
          <a:extLst>
            <a:ext uri="{FF2B5EF4-FFF2-40B4-BE49-F238E27FC236}">
              <a16:creationId xmlns:a16="http://schemas.microsoft.com/office/drawing/2014/main" id="{6783C1A4-4F6F-4E20-9D3A-7174F55B01CA}"/>
            </a:ext>
          </a:extLst>
        </xdr:cNvPr>
        <xdr:cNvSpPr txBox="1"/>
      </xdr:nvSpPr>
      <xdr:spPr>
        <a:xfrm>
          <a:off x="10186112" y="582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B82A7DD-23EA-4304-A197-3FFA0532DF7B}"/>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16354F9-71E4-4688-8816-4EE7E09B9611}"/>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51DC63A-0BCF-48FB-AE0C-4F99C2E96B37}"/>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BC2CB05-2035-43EC-B12E-53870BECAF9F}"/>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A6A81E6-DE6C-40F6-AD63-B2A919D894A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2F670A9-0612-4407-846A-70B3F2F1B09E}"/>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6316F0-8E44-4317-85FA-CE4800EE7FD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555123-1CDB-4F1C-9315-BEB8223EC3E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35D4F0-60C3-427A-A694-5CEFF35A2D2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5A3C48-8F21-465F-B971-5B1C8BCE699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908445-CAB3-4C14-888D-6063C33C7AA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E8A19B-DD18-4C79-BB53-7FD091BA73F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B23FC0-0FFD-4DA0-A640-6D1C9F9F38E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8C5E5A-3B20-4333-84C2-9E1732241C9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90F7AC-3B8A-4B0F-B807-9C7F6C4884E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023AFE-C2E2-4AF9-8DB6-A3B86E764A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56,992
56,394
11.30
27,266,508
26,325,958
827,171
13,999,866
34,099,673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BE9298-1664-4BC5-ACFA-BDDEFFD2625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EF341C-708F-44FB-8260-E2DD9B5A89C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59A095-F8F8-478E-B863-DB6D5E5A137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568FBB-1A08-4AD9-90C3-460888F4C59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9DEFC7-A89C-49F5-BB08-09DFBB150D2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B4FF354-7D2E-43B8-94C9-03EE7CF6CDD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0A19DA-6561-4FC6-B388-879D49AD6A2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8A45D2-F819-401B-80D8-D1BCDF5D3AB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C5FF28-CE14-4930-825A-9BD8FEE29DA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420A21-9045-4F99-AAA2-33184F544F0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72BD5B-A1BC-4D08-82B7-53B1B5266B1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B63D5A-235B-4EC6-A2C9-328D26367E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6AE145-74AE-4680-B570-DBF607969AE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2FA13E-1BB4-4770-A79D-E74C3EB3C42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915635-69D7-4EF8-8B3D-B2975B9C58E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4C3673-0103-42FB-910B-0D3FB57E800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FF0E50-C99A-43CD-AF7A-45D22BFD777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2C80E7-8A98-4229-AB7B-61A1E1F0258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62565-4F70-4872-8464-05DCF6A8792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441487-40B7-4CBC-B5C3-9A3923A48BD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F31A31-5249-4874-867E-BA69F9D2137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DC718A-BD86-4BA7-A778-DE46ADCF1AB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1378DB-2DB0-4874-B594-1206176AD74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D8D572-0D08-4BA2-ACA0-1900E652FE2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571DF4-FBAB-45E3-AD86-3DB56B61AF1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BB6F53-E1E9-41A7-9425-51ECED00E7C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9B5DBA-0802-45DC-8E5B-48A8A5F3C2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EF87EF-2CEF-44FA-ABB6-6D6B0195A9E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E60A87-7364-4E54-A591-FD5044A4A73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40075C-7C8F-4EF1-A93F-51E0E2C3099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00BB5C-A942-4191-8E45-6E0FD639326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B52D6F-2741-4401-BD39-899D5F7EB75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2F2645-6072-44FB-B996-5E3695F6C62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1167F2-ADB7-444A-94F7-22102C4909C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8645AD0-8CC0-4BC1-B5BD-A40C0D8CCE8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6A4DC23-6863-4803-973D-209A585D680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D9DBC4C-A78F-4074-A481-99AF1B7DCFF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506225A-8380-48F3-ADB4-1DA57F25E4B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3525C0-8F85-405F-8EBD-3AD120B7A18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8573712-64F5-49B7-B9EC-133A913CC5C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C8360F9-CC00-4CF6-97BF-675028B7107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AEDA1B0-0ABE-43E7-9649-475682FF6F6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A29460-175B-4FB4-B28C-CFD1E437A70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B80316F-0119-4618-9E4C-D61A86B8B67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4F08292-0804-46BE-B62A-EA61E50698E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8798606A-F454-46AA-B267-3EA3773D947A}"/>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8A076139-912C-4BF9-983A-7BAF400D10B2}"/>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443CE8B-2BE2-44C7-B288-43310366FE51}"/>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49FB8F1C-1B97-4982-932C-782D3C8DF198}"/>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355BEF9A-D60E-48CD-A56B-89A9E7858672}"/>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6BCB3DE0-F4E6-43A5-B02D-8AD898813C41}"/>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263C2D08-5CBB-4F9C-B5DC-1B1399D8E41E}"/>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BC95BD19-8DBA-4BA4-BFB4-28048EEF3ABE}"/>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96F2CB1D-CDD8-4271-AE8C-489FF70B3494}"/>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65FB63B-45F6-4E07-982E-B788301D0D30}"/>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187BCF0E-7D5A-426B-A7AC-49CBB462551F}"/>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0506F8-0556-478C-B14C-3D5E78F3635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B6BC1F-BF73-4CC4-A416-3729DC8AF6B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FC1F2B-F696-41A0-A163-D2EC91354AB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E4E1A3-7AE5-40F7-ACC6-FE56B8A8D55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8A59DD-59C9-44E0-B286-9504F0408C1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3" name="楕円 72">
          <a:extLst>
            <a:ext uri="{FF2B5EF4-FFF2-40B4-BE49-F238E27FC236}">
              <a16:creationId xmlns:a16="http://schemas.microsoft.com/office/drawing/2014/main" id="{E703013C-3217-4753-893F-A1D2B6AE3487}"/>
            </a:ext>
          </a:extLst>
        </xdr:cNvPr>
        <xdr:cNvSpPr/>
      </xdr:nvSpPr>
      <xdr:spPr>
        <a:xfrm>
          <a:off x="403606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08037356-562F-4A11-9864-818C2BD43340}"/>
            </a:ext>
          </a:extLst>
        </xdr:cNvPr>
        <xdr:cNvSpPr txBox="1"/>
      </xdr:nvSpPr>
      <xdr:spPr>
        <a:xfrm>
          <a:off x="412496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id="{5DCF0981-14DD-4E76-AB75-97F3B23051D9}"/>
            </a:ext>
          </a:extLst>
        </xdr:cNvPr>
        <xdr:cNvSpPr/>
      </xdr:nvSpPr>
      <xdr:spPr>
        <a:xfrm>
          <a:off x="33121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139065</xdr:rowOff>
    </xdr:to>
    <xdr:cxnSp macro="">
      <xdr:nvCxnSpPr>
        <xdr:cNvPr id="76" name="直線コネクタ 75">
          <a:extLst>
            <a:ext uri="{FF2B5EF4-FFF2-40B4-BE49-F238E27FC236}">
              <a16:creationId xmlns:a16="http://schemas.microsoft.com/office/drawing/2014/main" id="{E2D86C3B-E98A-43BF-B0AE-16B5C86C7EC4}"/>
            </a:ext>
          </a:extLst>
        </xdr:cNvPr>
        <xdr:cNvCxnSpPr/>
      </xdr:nvCxnSpPr>
      <xdr:spPr>
        <a:xfrm>
          <a:off x="3355340" y="646938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a:extLst>
            <a:ext uri="{FF2B5EF4-FFF2-40B4-BE49-F238E27FC236}">
              <a16:creationId xmlns:a16="http://schemas.microsoft.com/office/drawing/2014/main" id="{9CF39459-A711-4862-8063-D6518921E886}"/>
            </a:ext>
          </a:extLst>
        </xdr:cNvPr>
        <xdr:cNvSpPr/>
      </xdr:nvSpPr>
      <xdr:spPr>
        <a:xfrm>
          <a:off x="25146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id="{9C213B9B-D159-4173-BD06-A78DFFE32399}"/>
            </a:ext>
          </a:extLst>
        </xdr:cNvPr>
        <xdr:cNvCxnSpPr/>
      </xdr:nvCxnSpPr>
      <xdr:spPr>
        <a:xfrm>
          <a:off x="2565400" y="64389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9" name="楕円 78">
          <a:extLst>
            <a:ext uri="{FF2B5EF4-FFF2-40B4-BE49-F238E27FC236}">
              <a16:creationId xmlns:a16="http://schemas.microsoft.com/office/drawing/2014/main" id="{64631C05-0829-4E57-8DA4-3970A16B66AF}"/>
            </a:ext>
          </a:extLst>
        </xdr:cNvPr>
        <xdr:cNvSpPr/>
      </xdr:nvSpPr>
      <xdr:spPr>
        <a:xfrm>
          <a:off x="1739900" y="635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68580</xdr:rowOff>
    </xdr:to>
    <xdr:cxnSp macro="">
      <xdr:nvCxnSpPr>
        <xdr:cNvPr id="80" name="直線コネクタ 79">
          <a:extLst>
            <a:ext uri="{FF2B5EF4-FFF2-40B4-BE49-F238E27FC236}">
              <a16:creationId xmlns:a16="http://schemas.microsoft.com/office/drawing/2014/main" id="{BD752266-2670-4CBE-A317-1FB3CC3D1145}"/>
            </a:ext>
          </a:extLst>
        </xdr:cNvPr>
        <xdr:cNvCxnSpPr/>
      </xdr:nvCxnSpPr>
      <xdr:spPr>
        <a:xfrm>
          <a:off x="1790700" y="64065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ED484E92-13DF-445F-BD82-7C2652D3B2DD}"/>
            </a:ext>
          </a:extLst>
        </xdr:cNvPr>
        <xdr:cNvSpPr/>
      </xdr:nvSpPr>
      <xdr:spPr>
        <a:xfrm>
          <a:off x="965200" y="6327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36195</xdr:rowOff>
    </xdr:to>
    <xdr:cxnSp macro="">
      <xdr:nvCxnSpPr>
        <xdr:cNvPr id="82" name="直線コネクタ 81">
          <a:extLst>
            <a:ext uri="{FF2B5EF4-FFF2-40B4-BE49-F238E27FC236}">
              <a16:creationId xmlns:a16="http://schemas.microsoft.com/office/drawing/2014/main" id="{0B89364F-8926-4A7C-B494-5EF5D62653DC}"/>
            </a:ext>
          </a:extLst>
        </xdr:cNvPr>
        <xdr:cNvCxnSpPr/>
      </xdr:nvCxnSpPr>
      <xdr:spPr>
        <a:xfrm>
          <a:off x="1008380" y="637413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43117286-1332-42C8-9621-47FFA6CA12B1}"/>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274DA181-3F33-4560-BC19-A185D2E5CCE0}"/>
            </a:ext>
          </a:extLst>
        </xdr:cNvPr>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6595D10B-3755-4871-BC8B-6D792B2C79E8}"/>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6965A09D-E843-46B5-9BE2-3329CE8BE4B3}"/>
            </a:ext>
          </a:extLst>
        </xdr:cNvPr>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a:extLst>
            <a:ext uri="{FF2B5EF4-FFF2-40B4-BE49-F238E27FC236}">
              <a16:creationId xmlns:a16="http://schemas.microsoft.com/office/drawing/2014/main" id="{52ED4956-96DD-4619-942A-57F6B5ED8BDF}"/>
            </a:ext>
          </a:extLst>
        </xdr:cNvPr>
        <xdr:cNvSpPr txBox="1"/>
      </xdr:nvSpPr>
      <xdr:spPr>
        <a:xfrm>
          <a:off x="317056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a:extLst>
            <a:ext uri="{FF2B5EF4-FFF2-40B4-BE49-F238E27FC236}">
              <a16:creationId xmlns:a16="http://schemas.microsoft.com/office/drawing/2014/main" id="{133CA5F6-D2C0-422B-BFF7-3F98A95E1A43}"/>
            </a:ext>
          </a:extLst>
        </xdr:cNvPr>
        <xdr:cNvSpPr txBox="1"/>
      </xdr:nvSpPr>
      <xdr:spPr>
        <a:xfrm>
          <a:off x="23857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9" name="n_3mainValue【道路】&#10;有形固定資産減価償却率">
          <a:extLst>
            <a:ext uri="{FF2B5EF4-FFF2-40B4-BE49-F238E27FC236}">
              <a16:creationId xmlns:a16="http://schemas.microsoft.com/office/drawing/2014/main" id="{CF9D5F75-5BAD-4BCA-93D9-B6CDC1C100A5}"/>
            </a:ext>
          </a:extLst>
        </xdr:cNvPr>
        <xdr:cNvSpPr txBox="1"/>
      </xdr:nvSpPr>
      <xdr:spPr>
        <a:xfrm>
          <a:off x="16110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7DD3F676-2703-441A-9F68-E42828AEDD82}"/>
            </a:ext>
          </a:extLst>
        </xdr:cNvPr>
        <xdr:cNvSpPr txBox="1"/>
      </xdr:nvSpPr>
      <xdr:spPr>
        <a:xfrm>
          <a:off x="8363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7C1EB5C-F6CF-4341-B215-2D15CF6A16E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B1BEDB3-A45F-4298-8894-F1DEFB01C03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F195036-8428-420F-9807-F3CC747A583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665C9DB-5FAD-45DC-90CF-A5895132269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45AD0AA-B137-40F8-8F46-CC0BE5D5205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3C0710-12B4-411C-942C-C5861610471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0E4977-7E7E-41D8-B41B-4E487310AD6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EB367E5-9D75-4D1D-8C15-08BA03A026F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ABCF8A-9FDA-4C5F-BF5A-FC6260BDB4F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0424176-DD1B-468D-A348-221E1B0DA68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7D7AF4B-557F-4C88-A803-5E78821F141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2BA7671-01C8-4AC3-8B39-2ED90E6F247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4EB1D7E-3E22-4189-A9C6-00D8F97E094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BEC3C13-5D36-44AB-B3F7-346D716A8127}"/>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2358E14-F0EC-4081-A2AB-7FDCC2E3FE4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4A7D955-B797-4DA5-A34E-1BA05704F37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DD1A779-E111-48A8-A631-C4EF14D43EF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AA6710D-FD18-4A97-90F8-4861DC66B71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3CC637F-F81E-4084-8D1F-FA3299FF445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3866A87-A9B2-4891-9308-943263A90294}"/>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EC7AAEE-C897-4DB2-99FD-C026B6C6729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F532091-BC12-4E2D-BF00-4EFA6235019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C681102-4B2D-4B81-A42F-DC88649FF28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E749285B-315F-411E-B7ED-615C1F381FF6}"/>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9921B8F4-E85C-46DF-B103-6D3C0A71F403}"/>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2106D9A2-5F3F-47C6-8D02-779310183EA3}"/>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E5840D7F-4032-4540-9807-5B9555AA7EED}"/>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C0205D96-8C97-4B8B-ABD2-C0630DC6D1CE}"/>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47ACA303-94F5-41AF-9E6A-1AAEF08F2C58}"/>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5362B2C7-456C-40A5-B363-CF10F9F530E4}"/>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4B6DA722-06BA-4E24-866B-46BF9CAE14C9}"/>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E59A807B-8D38-4D9D-88D8-1FAB7BEA49E7}"/>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14C63B74-0269-47EF-9C18-8E592970FD8D}"/>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6420B80C-489B-4624-81E0-268DDAAA5F84}"/>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125495B-A042-4DE3-BCB7-E83786608A9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C9558C-3E71-41D2-9DA9-3D7A6F85356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370FF3-5300-4FE6-B522-40066646EF6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F990F9-5C15-47AC-9A3A-CD28CE31D94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E96F63-A0B4-4462-9319-E196BE2536B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62319</xdr:rowOff>
    </xdr:from>
    <xdr:to>
      <xdr:col>55</xdr:col>
      <xdr:colOff>50800</xdr:colOff>
      <xdr:row>41</xdr:row>
      <xdr:rowOff>163919</xdr:rowOff>
    </xdr:to>
    <xdr:sp macro="" textlink="">
      <xdr:nvSpPr>
        <xdr:cNvPr id="130" name="楕円 129">
          <a:extLst>
            <a:ext uri="{FF2B5EF4-FFF2-40B4-BE49-F238E27FC236}">
              <a16:creationId xmlns:a16="http://schemas.microsoft.com/office/drawing/2014/main" id="{04A3773E-1AE9-414D-8FAF-5AB5041DE5AC}"/>
            </a:ext>
          </a:extLst>
        </xdr:cNvPr>
        <xdr:cNvSpPr/>
      </xdr:nvSpPr>
      <xdr:spPr>
        <a:xfrm>
          <a:off x="9192260" y="69355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148696</xdr:rowOff>
    </xdr:from>
    <xdr:ext cx="469744" cy="259045"/>
    <xdr:sp macro="" textlink="">
      <xdr:nvSpPr>
        <xdr:cNvPr id="131" name="【道路】&#10;一人当たり延長該当値テキスト">
          <a:extLst>
            <a:ext uri="{FF2B5EF4-FFF2-40B4-BE49-F238E27FC236}">
              <a16:creationId xmlns:a16="http://schemas.microsoft.com/office/drawing/2014/main" id="{5B065DD8-872F-41CE-B0CA-02916751EA11}"/>
            </a:ext>
          </a:extLst>
        </xdr:cNvPr>
        <xdr:cNvSpPr txBox="1"/>
      </xdr:nvSpPr>
      <xdr:spPr>
        <a:xfrm>
          <a:off x="9258300" y="68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62700</xdr:rowOff>
    </xdr:from>
    <xdr:to>
      <xdr:col>50</xdr:col>
      <xdr:colOff>165100</xdr:colOff>
      <xdr:row>41</xdr:row>
      <xdr:rowOff>164300</xdr:rowOff>
    </xdr:to>
    <xdr:sp macro="" textlink="">
      <xdr:nvSpPr>
        <xdr:cNvPr id="132" name="楕円 131">
          <a:extLst>
            <a:ext uri="{FF2B5EF4-FFF2-40B4-BE49-F238E27FC236}">
              <a16:creationId xmlns:a16="http://schemas.microsoft.com/office/drawing/2014/main" id="{89AFF2B4-7875-4F28-902C-822C83D75090}"/>
            </a:ext>
          </a:extLst>
        </xdr:cNvPr>
        <xdr:cNvSpPr/>
      </xdr:nvSpPr>
      <xdr:spPr>
        <a:xfrm>
          <a:off x="8445500" y="69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113119</xdr:rowOff>
    </xdr:from>
    <xdr:to>
      <xdr:col>55</xdr:col>
      <xdr:colOff>0</xdr:colOff>
      <xdr:row>41</xdr:row>
      <xdr:rowOff>113500</xdr:rowOff>
    </xdr:to>
    <xdr:cxnSp macro="">
      <xdr:nvCxnSpPr>
        <xdr:cNvPr id="133" name="直線コネクタ 132">
          <a:extLst>
            <a:ext uri="{FF2B5EF4-FFF2-40B4-BE49-F238E27FC236}">
              <a16:creationId xmlns:a16="http://schemas.microsoft.com/office/drawing/2014/main" id="{3794EF3A-5F5E-42A0-A7A5-09C727A19769}"/>
            </a:ext>
          </a:extLst>
        </xdr:cNvPr>
        <xdr:cNvCxnSpPr/>
      </xdr:nvCxnSpPr>
      <xdr:spPr>
        <a:xfrm flipV="1">
          <a:off x="8496300" y="6986359"/>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63233</xdr:rowOff>
    </xdr:from>
    <xdr:to>
      <xdr:col>46</xdr:col>
      <xdr:colOff>38100</xdr:colOff>
      <xdr:row>41</xdr:row>
      <xdr:rowOff>164833</xdr:rowOff>
    </xdr:to>
    <xdr:sp macro="" textlink="">
      <xdr:nvSpPr>
        <xdr:cNvPr id="134" name="楕円 133">
          <a:extLst>
            <a:ext uri="{FF2B5EF4-FFF2-40B4-BE49-F238E27FC236}">
              <a16:creationId xmlns:a16="http://schemas.microsoft.com/office/drawing/2014/main" id="{AFD02F7C-0D6C-4E92-B945-4F6448153B1E}"/>
            </a:ext>
          </a:extLst>
        </xdr:cNvPr>
        <xdr:cNvSpPr/>
      </xdr:nvSpPr>
      <xdr:spPr>
        <a:xfrm>
          <a:off x="7670800" y="69364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113500</xdr:rowOff>
    </xdr:from>
    <xdr:to>
      <xdr:col>50</xdr:col>
      <xdr:colOff>114300</xdr:colOff>
      <xdr:row>41</xdr:row>
      <xdr:rowOff>114033</xdr:rowOff>
    </xdr:to>
    <xdr:cxnSp macro="">
      <xdr:nvCxnSpPr>
        <xdr:cNvPr id="135" name="直線コネクタ 134">
          <a:extLst>
            <a:ext uri="{FF2B5EF4-FFF2-40B4-BE49-F238E27FC236}">
              <a16:creationId xmlns:a16="http://schemas.microsoft.com/office/drawing/2014/main" id="{0ECAA2BE-78BF-4EF6-9804-4F60FD96A754}"/>
            </a:ext>
          </a:extLst>
        </xdr:cNvPr>
        <xdr:cNvCxnSpPr/>
      </xdr:nvCxnSpPr>
      <xdr:spPr>
        <a:xfrm flipV="1">
          <a:off x="7713980" y="6986740"/>
          <a:ext cx="78232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66663</xdr:rowOff>
    </xdr:from>
    <xdr:to>
      <xdr:col>41</xdr:col>
      <xdr:colOff>101600</xdr:colOff>
      <xdr:row>41</xdr:row>
      <xdr:rowOff>168263</xdr:rowOff>
    </xdr:to>
    <xdr:sp macro="" textlink="">
      <xdr:nvSpPr>
        <xdr:cNvPr id="136" name="楕円 135">
          <a:extLst>
            <a:ext uri="{FF2B5EF4-FFF2-40B4-BE49-F238E27FC236}">
              <a16:creationId xmlns:a16="http://schemas.microsoft.com/office/drawing/2014/main" id="{7917D69A-2A89-49A5-8131-1B36389B5BAE}"/>
            </a:ext>
          </a:extLst>
        </xdr:cNvPr>
        <xdr:cNvSpPr/>
      </xdr:nvSpPr>
      <xdr:spPr>
        <a:xfrm>
          <a:off x="6873240" y="6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114033</xdr:rowOff>
    </xdr:from>
    <xdr:to>
      <xdr:col>45</xdr:col>
      <xdr:colOff>177800</xdr:colOff>
      <xdr:row>41</xdr:row>
      <xdr:rowOff>117463</xdr:rowOff>
    </xdr:to>
    <xdr:cxnSp macro="">
      <xdr:nvCxnSpPr>
        <xdr:cNvPr id="137" name="直線コネクタ 136">
          <a:extLst>
            <a:ext uri="{FF2B5EF4-FFF2-40B4-BE49-F238E27FC236}">
              <a16:creationId xmlns:a16="http://schemas.microsoft.com/office/drawing/2014/main" id="{EB9BC5FB-6D74-4702-9B2F-5039FAB7FA32}"/>
            </a:ext>
          </a:extLst>
        </xdr:cNvPr>
        <xdr:cNvCxnSpPr/>
      </xdr:nvCxnSpPr>
      <xdr:spPr>
        <a:xfrm flipV="1">
          <a:off x="6924040" y="6987273"/>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85865</xdr:rowOff>
    </xdr:from>
    <xdr:to>
      <xdr:col>36</xdr:col>
      <xdr:colOff>165100</xdr:colOff>
      <xdr:row>42</xdr:row>
      <xdr:rowOff>16015</xdr:rowOff>
    </xdr:to>
    <xdr:sp macro="" textlink="">
      <xdr:nvSpPr>
        <xdr:cNvPr id="138" name="楕円 137">
          <a:extLst>
            <a:ext uri="{FF2B5EF4-FFF2-40B4-BE49-F238E27FC236}">
              <a16:creationId xmlns:a16="http://schemas.microsoft.com/office/drawing/2014/main" id="{86BC322B-B46D-4F52-952A-73822AA2BBAE}"/>
            </a:ext>
          </a:extLst>
        </xdr:cNvPr>
        <xdr:cNvSpPr/>
      </xdr:nvSpPr>
      <xdr:spPr>
        <a:xfrm>
          <a:off x="6098540" y="695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117463</xdr:rowOff>
    </xdr:from>
    <xdr:to>
      <xdr:col>41</xdr:col>
      <xdr:colOff>50800</xdr:colOff>
      <xdr:row>41</xdr:row>
      <xdr:rowOff>136665</xdr:rowOff>
    </xdr:to>
    <xdr:cxnSp macro="">
      <xdr:nvCxnSpPr>
        <xdr:cNvPr id="139" name="直線コネクタ 138">
          <a:extLst>
            <a:ext uri="{FF2B5EF4-FFF2-40B4-BE49-F238E27FC236}">
              <a16:creationId xmlns:a16="http://schemas.microsoft.com/office/drawing/2014/main" id="{DCE5A7E6-DA65-4A48-9865-80028A04DF82}"/>
            </a:ext>
          </a:extLst>
        </xdr:cNvPr>
        <xdr:cNvCxnSpPr/>
      </xdr:nvCxnSpPr>
      <xdr:spPr>
        <a:xfrm flipV="1">
          <a:off x="6149340" y="6990703"/>
          <a:ext cx="7747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B458267F-7D5E-43AF-92FF-C25937E52321}"/>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4B42CDA5-393B-4CA9-9103-54B6D2E5E946}"/>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BFBA7DBC-3913-47FB-82BE-2E6C17BEDDB0}"/>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92746F5D-2A7A-48C0-BFF6-D41F7483F117}"/>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155427</xdr:rowOff>
    </xdr:from>
    <xdr:ext cx="469744" cy="259045"/>
    <xdr:sp macro="" textlink="">
      <xdr:nvSpPr>
        <xdr:cNvPr id="144" name="n_1mainValue【道路】&#10;一人当たり延長">
          <a:extLst>
            <a:ext uri="{FF2B5EF4-FFF2-40B4-BE49-F238E27FC236}">
              <a16:creationId xmlns:a16="http://schemas.microsoft.com/office/drawing/2014/main" id="{558AAF5C-1FFA-4438-BA93-DDD219EA286A}"/>
            </a:ext>
          </a:extLst>
        </xdr:cNvPr>
        <xdr:cNvSpPr txBox="1"/>
      </xdr:nvSpPr>
      <xdr:spPr>
        <a:xfrm>
          <a:off x="8271587" y="70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155960</xdr:rowOff>
    </xdr:from>
    <xdr:ext cx="469744" cy="259045"/>
    <xdr:sp macro="" textlink="">
      <xdr:nvSpPr>
        <xdr:cNvPr id="145" name="n_2mainValue【道路】&#10;一人当たり延長">
          <a:extLst>
            <a:ext uri="{FF2B5EF4-FFF2-40B4-BE49-F238E27FC236}">
              <a16:creationId xmlns:a16="http://schemas.microsoft.com/office/drawing/2014/main" id="{E3AABEEC-3621-44C9-BE2D-550E2D4BEAE9}"/>
            </a:ext>
          </a:extLst>
        </xdr:cNvPr>
        <xdr:cNvSpPr txBox="1"/>
      </xdr:nvSpPr>
      <xdr:spPr>
        <a:xfrm>
          <a:off x="7509587" y="70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159390</xdr:rowOff>
    </xdr:from>
    <xdr:ext cx="469744" cy="259045"/>
    <xdr:sp macro="" textlink="">
      <xdr:nvSpPr>
        <xdr:cNvPr id="146" name="n_3mainValue【道路】&#10;一人当たり延長">
          <a:extLst>
            <a:ext uri="{FF2B5EF4-FFF2-40B4-BE49-F238E27FC236}">
              <a16:creationId xmlns:a16="http://schemas.microsoft.com/office/drawing/2014/main" id="{8496E2E2-381B-4C80-9AF5-FB1FC23DD3FF}"/>
            </a:ext>
          </a:extLst>
        </xdr:cNvPr>
        <xdr:cNvSpPr txBox="1"/>
      </xdr:nvSpPr>
      <xdr:spPr>
        <a:xfrm>
          <a:off x="6712027" y="70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7142</xdr:rowOff>
    </xdr:from>
    <xdr:ext cx="469744" cy="259045"/>
    <xdr:sp macro="" textlink="">
      <xdr:nvSpPr>
        <xdr:cNvPr id="147" name="n_4mainValue【道路】&#10;一人当たり延長">
          <a:extLst>
            <a:ext uri="{FF2B5EF4-FFF2-40B4-BE49-F238E27FC236}">
              <a16:creationId xmlns:a16="http://schemas.microsoft.com/office/drawing/2014/main" id="{03324E8C-6A0E-48D9-B3C4-1CBA8C6C0FA2}"/>
            </a:ext>
          </a:extLst>
        </xdr:cNvPr>
        <xdr:cNvSpPr txBox="1"/>
      </xdr:nvSpPr>
      <xdr:spPr>
        <a:xfrm>
          <a:off x="5937327" y="70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6D10B9C-E548-4D33-BD1D-53841E733ED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608DC9F-116B-4B19-A9F1-6BB44BC58AA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D45F102-CC89-4663-9E8A-6A3EBA49496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3FDC5F6-70B5-4916-ADD1-CDD4A8F2C79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0ED09E4-4148-4E26-AE8B-AAFF347CE56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D5A0482-560C-4D72-B4B0-7FFE6441045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E5F75E7-56F1-464E-ABCA-A96877AC07B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25D3D56-7A83-454C-8EA4-D5D0E5DB5D8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8145B0C-B687-43A7-87B3-55183CD2ED5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BD82FB4-A67A-4211-861D-CBDEA06E02B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CC3DDA5-8126-4C16-9210-9391B62656C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FE5A01E-1B25-478F-8878-403FA9EFFCD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5530603-551F-432E-8E3C-0700847D164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CBD482D-314C-439E-9FF6-717B942EDD4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B44E41F-E54A-40EA-B11A-3A67E57F40F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7881851-9D68-4B9A-8C16-AECE2589AD0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44EF62B-68D2-4F62-8928-C7B444E5EA4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51E35D8-84C2-4622-95F2-095F749CFF7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A3F2F36-21AB-4C41-BDA5-1A8AC7D431A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2E835D0-7938-451C-8700-5DE9FA36B88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5A11744-AC43-4C3C-AD6A-01B3F1BB08A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EADD1FB-E5A9-4D07-8565-4862363AE35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0227F1C-6B90-44FD-9C09-05FDEADA858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50A2591-D309-4935-A4C9-85E75C06F58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C8888CE-8D4F-4ECB-9D59-609F335DAFF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E9515200-656C-43A1-8CF6-7C468CA1DB20}"/>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1E9D571-3DB6-445D-8D17-F5891FDF3F16}"/>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B1B96389-19EF-4617-AB69-5D74EE36EBFD}"/>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1A67311-124A-499D-9519-56BB3460EB33}"/>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17D33F84-5A65-4300-BDF3-F0D0DB5EB7AB}"/>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37175D0-2907-4867-B9A8-497936EFC013}"/>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10AA3D49-6E8B-4A54-B62F-7453868E38A8}"/>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FFD1B4C8-71B8-4311-921F-46BE90345CC1}"/>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E7E439B2-1700-4215-99E0-BDCC639C39DA}"/>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A8984EE-1FC7-4DD8-A08C-778A8A0404C9}"/>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60BAF9C6-7F52-48AC-84C1-19FA05BDB8A4}"/>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F0E25B4-2651-479F-A950-AF84731D3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B9527D-BFF1-4DF5-8F7F-D0DB94B053A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0B5589-47BA-417E-BEC6-58A94C2A3B1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AD068D5-8CBB-4633-946C-1FE6C0ED672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345FC19-87E2-4BD7-8FC3-9649D89A227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89" name="楕円 188">
          <a:extLst>
            <a:ext uri="{FF2B5EF4-FFF2-40B4-BE49-F238E27FC236}">
              <a16:creationId xmlns:a16="http://schemas.microsoft.com/office/drawing/2014/main" id="{A00E45BD-732F-49D8-9217-9B23A8B2F6FE}"/>
            </a:ext>
          </a:extLst>
        </xdr:cNvPr>
        <xdr:cNvSpPr/>
      </xdr:nvSpPr>
      <xdr:spPr>
        <a:xfrm>
          <a:off x="4036060" y="10229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633E83E-EF78-452E-8B86-7B58F908FD3D}"/>
            </a:ext>
          </a:extLst>
        </xdr:cNvPr>
        <xdr:cNvSpPr txBox="1"/>
      </xdr:nvSpPr>
      <xdr:spPr>
        <a:xfrm>
          <a:off x="412496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91" name="楕円 190">
          <a:extLst>
            <a:ext uri="{FF2B5EF4-FFF2-40B4-BE49-F238E27FC236}">
              <a16:creationId xmlns:a16="http://schemas.microsoft.com/office/drawing/2014/main" id="{3CFA8179-053A-4D74-95BC-C5A264B682FB}"/>
            </a:ext>
          </a:extLst>
        </xdr:cNvPr>
        <xdr:cNvSpPr/>
      </xdr:nvSpPr>
      <xdr:spPr>
        <a:xfrm>
          <a:off x="3312160" y="10208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50619</xdr:rowOff>
    </xdr:to>
    <xdr:cxnSp macro="">
      <xdr:nvCxnSpPr>
        <xdr:cNvPr id="192" name="直線コネクタ 191">
          <a:extLst>
            <a:ext uri="{FF2B5EF4-FFF2-40B4-BE49-F238E27FC236}">
              <a16:creationId xmlns:a16="http://schemas.microsoft.com/office/drawing/2014/main" id="{E1336D95-5D89-4E9A-99F2-2FFEC3E8C8AC}"/>
            </a:ext>
          </a:extLst>
        </xdr:cNvPr>
        <xdr:cNvCxnSpPr/>
      </xdr:nvCxnSpPr>
      <xdr:spPr>
        <a:xfrm>
          <a:off x="3355340" y="10255431"/>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92891</xdr:rowOff>
    </xdr:from>
    <xdr:to>
      <xdr:col>15</xdr:col>
      <xdr:colOff>101600</xdr:colOff>
      <xdr:row>62</xdr:row>
      <xdr:rowOff>23041</xdr:rowOff>
    </xdr:to>
    <xdr:sp macro="" textlink="">
      <xdr:nvSpPr>
        <xdr:cNvPr id="193" name="楕円 192">
          <a:extLst>
            <a:ext uri="{FF2B5EF4-FFF2-40B4-BE49-F238E27FC236}">
              <a16:creationId xmlns:a16="http://schemas.microsoft.com/office/drawing/2014/main" id="{B854408C-A266-497A-832F-5FD6E21E6C26}"/>
            </a:ext>
          </a:extLst>
        </xdr:cNvPr>
        <xdr:cNvSpPr/>
      </xdr:nvSpPr>
      <xdr:spPr>
        <a:xfrm>
          <a:off x="2514600" y="10318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143691</xdr:rowOff>
    </xdr:to>
    <xdr:cxnSp macro="">
      <xdr:nvCxnSpPr>
        <xdr:cNvPr id="194" name="直線コネクタ 193">
          <a:extLst>
            <a:ext uri="{FF2B5EF4-FFF2-40B4-BE49-F238E27FC236}">
              <a16:creationId xmlns:a16="http://schemas.microsoft.com/office/drawing/2014/main" id="{D07DF6F6-B489-4799-AA4F-A7130EFFE96B}"/>
            </a:ext>
          </a:extLst>
        </xdr:cNvPr>
        <xdr:cNvCxnSpPr/>
      </xdr:nvCxnSpPr>
      <xdr:spPr>
        <a:xfrm flipV="1">
          <a:off x="2565400" y="10255431"/>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5" name="楕円 194">
          <a:extLst>
            <a:ext uri="{FF2B5EF4-FFF2-40B4-BE49-F238E27FC236}">
              <a16:creationId xmlns:a16="http://schemas.microsoft.com/office/drawing/2014/main" id="{016B5CC3-039D-4D36-A3BF-59D094E3CCDF}"/>
            </a:ext>
          </a:extLst>
        </xdr:cNvPr>
        <xdr:cNvSpPr/>
      </xdr:nvSpPr>
      <xdr:spPr>
        <a:xfrm>
          <a:off x="1739900" y="1031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143691</xdr:rowOff>
    </xdr:to>
    <xdr:cxnSp macro="">
      <xdr:nvCxnSpPr>
        <xdr:cNvPr id="196" name="直線コネクタ 195">
          <a:extLst>
            <a:ext uri="{FF2B5EF4-FFF2-40B4-BE49-F238E27FC236}">
              <a16:creationId xmlns:a16="http://schemas.microsoft.com/office/drawing/2014/main" id="{EF41A64C-F3C9-40D8-89B0-A0FA64A8A21C}"/>
            </a:ext>
          </a:extLst>
        </xdr:cNvPr>
        <xdr:cNvCxnSpPr/>
      </xdr:nvCxnSpPr>
      <xdr:spPr>
        <a:xfrm>
          <a:off x="1790700" y="1036646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7" name="楕円 196">
          <a:extLst>
            <a:ext uri="{FF2B5EF4-FFF2-40B4-BE49-F238E27FC236}">
              <a16:creationId xmlns:a16="http://schemas.microsoft.com/office/drawing/2014/main" id="{64EF5D51-5E4F-4A33-8998-93CE5EA9374F}"/>
            </a:ext>
          </a:extLst>
        </xdr:cNvPr>
        <xdr:cNvSpPr/>
      </xdr:nvSpPr>
      <xdr:spPr>
        <a:xfrm>
          <a:off x="965200" y="10304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140426</xdr:rowOff>
    </xdr:to>
    <xdr:cxnSp macro="">
      <xdr:nvCxnSpPr>
        <xdr:cNvPr id="198" name="直線コネクタ 197">
          <a:extLst>
            <a:ext uri="{FF2B5EF4-FFF2-40B4-BE49-F238E27FC236}">
              <a16:creationId xmlns:a16="http://schemas.microsoft.com/office/drawing/2014/main" id="{0B5296C1-04CF-4E44-9CB9-C31F578DA23B}"/>
            </a:ext>
          </a:extLst>
        </xdr:cNvPr>
        <xdr:cNvCxnSpPr/>
      </xdr:nvCxnSpPr>
      <xdr:spPr>
        <a:xfrm>
          <a:off x="1008380" y="1035503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3907E50-FD3F-498D-8F3C-ABA4C42E8CA9}"/>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6EEABDE-2874-4BB0-8D73-D089D0BF9E87}"/>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5FF6FBD-17B3-43A5-B0C0-04929F876D4D}"/>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A581A1E-72CC-4F23-91EF-121CD8C772B3}"/>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562B5D7-C2CC-470C-AB0F-46E39375E1DC}"/>
            </a:ext>
          </a:extLst>
        </xdr:cNvPr>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DD19C30-75B1-4A47-8AA1-ED71E7ADCCE9}"/>
            </a:ext>
          </a:extLst>
        </xdr:cNvPr>
        <xdr:cNvSpPr txBox="1"/>
      </xdr:nvSpPr>
      <xdr:spPr>
        <a:xfrm>
          <a:off x="2385704"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215F7B4-703F-4587-B3B3-D35850A2D873}"/>
            </a:ext>
          </a:extLst>
        </xdr:cNvPr>
        <xdr:cNvSpPr txBox="1"/>
      </xdr:nvSpPr>
      <xdr:spPr>
        <a:xfrm>
          <a:off x="1611004" y="1040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E9AB86A-5BE9-47D1-A499-925CCB7CBA48}"/>
            </a:ext>
          </a:extLst>
        </xdr:cNvPr>
        <xdr:cNvSpPr txBox="1"/>
      </xdr:nvSpPr>
      <xdr:spPr>
        <a:xfrm>
          <a:off x="83630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4C25ABE-CC36-4D47-9189-D8801A7A47D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8F087CB-9AE2-4D3A-B68C-67BD502AD61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7956DD9-B6C6-45D8-8317-F6A4F5F3456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3D7CFD7-633F-4215-8E62-FE0564865C5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8468B4C-CE40-445A-B7F4-4CA7C27077F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FAADFB1-2F4E-40B9-AE5A-169063E5F13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AB67539-49B2-4C4E-AAF5-50E1861720A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16466DF-87D6-4504-81BD-1CBF0C89A5D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6C5E38E-342F-4CBF-8136-7C84EFC7DF9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122ACEA-5DB7-4153-81A5-C217EF2D0A3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8B2F15B-FBC2-4A10-AD6C-C8C2CA703C7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141B168-004D-4124-816E-89BE77511B0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100C0CC-8C51-49D1-ACBD-6A747011E77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F99430E-B761-41D6-9541-D034BCD98A4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543C24A-ECE4-4F24-9780-661805E3AE1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291C79F-188C-446F-9463-3708D51A49D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C7FA260-DA29-4D70-B9E8-9B90C89E11B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13E2FE6-7497-4F29-8190-2E824F6D0AC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8632475-7F1A-4381-BC9F-0052EA92FBD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26C9EF3-A2CE-457C-9BBC-9FBE7B480D0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1CF7CBC-9122-458D-BDF7-69388395F63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118A16A-6268-48B2-A2A5-B241E64F44A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D80CD71-CF04-4450-AF9C-A5EB17CECB9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F63D54B-2481-4D04-BD5C-DBBE570BDC32}"/>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F9F0AFF-8389-4AE6-8968-868DCF371695}"/>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BB8110B7-4CD6-4A87-B01F-17ED87ACC156}"/>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B30366D-AA42-4188-A462-F6D30CABAD7D}"/>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3F9F0476-66DF-4BF6-9DD1-5DCF52E450EA}"/>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DF4A6EF-2C2F-4F8F-ADA1-18BA183CE5FD}"/>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D5A83163-E5CB-4F71-AD88-CA8137C072CB}"/>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AFEE3B93-EFA5-4334-9225-94327985A296}"/>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7CE7211F-7753-40C5-9169-FDAEC9599FC2}"/>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D742DA2B-6FED-48C5-9500-52A7A108E5A0}"/>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EDD6F039-FC96-4E3B-B72A-6F21ED3348E8}"/>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98957F-2566-4A06-863A-A86F2C6AD28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AF3A16-CAFC-4676-8A43-01C42B05873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B2B6469-87EA-450E-AF80-A69131C443C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6CADE2A-8FD9-4012-97A8-748BAF18B95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400AABC-67AE-4F0C-873F-6CE3E72F6A3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2176</xdr:rowOff>
    </xdr:from>
    <xdr:to>
      <xdr:col>55</xdr:col>
      <xdr:colOff>50800</xdr:colOff>
      <xdr:row>64</xdr:row>
      <xdr:rowOff>103776</xdr:rowOff>
    </xdr:to>
    <xdr:sp macro="" textlink="">
      <xdr:nvSpPr>
        <xdr:cNvPr id="246" name="楕円 245">
          <a:extLst>
            <a:ext uri="{FF2B5EF4-FFF2-40B4-BE49-F238E27FC236}">
              <a16:creationId xmlns:a16="http://schemas.microsoft.com/office/drawing/2014/main" id="{0E419A65-181C-413B-9FAB-2F1BB1A4A444}"/>
            </a:ext>
          </a:extLst>
        </xdr:cNvPr>
        <xdr:cNvSpPr/>
      </xdr:nvSpPr>
      <xdr:spPr>
        <a:xfrm>
          <a:off x="9192260" y="10731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88553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02657C0-D5CF-4C4A-8C5F-DBCC198C22FD}"/>
            </a:ext>
          </a:extLst>
        </xdr:cNvPr>
        <xdr:cNvSpPr txBox="1"/>
      </xdr:nvSpPr>
      <xdr:spPr>
        <a:xfrm>
          <a:off x="9258300" y="106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2270</xdr:rowOff>
    </xdr:from>
    <xdr:to>
      <xdr:col>50</xdr:col>
      <xdr:colOff>165100</xdr:colOff>
      <xdr:row>64</xdr:row>
      <xdr:rowOff>103870</xdr:rowOff>
    </xdr:to>
    <xdr:sp macro="" textlink="">
      <xdr:nvSpPr>
        <xdr:cNvPr id="248" name="楕円 247">
          <a:extLst>
            <a:ext uri="{FF2B5EF4-FFF2-40B4-BE49-F238E27FC236}">
              <a16:creationId xmlns:a16="http://schemas.microsoft.com/office/drawing/2014/main" id="{31640DD7-82CD-41F6-B0E8-39E371683D05}"/>
            </a:ext>
          </a:extLst>
        </xdr:cNvPr>
        <xdr:cNvSpPr/>
      </xdr:nvSpPr>
      <xdr:spPr>
        <a:xfrm>
          <a:off x="8445500" y="107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52976</xdr:rowOff>
    </xdr:from>
    <xdr:to>
      <xdr:col>55</xdr:col>
      <xdr:colOff>0</xdr:colOff>
      <xdr:row>64</xdr:row>
      <xdr:rowOff>53070</xdr:rowOff>
    </xdr:to>
    <xdr:cxnSp macro="">
      <xdr:nvCxnSpPr>
        <xdr:cNvPr id="249" name="直線コネクタ 248">
          <a:extLst>
            <a:ext uri="{FF2B5EF4-FFF2-40B4-BE49-F238E27FC236}">
              <a16:creationId xmlns:a16="http://schemas.microsoft.com/office/drawing/2014/main" id="{46F11824-AA92-40DB-A45F-3429D301E088}"/>
            </a:ext>
          </a:extLst>
        </xdr:cNvPr>
        <xdr:cNvCxnSpPr/>
      </xdr:nvCxnSpPr>
      <xdr:spPr>
        <a:xfrm flipV="1">
          <a:off x="8496300" y="10781936"/>
          <a:ext cx="7239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5180</xdr:rowOff>
    </xdr:from>
    <xdr:to>
      <xdr:col>46</xdr:col>
      <xdr:colOff>38100</xdr:colOff>
      <xdr:row>64</xdr:row>
      <xdr:rowOff>106780</xdr:rowOff>
    </xdr:to>
    <xdr:sp macro="" textlink="">
      <xdr:nvSpPr>
        <xdr:cNvPr id="250" name="楕円 249">
          <a:extLst>
            <a:ext uri="{FF2B5EF4-FFF2-40B4-BE49-F238E27FC236}">
              <a16:creationId xmlns:a16="http://schemas.microsoft.com/office/drawing/2014/main" id="{85B776E3-B6BD-4A55-957D-AA7E345B5861}"/>
            </a:ext>
          </a:extLst>
        </xdr:cNvPr>
        <xdr:cNvSpPr/>
      </xdr:nvSpPr>
      <xdr:spPr>
        <a:xfrm>
          <a:off x="7670800" y="10734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53070</xdr:rowOff>
    </xdr:from>
    <xdr:to>
      <xdr:col>50</xdr:col>
      <xdr:colOff>114300</xdr:colOff>
      <xdr:row>64</xdr:row>
      <xdr:rowOff>55980</xdr:rowOff>
    </xdr:to>
    <xdr:cxnSp macro="">
      <xdr:nvCxnSpPr>
        <xdr:cNvPr id="251" name="直線コネクタ 250">
          <a:extLst>
            <a:ext uri="{FF2B5EF4-FFF2-40B4-BE49-F238E27FC236}">
              <a16:creationId xmlns:a16="http://schemas.microsoft.com/office/drawing/2014/main" id="{CF2227E4-E8E5-4FF2-8115-DD667345883D}"/>
            </a:ext>
          </a:extLst>
        </xdr:cNvPr>
        <xdr:cNvCxnSpPr/>
      </xdr:nvCxnSpPr>
      <xdr:spPr>
        <a:xfrm flipV="1">
          <a:off x="7713980" y="10782030"/>
          <a:ext cx="78232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5597</xdr:rowOff>
    </xdr:from>
    <xdr:to>
      <xdr:col>41</xdr:col>
      <xdr:colOff>101600</xdr:colOff>
      <xdr:row>64</xdr:row>
      <xdr:rowOff>107197</xdr:rowOff>
    </xdr:to>
    <xdr:sp macro="" textlink="">
      <xdr:nvSpPr>
        <xdr:cNvPr id="252" name="楕円 251">
          <a:extLst>
            <a:ext uri="{FF2B5EF4-FFF2-40B4-BE49-F238E27FC236}">
              <a16:creationId xmlns:a16="http://schemas.microsoft.com/office/drawing/2014/main" id="{E0AC6D53-CB01-423C-A1D8-C0555C6989A1}"/>
            </a:ext>
          </a:extLst>
        </xdr:cNvPr>
        <xdr:cNvSpPr/>
      </xdr:nvSpPr>
      <xdr:spPr>
        <a:xfrm>
          <a:off x="6873240" y="107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55980</xdr:rowOff>
    </xdr:from>
    <xdr:to>
      <xdr:col>45</xdr:col>
      <xdr:colOff>177800</xdr:colOff>
      <xdr:row>64</xdr:row>
      <xdr:rowOff>56397</xdr:rowOff>
    </xdr:to>
    <xdr:cxnSp macro="">
      <xdr:nvCxnSpPr>
        <xdr:cNvPr id="253" name="直線コネクタ 252">
          <a:extLst>
            <a:ext uri="{FF2B5EF4-FFF2-40B4-BE49-F238E27FC236}">
              <a16:creationId xmlns:a16="http://schemas.microsoft.com/office/drawing/2014/main" id="{53C271FA-6B3E-4997-8A4D-980DA8CC52C5}"/>
            </a:ext>
          </a:extLst>
        </xdr:cNvPr>
        <xdr:cNvCxnSpPr/>
      </xdr:nvCxnSpPr>
      <xdr:spPr>
        <a:xfrm flipV="1">
          <a:off x="6924040" y="10784940"/>
          <a:ext cx="78994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5803</xdr:rowOff>
    </xdr:from>
    <xdr:to>
      <xdr:col>36</xdr:col>
      <xdr:colOff>165100</xdr:colOff>
      <xdr:row>64</xdr:row>
      <xdr:rowOff>107403</xdr:rowOff>
    </xdr:to>
    <xdr:sp macro="" textlink="">
      <xdr:nvSpPr>
        <xdr:cNvPr id="254" name="楕円 253">
          <a:extLst>
            <a:ext uri="{FF2B5EF4-FFF2-40B4-BE49-F238E27FC236}">
              <a16:creationId xmlns:a16="http://schemas.microsoft.com/office/drawing/2014/main" id="{BF91FD21-4902-4ADB-A446-D3B5B4870583}"/>
            </a:ext>
          </a:extLst>
        </xdr:cNvPr>
        <xdr:cNvSpPr/>
      </xdr:nvSpPr>
      <xdr:spPr>
        <a:xfrm>
          <a:off x="6098540" y="107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56397</xdr:rowOff>
    </xdr:from>
    <xdr:to>
      <xdr:col>41</xdr:col>
      <xdr:colOff>50800</xdr:colOff>
      <xdr:row>64</xdr:row>
      <xdr:rowOff>56603</xdr:rowOff>
    </xdr:to>
    <xdr:cxnSp macro="">
      <xdr:nvCxnSpPr>
        <xdr:cNvPr id="255" name="直線コネクタ 254">
          <a:extLst>
            <a:ext uri="{FF2B5EF4-FFF2-40B4-BE49-F238E27FC236}">
              <a16:creationId xmlns:a16="http://schemas.microsoft.com/office/drawing/2014/main" id="{B291F153-239C-4D3D-9F0E-92CC5C19938E}"/>
            </a:ext>
          </a:extLst>
        </xdr:cNvPr>
        <xdr:cNvCxnSpPr/>
      </xdr:nvCxnSpPr>
      <xdr:spPr>
        <a:xfrm flipV="1">
          <a:off x="6149340" y="10785357"/>
          <a:ext cx="7747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B58395F-FAFE-4C43-AD9B-7A54992041A0}"/>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186282C-11ED-4EE6-8F1C-B8F01AC85502}"/>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D8F6005-3B93-4A0D-BABE-C7AEA6D09FF1}"/>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F2078BA-48A8-49BF-8DCD-847C24AF30C3}"/>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94997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012B224-6606-4C07-9B25-C3F875C3D216}"/>
            </a:ext>
          </a:extLst>
        </xdr:cNvPr>
        <xdr:cNvSpPr txBox="1"/>
      </xdr:nvSpPr>
      <xdr:spPr>
        <a:xfrm>
          <a:off x="8239271" y="108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97907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EBBFD39-452A-404C-BF40-90AFC059A13C}"/>
            </a:ext>
          </a:extLst>
        </xdr:cNvPr>
        <xdr:cNvSpPr txBox="1"/>
      </xdr:nvSpPr>
      <xdr:spPr>
        <a:xfrm>
          <a:off x="7477271" y="1082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98324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F53059DD-B5C8-43E2-A028-6CF3FD3470EA}"/>
            </a:ext>
          </a:extLst>
        </xdr:cNvPr>
        <xdr:cNvSpPr txBox="1"/>
      </xdr:nvSpPr>
      <xdr:spPr>
        <a:xfrm>
          <a:off x="6702571" y="108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98530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DE73852-87B1-4597-8D8F-D334E6B6B39A}"/>
            </a:ext>
          </a:extLst>
        </xdr:cNvPr>
        <xdr:cNvSpPr txBox="1"/>
      </xdr:nvSpPr>
      <xdr:spPr>
        <a:xfrm>
          <a:off x="5905011" y="108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013305E-FBE9-4121-B105-E72765940CF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6F98753-72B8-4CA3-8C62-EDA1F6A9F3F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DE73802-F956-4F8F-AE3D-7959FDF1835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406E280-66B3-4666-8CAE-0C45572C782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B0CF562-CFE1-480C-B3A1-40EB4A5E7DA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B1E3713-AA30-4F58-A4E5-86F9EABF96C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4E9A9BC-E81E-425A-BDBE-F68F8BEC286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26A7E0F-DEEF-4036-88B2-B1B3D8B7C54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10A90CD-8387-439C-A1CE-FCDCBE0BCA4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784A54C-CD44-4E6B-82CD-3DD5D77805C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E1214C7-BC93-4A7A-9E59-8F40E8ACD25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9358E448-B996-4A06-BBEF-D3BAD10CA8D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4B9B54D-16DE-4477-B93A-827E4BCC170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233AD2AA-09C9-4241-BDC3-6356D6D4305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8B27A04-D9A3-4D42-B2AD-F87FE7830DF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4BF1104-982E-4862-BCD6-9D5DBA72B7F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9B98A36-8D50-47B2-8FB6-6BA19544934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B80EE01-55AF-49F0-B705-715BAC1AC12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9B7C852-A073-4789-8053-2B4C318A1F7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4A89BD8-876B-4C26-B513-9EBAB7DC9AE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C2ECD48-B3D9-41D6-BB02-91CD5CB8985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FEBC044-178A-40DB-A2DC-7AE3B71378C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FF0372C-9E24-48DD-831E-C2388B8BA07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44466E0-EC59-42D9-AF1C-2842997FBB2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4819F70-F6BB-4CE0-8815-FA6238035D6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E9662DF-0F79-4CD0-8B7F-AEA463E24110}"/>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4C0A5A3-5A76-4E0E-8EBA-9F37DC7AA8C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7EF909A-0D36-47FD-A06C-4A2EE614806C}"/>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5C56A1C-D5FF-4DE3-ABFD-C116DEF2E90A}"/>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D074F286-815C-4489-874B-7CDAEE592523}"/>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14DC924-98B9-43D3-9640-FA698E1133EE}"/>
            </a:ext>
          </a:extLst>
        </xdr:cNvPr>
        <xdr:cNvSpPr txBox="1"/>
      </xdr:nvSpPr>
      <xdr:spPr>
        <a:xfrm>
          <a:off x="4124960" y="13951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BE567B6F-5869-4821-BDFC-88C9959D6E26}"/>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27706A47-579F-4C05-B6F1-DCCBDD9C0E45}"/>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2C7622A4-84F8-4CDC-9F1C-16022F46B70D}"/>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A59C1709-F197-4932-AF61-17B15DDE38B1}"/>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1C514336-5046-4796-8DD2-2697FEF68932}"/>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144069-FB19-4F27-89DC-E9C420798CA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37C314E-1D60-4000-B55B-5844F127980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982555D-CC1E-48EB-8A15-0DB2DC4CD02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449DF43-DA8B-41CD-BA7E-6216CE49229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40DE238-DE09-481F-8BAD-FBB82AD848A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305" name="楕円 304">
          <a:extLst>
            <a:ext uri="{FF2B5EF4-FFF2-40B4-BE49-F238E27FC236}">
              <a16:creationId xmlns:a16="http://schemas.microsoft.com/office/drawing/2014/main" id="{681EE870-365B-4F35-A25D-E7B5751006BD}"/>
            </a:ext>
          </a:extLst>
        </xdr:cNvPr>
        <xdr:cNvSpPr/>
      </xdr:nvSpPr>
      <xdr:spPr>
        <a:xfrm>
          <a:off x="403606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78757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79E39E4-A33F-43A6-BB42-86E4368943CD}"/>
            </a:ext>
          </a:extLst>
        </xdr:cNvPr>
        <xdr:cNvSpPr txBox="1"/>
      </xdr:nvSpPr>
      <xdr:spPr>
        <a:xfrm>
          <a:off x="4124960" y="1382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18324</xdr:rowOff>
    </xdr:from>
    <xdr:to>
      <xdr:col>20</xdr:col>
      <xdr:colOff>38100</xdr:colOff>
      <xdr:row>83</xdr:row>
      <xdr:rowOff>119924</xdr:rowOff>
    </xdr:to>
    <xdr:sp macro="" textlink="">
      <xdr:nvSpPr>
        <xdr:cNvPr id="307" name="楕円 306">
          <a:extLst>
            <a:ext uri="{FF2B5EF4-FFF2-40B4-BE49-F238E27FC236}">
              <a16:creationId xmlns:a16="http://schemas.microsoft.com/office/drawing/2014/main" id="{A46EDF3C-5133-4ACE-965F-6CE213D9302A}"/>
            </a:ext>
          </a:extLst>
        </xdr:cNvPr>
        <xdr:cNvSpPr/>
      </xdr:nvSpPr>
      <xdr:spPr>
        <a:xfrm>
          <a:off x="3312160" y="13932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69124</xdr:rowOff>
    </xdr:from>
    <xdr:to>
      <xdr:col>24</xdr:col>
      <xdr:colOff>63500</xdr:colOff>
      <xdr:row>83</xdr:row>
      <xdr:rowOff>106680</xdr:rowOff>
    </xdr:to>
    <xdr:cxnSp macro="">
      <xdr:nvCxnSpPr>
        <xdr:cNvPr id="308" name="直線コネクタ 307">
          <a:extLst>
            <a:ext uri="{FF2B5EF4-FFF2-40B4-BE49-F238E27FC236}">
              <a16:creationId xmlns:a16="http://schemas.microsoft.com/office/drawing/2014/main" id="{B3E67902-0075-4381-934E-66B2B4353CA2}"/>
            </a:ext>
          </a:extLst>
        </xdr:cNvPr>
        <xdr:cNvCxnSpPr/>
      </xdr:nvCxnSpPr>
      <xdr:spPr>
        <a:xfrm>
          <a:off x="3355340" y="13983244"/>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309" name="楕円 308">
          <a:extLst>
            <a:ext uri="{FF2B5EF4-FFF2-40B4-BE49-F238E27FC236}">
              <a16:creationId xmlns:a16="http://schemas.microsoft.com/office/drawing/2014/main" id="{5E991CB4-1704-466C-A486-C383E63BDA00}"/>
            </a:ext>
          </a:extLst>
        </xdr:cNvPr>
        <xdr:cNvSpPr/>
      </xdr:nvSpPr>
      <xdr:spPr>
        <a:xfrm>
          <a:off x="251460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29936</xdr:rowOff>
    </xdr:from>
    <xdr:to>
      <xdr:col>19</xdr:col>
      <xdr:colOff>177800</xdr:colOff>
      <xdr:row>83</xdr:row>
      <xdr:rowOff>69124</xdr:rowOff>
    </xdr:to>
    <xdr:cxnSp macro="">
      <xdr:nvCxnSpPr>
        <xdr:cNvPr id="310" name="直線コネクタ 309">
          <a:extLst>
            <a:ext uri="{FF2B5EF4-FFF2-40B4-BE49-F238E27FC236}">
              <a16:creationId xmlns:a16="http://schemas.microsoft.com/office/drawing/2014/main" id="{D1768BDA-B031-4441-BE1A-6F079A018F57}"/>
            </a:ext>
          </a:extLst>
        </xdr:cNvPr>
        <xdr:cNvCxnSpPr/>
      </xdr:nvCxnSpPr>
      <xdr:spPr>
        <a:xfrm>
          <a:off x="2565400" y="13944056"/>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311" name="楕円 310">
          <a:extLst>
            <a:ext uri="{FF2B5EF4-FFF2-40B4-BE49-F238E27FC236}">
              <a16:creationId xmlns:a16="http://schemas.microsoft.com/office/drawing/2014/main" id="{7E616295-336D-4B83-9415-E5A462FAE581}"/>
            </a:ext>
          </a:extLst>
        </xdr:cNvPr>
        <xdr:cNvSpPr/>
      </xdr:nvSpPr>
      <xdr:spPr>
        <a:xfrm>
          <a:off x="173990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xdr:rowOff>
    </xdr:from>
    <xdr:to>
      <xdr:col>15</xdr:col>
      <xdr:colOff>50800</xdr:colOff>
      <xdr:row>83</xdr:row>
      <xdr:rowOff>29936</xdr:rowOff>
    </xdr:to>
    <xdr:cxnSp macro="">
      <xdr:nvCxnSpPr>
        <xdr:cNvPr id="312" name="直線コネクタ 311">
          <a:extLst>
            <a:ext uri="{FF2B5EF4-FFF2-40B4-BE49-F238E27FC236}">
              <a16:creationId xmlns:a16="http://schemas.microsoft.com/office/drawing/2014/main" id="{E42A61FA-EB00-4165-875D-CBEC34142FE6}"/>
            </a:ext>
          </a:extLst>
        </xdr:cNvPr>
        <xdr:cNvCxnSpPr/>
      </xdr:nvCxnSpPr>
      <xdr:spPr>
        <a:xfrm>
          <a:off x="1790700" y="1392772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98334</xdr:rowOff>
    </xdr:from>
    <xdr:to>
      <xdr:col>6</xdr:col>
      <xdr:colOff>38100</xdr:colOff>
      <xdr:row>83</xdr:row>
      <xdr:rowOff>28484</xdr:rowOff>
    </xdr:to>
    <xdr:sp macro="" textlink="">
      <xdr:nvSpPr>
        <xdr:cNvPr id="313" name="楕円 312">
          <a:extLst>
            <a:ext uri="{FF2B5EF4-FFF2-40B4-BE49-F238E27FC236}">
              <a16:creationId xmlns:a16="http://schemas.microsoft.com/office/drawing/2014/main" id="{787F63FD-9E9D-4665-9D43-4FF8411920FD}"/>
            </a:ext>
          </a:extLst>
        </xdr:cNvPr>
        <xdr:cNvSpPr/>
      </xdr:nvSpPr>
      <xdr:spPr>
        <a:xfrm>
          <a:off x="965200" y="13844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149134</xdr:rowOff>
    </xdr:from>
    <xdr:to>
      <xdr:col>10</xdr:col>
      <xdr:colOff>114300</xdr:colOff>
      <xdr:row>83</xdr:row>
      <xdr:rowOff>13607</xdr:rowOff>
    </xdr:to>
    <xdr:cxnSp macro="">
      <xdr:nvCxnSpPr>
        <xdr:cNvPr id="314" name="直線コネクタ 313">
          <a:extLst>
            <a:ext uri="{FF2B5EF4-FFF2-40B4-BE49-F238E27FC236}">
              <a16:creationId xmlns:a16="http://schemas.microsoft.com/office/drawing/2014/main" id="{C7CD8177-A941-4896-9617-94C9DCFAE5D3}"/>
            </a:ext>
          </a:extLst>
        </xdr:cNvPr>
        <xdr:cNvCxnSpPr/>
      </xdr:nvCxnSpPr>
      <xdr:spPr>
        <a:xfrm>
          <a:off x="1008380" y="1389561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678CB68D-4057-433B-86FE-8BD848035911}"/>
            </a:ext>
          </a:extLst>
        </xdr:cNvPr>
        <xdr:cNvSpPr txBox="1"/>
      </xdr:nvSpPr>
      <xdr:spPr>
        <a:xfrm>
          <a:off x="317056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B09C2D29-B593-411E-B98E-1AD55B404743}"/>
            </a:ext>
          </a:extLst>
        </xdr:cNvPr>
        <xdr:cNvSpPr txBox="1"/>
      </xdr:nvSpPr>
      <xdr:spPr>
        <a:xfrm>
          <a:off x="238570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60958B32-F37C-4162-9297-A41ADA046593}"/>
            </a:ext>
          </a:extLst>
        </xdr:cNvPr>
        <xdr:cNvSpPr txBox="1"/>
      </xdr:nvSpPr>
      <xdr:spPr>
        <a:xfrm>
          <a:off x="16110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C91C9B05-D5FB-4AB6-9093-4D4046A3F2C3}"/>
            </a:ext>
          </a:extLst>
        </xdr:cNvPr>
        <xdr:cNvSpPr txBox="1"/>
      </xdr:nvSpPr>
      <xdr:spPr>
        <a:xfrm>
          <a:off x="8363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136451</xdr:rowOff>
    </xdr:from>
    <xdr:ext cx="405111" cy="259045"/>
    <xdr:sp macro="" textlink="">
      <xdr:nvSpPr>
        <xdr:cNvPr id="319" name="n_1mainValue【公営住宅】&#10;有形固定資産減価償却率">
          <a:extLst>
            <a:ext uri="{FF2B5EF4-FFF2-40B4-BE49-F238E27FC236}">
              <a16:creationId xmlns:a16="http://schemas.microsoft.com/office/drawing/2014/main" id="{1174E440-88A4-40CE-9BA9-5238017F24E2}"/>
            </a:ext>
          </a:extLst>
        </xdr:cNvPr>
        <xdr:cNvSpPr txBox="1"/>
      </xdr:nvSpPr>
      <xdr:spPr>
        <a:xfrm>
          <a:off x="317056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320" name="n_2mainValue【公営住宅】&#10;有形固定資産減価償却率">
          <a:extLst>
            <a:ext uri="{FF2B5EF4-FFF2-40B4-BE49-F238E27FC236}">
              <a16:creationId xmlns:a16="http://schemas.microsoft.com/office/drawing/2014/main" id="{76F52CBC-C95B-486A-B5F3-B59AD67828E4}"/>
            </a:ext>
          </a:extLst>
        </xdr:cNvPr>
        <xdr:cNvSpPr txBox="1"/>
      </xdr:nvSpPr>
      <xdr:spPr>
        <a:xfrm>
          <a:off x="238570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80934</xdr:rowOff>
    </xdr:from>
    <xdr:ext cx="405111" cy="259045"/>
    <xdr:sp macro="" textlink="">
      <xdr:nvSpPr>
        <xdr:cNvPr id="321" name="n_3mainValue【公営住宅】&#10;有形固定資産減価償却率">
          <a:extLst>
            <a:ext uri="{FF2B5EF4-FFF2-40B4-BE49-F238E27FC236}">
              <a16:creationId xmlns:a16="http://schemas.microsoft.com/office/drawing/2014/main" id="{F8B11427-1E3E-4BD1-8F40-10C8EDFA72EE}"/>
            </a:ext>
          </a:extLst>
        </xdr:cNvPr>
        <xdr:cNvSpPr txBox="1"/>
      </xdr:nvSpPr>
      <xdr:spPr>
        <a:xfrm>
          <a:off x="1611004" y="136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45011</xdr:rowOff>
    </xdr:from>
    <xdr:ext cx="405111" cy="259045"/>
    <xdr:sp macro="" textlink="">
      <xdr:nvSpPr>
        <xdr:cNvPr id="322" name="n_4mainValue【公営住宅】&#10;有形固定資産減価償却率">
          <a:extLst>
            <a:ext uri="{FF2B5EF4-FFF2-40B4-BE49-F238E27FC236}">
              <a16:creationId xmlns:a16="http://schemas.microsoft.com/office/drawing/2014/main" id="{1AC63AB3-16CF-49AC-B8E2-9C77808188E9}"/>
            </a:ext>
          </a:extLst>
        </xdr:cNvPr>
        <xdr:cNvSpPr txBox="1"/>
      </xdr:nvSpPr>
      <xdr:spPr>
        <a:xfrm>
          <a:off x="83630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6B97B2C-F8E0-4BE2-B227-57DF1255216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B3E5283-4616-46DA-8D2E-1437BFEFD45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E37C9F9-29F9-40EA-8BF5-BDBB26BB54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63D17D8-1972-46D4-8E6C-89534371146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52AC7DC-B981-4D55-A31A-8CBAFD46DBF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98D5476-34F3-456B-AFB4-1D29E179214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AB97CF9-71AF-4DA3-A677-7ED3F433399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59CA68B-2B8D-4696-AF11-8CD1001E7ED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CEBCD76-7F1E-4F52-8B40-2D7027BBB13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497A676-B01C-42B0-80B4-193773F4B85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000F5C0-971F-4F15-AA4B-CCF4A74FF7C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74C5820-AE62-40E9-9705-C4C03257724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3F92CAB-4A33-412A-BEAA-9FE4B490D7F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58B2FDC-DFA4-4B01-9111-34E7E9A3374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044C8FE-C22C-4A43-9845-6DA49E5CE33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C6E05EA-7D22-4E05-A8E1-1931E81989AA}"/>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BA618EF-CBC6-4F36-AEE9-B9AD4BE33B2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70263F6-94E2-4587-B436-D74AFDAB476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A93A6C2-AD29-45EF-BA80-F5325BBCEB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3A1F067-D00C-4D6D-BF90-9F8EC4ED61D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CE4B713-DDCC-4CC6-AF06-02CAA7B12CA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CAF54C29-4F62-4F5A-BBCC-1B6FA21665CE}"/>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4071B559-A8B7-4078-8A0A-16750CEC5CA6}"/>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BE2F4882-691A-4C1D-ADB4-C30E85F464AF}"/>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AB9ED7BC-CCB4-4518-A020-5BFD83468947}"/>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81BD01AA-D4F8-4165-AE73-96005D528993}"/>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ABCF873F-5D02-4287-ADC8-2EA6BD86CCC9}"/>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70B411-5959-4CEB-A29C-748A309A2EEE}"/>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34C5F266-6500-42D5-A659-FD04FE2C96B9}"/>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BEC8D994-06D2-4118-84CA-37A39B0D0C67}"/>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96084520-64CB-443C-A247-E7CE57505A9B}"/>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BBFAEAC-3EE9-4C4F-A81D-CF12353EB82E}"/>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CCB8056-428C-4BF9-9D52-4877E31CBAE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3B3F81B-30C8-4E6A-B6D5-028A0452224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824A207-7F32-43C6-87F6-0DAFD6B3F38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F3C156A-1151-4993-ABE6-A128FE5F243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961643D-2BC8-4BDD-9648-75772C513BA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60" name="楕円 359">
          <a:extLst>
            <a:ext uri="{FF2B5EF4-FFF2-40B4-BE49-F238E27FC236}">
              <a16:creationId xmlns:a16="http://schemas.microsoft.com/office/drawing/2014/main" id="{DAC19CBF-E41D-4C57-AE75-730D591D8C2F}"/>
            </a:ext>
          </a:extLst>
        </xdr:cNvPr>
        <xdr:cNvSpPr/>
      </xdr:nvSpPr>
      <xdr:spPr>
        <a:xfrm>
          <a:off x="9192260" y="14356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22013</xdr:rowOff>
    </xdr:from>
    <xdr:ext cx="469744" cy="259045"/>
    <xdr:sp macro="" textlink="">
      <xdr:nvSpPr>
        <xdr:cNvPr id="361" name="【公営住宅】&#10;一人当たり面積該当値テキスト">
          <a:extLst>
            <a:ext uri="{FF2B5EF4-FFF2-40B4-BE49-F238E27FC236}">
              <a16:creationId xmlns:a16="http://schemas.microsoft.com/office/drawing/2014/main" id="{41FADF19-5C94-4B1B-A218-B16B8ED1B3F0}"/>
            </a:ext>
          </a:extLst>
        </xdr:cNvPr>
        <xdr:cNvSpPr txBox="1"/>
      </xdr:nvSpPr>
      <xdr:spPr>
        <a:xfrm>
          <a:off x="9258300" y="142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362" name="楕円 361">
          <a:extLst>
            <a:ext uri="{FF2B5EF4-FFF2-40B4-BE49-F238E27FC236}">
              <a16:creationId xmlns:a16="http://schemas.microsoft.com/office/drawing/2014/main" id="{420758AD-1017-454E-A94B-36556D2D5B99}"/>
            </a:ext>
          </a:extLst>
        </xdr:cNvPr>
        <xdr:cNvSpPr/>
      </xdr:nvSpPr>
      <xdr:spPr>
        <a:xfrm>
          <a:off x="8445500" y="1435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157886</xdr:rowOff>
    </xdr:to>
    <xdr:cxnSp macro="">
      <xdr:nvCxnSpPr>
        <xdr:cNvPr id="363" name="直線コネクタ 362">
          <a:extLst>
            <a:ext uri="{FF2B5EF4-FFF2-40B4-BE49-F238E27FC236}">
              <a16:creationId xmlns:a16="http://schemas.microsoft.com/office/drawing/2014/main" id="{CD1B7BC8-9AAB-4F44-AF7D-E20854B183CA}"/>
            </a:ext>
          </a:extLst>
        </xdr:cNvPr>
        <xdr:cNvCxnSpPr/>
      </xdr:nvCxnSpPr>
      <xdr:spPr>
        <a:xfrm>
          <a:off x="8496300" y="144072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107544</xdr:rowOff>
    </xdr:from>
    <xdr:to>
      <xdr:col>46</xdr:col>
      <xdr:colOff>38100</xdr:colOff>
      <xdr:row>86</xdr:row>
      <xdr:rowOff>37694</xdr:rowOff>
    </xdr:to>
    <xdr:sp macro="" textlink="">
      <xdr:nvSpPr>
        <xdr:cNvPr id="364" name="楕円 363">
          <a:extLst>
            <a:ext uri="{FF2B5EF4-FFF2-40B4-BE49-F238E27FC236}">
              <a16:creationId xmlns:a16="http://schemas.microsoft.com/office/drawing/2014/main" id="{34A6DA22-816C-4637-BF18-CC14400995B0}"/>
            </a:ext>
          </a:extLst>
        </xdr:cNvPr>
        <xdr:cNvSpPr/>
      </xdr:nvSpPr>
      <xdr:spPr>
        <a:xfrm>
          <a:off x="7670800" y="14356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158344</xdr:rowOff>
    </xdr:to>
    <xdr:cxnSp macro="">
      <xdr:nvCxnSpPr>
        <xdr:cNvPr id="365" name="直線コネクタ 364">
          <a:extLst>
            <a:ext uri="{FF2B5EF4-FFF2-40B4-BE49-F238E27FC236}">
              <a16:creationId xmlns:a16="http://schemas.microsoft.com/office/drawing/2014/main" id="{79FA25E4-EE41-463F-9BFB-7988B007691C}"/>
            </a:ext>
          </a:extLst>
        </xdr:cNvPr>
        <xdr:cNvCxnSpPr/>
      </xdr:nvCxnSpPr>
      <xdr:spPr>
        <a:xfrm flipV="1">
          <a:off x="7713980" y="14407286"/>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107544</xdr:rowOff>
    </xdr:from>
    <xdr:to>
      <xdr:col>41</xdr:col>
      <xdr:colOff>101600</xdr:colOff>
      <xdr:row>86</xdr:row>
      <xdr:rowOff>37694</xdr:rowOff>
    </xdr:to>
    <xdr:sp macro="" textlink="">
      <xdr:nvSpPr>
        <xdr:cNvPr id="366" name="楕円 365">
          <a:extLst>
            <a:ext uri="{FF2B5EF4-FFF2-40B4-BE49-F238E27FC236}">
              <a16:creationId xmlns:a16="http://schemas.microsoft.com/office/drawing/2014/main" id="{ED3AE8C6-FCAD-4EA1-B937-ACDA5175001E}"/>
            </a:ext>
          </a:extLst>
        </xdr:cNvPr>
        <xdr:cNvSpPr/>
      </xdr:nvSpPr>
      <xdr:spPr>
        <a:xfrm>
          <a:off x="6873240" y="1435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158344</xdr:rowOff>
    </xdr:from>
    <xdr:to>
      <xdr:col>45</xdr:col>
      <xdr:colOff>177800</xdr:colOff>
      <xdr:row>85</xdr:row>
      <xdr:rowOff>158344</xdr:rowOff>
    </xdr:to>
    <xdr:cxnSp macro="">
      <xdr:nvCxnSpPr>
        <xdr:cNvPr id="367" name="直線コネクタ 366">
          <a:extLst>
            <a:ext uri="{FF2B5EF4-FFF2-40B4-BE49-F238E27FC236}">
              <a16:creationId xmlns:a16="http://schemas.microsoft.com/office/drawing/2014/main" id="{0851C92F-0F29-46AA-8629-570400C811F1}"/>
            </a:ext>
          </a:extLst>
        </xdr:cNvPr>
        <xdr:cNvCxnSpPr/>
      </xdr:nvCxnSpPr>
      <xdr:spPr>
        <a:xfrm>
          <a:off x="6924040" y="1440774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107544</xdr:rowOff>
    </xdr:from>
    <xdr:to>
      <xdr:col>36</xdr:col>
      <xdr:colOff>165100</xdr:colOff>
      <xdr:row>86</xdr:row>
      <xdr:rowOff>37694</xdr:rowOff>
    </xdr:to>
    <xdr:sp macro="" textlink="">
      <xdr:nvSpPr>
        <xdr:cNvPr id="368" name="楕円 367">
          <a:extLst>
            <a:ext uri="{FF2B5EF4-FFF2-40B4-BE49-F238E27FC236}">
              <a16:creationId xmlns:a16="http://schemas.microsoft.com/office/drawing/2014/main" id="{D8D7D5C4-D8DA-4A4F-B8CB-4959D5C74457}"/>
            </a:ext>
          </a:extLst>
        </xdr:cNvPr>
        <xdr:cNvSpPr/>
      </xdr:nvSpPr>
      <xdr:spPr>
        <a:xfrm>
          <a:off x="6098540" y="1435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158344</xdr:rowOff>
    </xdr:from>
    <xdr:to>
      <xdr:col>41</xdr:col>
      <xdr:colOff>50800</xdr:colOff>
      <xdr:row>85</xdr:row>
      <xdr:rowOff>158344</xdr:rowOff>
    </xdr:to>
    <xdr:cxnSp macro="">
      <xdr:nvCxnSpPr>
        <xdr:cNvPr id="369" name="直線コネクタ 368">
          <a:extLst>
            <a:ext uri="{FF2B5EF4-FFF2-40B4-BE49-F238E27FC236}">
              <a16:creationId xmlns:a16="http://schemas.microsoft.com/office/drawing/2014/main" id="{CF4A8563-B510-4900-94D5-AA8E89A6A765}"/>
            </a:ext>
          </a:extLst>
        </xdr:cNvPr>
        <xdr:cNvCxnSpPr/>
      </xdr:nvCxnSpPr>
      <xdr:spPr>
        <a:xfrm>
          <a:off x="6149340" y="144077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E6269204-C9BA-417B-8F5E-37BD9CBED911}"/>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0D63D9F1-C80F-4B33-BECB-4856EC2356D0}"/>
            </a:ext>
          </a:extLst>
        </xdr:cNvPr>
        <xdr:cNvSpPr txBox="1"/>
      </xdr:nvSpPr>
      <xdr:spPr>
        <a:xfrm>
          <a:off x="7509587" y="1396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7FC89B8B-1CA3-4CED-AFD1-E3EEE688AE23}"/>
            </a:ext>
          </a:extLst>
        </xdr:cNvPr>
        <xdr:cNvSpPr txBox="1"/>
      </xdr:nvSpPr>
      <xdr:spPr>
        <a:xfrm>
          <a:off x="6712027" y="1396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90D21549-1AE6-4B45-B681-91B9FA943430}"/>
            </a:ext>
          </a:extLst>
        </xdr:cNvPr>
        <xdr:cNvSpPr txBox="1"/>
      </xdr:nvSpPr>
      <xdr:spPr>
        <a:xfrm>
          <a:off x="5937327" y="139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28363</xdr:rowOff>
    </xdr:from>
    <xdr:ext cx="469744" cy="259045"/>
    <xdr:sp macro="" textlink="">
      <xdr:nvSpPr>
        <xdr:cNvPr id="374" name="n_1mainValue【公営住宅】&#10;一人当たり面積">
          <a:extLst>
            <a:ext uri="{FF2B5EF4-FFF2-40B4-BE49-F238E27FC236}">
              <a16:creationId xmlns:a16="http://schemas.microsoft.com/office/drawing/2014/main" id="{7000AF59-0604-417C-9960-20976953BAEF}"/>
            </a:ext>
          </a:extLst>
        </xdr:cNvPr>
        <xdr:cNvSpPr txBox="1"/>
      </xdr:nvSpPr>
      <xdr:spPr>
        <a:xfrm>
          <a:off x="827158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28821</xdr:rowOff>
    </xdr:from>
    <xdr:ext cx="469744" cy="259045"/>
    <xdr:sp macro="" textlink="">
      <xdr:nvSpPr>
        <xdr:cNvPr id="375" name="n_2mainValue【公営住宅】&#10;一人当たり面積">
          <a:extLst>
            <a:ext uri="{FF2B5EF4-FFF2-40B4-BE49-F238E27FC236}">
              <a16:creationId xmlns:a16="http://schemas.microsoft.com/office/drawing/2014/main" id="{1E55632B-9B18-4F54-9D7A-58BE5A2B8623}"/>
            </a:ext>
          </a:extLst>
        </xdr:cNvPr>
        <xdr:cNvSpPr txBox="1"/>
      </xdr:nvSpPr>
      <xdr:spPr>
        <a:xfrm>
          <a:off x="7509587" y="144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28821</xdr:rowOff>
    </xdr:from>
    <xdr:ext cx="469744" cy="259045"/>
    <xdr:sp macro="" textlink="">
      <xdr:nvSpPr>
        <xdr:cNvPr id="376" name="n_3mainValue【公営住宅】&#10;一人当たり面積">
          <a:extLst>
            <a:ext uri="{FF2B5EF4-FFF2-40B4-BE49-F238E27FC236}">
              <a16:creationId xmlns:a16="http://schemas.microsoft.com/office/drawing/2014/main" id="{8E8BCB62-F942-4D0A-AB18-F2EC33356E90}"/>
            </a:ext>
          </a:extLst>
        </xdr:cNvPr>
        <xdr:cNvSpPr txBox="1"/>
      </xdr:nvSpPr>
      <xdr:spPr>
        <a:xfrm>
          <a:off x="6712027" y="144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28821</xdr:rowOff>
    </xdr:from>
    <xdr:ext cx="469744" cy="259045"/>
    <xdr:sp macro="" textlink="">
      <xdr:nvSpPr>
        <xdr:cNvPr id="377" name="n_4mainValue【公営住宅】&#10;一人当たり面積">
          <a:extLst>
            <a:ext uri="{FF2B5EF4-FFF2-40B4-BE49-F238E27FC236}">
              <a16:creationId xmlns:a16="http://schemas.microsoft.com/office/drawing/2014/main" id="{13148445-1F37-4BCD-8528-0583F675D8F8}"/>
            </a:ext>
          </a:extLst>
        </xdr:cNvPr>
        <xdr:cNvSpPr txBox="1"/>
      </xdr:nvSpPr>
      <xdr:spPr>
        <a:xfrm>
          <a:off x="5937327" y="144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41D3DF1-C999-4C42-B7AD-2789F14E1D1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1013E77-09A6-4BB6-99BD-F98A752C70A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9EDCD91-C567-4979-B4B6-2CD0AF47C60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5A2E30C-976D-4774-8657-F55738B751A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7E7DDB4-1770-46AF-87ED-B33C8F780A3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D320FF7-0EB8-4F21-9B5F-223143F7DFA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609E129-6B0E-4F75-82D5-107A07826B0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BEBBE48-E594-4A62-9A82-A6184E0F2C8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6E32E67-6B0C-4691-8999-B1A35AEBA8A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340C83E-8CEC-4974-BC7A-B2821B59F63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F65681A-4EFD-47F8-BE54-8398E1108EF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A197E03D-4E4D-4053-83E2-3E5B8BAF8641}"/>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53E47F92-06FF-4550-BE4F-AFB8768F799F}"/>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8DE8F7B-7964-47C1-84C6-6EA038CB8E9D}"/>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BF9A3072-B839-47FB-B322-B58D0FA3214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5EB0DCE8-9691-4752-AD61-5A66E56FE9EF}"/>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68FC4CEC-D28B-4E0E-BF5A-AAF24F64F118}"/>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8F311D35-C0AC-4FB9-8D1D-360717B36303}"/>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10E8E2EE-CB9E-4634-A233-DEFB6007102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C09B051-7189-4241-B507-28C5AD02D1E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E93EAB8F-E777-45BB-847F-95DF577CAB83}"/>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273FCB77-933B-45E4-85D3-0CD4142F8C0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52A9744E-F913-47DA-9E76-E8CF7CC86EB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163E51F-3D87-482E-88E4-0DE612C6F27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451B957-D7F5-4530-BEB9-1622EA38C522}"/>
            </a:ext>
          </a:extLst>
        </xdr:cNvPr>
        <xdr:cNvCxnSpPr/>
      </xdr:nvCxnSpPr>
      <xdr:spPr>
        <a:xfrm flipV="1">
          <a:off x="4086225" y="170059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33A4401F-8898-4D2C-9FD1-6D6E31892FE9}"/>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A822BC56-59BD-48F2-AEB7-A8842DF77114}"/>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84D754FF-6943-43C9-BADC-D165AAD48EB9}"/>
            </a:ext>
          </a:extLst>
        </xdr:cNvPr>
        <xdr:cNvSpPr txBox="1"/>
      </xdr:nvSpPr>
      <xdr:spPr>
        <a:xfrm>
          <a:off x="4124960" y="1678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79602792-4719-4A3D-8927-CC70836B4805}"/>
            </a:ext>
          </a:extLst>
        </xdr:cNvPr>
        <xdr:cNvCxnSpPr/>
      </xdr:nvCxnSpPr>
      <xdr:spPr>
        <a:xfrm>
          <a:off x="4020820" y="1700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29435EF2-C393-4B3A-B6F8-3DC68305CBAA}"/>
            </a:ext>
          </a:extLst>
        </xdr:cNvPr>
        <xdr:cNvSpPr txBox="1"/>
      </xdr:nvSpPr>
      <xdr:spPr>
        <a:xfrm>
          <a:off x="4124960" y="1735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01C53F68-898B-45C3-9CAB-04D48BE0F95C}"/>
            </a:ext>
          </a:extLst>
        </xdr:cNvPr>
        <xdr:cNvSpPr/>
      </xdr:nvSpPr>
      <xdr:spPr>
        <a:xfrm>
          <a:off x="403606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9393A833-F015-4D4B-86E2-E13AAEF9A324}"/>
            </a:ext>
          </a:extLst>
        </xdr:cNvPr>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46DA7D3F-F683-443F-A67B-2BA476E406C8}"/>
            </a:ext>
          </a:extLst>
        </xdr:cNvPr>
        <xdr:cNvSpPr/>
      </xdr:nvSpPr>
      <xdr:spPr>
        <a:xfrm>
          <a:off x="251460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02981B3D-20CF-4947-ACD4-548CCAB419FE}"/>
            </a:ext>
          </a:extLst>
        </xdr:cNvPr>
        <xdr:cNvSpPr/>
      </xdr:nvSpPr>
      <xdr:spPr>
        <a:xfrm>
          <a:off x="17399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9A7722B5-25A5-4423-A499-64065D8A628D}"/>
            </a:ext>
          </a:extLst>
        </xdr:cNvPr>
        <xdr:cNvSpPr/>
      </xdr:nvSpPr>
      <xdr:spPr>
        <a:xfrm>
          <a:off x="96520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5FC572C-C89C-49CC-9F4F-9561CEAB3FE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5FBC8C4-90B7-4E9C-B387-31CE96CD129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7BEB638-B12D-4393-81BC-05BB227AC20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87A123A-E408-49A9-8EFB-9040D9FB757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C99BF1B-7451-477A-88F6-DC17932830D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8" name="楕円 417">
          <a:extLst>
            <a:ext uri="{FF2B5EF4-FFF2-40B4-BE49-F238E27FC236}">
              <a16:creationId xmlns:a16="http://schemas.microsoft.com/office/drawing/2014/main" id="{9FB06699-AAD6-48F2-929D-9EB05E511413}"/>
            </a:ext>
          </a:extLst>
        </xdr:cNvPr>
        <xdr:cNvSpPr/>
      </xdr:nvSpPr>
      <xdr:spPr>
        <a:xfrm>
          <a:off x="403606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9" name="【港湾・漁港】&#10;有形固定資産減価償却率該当値テキスト">
          <a:extLst>
            <a:ext uri="{FF2B5EF4-FFF2-40B4-BE49-F238E27FC236}">
              <a16:creationId xmlns:a16="http://schemas.microsoft.com/office/drawing/2014/main" id="{09F062EF-A9BB-46C2-B191-28AA46C9F18E}"/>
            </a:ext>
          </a:extLst>
        </xdr:cNvPr>
        <xdr:cNvSpPr txBox="1"/>
      </xdr:nvSpPr>
      <xdr:spPr>
        <a:xfrm>
          <a:off x="412496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0" name="楕円 419">
          <a:extLst>
            <a:ext uri="{FF2B5EF4-FFF2-40B4-BE49-F238E27FC236}">
              <a16:creationId xmlns:a16="http://schemas.microsoft.com/office/drawing/2014/main" id="{0BDC2D24-4631-42F4-A7BA-D0C3F21F62BE}"/>
            </a:ext>
          </a:extLst>
        </xdr:cNvPr>
        <xdr:cNvSpPr/>
      </xdr:nvSpPr>
      <xdr:spPr>
        <a:xfrm>
          <a:off x="331216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1" name="直線コネクタ 420">
          <a:extLst>
            <a:ext uri="{FF2B5EF4-FFF2-40B4-BE49-F238E27FC236}">
              <a16:creationId xmlns:a16="http://schemas.microsoft.com/office/drawing/2014/main" id="{E3887C31-0F27-4DFF-87BB-514C80834972}"/>
            </a:ext>
          </a:extLst>
        </xdr:cNvPr>
        <xdr:cNvCxnSpPr/>
      </xdr:nvCxnSpPr>
      <xdr:spPr>
        <a:xfrm>
          <a:off x="3355340" y="18257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2" name="楕円 421">
          <a:extLst>
            <a:ext uri="{FF2B5EF4-FFF2-40B4-BE49-F238E27FC236}">
              <a16:creationId xmlns:a16="http://schemas.microsoft.com/office/drawing/2014/main" id="{48A152E6-B91A-492D-8321-15221F015393}"/>
            </a:ext>
          </a:extLst>
        </xdr:cNvPr>
        <xdr:cNvSpPr/>
      </xdr:nvSpPr>
      <xdr:spPr>
        <a:xfrm>
          <a:off x="25146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3" name="直線コネクタ 422">
          <a:extLst>
            <a:ext uri="{FF2B5EF4-FFF2-40B4-BE49-F238E27FC236}">
              <a16:creationId xmlns:a16="http://schemas.microsoft.com/office/drawing/2014/main" id="{ED9CCFA1-A884-4F04-BB2A-94A62AC4D839}"/>
            </a:ext>
          </a:extLst>
        </xdr:cNvPr>
        <xdr:cNvCxnSpPr/>
      </xdr:nvCxnSpPr>
      <xdr:spPr>
        <a:xfrm>
          <a:off x="2565400" y="1825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4" name="n_1aveValue【港湾・漁港】&#10;有形固定資産減価償却率">
          <a:extLst>
            <a:ext uri="{FF2B5EF4-FFF2-40B4-BE49-F238E27FC236}">
              <a16:creationId xmlns:a16="http://schemas.microsoft.com/office/drawing/2014/main" id="{20A27958-C841-40FC-BA3B-E5BB4DD271E6}"/>
            </a:ext>
          </a:extLst>
        </xdr:cNvPr>
        <xdr:cNvSpPr txBox="1"/>
      </xdr:nvSpPr>
      <xdr:spPr>
        <a:xfrm>
          <a:off x="317056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25" name="n_2aveValue【港湾・漁港】&#10;有形固定資産減価償却率">
          <a:extLst>
            <a:ext uri="{FF2B5EF4-FFF2-40B4-BE49-F238E27FC236}">
              <a16:creationId xmlns:a16="http://schemas.microsoft.com/office/drawing/2014/main" id="{0B71BDB6-0C6A-47A3-BEEF-33E68BB0C97F}"/>
            </a:ext>
          </a:extLst>
        </xdr:cNvPr>
        <xdr:cNvSpPr txBox="1"/>
      </xdr:nvSpPr>
      <xdr:spPr>
        <a:xfrm>
          <a:off x="238570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26" name="n_3aveValue【港湾・漁港】&#10;有形固定資産減価償却率">
          <a:extLst>
            <a:ext uri="{FF2B5EF4-FFF2-40B4-BE49-F238E27FC236}">
              <a16:creationId xmlns:a16="http://schemas.microsoft.com/office/drawing/2014/main" id="{27BD699F-3856-4850-B3E5-B681645ADF86}"/>
            </a:ext>
          </a:extLst>
        </xdr:cNvPr>
        <xdr:cNvSpPr txBox="1"/>
      </xdr:nvSpPr>
      <xdr:spPr>
        <a:xfrm>
          <a:off x="16110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27" name="n_4aveValue【港湾・漁港】&#10;有形固定資産減価償却率">
          <a:extLst>
            <a:ext uri="{FF2B5EF4-FFF2-40B4-BE49-F238E27FC236}">
              <a16:creationId xmlns:a16="http://schemas.microsoft.com/office/drawing/2014/main" id="{40C51493-05BF-414E-8BFE-278262AB0008}"/>
            </a:ext>
          </a:extLst>
        </xdr:cNvPr>
        <xdr:cNvSpPr txBox="1"/>
      </xdr:nvSpPr>
      <xdr:spPr>
        <a:xfrm>
          <a:off x="83630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28" name="n_1mainValue【港湾・漁港】&#10;有形固定資産減価償却率">
          <a:extLst>
            <a:ext uri="{FF2B5EF4-FFF2-40B4-BE49-F238E27FC236}">
              <a16:creationId xmlns:a16="http://schemas.microsoft.com/office/drawing/2014/main" id="{052FEDA7-BB56-4ADD-848E-C1B38442AF9A}"/>
            </a:ext>
          </a:extLst>
        </xdr:cNvPr>
        <xdr:cNvSpPr txBox="1"/>
      </xdr:nvSpPr>
      <xdr:spPr>
        <a:xfrm>
          <a:off x="31382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29" name="n_2mainValue【港湾・漁港】&#10;有形固定資産減価償却率">
          <a:extLst>
            <a:ext uri="{FF2B5EF4-FFF2-40B4-BE49-F238E27FC236}">
              <a16:creationId xmlns:a16="http://schemas.microsoft.com/office/drawing/2014/main" id="{840BD3D4-8F24-4ABE-B751-B15B45D3D9D9}"/>
            </a:ext>
          </a:extLst>
        </xdr:cNvPr>
        <xdr:cNvSpPr txBox="1"/>
      </xdr:nvSpPr>
      <xdr:spPr>
        <a:xfrm>
          <a:off x="23533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1EE0697D-8C33-43F9-B24E-A4C5D4C662E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8441C0C-9B69-4F42-ADA7-1E18A248066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F2089F56-FC1D-48E8-BB8B-92198A9B3EE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87A664FE-04D5-4CE8-91AC-0C8F21FD85A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F8F2E4E5-6FB9-4551-B2FC-CC31E3D3DE3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82978929-7063-4AAA-A679-CD7701B8A60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952B5A-8E5F-40E2-9FE2-CF5E4E7FA0C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C04703C-C7E5-4877-B573-339F201AA6A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7D2FE5FA-D341-4F22-AA29-F6F039AE23F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2E3443CF-F4D4-4428-A3AD-3B2EE493FAE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FC9736DA-7D7B-4463-B568-9F4526BFF257}"/>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a:extLst>
            <a:ext uri="{FF2B5EF4-FFF2-40B4-BE49-F238E27FC236}">
              <a16:creationId xmlns:a16="http://schemas.microsoft.com/office/drawing/2014/main" id="{82B7D3B7-CDF0-4D15-844D-B9DD39B58386}"/>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FCC62370-0E7E-4268-922E-96BE308D4A66}"/>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3" name="テキスト ボックス 442">
          <a:extLst>
            <a:ext uri="{FF2B5EF4-FFF2-40B4-BE49-F238E27FC236}">
              <a16:creationId xmlns:a16="http://schemas.microsoft.com/office/drawing/2014/main" id="{D7AFF1EC-8648-4B28-910F-6C45E8C75F76}"/>
            </a:ext>
          </a:extLst>
        </xdr:cNvPr>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E2B04F57-F62B-45CB-9EDB-68EB895A4F62}"/>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5" name="テキスト ボックス 444">
          <a:extLst>
            <a:ext uri="{FF2B5EF4-FFF2-40B4-BE49-F238E27FC236}">
              <a16:creationId xmlns:a16="http://schemas.microsoft.com/office/drawing/2014/main" id="{27BBBC60-DCB5-41B3-BC01-217D853F284B}"/>
            </a:ext>
          </a:extLst>
        </xdr:cNvPr>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7C26EEDF-EAC5-4932-BDFB-0CF199DBC70F}"/>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7" name="テキスト ボックス 446">
          <a:extLst>
            <a:ext uri="{FF2B5EF4-FFF2-40B4-BE49-F238E27FC236}">
              <a16:creationId xmlns:a16="http://schemas.microsoft.com/office/drawing/2014/main" id="{E90A960C-59D7-4B80-AD02-B3BE2DCF253B}"/>
            </a:ext>
          </a:extLst>
        </xdr:cNvPr>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4F11AC7C-4AF8-415F-8A08-8F37D47D8EEF}"/>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49" name="テキスト ボックス 448">
          <a:extLst>
            <a:ext uri="{FF2B5EF4-FFF2-40B4-BE49-F238E27FC236}">
              <a16:creationId xmlns:a16="http://schemas.microsoft.com/office/drawing/2014/main" id="{3484A66E-0DD1-4A08-98FE-8F25F31D70E6}"/>
            </a:ext>
          </a:extLst>
        </xdr:cNvPr>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B52AEC57-6BEF-4150-A0F4-60F0B6A794C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1" name="テキスト ボックス 450">
          <a:extLst>
            <a:ext uri="{FF2B5EF4-FFF2-40B4-BE49-F238E27FC236}">
              <a16:creationId xmlns:a16="http://schemas.microsoft.com/office/drawing/2014/main" id="{A4DC057D-18F6-412C-AB81-5EA9B3E63D5D}"/>
            </a:ext>
          </a:extLst>
        </xdr:cNvPr>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F9009AEF-36D8-4482-A284-C88FF23A0FE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AAA4DEBE-358A-460C-B049-BCEDE9272B6D}"/>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E9F4D280-D3A5-42A9-9D4E-52F3AB68DD4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55" name="直線コネクタ 454">
          <a:extLst>
            <a:ext uri="{FF2B5EF4-FFF2-40B4-BE49-F238E27FC236}">
              <a16:creationId xmlns:a16="http://schemas.microsoft.com/office/drawing/2014/main" id="{41F0BF96-B1A0-4037-B9A1-EB0756299923}"/>
            </a:ext>
          </a:extLst>
        </xdr:cNvPr>
        <xdr:cNvCxnSpPr/>
      </xdr:nvCxnSpPr>
      <xdr:spPr>
        <a:xfrm flipV="1">
          <a:off x="9219565" y="16912837"/>
          <a:ext cx="0" cy="13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56" name="【港湾・漁港】&#10;一人当たり有形固定資産（償却資産）額最小値テキスト">
          <a:extLst>
            <a:ext uri="{FF2B5EF4-FFF2-40B4-BE49-F238E27FC236}">
              <a16:creationId xmlns:a16="http://schemas.microsoft.com/office/drawing/2014/main" id="{C408F5E6-79BD-4D27-849C-0F1A552F684F}"/>
            </a:ext>
          </a:extLst>
        </xdr:cNvPr>
        <xdr:cNvSpPr txBox="1"/>
      </xdr:nvSpPr>
      <xdr:spPr>
        <a:xfrm>
          <a:off x="9258300" y="18311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57" name="直線コネクタ 456">
          <a:extLst>
            <a:ext uri="{FF2B5EF4-FFF2-40B4-BE49-F238E27FC236}">
              <a16:creationId xmlns:a16="http://schemas.microsoft.com/office/drawing/2014/main" id="{314A2FFA-663D-4FAE-9CAB-048D54622C6A}"/>
            </a:ext>
          </a:extLst>
        </xdr:cNvPr>
        <xdr:cNvCxnSpPr/>
      </xdr:nvCxnSpPr>
      <xdr:spPr>
        <a:xfrm>
          <a:off x="915416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D0640E34-EBE1-40F9-82C9-D4FDF27678BB}"/>
            </a:ext>
          </a:extLst>
        </xdr:cNvPr>
        <xdr:cNvSpPr txBox="1"/>
      </xdr:nvSpPr>
      <xdr:spPr>
        <a:xfrm>
          <a:off x="9258300" y="16691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59" name="直線コネクタ 458">
          <a:extLst>
            <a:ext uri="{FF2B5EF4-FFF2-40B4-BE49-F238E27FC236}">
              <a16:creationId xmlns:a16="http://schemas.microsoft.com/office/drawing/2014/main" id="{855E71F5-DC38-47A5-A21B-E9BB9DBA0865}"/>
            </a:ext>
          </a:extLst>
        </xdr:cNvPr>
        <xdr:cNvCxnSpPr/>
      </xdr:nvCxnSpPr>
      <xdr:spPr>
        <a:xfrm>
          <a:off x="9154160" y="16912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0894993B-774C-4326-AE36-F35ADA3EB875}"/>
            </a:ext>
          </a:extLst>
        </xdr:cNvPr>
        <xdr:cNvSpPr txBox="1"/>
      </xdr:nvSpPr>
      <xdr:spPr>
        <a:xfrm>
          <a:off x="9258300" y="17905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1" name="フローチャート: 判断 460">
          <a:extLst>
            <a:ext uri="{FF2B5EF4-FFF2-40B4-BE49-F238E27FC236}">
              <a16:creationId xmlns:a16="http://schemas.microsoft.com/office/drawing/2014/main" id="{F46B87E6-5FC3-4F11-933B-B5B6BAAF468F}"/>
            </a:ext>
          </a:extLst>
        </xdr:cNvPr>
        <xdr:cNvSpPr/>
      </xdr:nvSpPr>
      <xdr:spPr>
        <a:xfrm>
          <a:off x="9192260" y="18050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2" name="フローチャート: 判断 461">
          <a:extLst>
            <a:ext uri="{FF2B5EF4-FFF2-40B4-BE49-F238E27FC236}">
              <a16:creationId xmlns:a16="http://schemas.microsoft.com/office/drawing/2014/main" id="{AACB1B62-ACCD-47D9-A019-8F40EBDFB790}"/>
            </a:ext>
          </a:extLst>
        </xdr:cNvPr>
        <xdr:cNvSpPr/>
      </xdr:nvSpPr>
      <xdr:spPr>
        <a:xfrm>
          <a:off x="8445500" y="18062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3" name="フローチャート: 判断 462">
          <a:extLst>
            <a:ext uri="{FF2B5EF4-FFF2-40B4-BE49-F238E27FC236}">
              <a16:creationId xmlns:a16="http://schemas.microsoft.com/office/drawing/2014/main" id="{EA61B4BD-ED5C-4697-AFAF-FB7B781CF15D}"/>
            </a:ext>
          </a:extLst>
        </xdr:cNvPr>
        <xdr:cNvSpPr/>
      </xdr:nvSpPr>
      <xdr:spPr>
        <a:xfrm>
          <a:off x="7670800" y="18149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64" name="フローチャート: 判断 463">
          <a:extLst>
            <a:ext uri="{FF2B5EF4-FFF2-40B4-BE49-F238E27FC236}">
              <a16:creationId xmlns:a16="http://schemas.microsoft.com/office/drawing/2014/main" id="{5DA1523B-5B56-4FE2-A8AE-929B25489423}"/>
            </a:ext>
          </a:extLst>
        </xdr:cNvPr>
        <xdr:cNvSpPr/>
      </xdr:nvSpPr>
      <xdr:spPr>
        <a:xfrm>
          <a:off x="6873240" y="1814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65" name="フローチャート: 判断 464">
          <a:extLst>
            <a:ext uri="{FF2B5EF4-FFF2-40B4-BE49-F238E27FC236}">
              <a16:creationId xmlns:a16="http://schemas.microsoft.com/office/drawing/2014/main" id="{70C476B3-0F91-4BD6-A322-4653BFE74CBB}"/>
            </a:ext>
          </a:extLst>
        </xdr:cNvPr>
        <xdr:cNvSpPr/>
      </xdr:nvSpPr>
      <xdr:spPr>
        <a:xfrm>
          <a:off x="6098540" y="1815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D51F133-0DB8-4104-B692-861D98DE7D3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7210C75-2152-4091-8135-64AC1451424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A05E550-5685-47E7-BBF9-181C4D48A62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1B8D941-EF1E-4C6F-BE48-E3E67244222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DB55FA6-EFD2-440B-B67F-A6D26E1D44F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156029</xdr:rowOff>
    </xdr:from>
    <xdr:to>
      <xdr:col>55</xdr:col>
      <xdr:colOff>50800</xdr:colOff>
      <xdr:row>109</xdr:row>
      <xdr:rowOff>86179</xdr:rowOff>
    </xdr:to>
    <xdr:sp macro="" textlink="">
      <xdr:nvSpPr>
        <xdr:cNvPr id="471" name="楕円 470">
          <a:extLst>
            <a:ext uri="{FF2B5EF4-FFF2-40B4-BE49-F238E27FC236}">
              <a16:creationId xmlns:a16="http://schemas.microsoft.com/office/drawing/2014/main" id="{C5EA09FF-7C32-499A-B1CD-1B833201490E}"/>
            </a:ext>
          </a:extLst>
        </xdr:cNvPr>
        <xdr:cNvSpPr/>
      </xdr:nvSpPr>
      <xdr:spPr>
        <a:xfrm>
          <a:off x="919226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70956</xdr:rowOff>
    </xdr:from>
    <xdr:ext cx="249299" cy="259045"/>
    <xdr:sp macro="" textlink="">
      <xdr:nvSpPr>
        <xdr:cNvPr id="472" name="【港湾・漁港】&#10;一人当たり有形固定資産（償却資産）額該当値テキスト">
          <a:extLst>
            <a:ext uri="{FF2B5EF4-FFF2-40B4-BE49-F238E27FC236}">
              <a16:creationId xmlns:a16="http://schemas.microsoft.com/office/drawing/2014/main" id="{1042883B-C8F3-484E-AE95-DB24BD1CE36F}"/>
            </a:ext>
          </a:extLst>
        </xdr:cNvPr>
        <xdr:cNvSpPr txBox="1"/>
      </xdr:nvSpPr>
      <xdr:spPr>
        <a:xfrm>
          <a:off x="9258300" y="1817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156029</xdr:rowOff>
    </xdr:from>
    <xdr:to>
      <xdr:col>50</xdr:col>
      <xdr:colOff>165100</xdr:colOff>
      <xdr:row>109</xdr:row>
      <xdr:rowOff>86179</xdr:rowOff>
    </xdr:to>
    <xdr:sp macro="" textlink="">
      <xdr:nvSpPr>
        <xdr:cNvPr id="473" name="楕円 472">
          <a:extLst>
            <a:ext uri="{FF2B5EF4-FFF2-40B4-BE49-F238E27FC236}">
              <a16:creationId xmlns:a16="http://schemas.microsoft.com/office/drawing/2014/main" id="{169A33B0-5F04-46FB-810C-47F58C71545B}"/>
            </a:ext>
          </a:extLst>
        </xdr:cNvPr>
        <xdr:cNvSpPr/>
      </xdr:nvSpPr>
      <xdr:spPr>
        <a:xfrm>
          <a:off x="844550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35379</xdr:rowOff>
    </xdr:from>
    <xdr:to>
      <xdr:col>55</xdr:col>
      <xdr:colOff>0</xdr:colOff>
      <xdr:row>109</xdr:row>
      <xdr:rowOff>35379</xdr:rowOff>
    </xdr:to>
    <xdr:cxnSp macro="">
      <xdr:nvCxnSpPr>
        <xdr:cNvPr id="474" name="直線コネクタ 473">
          <a:extLst>
            <a:ext uri="{FF2B5EF4-FFF2-40B4-BE49-F238E27FC236}">
              <a16:creationId xmlns:a16="http://schemas.microsoft.com/office/drawing/2014/main" id="{5FD58874-DA34-4C22-87B5-4361EEB87C1B}"/>
            </a:ext>
          </a:extLst>
        </xdr:cNvPr>
        <xdr:cNvCxnSpPr/>
      </xdr:nvCxnSpPr>
      <xdr:spPr>
        <a:xfrm>
          <a:off x="8496300" y="183081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156029</xdr:rowOff>
    </xdr:from>
    <xdr:to>
      <xdr:col>46</xdr:col>
      <xdr:colOff>38100</xdr:colOff>
      <xdr:row>109</xdr:row>
      <xdr:rowOff>86179</xdr:rowOff>
    </xdr:to>
    <xdr:sp macro="" textlink="">
      <xdr:nvSpPr>
        <xdr:cNvPr id="475" name="楕円 474">
          <a:extLst>
            <a:ext uri="{FF2B5EF4-FFF2-40B4-BE49-F238E27FC236}">
              <a16:creationId xmlns:a16="http://schemas.microsoft.com/office/drawing/2014/main" id="{7523AFDC-B4DB-416D-BA8A-F56B9112EA40}"/>
            </a:ext>
          </a:extLst>
        </xdr:cNvPr>
        <xdr:cNvSpPr/>
      </xdr:nvSpPr>
      <xdr:spPr>
        <a:xfrm>
          <a:off x="767080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35379</xdr:rowOff>
    </xdr:from>
    <xdr:to>
      <xdr:col>50</xdr:col>
      <xdr:colOff>114300</xdr:colOff>
      <xdr:row>109</xdr:row>
      <xdr:rowOff>35379</xdr:rowOff>
    </xdr:to>
    <xdr:cxnSp macro="">
      <xdr:nvCxnSpPr>
        <xdr:cNvPr id="476" name="直線コネクタ 475">
          <a:extLst>
            <a:ext uri="{FF2B5EF4-FFF2-40B4-BE49-F238E27FC236}">
              <a16:creationId xmlns:a16="http://schemas.microsoft.com/office/drawing/2014/main" id="{509E15BA-6DA3-4B41-B270-148DE79BCF2A}"/>
            </a:ext>
          </a:extLst>
        </xdr:cNvPr>
        <xdr:cNvCxnSpPr/>
      </xdr:nvCxnSpPr>
      <xdr:spPr>
        <a:xfrm>
          <a:off x="771398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935FE1A2-8454-41FA-BD90-885E61B82CB1}"/>
            </a:ext>
          </a:extLst>
        </xdr:cNvPr>
        <xdr:cNvSpPr txBox="1"/>
      </xdr:nvSpPr>
      <xdr:spPr>
        <a:xfrm>
          <a:off x="8214575" y="1784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D9AA7989-9B6C-414E-AC35-9B2C6C8ADCF8}"/>
            </a:ext>
          </a:extLst>
        </xdr:cNvPr>
        <xdr:cNvSpPr txBox="1"/>
      </xdr:nvSpPr>
      <xdr:spPr>
        <a:xfrm>
          <a:off x="7444955" y="1793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C72BBC3A-E070-4A53-A9AB-4D999D9DB475}"/>
            </a:ext>
          </a:extLst>
        </xdr:cNvPr>
        <xdr:cNvSpPr txBox="1"/>
      </xdr:nvSpPr>
      <xdr:spPr>
        <a:xfrm>
          <a:off x="6670255" y="1792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F7D87D86-9341-449B-B033-5344FA6924D4}"/>
            </a:ext>
          </a:extLst>
        </xdr:cNvPr>
        <xdr:cNvSpPr txBox="1"/>
      </xdr:nvSpPr>
      <xdr:spPr>
        <a:xfrm>
          <a:off x="5872695" y="1793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77306</xdr:rowOff>
    </xdr:from>
    <xdr:ext cx="249299" cy="259045"/>
    <xdr:sp macro="" textlink="">
      <xdr:nvSpPr>
        <xdr:cNvPr id="481" name="n_1mainValue【港湾・漁港】&#10;一人当たり有形固定資産（償却資産）額">
          <a:extLst>
            <a:ext uri="{FF2B5EF4-FFF2-40B4-BE49-F238E27FC236}">
              <a16:creationId xmlns:a16="http://schemas.microsoft.com/office/drawing/2014/main" id="{D928BA70-D41E-4E3A-8BFA-3466AEDFAA28}"/>
            </a:ext>
          </a:extLst>
        </xdr:cNvPr>
        <xdr:cNvSpPr txBox="1"/>
      </xdr:nvSpPr>
      <xdr:spPr>
        <a:xfrm>
          <a:off x="8381810" y="18350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109</xdr:row>
      <xdr:rowOff>77306</xdr:rowOff>
    </xdr:from>
    <xdr:ext cx="249299" cy="259045"/>
    <xdr:sp macro="" textlink="">
      <xdr:nvSpPr>
        <xdr:cNvPr id="482" name="n_2mainValue【港湾・漁港】&#10;一人当たり有形固定資産（償却資産）額">
          <a:extLst>
            <a:ext uri="{FF2B5EF4-FFF2-40B4-BE49-F238E27FC236}">
              <a16:creationId xmlns:a16="http://schemas.microsoft.com/office/drawing/2014/main" id="{7A4AC2E9-37C1-446A-A9F3-41DC6CA0CF8C}"/>
            </a:ext>
          </a:extLst>
        </xdr:cNvPr>
        <xdr:cNvSpPr txBox="1"/>
      </xdr:nvSpPr>
      <xdr:spPr>
        <a:xfrm>
          <a:off x="7596950" y="18350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8EFD6ECA-0709-49CF-86C8-C9DFF8E6B65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134BB32C-70F2-4120-9FD8-D47F2F30202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AB8989D7-076E-4640-A139-88B9B556AF1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2504D1A2-6027-4B0A-B351-5902BBF45AE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61508068-B6BC-4E32-98F7-132D07CAD14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55B7D076-FA8B-4664-A04F-2A8CA7DB0B2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7C1AC5E5-D2B5-4E69-98EF-E1A01C76A88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FAA74341-C556-41F7-9193-84C4B01A9ED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AF6EE61C-DB54-4DFB-9706-778B60AFCA2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4E8A43D6-7D85-46B8-ACBE-4C2A1CC2EDF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C63C1F47-3764-4F82-9EAA-2C0763B991F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a:extLst>
            <a:ext uri="{FF2B5EF4-FFF2-40B4-BE49-F238E27FC236}">
              <a16:creationId xmlns:a16="http://schemas.microsoft.com/office/drawing/2014/main" id="{F83C815E-4683-4EB1-A075-D54012073C2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1A26EB57-2F52-4269-8E73-B214F66CD99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a:extLst>
            <a:ext uri="{FF2B5EF4-FFF2-40B4-BE49-F238E27FC236}">
              <a16:creationId xmlns:a16="http://schemas.microsoft.com/office/drawing/2014/main" id="{DF9E730A-931B-4BA7-97CE-080E03B5AB7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a:extLst>
            <a:ext uri="{FF2B5EF4-FFF2-40B4-BE49-F238E27FC236}">
              <a16:creationId xmlns:a16="http://schemas.microsoft.com/office/drawing/2014/main" id="{C56FB4F4-7317-4BF0-9D75-9119683DD10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a:extLst>
            <a:ext uri="{FF2B5EF4-FFF2-40B4-BE49-F238E27FC236}">
              <a16:creationId xmlns:a16="http://schemas.microsoft.com/office/drawing/2014/main" id="{D2D58446-ECCC-433F-BC73-A9AD679ED03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a:extLst>
            <a:ext uri="{FF2B5EF4-FFF2-40B4-BE49-F238E27FC236}">
              <a16:creationId xmlns:a16="http://schemas.microsoft.com/office/drawing/2014/main" id="{D017BAC2-09FD-44DC-A69A-C5C0836A6DE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a:extLst>
            <a:ext uri="{FF2B5EF4-FFF2-40B4-BE49-F238E27FC236}">
              <a16:creationId xmlns:a16="http://schemas.microsoft.com/office/drawing/2014/main" id="{97F72003-8F0E-4B98-971F-BB421922E2E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a:extLst>
            <a:ext uri="{FF2B5EF4-FFF2-40B4-BE49-F238E27FC236}">
              <a16:creationId xmlns:a16="http://schemas.microsoft.com/office/drawing/2014/main" id="{C0884BA4-2C71-4C2A-BFC4-FBF69625811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a:extLst>
            <a:ext uri="{FF2B5EF4-FFF2-40B4-BE49-F238E27FC236}">
              <a16:creationId xmlns:a16="http://schemas.microsoft.com/office/drawing/2014/main" id="{F72D51A2-F47B-41D3-9709-43F14D793445}"/>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a:extLst>
            <a:ext uri="{FF2B5EF4-FFF2-40B4-BE49-F238E27FC236}">
              <a16:creationId xmlns:a16="http://schemas.microsoft.com/office/drawing/2014/main" id="{D4C57148-A5F2-41F0-BDBF-EFAF4CAD911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53127FE3-90B2-4FAE-8297-543024FABF4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a:extLst>
            <a:ext uri="{FF2B5EF4-FFF2-40B4-BE49-F238E27FC236}">
              <a16:creationId xmlns:a16="http://schemas.microsoft.com/office/drawing/2014/main" id="{725323E1-0E58-4AF9-9D05-29194FE7825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a:extLst>
            <a:ext uri="{FF2B5EF4-FFF2-40B4-BE49-F238E27FC236}">
              <a16:creationId xmlns:a16="http://schemas.microsoft.com/office/drawing/2014/main" id="{8799DC28-CE64-4F0D-B3CC-F564CF667C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07" name="直線コネクタ 506">
          <a:extLst>
            <a:ext uri="{FF2B5EF4-FFF2-40B4-BE49-F238E27FC236}">
              <a16:creationId xmlns:a16="http://schemas.microsoft.com/office/drawing/2014/main" id="{36A9C97A-0123-48BA-BBFD-0C02E7BA87AB}"/>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8" name="【認定こども園・幼稚園・保育所】&#10;有形固定資産減価償却率最小値テキスト">
          <a:extLst>
            <a:ext uri="{FF2B5EF4-FFF2-40B4-BE49-F238E27FC236}">
              <a16:creationId xmlns:a16="http://schemas.microsoft.com/office/drawing/2014/main" id="{352B0E2E-7549-4634-B1C8-3A1F027E934B}"/>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9" name="直線コネクタ 508">
          <a:extLst>
            <a:ext uri="{FF2B5EF4-FFF2-40B4-BE49-F238E27FC236}">
              <a16:creationId xmlns:a16="http://schemas.microsoft.com/office/drawing/2014/main" id="{6A6912AD-B768-41BE-9B4B-CCEA3185D8B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10" name="【認定こども園・幼稚園・保育所】&#10;有形固定資産減価償却率最大値テキスト">
          <a:extLst>
            <a:ext uri="{FF2B5EF4-FFF2-40B4-BE49-F238E27FC236}">
              <a16:creationId xmlns:a16="http://schemas.microsoft.com/office/drawing/2014/main" id="{BB6CF2A2-E2DD-414B-BE8E-837B8C9FE96F}"/>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11" name="直線コネクタ 510">
          <a:extLst>
            <a:ext uri="{FF2B5EF4-FFF2-40B4-BE49-F238E27FC236}">
              <a16:creationId xmlns:a16="http://schemas.microsoft.com/office/drawing/2014/main" id="{BE97345B-1372-4EE5-92DD-3D1720A89398}"/>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12" name="【認定こども園・幼稚園・保育所】&#10;有形固定資産減価償却率平均値テキスト">
          <a:extLst>
            <a:ext uri="{FF2B5EF4-FFF2-40B4-BE49-F238E27FC236}">
              <a16:creationId xmlns:a16="http://schemas.microsoft.com/office/drawing/2014/main" id="{2513C0D3-83A9-4718-8B3D-9C3893BAD018}"/>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3" name="フローチャート: 判断 512">
          <a:extLst>
            <a:ext uri="{FF2B5EF4-FFF2-40B4-BE49-F238E27FC236}">
              <a16:creationId xmlns:a16="http://schemas.microsoft.com/office/drawing/2014/main" id="{D511F7C0-5243-4060-8AA9-6942A0E27B50}"/>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14" name="フローチャート: 判断 513">
          <a:extLst>
            <a:ext uri="{FF2B5EF4-FFF2-40B4-BE49-F238E27FC236}">
              <a16:creationId xmlns:a16="http://schemas.microsoft.com/office/drawing/2014/main" id="{E7BCDA07-31FD-434A-B908-7A5A5DA7A707}"/>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15" name="フローチャート: 判断 514">
          <a:extLst>
            <a:ext uri="{FF2B5EF4-FFF2-40B4-BE49-F238E27FC236}">
              <a16:creationId xmlns:a16="http://schemas.microsoft.com/office/drawing/2014/main" id="{9B1F94C1-C0D0-48B1-AE9E-CC6921257691}"/>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16" name="フローチャート: 判断 515">
          <a:extLst>
            <a:ext uri="{FF2B5EF4-FFF2-40B4-BE49-F238E27FC236}">
              <a16:creationId xmlns:a16="http://schemas.microsoft.com/office/drawing/2014/main" id="{C0828202-034F-4DFD-A2A4-0A6804184C05}"/>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17" name="フローチャート: 判断 516">
          <a:extLst>
            <a:ext uri="{FF2B5EF4-FFF2-40B4-BE49-F238E27FC236}">
              <a16:creationId xmlns:a16="http://schemas.microsoft.com/office/drawing/2014/main" id="{84433648-B489-45BD-8E41-1946F1056435}"/>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48BA919D-C00A-4320-A0C7-8A33185DC32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1CC19C80-F886-4B8C-8CE1-A508092102D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E09608B-5B1B-4760-9BB2-3E2E5FAC23F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E46850F-128D-4823-B441-CDB8D314A6C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16A0C07-0A2B-4C1E-BB3C-02731E83759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23" name="楕円 522">
          <a:extLst>
            <a:ext uri="{FF2B5EF4-FFF2-40B4-BE49-F238E27FC236}">
              <a16:creationId xmlns:a16="http://schemas.microsoft.com/office/drawing/2014/main" id="{6709CE8E-09C3-4852-BB13-A534BE775AB6}"/>
            </a:ext>
          </a:extLst>
        </xdr:cNvPr>
        <xdr:cNvSpPr/>
      </xdr:nvSpPr>
      <xdr:spPr>
        <a:xfrm>
          <a:off x="14325600" y="64738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24" name="【認定こども園・幼稚園・保育所】&#10;有形固定資産減価償却率該当値テキスト">
          <a:extLst>
            <a:ext uri="{FF2B5EF4-FFF2-40B4-BE49-F238E27FC236}">
              <a16:creationId xmlns:a16="http://schemas.microsoft.com/office/drawing/2014/main" id="{ABA9F090-A18D-4044-95E2-BAD88D319CBC}"/>
            </a:ext>
          </a:extLst>
        </xdr:cNvPr>
        <xdr:cNvSpPr txBox="1"/>
      </xdr:nvSpPr>
      <xdr:spPr>
        <a:xfrm>
          <a:off x="144145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525" name="楕円 524">
          <a:extLst>
            <a:ext uri="{FF2B5EF4-FFF2-40B4-BE49-F238E27FC236}">
              <a16:creationId xmlns:a16="http://schemas.microsoft.com/office/drawing/2014/main" id="{74A01C29-DF02-474E-8996-C5A26BD5E3A0}"/>
            </a:ext>
          </a:extLst>
        </xdr:cNvPr>
        <xdr:cNvSpPr/>
      </xdr:nvSpPr>
      <xdr:spPr>
        <a:xfrm>
          <a:off x="1357884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108585</xdr:rowOff>
    </xdr:from>
    <xdr:to>
      <xdr:col>85</xdr:col>
      <xdr:colOff>127000</xdr:colOff>
      <xdr:row>38</xdr:row>
      <xdr:rowOff>154305</xdr:rowOff>
    </xdr:to>
    <xdr:cxnSp macro="">
      <xdr:nvCxnSpPr>
        <xdr:cNvPr id="526" name="直線コネクタ 525">
          <a:extLst>
            <a:ext uri="{FF2B5EF4-FFF2-40B4-BE49-F238E27FC236}">
              <a16:creationId xmlns:a16="http://schemas.microsoft.com/office/drawing/2014/main" id="{02A10E9F-3623-46DB-8FF8-8670CFA8B4BD}"/>
            </a:ext>
          </a:extLst>
        </xdr:cNvPr>
        <xdr:cNvCxnSpPr/>
      </xdr:nvCxnSpPr>
      <xdr:spPr>
        <a:xfrm>
          <a:off x="13629640" y="647890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27" name="楕円 526">
          <a:extLst>
            <a:ext uri="{FF2B5EF4-FFF2-40B4-BE49-F238E27FC236}">
              <a16:creationId xmlns:a16="http://schemas.microsoft.com/office/drawing/2014/main" id="{046AE344-9014-4353-9582-633408275B4E}"/>
            </a:ext>
          </a:extLst>
        </xdr:cNvPr>
        <xdr:cNvSpPr/>
      </xdr:nvSpPr>
      <xdr:spPr>
        <a:xfrm>
          <a:off x="12804140" y="644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127635</xdr:rowOff>
    </xdr:to>
    <xdr:cxnSp macro="">
      <xdr:nvCxnSpPr>
        <xdr:cNvPr id="528" name="直線コネクタ 527">
          <a:extLst>
            <a:ext uri="{FF2B5EF4-FFF2-40B4-BE49-F238E27FC236}">
              <a16:creationId xmlns:a16="http://schemas.microsoft.com/office/drawing/2014/main" id="{4CBBDF07-0071-4E19-9EAD-2C852A68B519}"/>
            </a:ext>
          </a:extLst>
        </xdr:cNvPr>
        <xdr:cNvCxnSpPr/>
      </xdr:nvCxnSpPr>
      <xdr:spPr>
        <a:xfrm flipV="1">
          <a:off x="12854940" y="647890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29" name="楕円 528">
          <a:extLst>
            <a:ext uri="{FF2B5EF4-FFF2-40B4-BE49-F238E27FC236}">
              <a16:creationId xmlns:a16="http://schemas.microsoft.com/office/drawing/2014/main" id="{5289870F-3019-4CEC-8631-39BF40A15CF8}"/>
            </a:ext>
          </a:extLst>
        </xdr:cNvPr>
        <xdr:cNvSpPr/>
      </xdr:nvSpPr>
      <xdr:spPr>
        <a:xfrm>
          <a:off x="12029440" y="640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127635</xdr:rowOff>
    </xdr:to>
    <xdr:cxnSp macro="">
      <xdr:nvCxnSpPr>
        <xdr:cNvPr id="530" name="直線コネクタ 529">
          <a:extLst>
            <a:ext uri="{FF2B5EF4-FFF2-40B4-BE49-F238E27FC236}">
              <a16:creationId xmlns:a16="http://schemas.microsoft.com/office/drawing/2014/main" id="{DAE52711-82EF-45D9-8A02-A1FD35DBD3F4}"/>
            </a:ext>
          </a:extLst>
        </xdr:cNvPr>
        <xdr:cNvCxnSpPr/>
      </xdr:nvCxnSpPr>
      <xdr:spPr>
        <a:xfrm>
          <a:off x="12072620" y="645414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42545</xdr:rowOff>
    </xdr:from>
    <xdr:to>
      <xdr:col>67</xdr:col>
      <xdr:colOff>101600</xdr:colOff>
      <xdr:row>38</xdr:row>
      <xdr:rowOff>144145</xdr:rowOff>
    </xdr:to>
    <xdr:sp macro="" textlink="">
      <xdr:nvSpPr>
        <xdr:cNvPr id="531" name="楕円 530">
          <a:extLst>
            <a:ext uri="{FF2B5EF4-FFF2-40B4-BE49-F238E27FC236}">
              <a16:creationId xmlns:a16="http://schemas.microsoft.com/office/drawing/2014/main" id="{A9BC9422-B8CF-4C8C-84FE-561F31FAA72B}"/>
            </a:ext>
          </a:extLst>
        </xdr:cNvPr>
        <xdr:cNvSpPr/>
      </xdr:nvSpPr>
      <xdr:spPr>
        <a:xfrm>
          <a:off x="1123188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93345</xdr:rowOff>
    </xdr:to>
    <xdr:cxnSp macro="">
      <xdr:nvCxnSpPr>
        <xdr:cNvPr id="532" name="直線コネクタ 531">
          <a:extLst>
            <a:ext uri="{FF2B5EF4-FFF2-40B4-BE49-F238E27FC236}">
              <a16:creationId xmlns:a16="http://schemas.microsoft.com/office/drawing/2014/main" id="{CE8E07A0-C6C9-41EB-B6CD-589FE9E8C50E}"/>
            </a:ext>
          </a:extLst>
        </xdr:cNvPr>
        <xdr:cNvCxnSpPr/>
      </xdr:nvCxnSpPr>
      <xdr:spPr>
        <a:xfrm flipV="1">
          <a:off x="11282680" y="64541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BD9647AC-9017-4FDC-BDFA-3375A8FF557F}"/>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C8DD548B-2B19-4F5E-9573-D18A9227A0A4}"/>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A9D48128-99E8-418D-A389-67F808197961}"/>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45740D11-DBD3-4439-9B87-FD7659FFE8A3}"/>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DE3C5FD6-F9D5-4972-B20A-D1BAA2D8805C}"/>
            </a:ext>
          </a:extLst>
        </xdr:cNvPr>
        <xdr:cNvSpPr txBox="1"/>
      </xdr:nvSpPr>
      <xdr:spPr>
        <a:xfrm>
          <a:off x="134372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ACD76196-C1FC-4EF0-A061-A180D7D360DE}"/>
            </a:ext>
          </a:extLst>
        </xdr:cNvPr>
        <xdr:cNvSpPr txBox="1"/>
      </xdr:nvSpPr>
      <xdr:spPr>
        <a:xfrm>
          <a:off x="126752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F70E8B83-57C2-48C6-8281-DC6E3E48F2A3}"/>
            </a:ext>
          </a:extLst>
        </xdr:cNvPr>
        <xdr:cNvSpPr txBox="1"/>
      </xdr:nvSpPr>
      <xdr:spPr>
        <a:xfrm>
          <a:off x="119005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135272</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B93D77FD-EC76-41B1-8C9B-F64B2C33EF38}"/>
            </a:ext>
          </a:extLst>
        </xdr:cNvPr>
        <xdr:cNvSpPr txBox="1"/>
      </xdr:nvSpPr>
      <xdr:spPr>
        <a:xfrm>
          <a:off x="1110298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B407AA-4223-41BA-AF89-9F7560F081D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737F6BA6-AA5F-40BF-9E62-92C0ABB9545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DCF4C927-1A9E-4FC1-84FB-E12A531855B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AC4F6CD1-35BC-4C66-9B22-B942DB519BD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C793E8BC-03D6-4483-AB16-10E88E01CCD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30CC970C-847F-46B1-968E-C5AC866201D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30EF80CD-1FBF-4010-B98B-9D15A2FD789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3DA711E9-C6C3-4AC7-9D63-CA4F912E508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E654DB5D-ABE1-4C5D-A6CB-0F75264E1E1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5E49870E-06D5-44F5-83F7-2F98236DAD5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5560A5B3-CC3C-465B-9B60-7D51C5B0B5F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id="{18B103AE-3D76-4BE0-893D-29B77479643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68D146B9-59B1-40D0-91C5-4D34A535AC5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id="{AB2475FC-41FD-480A-AF5E-AB266BD80FE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690ABEBD-D9EC-4451-8B2E-59C964C241A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id="{A991C4CB-CAB8-4D52-A58F-F6AC45AB01E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FF7ADBA7-EF33-4D5E-AF6C-124066D7E2D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id="{4701446E-FF5E-43B7-9537-1F20D684411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7F2840C1-C9E8-4923-996E-1554F3EBE7A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id="{713746E0-D86D-4A50-B67B-56653BA1D58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C1F5CA6A-1A4F-45B3-BB01-60FB8946B1E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72DB080A-F065-43F0-A122-8520180DDB2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C5A31EA2-D9A0-43BE-9551-C7E54103338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64" name="直線コネクタ 563">
          <a:extLst>
            <a:ext uri="{FF2B5EF4-FFF2-40B4-BE49-F238E27FC236}">
              <a16:creationId xmlns:a16="http://schemas.microsoft.com/office/drawing/2014/main" id="{426E7440-3155-4807-983B-38DD5F0A17EE}"/>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ECB4237A-CC40-4C74-88EE-E64080E24330}"/>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66" name="直線コネクタ 565">
          <a:extLst>
            <a:ext uri="{FF2B5EF4-FFF2-40B4-BE49-F238E27FC236}">
              <a16:creationId xmlns:a16="http://schemas.microsoft.com/office/drawing/2014/main" id="{487616E3-635D-4CF7-A77F-448DD4E86451}"/>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563E2020-5028-472D-8CE2-5B9C1D578DB1}"/>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8" name="直線コネクタ 567">
          <a:extLst>
            <a:ext uri="{FF2B5EF4-FFF2-40B4-BE49-F238E27FC236}">
              <a16:creationId xmlns:a16="http://schemas.microsoft.com/office/drawing/2014/main" id="{DC21E79A-B801-4B7D-8597-10F077E19577}"/>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88435A22-BD23-4E32-8408-A784F478ECD3}"/>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70" name="フローチャート: 判断 569">
          <a:extLst>
            <a:ext uri="{FF2B5EF4-FFF2-40B4-BE49-F238E27FC236}">
              <a16:creationId xmlns:a16="http://schemas.microsoft.com/office/drawing/2014/main" id="{46A99351-86BF-44B6-A0B2-D6990DBB0735}"/>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71" name="フローチャート: 判断 570">
          <a:extLst>
            <a:ext uri="{FF2B5EF4-FFF2-40B4-BE49-F238E27FC236}">
              <a16:creationId xmlns:a16="http://schemas.microsoft.com/office/drawing/2014/main" id="{C22F4C84-BFA2-4D27-9430-CCF88A55E647}"/>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72" name="フローチャート: 判断 571">
          <a:extLst>
            <a:ext uri="{FF2B5EF4-FFF2-40B4-BE49-F238E27FC236}">
              <a16:creationId xmlns:a16="http://schemas.microsoft.com/office/drawing/2014/main" id="{36DECC78-1724-4F05-AF35-308A978E7490}"/>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73" name="フローチャート: 判断 572">
          <a:extLst>
            <a:ext uri="{FF2B5EF4-FFF2-40B4-BE49-F238E27FC236}">
              <a16:creationId xmlns:a16="http://schemas.microsoft.com/office/drawing/2014/main" id="{1290C90E-4249-48DF-B69E-65CBD66F590A}"/>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74" name="フローチャート: 判断 573">
          <a:extLst>
            <a:ext uri="{FF2B5EF4-FFF2-40B4-BE49-F238E27FC236}">
              <a16:creationId xmlns:a16="http://schemas.microsoft.com/office/drawing/2014/main" id="{BB173345-B279-4AD0-9018-FB08CCAC529B}"/>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581371BD-4729-4F3C-B293-DAFE380DE68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A8910EEF-43F7-4A27-AC0D-F5091513083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8515A20-DDC1-4059-8F25-021B3AA81CE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7A1CC320-0AB0-43B9-A62A-104298249EC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5F9BAC6-42AB-4197-B25C-2B86C4FED87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113030</xdr:rowOff>
    </xdr:from>
    <xdr:to>
      <xdr:col>116</xdr:col>
      <xdr:colOff>114300</xdr:colOff>
      <xdr:row>41</xdr:row>
      <xdr:rowOff>43180</xdr:rowOff>
    </xdr:to>
    <xdr:sp macro="" textlink="">
      <xdr:nvSpPr>
        <xdr:cNvPr id="580" name="楕円 579">
          <a:extLst>
            <a:ext uri="{FF2B5EF4-FFF2-40B4-BE49-F238E27FC236}">
              <a16:creationId xmlns:a16="http://schemas.microsoft.com/office/drawing/2014/main" id="{985F12FA-F4EE-4591-9251-751CD2A602BD}"/>
            </a:ext>
          </a:extLst>
        </xdr:cNvPr>
        <xdr:cNvSpPr/>
      </xdr:nvSpPr>
      <xdr:spPr>
        <a:xfrm>
          <a:off x="1945894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91457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1345363E-ACE6-46A5-82FC-26C8B87785F0}"/>
            </a:ext>
          </a:extLst>
        </xdr:cNvPr>
        <xdr:cNvSpPr txBox="1"/>
      </xdr:nvSpPr>
      <xdr:spPr>
        <a:xfrm>
          <a:off x="1954784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67310</xdr:rowOff>
    </xdr:from>
    <xdr:to>
      <xdr:col>112</xdr:col>
      <xdr:colOff>38100</xdr:colOff>
      <xdr:row>40</xdr:row>
      <xdr:rowOff>168910</xdr:rowOff>
    </xdr:to>
    <xdr:sp macro="" textlink="">
      <xdr:nvSpPr>
        <xdr:cNvPr id="582" name="楕円 581">
          <a:extLst>
            <a:ext uri="{FF2B5EF4-FFF2-40B4-BE49-F238E27FC236}">
              <a16:creationId xmlns:a16="http://schemas.microsoft.com/office/drawing/2014/main" id="{B44691A3-232C-4FA6-A799-CC40AFB2F2A6}"/>
            </a:ext>
          </a:extLst>
        </xdr:cNvPr>
        <xdr:cNvSpPr/>
      </xdr:nvSpPr>
      <xdr:spPr>
        <a:xfrm>
          <a:off x="18735040" y="677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118110</xdr:rowOff>
    </xdr:from>
    <xdr:to>
      <xdr:col>116</xdr:col>
      <xdr:colOff>63500</xdr:colOff>
      <xdr:row>40</xdr:row>
      <xdr:rowOff>163830</xdr:rowOff>
    </xdr:to>
    <xdr:cxnSp macro="">
      <xdr:nvCxnSpPr>
        <xdr:cNvPr id="583" name="直線コネクタ 582">
          <a:extLst>
            <a:ext uri="{FF2B5EF4-FFF2-40B4-BE49-F238E27FC236}">
              <a16:creationId xmlns:a16="http://schemas.microsoft.com/office/drawing/2014/main" id="{3CAF90BB-E144-460A-A069-16E04C8ECC73}"/>
            </a:ext>
          </a:extLst>
        </xdr:cNvPr>
        <xdr:cNvCxnSpPr/>
      </xdr:nvCxnSpPr>
      <xdr:spPr>
        <a:xfrm>
          <a:off x="18778220" y="682371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584" name="楕円 583">
          <a:extLst>
            <a:ext uri="{FF2B5EF4-FFF2-40B4-BE49-F238E27FC236}">
              <a16:creationId xmlns:a16="http://schemas.microsoft.com/office/drawing/2014/main" id="{179B3CBE-8F55-4A0C-B180-7F3BA304C27D}"/>
            </a:ext>
          </a:extLst>
        </xdr:cNvPr>
        <xdr:cNvSpPr/>
      </xdr:nvSpPr>
      <xdr:spPr>
        <a:xfrm>
          <a:off x="1793748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118110</xdr:rowOff>
    </xdr:to>
    <xdr:cxnSp macro="">
      <xdr:nvCxnSpPr>
        <xdr:cNvPr id="585" name="直線コネクタ 584">
          <a:extLst>
            <a:ext uri="{FF2B5EF4-FFF2-40B4-BE49-F238E27FC236}">
              <a16:creationId xmlns:a16="http://schemas.microsoft.com/office/drawing/2014/main" id="{15A69968-9095-4511-8473-96CC8AADDC39}"/>
            </a:ext>
          </a:extLst>
        </xdr:cNvPr>
        <xdr:cNvCxnSpPr/>
      </xdr:nvCxnSpPr>
      <xdr:spPr>
        <a:xfrm>
          <a:off x="17988280" y="672084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586" name="楕円 585">
          <a:extLst>
            <a:ext uri="{FF2B5EF4-FFF2-40B4-BE49-F238E27FC236}">
              <a16:creationId xmlns:a16="http://schemas.microsoft.com/office/drawing/2014/main" id="{435B3101-8002-47D0-8CE1-D60067B0FE77}"/>
            </a:ext>
          </a:extLst>
        </xdr:cNvPr>
        <xdr:cNvSpPr/>
      </xdr:nvSpPr>
      <xdr:spPr>
        <a:xfrm>
          <a:off x="1716278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19050</xdr:rowOff>
    </xdr:to>
    <xdr:cxnSp macro="">
      <xdr:nvCxnSpPr>
        <xdr:cNvPr id="587" name="直線コネクタ 586">
          <a:extLst>
            <a:ext uri="{FF2B5EF4-FFF2-40B4-BE49-F238E27FC236}">
              <a16:creationId xmlns:a16="http://schemas.microsoft.com/office/drawing/2014/main" id="{8E1E6C2A-AF7A-49F5-AB98-6C0B32DEFC6F}"/>
            </a:ext>
          </a:extLst>
        </xdr:cNvPr>
        <xdr:cNvCxnSpPr/>
      </xdr:nvCxnSpPr>
      <xdr:spPr>
        <a:xfrm flipV="1">
          <a:off x="17213580" y="67208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67310</xdr:rowOff>
    </xdr:from>
    <xdr:to>
      <xdr:col>98</xdr:col>
      <xdr:colOff>38100</xdr:colOff>
      <xdr:row>40</xdr:row>
      <xdr:rowOff>168910</xdr:rowOff>
    </xdr:to>
    <xdr:sp macro="" textlink="">
      <xdr:nvSpPr>
        <xdr:cNvPr id="588" name="楕円 587">
          <a:extLst>
            <a:ext uri="{FF2B5EF4-FFF2-40B4-BE49-F238E27FC236}">
              <a16:creationId xmlns:a16="http://schemas.microsoft.com/office/drawing/2014/main" id="{A4663296-C1D8-479E-8EE1-741DCE54929D}"/>
            </a:ext>
          </a:extLst>
        </xdr:cNvPr>
        <xdr:cNvSpPr/>
      </xdr:nvSpPr>
      <xdr:spPr>
        <a:xfrm>
          <a:off x="16388080" y="677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19050</xdr:rowOff>
    </xdr:from>
    <xdr:to>
      <xdr:col>102</xdr:col>
      <xdr:colOff>114300</xdr:colOff>
      <xdr:row>40</xdr:row>
      <xdr:rowOff>118110</xdr:rowOff>
    </xdr:to>
    <xdr:cxnSp macro="">
      <xdr:nvCxnSpPr>
        <xdr:cNvPr id="589" name="直線コネクタ 588">
          <a:extLst>
            <a:ext uri="{FF2B5EF4-FFF2-40B4-BE49-F238E27FC236}">
              <a16:creationId xmlns:a16="http://schemas.microsoft.com/office/drawing/2014/main" id="{455E4CE6-E615-48A3-BF5B-54F2F622F064}"/>
            </a:ext>
          </a:extLst>
        </xdr:cNvPr>
        <xdr:cNvCxnSpPr/>
      </xdr:nvCxnSpPr>
      <xdr:spPr>
        <a:xfrm flipV="1">
          <a:off x="16431260" y="6724650"/>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19CE2CBD-37CF-4F46-8C97-F1582C0A4DD9}"/>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18EFC806-49E9-491F-8130-012FD6F0B4D6}"/>
            </a:ext>
          </a:extLst>
        </xdr:cNvPr>
        <xdr:cNvSpPr txBox="1"/>
      </xdr:nvSpPr>
      <xdr:spPr>
        <a:xfrm>
          <a:off x="177762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EE73158B-DBB5-4FCC-B316-98B349E18B6E}"/>
            </a:ext>
          </a:extLst>
        </xdr:cNvPr>
        <xdr:cNvSpPr txBox="1"/>
      </xdr:nvSpPr>
      <xdr:spPr>
        <a:xfrm>
          <a:off x="170015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8F3B643B-ED46-4AA8-99A7-3B64ED60941D}"/>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160037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55E83143-8F13-4BF6-B4E2-138742040138}"/>
            </a:ext>
          </a:extLst>
        </xdr:cNvPr>
        <xdr:cNvSpPr txBox="1"/>
      </xdr:nvSpPr>
      <xdr:spPr>
        <a:xfrm>
          <a:off x="185611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82567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5CAA4B78-A578-4F06-A021-9B7F2AEA888F}"/>
            </a:ext>
          </a:extLst>
        </xdr:cNvPr>
        <xdr:cNvSpPr txBox="1"/>
      </xdr:nvSpPr>
      <xdr:spPr>
        <a:xfrm>
          <a:off x="1777626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86377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3A21B66B-1CAE-45B8-BD8E-0D27F55247FF}"/>
            </a:ext>
          </a:extLst>
        </xdr:cNvPr>
        <xdr:cNvSpPr txBox="1"/>
      </xdr:nvSpPr>
      <xdr:spPr>
        <a:xfrm>
          <a:off x="170015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160037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2154B2B0-25FF-40FF-9DB8-FB34707CE5D4}"/>
            </a:ext>
          </a:extLst>
        </xdr:cNvPr>
        <xdr:cNvSpPr txBox="1"/>
      </xdr:nvSpPr>
      <xdr:spPr>
        <a:xfrm>
          <a:off x="1622686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202C736E-FB73-42B9-846C-3FC81432F63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DA3A2ADB-B1D6-4DC1-9213-E0EAEF9E780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3FC9E394-D68C-4A69-B3A4-8B900845BC9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53EA75F-B2C9-4490-A328-C16D7C44A55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1CF138AE-5FC2-4BFB-BCAC-C3B3BFBA064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E5E6D6AF-55FD-4EDA-A349-56C42CBDD51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3630B81C-2CC3-459B-BD70-332768B7316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33BA8CCD-2B4D-4BB8-9EDA-E1F5FE588AE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5EB8443A-1B5A-4692-90BC-80B292F973D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1EA48851-18A9-42D8-ACAD-049F8DE2E60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53382D2-E126-47C6-A003-67159272D8F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E8726BD4-05FB-4EB9-8411-FAC5A7C851F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0" name="テキスト ボックス 609">
          <a:extLst>
            <a:ext uri="{FF2B5EF4-FFF2-40B4-BE49-F238E27FC236}">
              <a16:creationId xmlns:a16="http://schemas.microsoft.com/office/drawing/2014/main" id="{B5932406-F80B-4839-AABB-73A0F050BDB9}"/>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48D88F29-28B0-4997-ACED-39A04E4FD88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944BB080-97BA-4829-AF89-1DF8365E15B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F0DBAA0D-360A-42D5-9080-CA5A4792AAA7}"/>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C807265B-2C37-4248-AD43-6CDFF825FC59}"/>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072F0E66-A771-4878-BB5F-7725CCACF31F}"/>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576B91D4-75C1-43B8-908D-037709F51B4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7026244F-4D44-40E3-95D2-8DC58F5A025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79F89430-388B-4068-B170-958E7F51183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A367A055-E352-4E6B-8C1F-51BAB7E01A8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20" name="直線コネクタ 619">
          <a:extLst>
            <a:ext uri="{FF2B5EF4-FFF2-40B4-BE49-F238E27FC236}">
              <a16:creationId xmlns:a16="http://schemas.microsoft.com/office/drawing/2014/main" id="{45CCC3A5-6A99-4D41-9DF5-1E437322CADC}"/>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EAC16241-F60D-4F70-A924-9D0539464EA0}"/>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22" name="直線コネクタ 621">
          <a:extLst>
            <a:ext uri="{FF2B5EF4-FFF2-40B4-BE49-F238E27FC236}">
              <a16:creationId xmlns:a16="http://schemas.microsoft.com/office/drawing/2014/main" id="{6C181F09-8AAD-4863-B1AE-45E8472FA0A8}"/>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1DC6C771-49FB-41A2-B1B7-32CB63D316F4}"/>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24" name="直線コネクタ 623">
          <a:extLst>
            <a:ext uri="{FF2B5EF4-FFF2-40B4-BE49-F238E27FC236}">
              <a16:creationId xmlns:a16="http://schemas.microsoft.com/office/drawing/2014/main" id="{8F07F518-CE94-4715-A048-06956386C70D}"/>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509A7D97-E362-4A48-A1F9-A72559337F11}"/>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26" name="フローチャート: 判断 625">
          <a:extLst>
            <a:ext uri="{FF2B5EF4-FFF2-40B4-BE49-F238E27FC236}">
              <a16:creationId xmlns:a16="http://schemas.microsoft.com/office/drawing/2014/main" id="{85764A79-FBED-4198-8237-6AE09B470767}"/>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27" name="フローチャート: 判断 626">
          <a:extLst>
            <a:ext uri="{FF2B5EF4-FFF2-40B4-BE49-F238E27FC236}">
              <a16:creationId xmlns:a16="http://schemas.microsoft.com/office/drawing/2014/main" id="{50F60C11-A3D9-44D2-9672-B77E590C43EB}"/>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28" name="フローチャート: 判断 627">
          <a:extLst>
            <a:ext uri="{FF2B5EF4-FFF2-40B4-BE49-F238E27FC236}">
              <a16:creationId xmlns:a16="http://schemas.microsoft.com/office/drawing/2014/main" id="{BE7E092A-0C23-4D82-9ECC-F4A8E8BE3D72}"/>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29" name="フローチャート: 判断 628">
          <a:extLst>
            <a:ext uri="{FF2B5EF4-FFF2-40B4-BE49-F238E27FC236}">
              <a16:creationId xmlns:a16="http://schemas.microsoft.com/office/drawing/2014/main" id="{CC73E917-CE2E-44E6-8123-80B834FF3838}"/>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30" name="フローチャート: 判断 629">
          <a:extLst>
            <a:ext uri="{FF2B5EF4-FFF2-40B4-BE49-F238E27FC236}">
              <a16:creationId xmlns:a16="http://schemas.microsoft.com/office/drawing/2014/main" id="{16B75E21-453E-403A-8306-653DD8EF4FF6}"/>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50D4531B-6391-417C-95B5-58FF84377C9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8E7CB23-3275-41CB-AF2A-FC9F1BE8D23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58A8D4F4-B87D-4859-8E2C-1F04277EED3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EF95A4E-82F9-4FF9-9D6B-93C2197A0DC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5C86CB5-7ED5-476B-8105-D96BA0CC636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636" name="楕円 635">
          <a:extLst>
            <a:ext uri="{FF2B5EF4-FFF2-40B4-BE49-F238E27FC236}">
              <a16:creationId xmlns:a16="http://schemas.microsoft.com/office/drawing/2014/main" id="{A411706F-797E-4C33-A459-B0E9192909CD}"/>
            </a:ext>
          </a:extLst>
        </xdr:cNvPr>
        <xdr:cNvSpPr/>
      </xdr:nvSpPr>
      <xdr:spPr>
        <a:xfrm>
          <a:off x="14325600" y="99382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25925</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B5AE3C3E-269B-45C2-9A46-5CF0757980C6}"/>
            </a:ext>
          </a:extLst>
        </xdr:cNvPr>
        <xdr:cNvSpPr txBox="1"/>
      </xdr:nvSpPr>
      <xdr:spPr>
        <a:xfrm>
          <a:off x="14414500" y="99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38" name="楕円 637">
          <a:extLst>
            <a:ext uri="{FF2B5EF4-FFF2-40B4-BE49-F238E27FC236}">
              <a16:creationId xmlns:a16="http://schemas.microsoft.com/office/drawing/2014/main" id="{6ED5EE49-E408-4B53-9349-F0530F9E8CA2}"/>
            </a:ext>
          </a:extLst>
        </xdr:cNvPr>
        <xdr:cNvSpPr/>
      </xdr:nvSpPr>
      <xdr:spPr>
        <a:xfrm>
          <a:off x="135788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98298</xdr:rowOff>
    </xdr:to>
    <xdr:cxnSp macro="">
      <xdr:nvCxnSpPr>
        <xdr:cNvPr id="639" name="直線コネクタ 638">
          <a:extLst>
            <a:ext uri="{FF2B5EF4-FFF2-40B4-BE49-F238E27FC236}">
              <a16:creationId xmlns:a16="http://schemas.microsoft.com/office/drawing/2014/main" id="{1A956B02-7E1D-4598-9FF4-967EC38400F3}"/>
            </a:ext>
          </a:extLst>
        </xdr:cNvPr>
        <xdr:cNvCxnSpPr/>
      </xdr:nvCxnSpPr>
      <xdr:spPr>
        <a:xfrm>
          <a:off x="13629640" y="9947910"/>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136652</xdr:rowOff>
    </xdr:from>
    <xdr:to>
      <xdr:col>76</xdr:col>
      <xdr:colOff>165100</xdr:colOff>
      <xdr:row>59</xdr:row>
      <xdr:rowOff>66802</xdr:rowOff>
    </xdr:to>
    <xdr:sp macro="" textlink="">
      <xdr:nvSpPr>
        <xdr:cNvPr id="640" name="楕円 639">
          <a:extLst>
            <a:ext uri="{FF2B5EF4-FFF2-40B4-BE49-F238E27FC236}">
              <a16:creationId xmlns:a16="http://schemas.microsoft.com/office/drawing/2014/main" id="{51478753-4679-480F-A6D7-410D0E7E9E54}"/>
            </a:ext>
          </a:extLst>
        </xdr:cNvPr>
        <xdr:cNvSpPr/>
      </xdr:nvSpPr>
      <xdr:spPr>
        <a:xfrm>
          <a:off x="12804140" y="9859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xdr:rowOff>
    </xdr:from>
    <xdr:to>
      <xdr:col>81</xdr:col>
      <xdr:colOff>50800</xdr:colOff>
      <xdr:row>59</xdr:row>
      <xdr:rowOff>57150</xdr:rowOff>
    </xdr:to>
    <xdr:cxnSp macro="">
      <xdr:nvCxnSpPr>
        <xdr:cNvPr id="641" name="直線コネクタ 640">
          <a:extLst>
            <a:ext uri="{FF2B5EF4-FFF2-40B4-BE49-F238E27FC236}">
              <a16:creationId xmlns:a16="http://schemas.microsoft.com/office/drawing/2014/main" id="{5EBB0F9E-00E0-4D08-A0C8-942D04632E4A}"/>
            </a:ext>
          </a:extLst>
        </xdr:cNvPr>
        <xdr:cNvCxnSpPr/>
      </xdr:nvCxnSpPr>
      <xdr:spPr>
        <a:xfrm>
          <a:off x="12854940" y="9906762"/>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136652</xdr:rowOff>
    </xdr:from>
    <xdr:to>
      <xdr:col>72</xdr:col>
      <xdr:colOff>38100</xdr:colOff>
      <xdr:row>59</xdr:row>
      <xdr:rowOff>66802</xdr:rowOff>
    </xdr:to>
    <xdr:sp macro="" textlink="">
      <xdr:nvSpPr>
        <xdr:cNvPr id="642" name="楕円 641">
          <a:extLst>
            <a:ext uri="{FF2B5EF4-FFF2-40B4-BE49-F238E27FC236}">
              <a16:creationId xmlns:a16="http://schemas.microsoft.com/office/drawing/2014/main" id="{7DF58A35-B3B2-42E6-8B0D-AEFB085DF78A}"/>
            </a:ext>
          </a:extLst>
        </xdr:cNvPr>
        <xdr:cNvSpPr/>
      </xdr:nvSpPr>
      <xdr:spPr>
        <a:xfrm>
          <a:off x="12029440" y="9859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xdr:rowOff>
    </xdr:from>
    <xdr:to>
      <xdr:col>76</xdr:col>
      <xdr:colOff>114300</xdr:colOff>
      <xdr:row>59</xdr:row>
      <xdr:rowOff>16002</xdr:rowOff>
    </xdr:to>
    <xdr:cxnSp macro="">
      <xdr:nvCxnSpPr>
        <xdr:cNvPr id="643" name="直線コネクタ 642">
          <a:extLst>
            <a:ext uri="{FF2B5EF4-FFF2-40B4-BE49-F238E27FC236}">
              <a16:creationId xmlns:a16="http://schemas.microsoft.com/office/drawing/2014/main" id="{7F71BA65-DC59-429B-935D-507CB04732CD}"/>
            </a:ext>
          </a:extLst>
        </xdr:cNvPr>
        <xdr:cNvCxnSpPr/>
      </xdr:nvCxnSpPr>
      <xdr:spPr>
        <a:xfrm>
          <a:off x="12072620" y="99067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145796</xdr:rowOff>
    </xdr:from>
    <xdr:to>
      <xdr:col>67</xdr:col>
      <xdr:colOff>101600</xdr:colOff>
      <xdr:row>59</xdr:row>
      <xdr:rowOff>75946</xdr:rowOff>
    </xdr:to>
    <xdr:sp macro="" textlink="">
      <xdr:nvSpPr>
        <xdr:cNvPr id="644" name="楕円 643">
          <a:extLst>
            <a:ext uri="{FF2B5EF4-FFF2-40B4-BE49-F238E27FC236}">
              <a16:creationId xmlns:a16="http://schemas.microsoft.com/office/drawing/2014/main" id="{D07F1BD1-51A5-4CC7-8A45-CEF06506770C}"/>
            </a:ext>
          </a:extLst>
        </xdr:cNvPr>
        <xdr:cNvSpPr/>
      </xdr:nvSpPr>
      <xdr:spPr>
        <a:xfrm>
          <a:off x="11231880" y="9868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25146</xdr:rowOff>
    </xdr:to>
    <xdr:cxnSp macro="">
      <xdr:nvCxnSpPr>
        <xdr:cNvPr id="645" name="直線コネクタ 644">
          <a:extLst>
            <a:ext uri="{FF2B5EF4-FFF2-40B4-BE49-F238E27FC236}">
              <a16:creationId xmlns:a16="http://schemas.microsoft.com/office/drawing/2014/main" id="{469CEA21-E974-4A54-B5CA-7DEC5A92D8FE}"/>
            </a:ext>
          </a:extLst>
        </xdr:cNvPr>
        <xdr:cNvCxnSpPr/>
      </xdr:nvCxnSpPr>
      <xdr:spPr>
        <a:xfrm flipV="1">
          <a:off x="11282680" y="990676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46" name="n_1aveValue【学校施設】&#10;有形固定資産減価償却率">
          <a:extLst>
            <a:ext uri="{FF2B5EF4-FFF2-40B4-BE49-F238E27FC236}">
              <a16:creationId xmlns:a16="http://schemas.microsoft.com/office/drawing/2014/main" id="{A61902F3-6F6F-405A-B6DA-5662684A30B9}"/>
            </a:ext>
          </a:extLst>
        </xdr:cNvPr>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647" name="n_2aveValue【学校施設】&#10;有形固定資産減価償却率">
          <a:extLst>
            <a:ext uri="{FF2B5EF4-FFF2-40B4-BE49-F238E27FC236}">
              <a16:creationId xmlns:a16="http://schemas.microsoft.com/office/drawing/2014/main" id="{92476F7F-D067-462E-9578-5234F41B5521}"/>
            </a:ext>
          </a:extLst>
        </xdr:cNvPr>
        <xdr:cNvSpPr txBox="1"/>
      </xdr:nvSpPr>
      <xdr:spPr>
        <a:xfrm>
          <a:off x="12675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48" name="n_3aveValue【学校施設】&#10;有形固定資産減価償却率">
          <a:extLst>
            <a:ext uri="{FF2B5EF4-FFF2-40B4-BE49-F238E27FC236}">
              <a16:creationId xmlns:a16="http://schemas.microsoft.com/office/drawing/2014/main" id="{0949CB7F-0A4E-4FE5-BD99-674F3D0A3E6B}"/>
            </a:ext>
          </a:extLst>
        </xdr:cNvPr>
        <xdr:cNvSpPr txBox="1"/>
      </xdr:nvSpPr>
      <xdr:spPr>
        <a:xfrm>
          <a:off x="119005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49" name="n_4aveValue【学校施設】&#10;有形固定資産減価償却率">
          <a:extLst>
            <a:ext uri="{FF2B5EF4-FFF2-40B4-BE49-F238E27FC236}">
              <a16:creationId xmlns:a16="http://schemas.microsoft.com/office/drawing/2014/main" id="{DF56A10F-88D3-4A80-9B68-228EE487F5A1}"/>
            </a:ext>
          </a:extLst>
        </xdr:cNvPr>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50" name="n_1mainValue【学校施設】&#10;有形固定資産減価償却率">
          <a:extLst>
            <a:ext uri="{FF2B5EF4-FFF2-40B4-BE49-F238E27FC236}">
              <a16:creationId xmlns:a16="http://schemas.microsoft.com/office/drawing/2014/main" id="{970CAE10-4C19-48E9-9EDF-80A1AD2FCFBD}"/>
            </a:ext>
          </a:extLst>
        </xdr:cNvPr>
        <xdr:cNvSpPr txBox="1"/>
      </xdr:nvSpPr>
      <xdr:spPr>
        <a:xfrm>
          <a:off x="13437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651" name="n_2mainValue【学校施設】&#10;有形固定資産減価償却率">
          <a:extLst>
            <a:ext uri="{FF2B5EF4-FFF2-40B4-BE49-F238E27FC236}">
              <a16:creationId xmlns:a16="http://schemas.microsoft.com/office/drawing/2014/main" id="{9D0E58FB-28A6-49EC-B7F3-F91805BD51B8}"/>
            </a:ext>
          </a:extLst>
        </xdr:cNvPr>
        <xdr:cNvSpPr txBox="1"/>
      </xdr:nvSpPr>
      <xdr:spPr>
        <a:xfrm>
          <a:off x="126752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83329</xdr:rowOff>
    </xdr:from>
    <xdr:ext cx="405111" cy="259045"/>
    <xdr:sp macro="" textlink="">
      <xdr:nvSpPr>
        <xdr:cNvPr id="652" name="n_3mainValue【学校施設】&#10;有形固定資産減価償却率">
          <a:extLst>
            <a:ext uri="{FF2B5EF4-FFF2-40B4-BE49-F238E27FC236}">
              <a16:creationId xmlns:a16="http://schemas.microsoft.com/office/drawing/2014/main" id="{26C84FCA-3047-4702-AFB6-BF7CDB05A9BD}"/>
            </a:ext>
          </a:extLst>
        </xdr:cNvPr>
        <xdr:cNvSpPr txBox="1"/>
      </xdr:nvSpPr>
      <xdr:spPr>
        <a:xfrm>
          <a:off x="119005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92473</xdr:rowOff>
    </xdr:from>
    <xdr:ext cx="405111" cy="259045"/>
    <xdr:sp macro="" textlink="">
      <xdr:nvSpPr>
        <xdr:cNvPr id="653" name="n_4mainValue【学校施設】&#10;有形固定資産減価償却率">
          <a:extLst>
            <a:ext uri="{FF2B5EF4-FFF2-40B4-BE49-F238E27FC236}">
              <a16:creationId xmlns:a16="http://schemas.microsoft.com/office/drawing/2014/main" id="{B14288C6-8914-4E68-BB49-4952DCAAEE20}"/>
            </a:ext>
          </a:extLst>
        </xdr:cNvPr>
        <xdr:cNvSpPr txBox="1"/>
      </xdr:nvSpPr>
      <xdr:spPr>
        <a:xfrm>
          <a:off x="1110298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12D7B6A4-7224-495F-A736-BAE6655294F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DA6F4BC7-D6FA-462F-87D7-1EE28B58770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7457048F-6336-45BD-A3B1-99B198FC84E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A74FBA6D-8C9F-42A2-9BE4-37A173BAFBD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03D5FADF-ECE0-4821-95F9-B55E538B007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73C64C6E-4E2D-4232-8A0D-ABBAB65FD0D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A2C8C33A-7231-4A27-AE06-A8D7128A31A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607935C1-E98F-4A10-8551-7AE16006322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EEEE5F52-C2CB-4FC6-8D37-92905FA5ED9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1934D2DD-FC82-47B7-801F-2E88487596A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B02076C6-6F5F-4798-8EC5-44B02EFD68C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E875380C-39F3-4A74-A2B7-52D6AB37111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A117222D-1718-4C76-84C6-AC673D382A9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360350F5-D1D0-42E0-BA8B-6EF31ABA4CA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0D565707-0215-45D9-93CE-C9A7679747A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BE54E7F7-26AC-465C-BDBA-4C4112B56F8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C27323E0-DF4D-4D14-8397-B7D813194C5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4B64074B-F2DF-4BB4-830A-2B21A289429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8FBEC05C-66BA-45F2-8B36-4C3BBDFE5F9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2963ECEF-0D70-42D5-82F9-4AEC7EB437D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38B94105-2B83-48B9-9AEF-AE8B74C452D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5" name="テキスト ボックス 674">
          <a:extLst>
            <a:ext uri="{FF2B5EF4-FFF2-40B4-BE49-F238E27FC236}">
              <a16:creationId xmlns:a16="http://schemas.microsoft.com/office/drawing/2014/main" id="{8E143D35-FEF9-4084-8D98-1831B091C7F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ACC02472-CE2F-41EC-831C-3D4E88F3211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77" name="直線コネクタ 676">
          <a:extLst>
            <a:ext uri="{FF2B5EF4-FFF2-40B4-BE49-F238E27FC236}">
              <a16:creationId xmlns:a16="http://schemas.microsoft.com/office/drawing/2014/main" id="{140B30EF-3744-43F2-8888-063BE312AD05}"/>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78" name="【学校施設】&#10;一人当たり面積最小値テキスト">
          <a:extLst>
            <a:ext uri="{FF2B5EF4-FFF2-40B4-BE49-F238E27FC236}">
              <a16:creationId xmlns:a16="http://schemas.microsoft.com/office/drawing/2014/main" id="{B6D18A5B-5D29-4C80-A55A-B7CC0B65ACC7}"/>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79" name="直線コネクタ 678">
          <a:extLst>
            <a:ext uri="{FF2B5EF4-FFF2-40B4-BE49-F238E27FC236}">
              <a16:creationId xmlns:a16="http://schemas.microsoft.com/office/drawing/2014/main" id="{8D2CB192-C227-4F04-99ED-64A03A624B21}"/>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80" name="【学校施設】&#10;一人当たり面積最大値テキスト">
          <a:extLst>
            <a:ext uri="{FF2B5EF4-FFF2-40B4-BE49-F238E27FC236}">
              <a16:creationId xmlns:a16="http://schemas.microsoft.com/office/drawing/2014/main" id="{60DEF08E-2E6F-4328-BFD6-4CA73DADB670}"/>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81" name="直線コネクタ 680">
          <a:extLst>
            <a:ext uri="{FF2B5EF4-FFF2-40B4-BE49-F238E27FC236}">
              <a16:creationId xmlns:a16="http://schemas.microsoft.com/office/drawing/2014/main" id="{72AB285C-19E5-4EAE-B8AF-9B049B803B3A}"/>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682" name="【学校施設】&#10;一人当たり面積平均値テキスト">
          <a:extLst>
            <a:ext uri="{FF2B5EF4-FFF2-40B4-BE49-F238E27FC236}">
              <a16:creationId xmlns:a16="http://schemas.microsoft.com/office/drawing/2014/main" id="{F67357F6-FCBE-4139-B6B9-3B24DC2FCA44}"/>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83" name="フローチャート: 判断 682">
          <a:extLst>
            <a:ext uri="{FF2B5EF4-FFF2-40B4-BE49-F238E27FC236}">
              <a16:creationId xmlns:a16="http://schemas.microsoft.com/office/drawing/2014/main" id="{71E2D403-BEE2-488A-897B-14DAAF9BAAC9}"/>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84" name="フローチャート: 判断 683">
          <a:extLst>
            <a:ext uri="{FF2B5EF4-FFF2-40B4-BE49-F238E27FC236}">
              <a16:creationId xmlns:a16="http://schemas.microsoft.com/office/drawing/2014/main" id="{9F7B0927-C6D4-45D9-A7BB-E7D288E7D3A9}"/>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85" name="フローチャート: 判断 684">
          <a:extLst>
            <a:ext uri="{FF2B5EF4-FFF2-40B4-BE49-F238E27FC236}">
              <a16:creationId xmlns:a16="http://schemas.microsoft.com/office/drawing/2014/main" id="{07CB72DA-EC28-4290-B81B-BC35B0566980}"/>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86" name="フローチャート: 判断 685">
          <a:extLst>
            <a:ext uri="{FF2B5EF4-FFF2-40B4-BE49-F238E27FC236}">
              <a16:creationId xmlns:a16="http://schemas.microsoft.com/office/drawing/2014/main" id="{193EE9C6-77F8-418D-98EB-778AC9B74092}"/>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87" name="フローチャート: 判断 686">
          <a:extLst>
            <a:ext uri="{FF2B5EF4-FFF2-40B4-BE49-F238E27FC236}">
              <a16:creationId xmlns:a16="http://schemas.microsoft.com/office/drawing/2014/main" id="{BAAE026D-8358-475A-9DC9-32A7A536DE8A}"/>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EBBCA0B9-7533-4974-9289-07F883D456A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A3508C31-A455-4126-BF49-8F577D1CE00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F238312-55EF-4962-B438-947A3673F76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4EE6BC7-2C84-434F-BE36-A479EFE8C1F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17D21A5-309C-4171-BCDF-59C77F251A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102743</xdr:rowOff>
    </xdr:from>
    <xdr:to>
      <xdr:col>116</xdr:col>
      <xdr:colOff>114300</xdr:colOff>
      <xdr:row>63</xdr:row>
      <xdr:rowOff>32893</xdr:rowOff>
    </xdr:to>
    <xdr:sp macro="" textlink="">
      <xdr:nvSpPr>
        <xdr:cNvPr id="693" name="楕円 692">
          <a:extLst>
            <a:ext uri="{FF2B5EF4-FFF2-40B4-BE49-F238E27FC236}">
              <a16:creationId xmlns:a16="http://schemas.microsoft.com/office/drawing/2014/main" id="{FDDFD593-2E77-4B61-A95C-01E9AD7F7602}"/>
            </a:ext>
          </a:extLst>
        </xdr:cNvPr>
        <xdr:cNvSpPr/>
      </xdr:nvSpPr>
      <xdr:spPr>
        <a:xfrm>
          <a:off x="19458940" y="10496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94" name="【学校施設】&#10;一人当たり面積該当値テキスト">
          <a:extLst>
            <a:ext uri="{FF2B5EF4-FFF2-40B4-BE49-F238E27FC236}">
              <a16:creationId xmlns:a16="http://schemas.microsoft.com/office/drawing/2014/main" id="{DE637D42-9EEF-4997-8D02-66ADC1603AA1}"/>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103886</xdr:rowOff>
    </xdr:from>
    <xdr:to>
      <xdr:col>112</xdr:col>
      <xdr:colOff>38100</xdr:colOff>
      <xdr:row>63</xdr:row>
      <xdr:rowOff>34036</xdr:rowOff>
    </xdr:to>
    <xdr:sp macro="" textlink="">
      <xdr:nvSpPr>
        <xdr:cNvPr id="695" name="楕円 694">
          <a:extLst>
            <a:ext uri="{FF2B5EF4-FFF2-40B4-BE49-F238E27FC236}">
              <a16:creationId xmlns:a16="http://schemas.microsoft.com/office/drawing/2014/main" id="{0CABEB42-F207-47B5-855D-A58237805070}"/>
            </a:ext>
          </a:extLst>
        </xdr:cNvPr>
        <xdr:cNvSpPr/>
      </xdr:nvSpPr>
      <xdr:spPr>
        <a:xfrm>
          <a:off x="18735040" y="1049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153543</xdr:rowOff>
    </xdr:from>
    <xdr:to>
      <xdr:col>116</xdr:col>
      <xdr:colOff>63500</xdr:colOff>
      <xdr:row>62</xdr:row>
      <xdr:rowOff>154686</xdr:rowOff>
    </xdr:to>
    <xdr:cxnSp macro="">
      <xdr:nvCxnSpPr>
        <xdr:cNvPr id="696" name="直線コネクタ 695">
          <a:extLst>
            <a:ext uri="{FF2B5EF4-FFF2-40B4-BE49-F238E27FC236}">
              <a16:creationId xmlns:a16="http://schemas.microsoft.com/office/drawing/2014/main" id="{985D30FB-BF5C-4864-8939-C62B504A6074}"/>
            </a:ext>
          </a:extLst>
        </xdr:cNvPr>
        <xdr:cNvCxnSpPr/>
      </xdr:nvCxnSpPr>
      <xdr:spPr>
        <a:xfrm flipV="1">
          <a:off x="18778220" y="10547223"/>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105219</xdr:rowOff>
    </xdr:from>
    <xdr:to>
      <xdr:col>107</xdr:col>
      <xdr:colOff>101600</xdr:colOff>
      <xdr:row>63</xdr:row>
      <xdr:rowOff>35369</xdr:rowOff>
    </xdr:to>
    <xdr:sp macro="" textlink="">
      <xdr:nvSpPr>
        <xdr:cNvPr id="697" name="楕円 696">
          <a:extLst>
            <a:ext uri="{FF2B5EF4-FFF2-40B4-BE49-F238E27FC236}">
              <a16:creationId xmlns:a16="http://schemas.microsoft.com/office/drawing/2014/main" id="{B3C2326C-87A1-48B4-9F09-A029A6BAAC0D}"/>
            </a:ext>
          </a:extLst>
        </xdr:cNvPr>
        <xdr:cNvSpPr/>
      </xdr:nvSpPr>
      <xdr:spPr>
        <a:xfrm>
          <a:off x="17937480" y="10498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154686</xdr:rowOff>
    </xdr:from>
    <xdr:to>
      <xdr:col>111</xdr:col>
      <xdr:colOff>177800</xdr:colOff>
      <xdr:row>62</xdr:row>
      <xdr:rowOff>156019</xdr:rowOff>
    </xdr:to>
    <xdr:cxnSp macro="">
      <xdr:nvCxnSpPr>
        <xdr:cNvPr id="698" name="直線コネクタ 697">
          <a:extLst>
            <a:ext uri="{FF2B5EF4-FFF2-40B4-BE49-F238E27FC236}">
              <a16:creationId xmlns:a16="http://schemas.microsoft.com/office/drawing/2014/main" id="{3FBBEFB5-E001-49C9-B088-73F6C7B7BE81}"/>
            </a:ext>
          </a:extLst>
        </xdr:cNvPr>
        <xdr:cNvCxnSpPr/>
      </xdr:nvCxnSpPr>
      <xdr:spPr>
        <a:xfrm flipV="1">
          <a:off x="17988280" y="10548366"/>
          <a:ext cx="78994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106553</xdr:rowOff>
    </xdr:from>
    <xdr:to>
      <xdr:col>102</xdr:col>
      <xdr:colOff>165100</xdr:colOff>
      <xdr:row>63</xdr:row>
      <xdr:rowOff>36703</xdr:rowOff>
    </xdr:to>
    <xdr:sp macro="" textlink="">
      <xdr:nvSpPr>
        <xdr:cNvPr id="699" name="楕円 698">
          <a:extLst>
            <a:ext uri="{FF2B5EF4-FFF2-40B4-BE49-F238E27FC236}">
              <a16:creationId xmlns:a16="http://schemas.microsoft.com/office/drawing/2014/main" id="{30BE74B1-DD2D-4055-8C22-1639934847D4}"/>
            </a:ext>
          </a:extLst>
        </xdr:cNvPr>
        <xdr:cNvSpPr/>
      </xdr:nvSpPr>
      <xdr:spPr>
        <a:xfrm>
          <a:off x="17162780" y="10500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156019</xdr:rowOff>
    </xdr:from>
    <xdr:to>
      <xdr:col>107</xdr:col>
      <xdr:colOff>50800</xdr:colOff>
      <xdr:row>62</xdr:row>
      <xdr:rowOff>157353</xdr:rowOff>
    </xdr:to>
    <xdr:cxnSp macro="">
      <xdr:nvCxnSpPr>
        <xdr:cNvPr id="700" name="直線コネクタ 699">
          <a:extLst>
            <a:ext uri="{FF2B5EF4-FFF2-40B4-BE49-F238E27FC236}">
              <a16:creationId xmlns:a16="http://schemas.microsoft.com/office/drawing/2014/main" id="{221A72FD-5DAD-4A03-A9B9-5E0E432E1CF4}"/>
            </a:ext>
          </a:extLst>
        </xdr:cNvPr>
        <xdr:cNvCxnSpPr/>
      </xdr:nvCxnSpPr>
      <xdr:spPr>
        <a:xfrm flipV="1">
          <a:off x="17213580" y="10549699"/>
          <a:ext cx="7747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106744</xdr:rowOff>
    </xdr:from>
    <xdr:to>
      <xdr:col>98</xdr:col>
      <xdr:colOff>38100</xdr:colOff>
      <xdr:row>63</xdr:row>
      <xdr:rowOff>36894</xdr:rowOff>
    </xdr:to>
    <xdr:sp macro="" textlink="">
      <xdr:nvSpPr>
        <xdr:cNvPr id="701" name="楕円 700">
          <a:extLst>
            <a:ext uri="{FF2B5EF4-FFF2-40B4-BE49-F238E27FC236}">
              <a16:creationId xmlns:a16="http://schemas.microsoft.com/office/drawing/2014/main" id="{A43A8A9A-22E0-457F-9DD9-C0A8B8871963}"/>
            </a:ext>
          </a:extLst>
        </xdr:cNvPr>
        <xdr:cNvSpPr/>
      </xdr:nvSpPr>
      <xdr:spPr>
        <a:xfrm>
          <a:off x="16388080" y="10500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157353</xdr:rowOff>
    </xdr:from>
    <xdr:to>
      <xdr:col>102</xdr:col>
      <xdr:colOff>114300</xdr:colOff>
      <xdr:row>62</xdr:row>
      <xdr:rowOff>157544</xdr:rowOff>
    </xdr:to>
    <xdr:cxnSp macro="">
      <xdr:nvCxnSpPr>
        <xdr:cNvPr id="702" name="直線コネクタ 701">
          <a:extLst>
            <a:ext uri="{FF2B5EF4-FFF2-40B4-BE49-F238E27FC236}">
              <a16:creationId xmlns:a16="http://schemas.microsoft.com/office/drawing/2014/main" id="{3D2972C3-D193-4A17-8C39-BDB782F83B5E}"/>
            </a:ext>
          </a:extLst>
        </xdr:cNvPr>
        <xdr:cNvCxnSpPr/>
      </xdr:nvCxnSpPr>
      <xdr:spPr>
        <a:xfrm flipV="1">
          <a:off x="16431260" y="10551033"/>
          <a:ext cx="78232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703" name="n_1aveValue【学校施設】&#10;一人当たり面積">
          <a:extLst>
            <a:ext uri="{FF2B5EF4-FFF2-40B4-BE49-F238E27FC236}">
              <a16:creationId xmlns:a16="http://schemas.microsoft.com/office/drawing/2014/main" id="{FB8FB2F6-D396-418B-A5FC-E1E89801FE42}"/>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704" name="n_2aveValue【学校施設】&#10;一人当たり面積">
          <a:extLst>
            <a:ext uri="{FF2B5EF4-FFF2-40B4-BE49-F238E27FC236}">
              <a16:creationId xmlns:a16="http://schemas.microsoft.com/office/drawing/2014/main" id="{31C2A00D-D3DD-478E-8695-DE30903DEAC4}"/>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705" name="n_3aveValue【学校施設】&#10;一人当たり面積">
          <a:extLst>
            <a:ext uri="{FF2B5EF4-FFF2-40B4-BE49-F238E27FC236}">
              <a16:creationId xmlns:a16="http://schemas.microsoft.com/office/drawing/2014/main" id="{01361603-B8E1-41EC-A0D6-82BF340DE4FE}"/>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706" name="n_4aveValue【学校施設】&#10;一人当たり面積">
          <a:extLst>
            <a:ext uri="{FF2B5EF4-FFF2-40B4-BE49-F238E27FC236}">
              <a16:creationId xmlns:a16="http://schemas.microsoft.com/office/drawing/2014/main" id="{774DBBE2-AE21-4335-BCF4-4AD181DE66E3}"/>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25163</xdr:rowOff>
    </xdr:from>
    <xdr:ext cx="469744" cy="259045"/>
    <xdr:sp macro="" textlink="">
      <xdr:nvSpPr>
        <xdr:cNvPr id="707" name="n_1mainValue【学校施設】&#10;一人当たり面積">
          <a:extLst>
            <a:ext uri="{FF2B5EF4-FFF2-40B4-BE49-F238E27FC236}">
              <a16:creationId xmlns:a16="http://schemas.microsoft.com/office/drawing/2014/main" id="{BC474CED-2CD4-4CE2-AC9D-8E3D0CCCADF1}"/>
            </a:ext>
          </a:extLst>
        </xdr:cNvPr>
        <xdr:cNvSpPr txBox="1"/>
      </xdr:nvSpPr>
      <xdr:spPr>
        <a:xfrm>
          <a:off x="18561127" y="1058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26496</xdr:rowOff>
    </xdr:from>
    <xdr:ext cx="469744" cy="259045"/>
    <xdr:sp macro="" textlink="">
      <xdr:nvSpPr>
        <xdr:cNvPr id="708" name="n_2mainValue【学校施設】&#10;一人当たり面積">
          <a:extLst>
            <a:ext uri="{FF2B5EF4-FFF2-40B4-BE49-F238E27FC236}">
              <a16:creationId xmlns:a16="http://schemas.microsoft.com/office/drawing/2014/main" id="{92E7D17B-C746-4BFF-AF9E-27525BC6208A}"/>
            </a:ext>
          </a:extLst>
        </xdr:cNvPr>
        <xdr:cNvSpPr txBox="1"/>
      </xdr:nvSpPr>
      <xdr:spPr>
        <a:xfrm>
          <a:off x="17776267" y="1058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27830</xdr:rowOff>
    </xdr:from>
    <xdr:ext cx="469744" cy="259045"/>
    <xdr:sp macro="" textlink="">
      <xdr:nvSpPr>
        <xdr:cNvPr id="709" name="n_3mainValue【学校施設】&#10;一人当たり面積">
          <a:extLst>
            <a:ext uri="{FF2B5EF4-FFF2-40B4-BE49-F238E27FC236}">
              <a16:creationId xmlns:a16="http://schemas.microsoft.com/office/drawing/2014/main" id="{C177D8DB-362F-4CE7-B565-905984B99E78}"/>
            </a:ext>
          </a:extLst>
        </xdr:cNvPr>
        <xdr:cNvSpPr txBox="1"/>
      </xdr:nvSpPr>
      <xdr:spPr>
        <a:xfrm>
          <a:off x="17001567" y="10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28021</xdr:rowOff>
    </xdr:from>
    <xdr:ext cx="469744" cy="259045"/>
    <xdr:sp macro="" textlink="">
      <xdr:nvSpPr>
        <xdr:cNvPr id="710" name="n_4mainValue【学校施設】&#10;一人当たり面積">
          <a:extLst>
            <a:ext uri="{FF2B5EF4-FFF2-40B4-BE49-F238E27FC236}">
              <a16:creationId xmlns:a16="http://schemas.microsoft.com/office/drawing/2014/main" id="{143ECBB5-1C5D-4B20-B026-AFF26AC0F4E4}"/>
            </a:ext>
          </a:extLst>
        </xdr:cNvPr>
        <xdr:cNvSpPr txBox="1"/>
      </xdr:nvSpPr>
      <xdr:spPr>
        <a:xfrm>
          <a:off x="16226867" y="1058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84084A8E-94BE-419A-BCF6-AD2A59E0F64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6028B755-3088-4531-BA34-3267AEF86BE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3EF0AB96-7027-4303-8CC0-9519C395686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6F9F7507-9BFB-4042-965C-3B80A010606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44C6068A-3C92-4D1E-A18B-62EF1A25FD6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508208AD-18FD-4FF3-9C64-6DE6966C43B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F10A1667-BB2B-42F7-92D4-B3CFC0ECDF8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D6F7C8A3-BE4B-4FE7-A9B0-397AF574CC6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a16="http://schemas.microsoft.com/office/drawing/2014/main" id="{5F94CFA0-CFB1-4CE3-AAC3-F3F7417014F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a16="http://schemas.microsoft.com/office/drawing/2014/main" id="{E92234A4-E152-4609-A5E2-5053A68D7B4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a16="http://schemas.microsoft.com/office/drawing/2014/main" id="{22D895B6-83E5-4D41-87F5-346DB2331B0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a16="http://schemas.microsoft.com/office/drawing/2014/main" id="{41161626-131D-4E26-AF85-5F249C07433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a16="http://schemas.microsoft.com/office/drawing/2014/main" id="{EFA3A4C0-01E0-4F00-8C3C-5A7FF1A48DC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a16="http://schemas.microsoft.com/office/drawing/2014/main" id="{F93F0745-F5F8-4E54-BFED-CDAC841B681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a16="http://schemas.microsoft.com/office/drawing/2014/main" id="{8C2D25D8-4A56-4EBA-9641-9B8712105F7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A52182C1-D04D-4576-A261-758BF583C5B5}"/>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ECF0DF47-6393-4759-BD77-F89CD5F0976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0412C78A-826A-430E-9124-9CC7C193DF0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9E0B96A5-E3ED-4B49-AC00-6C3D027AA5B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D255DDF5-32A8-482D-B1A2-F18FC794F78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8E21F34F-8A49-46BD-8C4A-0CF73470E7E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879E5B7C-F841-442E-995B-D48D75A5C5C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84C39E2F-A4BF-4349-84D6-B6CE5441805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D9EB52AB-3A76-4E51-886D-6D6C402941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D1240108-435A-462F-9958-012BBA29A02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D84E5D22-9C17-4CBF-BCBF-F4AA5852C34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D9624205-21C1-4D67-A1C0-6275595197D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AB7691EC-283A-40F8-B53A-E5033E5B5F6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1D6572CA-2BC4-477C-92C6-309592FD332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80AB5174-E0A1-459B-809C-030FF029544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73D72C22-0526-4EA4-90F6-5E94158AC70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81FCE636-1E63-48E3-A4B3-94B25C54022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23335C30-0769-4AE5-B50F-5BDC7A33524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C7651709-33CE-48DA-8C0F-01A8243CC74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CABAB6FA-CA38-492F-A6C1-A29EA0B8BE3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CC3E36C5-093D-45C3-AF9F-B73A29AB3FC6}"/>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58E73672-8163-4132-8D96-1A5A6BF9C55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5A4505C6-D086-47EF-97D7-3D2D729C8F4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28AECF7A-EC45-40C8-BCD9-68C1396AFF8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942BB27C-7714-487E-8BA0-1840CF47CA1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51" name="直線コネクタ 750">
          <a:extLst>
            <a:ext uri="{FF2B5EF4-FFF2-40B4-BE49-F238E27FC236}">
              <a16:creationId xmlns:a16="http://schemas.microsoft.com/office/drawing/2014/main" id="{97F3CDC3-5171-477E-BE22-864F3381F249}"/>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2" name="【公民館】&#10;有形固定資産減価償却率最小値テキスト">
          <a:extLst>
            <a:ext uri="{FF2B5EF4-FFF2-40B4-BE49-F238E27FC236}">
              <a16:creationId xmlns:a16="http://schemas.microsoft.com/office/drawing/2014/main" id="{042A822A-33E6-4F20-9794-6B14D0FD686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3" name="直線コネクタ 752">
          <a:extLst>
            <a:ext uri="{FF2B5EF4-FFF2-40B4-BE49-F238E27FC236}">
              <a16:creationId xmlns:a16="http://schemas.microsoft.com/office/drawing/2014/main" id="{2D014A4F-7BDD-42B3-85ED-2FF353E0055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54" name="【公民館】&#10;有形固定資産減価償却率最大値テキスト">
          <a:extLst>
            <a:ext uri="{FF2B5EF4-FFF2-40B4-BE49-F238E27FC236}">
              <a16:creationId xmlns:a16="http://schemas.microsoft.com/office/drawing/2014/main" id="{F04165B3-4702-4B71-A1D9-285EBACED178}"/>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55" name="直線コネクタ 754">
          <a:extLst>
            <a:ext uri="{FF2B5EF4-FFF2-40B4-BE49-F238E27FC236}">
              <a16:creationId xmlns:a16="http://schemas.microsoft.com/office/drawing/2014/main" id="{25A019CD-FBFF-4335-B134-8FD7CB2643D8}"/>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56" name="【公民館】&#10;有形固定資産減価償却率平均値テキスト">
          <a:extLst>
            <a:ext uri="{FF2B5EF4-FFF2-40B4-BE49-F238E27FC236}">
              <a16:creationId xmlns:a16="http://schemas.microsoft.com/office/drawing/2014/main" id="{7C5ABF9A-0B95-46BF-B3C3-9DB120768C63}"/>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57" name="フローチャート: 判断 756">
          <a:extLst>
            <a:ext uri="{FF2B5EF4-FFF2-40B4-BE49-F238E27FC236}">
              <a16:creationId xmlns:a16="http://schemas.microsoft.com/office/drawing/2014/main" id="{67B95538-8C1A-45B2-BEC7-891853665311}"/>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58" name="フローチャート: 判断 757">
          <a:extLst>
            <a:ext uri="{FF2B5EF4-FFF2-40B4-BE49-F238E27FC236}">
              <a16:creationId xmlns:a16="http://schemas.microsoft.com/office/drawing/2014/main" id="{E5A0B2D8-5830-4815-B05E-E8A305F53E64}"/>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59" name="フローチャート: 判断 758">
          <a:extLst>
            <a:ext uri="{FF2B5EF4-FFF2-40B4-BE49-F238E27FC236}">
              <a16:creationId xmlns:a16="http://schemas.microsoft.com/office/drawing/2014/main" id="{8AE6AFB5-997A-4018-96FF-1E824EF5CC70}"/>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60" name="フローチャート: 判断 759">
          <a:extLst>
            <a:ext uri="{FF2B5EF4-FFF2-40B4-BE49-F238E27FC236}">
              <a16:creationId xmlns:a16="http://schemas.microsoft.com/office/drawing/2014/main" id="{DD95E879-15E9-400D-8338-138D5BE84C56}"/>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61" name="フローチャート: 判断 760">
          <a:extLst>
            <a:ext uri="{FF2B5EF4-FFF2-40B4-BE49-F238E27FC236}">
              <a16:creationId xmlns:a16="http://schemas.microsoft.com/office/drawing/2014/main" id="{03F4091A-874B-470D-A788-2814FEC2DD64}"/>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24BD21D4-0855-4DAB-8692-836C1DFEDA1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6B90F83-09CD-4E46-ADD7-23FC7558B1A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6A061F7-A27C-4126-830F-BEFEC324A65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163EA85-8A8E-4017-9106-EEF3B2F4494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1C5E9A1-3CCC-4851-84CC-0401D74E685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767" name="楕円 766">
          <a:extLst>
            <a:ext uri="{FF2B5EF4-FFF2-40B4-BE49-F238E27FC236}">
              <a16:creationId xmlns:a16="http://schemas.microsoft.com/office/drawing/2014/main" id="{FC6C4E81-7102-48D2-B665-23028C5C6EF9}"/>
            </a:ext>
          </a:extLst>
        </xdr:cNvPr>
        <xdr:cNvSpPr/>
      </xdr:nvSpPr>
      <xdr:spPr>
        <a:xfrm>
          <a:off x="14325600" y="17703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80027</xdr:rowOff>
    </xdr:from>
    <xdr:ext cx="405111" cy="259045"/>
    <xdr:sp macro="" textlink="">
      <xdr:nvSpPr>
        <xdr:cNvPr id="768" name="【公民館】&#10;有形固定資産減価償却率該当値テキスト">
          <a:extLst>
            <a:ext uri="{FF2B5EF4-FFF2-40B4-BE49-F238E27FC236}">
              <a16:creationId xmlns:a16="http://schemas.microsoft.com/office/drawing/2014/main" id="{15AEC8B8-98FE-44B2-9D3B-04B9F1C6A975}"/>
            </a:ext>
          </a:extLst>
        </xdr:cNvPr>
        <xdr:cNvSpPr txBox="1"/>
      </xdr:nvSpPr>
      <xdr:spPr>
        <a:xfrm>
          <a:off x="14414500"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69" name="楕円 768">
          <a:extLst>
            <a:ext uri="{FF2B5EF4-FFF2-40B4-BE49-F238E27FC236}">
              <a16:creationId xmlns:a16="http://schemas.microsoft.com/office/drawing/2014/main" id="{38814B1A-8D1E-4CAB-B131-6536CAF9FEF7}"/>
            </a:ext>
          </a:extLst>
        </xdr:cNvPr>
        <xdr:cNvSpPr/>
      </xdr:nvSpPr>
      <xdr:spPr>
        <a:xfrm>
          <a:off x="1357884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152400</xdr:rowOff>
    </xdr:to>
    <xdr:cxnSp macro="">
      <xdr:nvCxnSpPr>
        <xdr:cNvPr id="770" name="直線コネクタ 769">
          <a:extLst>
            <a:ext uri="{FF2B5EF4-FFF2-40B4-BE49-F238E27FC236}">
              <a16:creationId xmlns:a16="http://schemas.microsoft.com/office/drawing/2014/main" id="{259184A8-5922-4042-9AC7-69BD3F8E68E4}"/>
            </a:ext>
          </a:extLst>
        </xdr:cNvPr>
        <xdr:cNvCxnSpPr/>
      </xdr:nvCxnSpPr>
      <xdr:spPr>
        <a:xfrm>
          <a:off x="13629640" y="17712689"/>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771" name="楕円 770">
          <a:extLst>
            <a:ext uri="{FF2B5EF4-FFF2-40B4-BE49-F238E27FC236}">
              <a16:creationId xmlns:a16="http://schemas.microsoft.com/office/drawing/2014/main" id="{1B3E2B72-A7A7-4A5B-9149-7109EC27486D}"/>
            </a:ext>
          </a:extLst>
        </xdr:cNvPr>
        <xdr:cNvSpPr/>
      </xdr:nvSpPr>
      <xdr:spPr>
        <a:xfrm>
          <a:off x="128041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110489</xdr:rowOff>
    </xdr:to>
    <xdr:cxnSp macro="">
      <xdr:nvCxnSpPr>
        <xdr:cNvPr id="772" name="直線コネクタ 771">
          <a:extLst>
            <a:ext uri="{FF2B5EF4-FFF2-40B4-BE49-F238E27FC236}">
              <a16:creationId xmlns:a16="http://schemas.microsoft.com/office/drawing/2014/main" id="{CA31DBA3-143B-4440-B04B-1D3E91657E1D}"/>
            </a:ext>
          </a:extLst>
        </xdr:cNvPr>
        <xdr:cNvCxnSpPr/>
      </xdr:nvCxnSpPr>
      <xdr:spPr>
        <a:xfrm>
          <a:off x="12854940" y="1767078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3" name="楕円 772">
          <a:extLst>
            <a:ext uri="{FF2B5EF4-FFF2-40B4-BE49-F238E27FC236}">
              <a16:creationId xmlns:a16="http://schemas.microsoft.com/office/drawing/2014/main" id="{B865488E-EC62-44A6-AE98-EBBCF172B821}"/>
            </a:ext>
          </a:extLst>
        </xdr:cNvPr>
        <xdr:cNvSpPr/>
      </xdr:nvSpPr>
      <xdr:spPr>
        <a:xfrm>
          <a:off x="12029440" y="1758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68580</xdr:rowOff>
    </xdr:to>
    <xdr:cxnSp macro="">
      <xdr:nvCxnSpPr>
        <xdr:cNvPr id="774" name="直線コネクタ 773">
          <a:extLst>
            <a:ext uri="{FF2B5EF4-FFF2-40B4-BE49-F238E27FC236}">
              <a16:creationId xmlns:a16="http://schemas.microsoft.com/office/drawing/2014/main" id="{8C9450E9-CFFC-49DE-9A71-B9FC40F0C540}"/>
            </a:ext>
          </a:extLst>
        </xdr:cNvPr>
        <xdr:cNvCxnSpPr/>
      </xdr:nvCxnSpPr>
      <xdr:spPr>
        <a:xfrm>
          <a:off x="12072620" y="1762887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775" name="楕円 774">
          <a:extLst>
            <a:ext uri="{FF2B5EF4-FFF2-40B4-BE49-F238E27FC236}">
              <a16:creationId xmlns:a16="http://schemas.microsoft.com/office/drawing/2014/main" id="{574779E9-A5DA-4524-AF30-97BB9006AA34}"/>
            </a:ext>
          </a:extLst>
        </xdr:cNvPr>
        <xdr:cNvSpPr/>
      </xdr:nvSpPr>
      <xdr:spPr>
        <a:xfrm>
          <a:off x="1123188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26670</xdr:rowOff>
    </xdr:to>
    <xdr:cxnSp macro="">
      <xdr:nvCxnSpPr>
        <xdr:cNvPr id="776" name="直線コネクタ 775">
          <a:extLst>
            <a:ext uri="{FF2B5EF4-FFF2-40B4-BE49-F238E27FC236}">
              <a16:creationId xmlns:a16="http://schemas.microsoft.com/office/drawing/2014/main" id="{9AC510C5-D619-42D7-B940-081E879DFB72}"/>
            </a:ext>
          </a:extLst>
        </xdr:cNvPr>
        <xdr:cNvCxnSpPr/>
      </xdr:nvCxnSpPr>
      <xdr:spPr>
        <a:xfrm>
          <a:off x="11282680" y="17590771"/>
          <a:ext cx="78994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77" name="n_1aveValue【公民館】&#10;有形固定資産減価償却率">
          <a:extLst>
            <a:ext uri="{FF2B5EF4-FFF2-40B4-BE49-F238E27FC236}">
              <a16:creationId xmlns:a16="http://schemas.microsoft.com/office/drawing/2014/main" id="{F53C7FAD-870D-47C6-BE47-872CED74F5E9}"/>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78" name="n_2aveValue【公民館】&#10;有形固定資産減価償却率">
          <a:extLst>
            <a:ext uri="{FF2B5EF4-FFF2-40B4-BE49-F238E27FC236}">
              <a16:creationId xmlns:a16="http://schemas.microsoft.com/office/drawing/2014/main" id="{57DBE0AA-6AB2-4507-9B0D-22A6BBAF0268}"/>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79" name="n_3aveValue【公民館】&#10;有形固定資産減価償却率">
          <a:extLst>
            <a:ext uri="{FF2B5EF4-FFF2-40B4-BE49-F238E27FC236}">
              <a16:creationId xmlns:a16="http://schemas.microsoft.com/office/drawing/2014/main" id="{B58EA575-79CD-45DA-A5DB-FF389ADE4262}"/>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80" name="n_4aveValue【公民館】&#10;有形固定資産減価償却率">
          <a:extLst>
            <a:ext uri="{FF2B5EF4-FFF2-40B4-BE49-F238E27FC236}">
              <a16:creationId xmlns:a16="http://schemas.microsoft.com/office/drawing/2014/main" id="{D6919556-4C7F-4411-80BC-D98F5D9C2F3D}"/>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81" name="n_1mainValue【公民館】&#10;有形固定資産減価償却率">
          <a:extLst>
            <a:ext uri="{FF2B5EF4-FFF2-40B4-BE49-F238E27FC236}">
              <a16:creationId xmlns:a16="http://schemas.microsoft.com/office/drawing/2014/main" id="{FC345663-8B3D-4752-AD5B-91F048C79E7D}"/>
            </a:ext>
          </a:extLst>
        </xdr:cNvPr>
        <xdr:cNvSpPr txBox="1"/>
      </xdr:nvSpPr>
      <xdr:spPr>
        <a:xfrm>
          <a:off x="134372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782" name="n_2mainValue【公民館】&#10;有形固定資産減価償却率">
          <a:extLst>
            <a:ext uri="{FF2B5EF4-FFF2-40B4-BE49-F238E27FC236}">
              <a16:creationId xmlns:a16="http://schemas.microsoft.com/office/drawing/2014/main" id="{48F8622F-8010-435F-9093-76FB3DBF3425}"/>
            </a:ext>
          </a:extLst>
        </xdr:cNvPr>
        <xdr:cNvSpPr txBox="1"/>
      </xdr:nvSpPr>
      <xdr:spPr>
        <a:xfrm>
          <a:off x="12675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83" name="n_3mainValue【公民館】&#10;有形固定資産減価償却率">
          <a:extLst>
            <a:ext uri="{FF2B5EF4-FFF2-40B4-BE49-F238E27FC236}">
              <a16:creationId xmlns:a16="http://schemas.microsoft.com/office/drawing/2014/main" id="{7B7D2275-6690-4A3E-B513-AF4D6D99A6FA}"/>
            </a:ext>
          </a:extLst>
        </xdr:cNvPr>
        <xdr:cNvSpPr txBox="1"/>
      </xdr:nvSpPr>
      <xdr:spPr>
        <a:xfrm>
          <a:off x="119005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4" name="n_4mainValue【公民館】&#10;有形固定資産減価償却率">
          <a:extLst>
            <a:ext uri="{FF2B5EF4-FFF2-40B4-BE49-F238E27FC236}">
              <a16:creationId xmlns:a16="http://schemas.microsoft.com/office/drawing/2014/main" id="{005FD469-6620-429A-9552-BBDB5BF51303}"/>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E3717AB1-0D29-4E60-AAFE-5E4BAAA72B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9D93353A-2510-4110-8417-FE0C4AC5A9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620AF61F-37C3-4E6B-B2CA-E4A0305C30C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64B9285A-FBF9-44DA-80B8-ADB449B3F6C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CCD62F4D-5541-41AC-8255-A6870AE5ED8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899B3FE2-BACB-4EA3-9BD5-F998B66367C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E5B46050-C092-4CA2-96D4-55BD776359B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3D0C2AFA-E28F-4ADF-AB62-32B834D51BB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EF7EA47C-CD9A-48DC-BA58-301694E1FB6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247E81C-9265-445B-9454-B00D59620A4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CE08A1E1-C2DA-42D2-8B90-466B887A046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BC84707D-15B5-46F1-9AF4-F48D3A1E2CE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2883024C-B384-4B9B-BED5-E3F32884401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7FB2A3DB-9B87-4B26-B4C2-F1E568A6251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D55DDFBA-7B42-417B-A3BC-30C7C1F16EB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990DD889-B046-4059-A66A-CD528AE5E97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65558010-E675-4EF8-80D6-903276925F0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2360A007-6471-478C-9252-C183EC0787A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0271F514-304C-4A92-8314-58CB71DCB60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2EF5D07A-49F1-4923-96CE-29B5C3BB4BE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CAEF03DD-3726-4961-BED5-79A8BB6E534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875DBD60-9A34-487B-847F-FA23573E17B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853FEAC-6DD4-4B0D-8E58-60823D89BEF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F9829CCB-AE38-439B-96FD-2FF95013A29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D43E4C17-A3E9-48E2-AA54-1342DDC51DC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10" name="直線コネクタ 809">
          <a:extLst>
            <a:ext uri="{FF2B5EF4-FFF2-40B4-BE49-F238E27FC236}">
              <a16:creationId xmlns:a16="http://schemas.microsoft.com/office/drawing/2014/main" id="{11BBAB8F-11F4-437B-AFF7-15E064503BBA}"/>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1" name="【公民館】&#10;一人当たり面積最小値テキスト">
          <a:extLst>
            <a:ext uri="{FF2B5EF4-FFF2-40B4-BE49-F238E27FC236}">
              <a16:creationId xmlns:a16="http://schemas.microsoft.com/office/drawing/2014/main" id="{7FC755FF-54E6-47BF-B038-888044091961}"/>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2" name="直線コネクタ 811">
          <a:extLst>
            <a:ext uri="{FF2B5EF4-FFF2-40B4-BE49-F238E27FC236}">
              <a16:creationId xmlns:a16="http://schemas.microsoft.com/office/drawing/2014/main" id="{0812ED08-DE28-4DC4-9C6A-0F8CB66EE14F}"/>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13" name="【公民館】&#10;一人当たり面積最大値テキスト">
          <a:extLst>
            <a:ext uri="{FF2B5EF4-FFF2-40B4-BE49-F238E27FC236}">
              <a16:creationId xmlns:a16="http://schemas.microsoft.com/office/drawing/2014/main" id="{053072C5-B5D0-4D86-AE2E-411E8F136E4E}"/>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14" name="直線コネクタ 813">
          <a:extLst>
            <a:ext uri="{FF2B5EF4-FFF2-40B4-BE49-F238E27FC236}">
              <a16:creationId xmlns:a16="http://schemas.microsoft.com/office/drawing/2014/main" id="{25C3A113-49A3-445D-BD55-E8DE7D51A13A}"/>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15" name="【公民館】&#10;一人当たり面積平均値テキスト">
          <a:extLst>
            <a:ext uri="{FF2B5EF4-FFF2-40B4-BE49-F238E27FC236}">
              <a16:creationId xmlns:a16="http://schemas.microsoft.com/office/drawing/2014/main" id="{DFA67BCE-AF59-4F9E-B15F-40BEF6CE549A}"/>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6" name="フローチャート: 判断 815">
          <a:extLst>
            <a:ext uri="{FF2B5EF4-FFF2-40B4-BE49-F238E27FC236}">
              <a16:creationId xmlns:a16="http://schemas.microsoft.com/office/drawing/2014/main" id="{CE7E0D17-25A7-4CBB-BDD2-5F607FBF0BD0}"/>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17" name="フローチャート: 判断 816">
          <a:extLst>
            <a:ext uri="{FF2B5EF4-FFF2-40B4-BE49-F238E27FC236}">
              <a16:creationId xmlns:a16="http://schemas.microsoft.com/office/drawing/2014/main" id="{1B4551E4-34E0-47CF-A3B3-E647CDE58289}"/>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8" name="フローチャート: 判断 817">
          <a:extLst>
            <a:ext uri="{FF2B5EF4-FFF2-40B4-BE49-F238E27FC236}">
              <a16:creationId xmlns:a16="http://schemas.microsoft.com/office/drawing/2014/main" id="{3E782687-DD86-430F-92EC-6944B7B0B2B2}"/>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19" name="フローチャート: 判断 818">
          <a:extLst>
            <a:ext uri="{FF2B5EF4-FFF2-40B4-BE49-F238E27FC236}">
              <a16:creationId xmlns:a16="http://schemas.microsoft.com/office/drawing/2014/main" id="{B2964268-58C2-4F28-BD02-6BB70EF2E31D}"/>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20" name="フローチャート: 判断 819">
          <a:extLst>
            <a:ext uri="{FF2B5EF4-FFF2-40B4-BE49-F238E27FC236}">
              <a16:creationId xmlns:a16="http://schemas.microsoft.com/office/drawing/2014/main" id="{07B023AA-719C-459F-B464-22DC0DDB962C}"/>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9438972-2F4F-469A-84F7-9F28C98C14E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C480479-7525-478E-8513-7C4719D8D08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E66C7C2-A39B-44AD-9960-35B746D6D3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421A64EF-0718-44A8-8D38-A609E06A06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DA05473-54B0-4E0D-B926-EE455B3EC5A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826" name="楕円 825">
          <a:extLst>
            <a:ext uri="{FF2B5EF4-FFF2-40B4-BE49-F238E27FC236}">
              <a16:creationId xmlns:a16="http://schemas.microsoft.com/office/drawing/2014/main" id="{5D03EB58-094E-4A91-BA0A-E04EFFD142C5}"/>
            </a:ext>
          </a:extLst>
        </xdr:cNvPr>
        <xdr:cNvSpPr/>
      </xdr:nvSpPr>
      <xdr:spPr>
        <a:xfrm>
          <a:off x="19458940" y="1805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93634</xdr:rowOff>
    </xdr:from>
    <xdr:ext cx="469744" cy="259045"/>
    <xdr:sp macro="" textlink="">
      <xdr:nvSpPr>
        <xdr:cNvPr id="827" name="【公民館】&#10;一人当たり面積該当値テキスト">
          <a:extLst>
            <a:ext uri="{FF2B5EF4-FFF2-40B4-BE49-F238E27FC236}">
              <a16:creationId xmlns:a16="http://schemas.microsoft.com/office/drawing/2014/main" id="{A2D1AC22-EC97-4801-AD5E-AE431B3AAE03}"/>
            </a:ext>
          </a:extLst>
        </xdr:cNvPr>
        <xdr:cNvSpPr txBox="1"/>
      </xdr:nvSpPr>
      <xdr:spPr>
        <a:xfrm>
          <a:off x="19547840" y="180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828" name="楕円 827">
          <a:extLst>
            <a:ext uri="{FF2B5EF4-FFF2-40B4-BE49-F238E27FC236}">
              <a16:creationId xmlns:a16="http://schemas.microsoft.com/office/drawing/2014/main" id="{7A8B99A3-4DF8-4C21-89BD-29F4A435BD4A}"/>
            </a:ext>
          </a:extLst>
        </xdr:cNvPr>
        <xdr:cNvSpPr/>
      </xdr:nvSpPr>
      <xdr:spPr>
        <a:xfrm>
          <a:off x="18735040" y="18055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166007</xdr:rowOff>
    </xdr:from>
    <xdr:to>
      <xdr:col>116</xdr:col>
      <xdr:colOff>63500</xdr:colOff>
      <xdr:row>107</xdr:row>
      <xdr:rowOff>169273</xdr:rowOff>
    </xdr:to>
    <xdr:cxnSp macro="">
      <xdr:nvCxnSpPr>
        <xdr:cNvPr id="829" name="直線コネクタ 828">
          <a:extLst>
            <a:ext uri="{FF2B5EF4-FFF2-40B4-BE49-F238E27FC236}">
              <a16:creationId xmlns:a16="http://schemas.microsoft.com/office/drawing/2014/main" id="{139C3470-3CF5-489B-9361-85151C504983}"/>
            </a:ext>
          </a:extLst>
        </xdr:cNvPr>
        <xdr:cNvCxnSpPr/>
      </xdr:nvCxnSpPr>
      <xdr:spPr>
        <a:xfrm flipV="1">
          <a:off x="18778220" y="1810348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30" name="楕円 829">
          <a:extLst>
            <a:ext uri="{FF2B5EF4-FFF2-40B4-BE49-F238E27FC236}">
              <a16:creationId xmlns:a16="http://schemas.microsoft.com/office/drawing/2014/main" id="{88BD5A81-035A-4E6C-8FE0-0630DC305F8D}"/>
            </a:ext>
          </a:extLst>
        </xdr:cNvPr>
        <xdr:cNvSpPr/>
      </xdr:nvSpPr>
      <xdr:spPr>
        <a:xfrm>
          <a:off x="1793748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831" name="直線コネクタ 830">
          <a:extLst>
            <a:ext uri="{FF2B5EF4-FFF2-40B4-BE49-F238E27FC236}">
              <a16:creationId xmlns:a16="http://schemas.microsoft.com/office/drawing/2014/main" id="{C79027F2-982B-401F-9D67-17AD872BBEA4}"/>
            </a:ext>
          </a:extLst>
        </xdr:cNvPr>
        <xdr:cNvCxnSpPr/>
      </xdr:nvCxnSpPr>
      <xdr:spPr>
        <a:xfrm>
          <a:off x="17988280" y="181067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32" name="楕円 831">
          <a:extLst>
            <a:ext uri="{FF2B5EF4-FFF2-40B4-BE49-F238E27FC236}">
              <a16:creationId xmlns:a16="http://schemas.microsoft.com/office/drawing/2014/main" id="{B6062C38-00CA-4E33-A6DD-3DC4AB5A0BE3}"/>
            </a:ext>
          </a:extLst>
        </xdr:cNvPr>
        <xdr:cNvSpPr/>
      </xdr:nvSpPr>
      <xdr:spPr>
        <a:xfrm>
          <a:off x="1716278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833" name="直線コネクタ 832">
          <a:extLst>
            <a:ext uri="{FF2B5EF4-FFF2-40B4-BE49-F238E27FC236}">
              <a16:creationId xmlns:a16="http://schemas.microsoft.com/office/drawing/2014/main" id="{9013FA7D-9082-421C-974F-D2711A1F84EF}"/>
            </a:ext>
          </a:extLst>
        </xdr:cNvPr>
        <xdr:cNvCxnSpPr/>
      </xdr:nvCxnSpPr>
      <xdr:spPr>
        <a:xfrm>
          <a:off x="17213580" y="181067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834" name="楕円 833">
          <a:extLst>
            <a:ext uri="{FF2B5EF4-FFF2-40B4-BE49-F238E27FC236}">
              <a16:creationId xmlns:a16="http://schemas.microsoft.com/office/drawing/2014/main" id="{41CE286F-A27F-4C26-8E18-DEB185ECC2B5}"/>
            </a:ext>
          </a:extLst>
        </xdr:cNvPr>
        <xdr:cNvSpPr/>
      </xdr:nvSpPr>
      <xdr:spPr>
        <a:xfrm>
          <a:off x="16388080" y="18055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107</xdr:row>
      <xdr:rowOff>169273</xdr:rowOff>
    </xdr:to>
    <xdr:cxnSp macro="">
      <xdr:nvCxnSpPr>
        <xdr:cNvPr id="835" name="直線コネクタ 834">
          <a:extLst>
            <a:ext uri="{FF2B5EF4-FFF2-40B4-BE49-F238E27FC236}">
              <a16:creationId xmlns:a16="http://schemas.microsoft.com/office/drawing/2014/main" id="{2684BFDA-9853-4170-A1F3-92DC3A67AE34}"/>
            </a:ext>
          </a:extLst>
        </xdr:cNvPr>
        <xdr:cNvCxnSpPr/>
      </xdr:nvCxnSpPr>
      <xdr:spPr>
        <a:xfrm>
          <a:off x="16431260" y="181067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36" name="n_1aveValue【公民館】&#10;一人当たり面積">
          <a:extLst>
            <a:ext uri="{FF2B5EF4-FFF2-40B4-BE49-F238E27FC236}">
              <a16:creationId xmlns:a16="http://schemas.microsoft.com/office/drawing/2014/main" id="{B9A62C15-603A-4FB7-A882-CF09F35F19F2}"/>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37" name="n_2aveValue【公民館】&#10;一人当たり面積">
          <a:extLst>
            <a:ext uri="{FF2B5EF4-FFF2-40B4-BE49-F238E27FC236}">
              <a16:creationId xmlns:a16="http://schemas.microsoft.com/office/drawing/2014/main" id="{BD0E54BB-B663-4AAA-8912-2DCD8F3E098E}"/>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38" name="n_3aveValue【公民館】&#10;一人当たり面積">
          <a:extLst>
            <a:ext uri="{FF2B5EF4-FFF2-40B4-BE49-F238E27FC236}">
              <a16:creationId xmlns:a16="http://schemas.microsoft.com/office/drawing/2014/main" id="{092A2510-7CD9-4858-81E9-50323899AD01}"/>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39" name="n_4aveValue【公民館】&#10;一人当たり面積">
          <a:extLst>
            <a:ext uri="{FF2B5EF4-FFF2-40B4-BE49-F238E27FC236}">
              <a16:creationId xmlns:a16="http://schemas.microsoft.com/office/drawing/2014/main" id="{D4EA51F8-75C0-44A8-A5F1-6DB58031F10B}"/>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840" name="n_1mainValue【公民館】&#10;一人当たり面積">
          <a:extLst>
            <a:ext uri="{FF2B5EF4-FFF2-40B4-BE49-F238E27FC236}">
              <a16:creationId xmlns:a16="http://schemas.microsoft.com/office/drawing/2014/main" id="{352A1371-47B6-41CD-A6B9-62E380A9395D}"/>
            </a:ext>
          </a:extLst>
        </xdr:cNvPr>
        <xdr:cNvSpPr txBox="1"/>
      </xdr:nvSpPr>
      <xdr:spPr>
        <a:xfrm>
          <a:off x="185611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41" name="n_2mainValue【公民館】&#10;一人当たり面積">
          <a:extLst>
            <a:ext uri="{FF2B5EF4-FFF2-40B4-BE49-F238E27FC236}">
              <a16:creationId xmlns:a16="http://schemas.microsoft.com/office/drawing/2014/main" id="{3E51959A-2D25-4A64-B982-C73963BE6981}"/>
            </a:ext>
          </a:extLst>
        </xdr:cNvPr>
        <xdr:cNvSpPr txBox="1"/>
      </xdr:nvSpPr>
      <xdr:spPr>
        <a:xfrm>
          <a:off x="1777626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42" name="n_3mainValue【公民館】&#10;一人当たり面積">
          <a:extLst>
            <a:ext uri="{FF2B5EF4-FFF2-40B4-BE49-F238E27FC236}">
              <a16:creationId xmlns:a16="http://schemas.microsoft.com/office/drawing/2014/main" id="{35CCE1E6-8ADD-4060-9ECE-D289BB1C156C}"/>
            </a:ext>
          </a:extLst>
        </xdr:cNvPr>
        <xdr:cNvSpPr txBox="1"/>
      </xdr:nvSpPr>
      <xdr:spPr>
        <a:xfrm>
          <a:off x="1700156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843" name="n_4mainValue【公民館】&#10;一人当たり面積">
          <a:extLst>
            <a:ext uri="{FF2B5EF4-FFF2-40B4-BE49-F238E27FC236}">
              <a16:creationId xmlns:a16="http://schemas.microsoft.com/office/drawing/2014/main" id="{E5391401-A9A0-4F49-81AD-54FFABB7CCCA}"/>
            </a:ext>
          </a:extLst>
        </xdr:cNvPr>
        <xdr:cNvSpPr txBox="1"/>
      </xdr:nvSpPr>
      <xdr:spPr>
        <a:xfrm>
          <a:off x="1622686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65E1657F-4802-4007-A0DC-65D9570B522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D57D5287-1F2D-411D-BE10-2E8E43CF768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DB3AAA42-3559-4DBE-869D-A1D7E8E9611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類似団体内平均値と比較して有形固定資産減価償却率が高くなっている施設は、港湾・漁港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及び公民館であり、低くなっている施設は公営住宅である。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漁港については、令和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年度に大阪府から移管を受けたため、提供データに基づき新たに計上している。高石漁港海岸長寿命化計画書等に基づき改修等を行うことで、今後老朽化対策に取り組んでいく。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認定こども園・幼稚園・保育所及び公民館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年度策定の高石市公共施設個別施設計画に基づき、必要に応じて老朽化への対応を行っていく。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公営住宅については、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必要に応じて老朽化への対応を行っていく。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15EA58-86F2-4701-ADC3-FEA61497F75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B9CB15-8EF5-40C0-9407-BD215693931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2F43EC-867E-4EE2-9888-068B7A9D8A1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F50ADF-62A6-4F94-89ED-FCA90435B44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F51499-7641-4E7A-9CD8-668B2819A82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946F8C-3B3C-4137-848C-DEDAC1BC35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4C922F-08F4-4512-898D-05756E49F05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38C562-F86A-4DC2-9E64-7006FEC53AF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37C808-23F3-4281-88D2-F52A5021E7F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57BC67-39C8-474E-8C44-AEE379F4BF1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56,992
56,394
11.30
27,266,508
26,325,958
827,171
13,999,866
34,099,673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E7AF7F-E394-443C-9E5C-608B5518F8E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6E8D58-832C-4C1D-8E2A-4A51FD210EE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B811CB-9241-4241-B94E-6A55F343EDC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5FD8DD-1477-4E2F-AEA1-99F99E54EC5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6F7FD0-4D5D-45E4-B6A7-AEBD8C2CB78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4A43AD-1AC5-46A0-9DB5-92179EF4956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34A3CF-B6F8-450B-A573-AE1E7DE1180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5D9F73-0F58-4BC0-923F-7DB93DB812E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486A6C-5280-4C9A-99C7-CB7E27C63A2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F9910F-C815-4C8A-822F-004C1897685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946B96-4BF4-4A15-BEEB-ECC9D6A2190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3FA324-7E45-40D1-B0B6-A9E6D4E0345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EF7806-CDE5-44B7-BB79-1EA8E575FC3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499CB3-96E9-4AE6-8980-7906E1668C6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74B729-97A8-4CFF-BF9B-875BD83DCEC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B47DC8-A4D3-4595-B27B-1230D0EE6A4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8E22F6-ACCD-48E7-864F-C627D4FEAFC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DE1E58-5145-4CD8-A5F8-BBF6C21FEB8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3A9873-A8CA-42D6-AAA4-E994075CE2E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959D1C-F1CA-4CDE-A0ED-4977B2B3C74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A1B5DF-6435-4F76-A133-5E57B855B69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A0054D-ECED-4C27-9969-B9C1B618D1E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5AB772-C6F8-44E5-BC73-A36BA0FFB88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ADED25-5AF2-4D6D-8213-79EC021EC1D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86FE20-4FFD-4F78-9D35-3181497E20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7D3C13-4E4A-46DE-8C24-4E3C81160AB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96B960-4D09-4885-A3FC-F83B7C47B8D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CDEF27-4747-4E10-9E00-358283897C2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494F12-7808-47A5-8923-4D87455C24D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C86882-9331-45AD-A9AB-30E1E820D31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5B8A6A-16EC-45A0-B9E9-977B6F8F824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754865-06CA-4A9E-9C7B-FB2F242A13D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389741-5F80-40D4-A23B-5783DE69D973}"/>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3734FF6-CC32-4917-94B4-124245D9E56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97CFC85-9F6C-4ED9-BF4F-A62BD912BDB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DB7CDA4-7A0C-4BFE-AC29-E460B82F7F3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9995513-1D4D-429A-874F-AE2361CDF8A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155E249-8466-4923-B9E3-FFF8C347DB1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4E1FC5-BFA6-45CF-A59E-417084D46BB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D0C907-943D-45C7-99CB-542F1377D00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C523C8-C798-4BEA-BDB1-99354805FC3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BB0FAE-D0BE-4B87-ACD4-AE0D5F1455F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830514-0F87-4181-AB21-0F9099C70DD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EAE477-8872-42FA-AD7D-6EBB34A71BF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386CBD-37E1-4CC5-9C11-C8AAB5FE821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1CB3ED7-CC44-494A-AB1A-2180C01AF53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2CFA378D-BF57-4BB1-9613-7ECEA60CEF77}"/>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64465799-15C9-49D6-871C-3893F3757029}"/>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55058175-B550-405E-90FE-CF931231160E}"/>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93C35370-C705-4585-908E-2F2610BDDB81}"/>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6BDD27AE-E98B-4ABE-B4CA-2614E15FD603}"/>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CBC6CD93-B6EC-4368-A7F9-FB106351B1CC}"/>
            </a:ext>
          </a:extLst>
        </xdr:cNvPr>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B28834C8-D84F-47C8-9183-5E06FB5FF9A2}"/>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D838B5E3-9CD4-4F69-A0CC-1AC695C9755B}"/>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50877AA2-B089-4276-B51F-91067157F490}"/>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B36483A3-FF84-471C-82AD-CFA1DB35CBCC}"/>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E7B43E7A-1011-4F0A-BCAF-B71D0CC2788D}"/>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8086E2-E1A2-4FE9-93C1-28EDE701796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7DEB7C-B6EA-4432-8F46-D90B7158560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42FAE8-01C2-4D46-80A8-0389C459524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F82D057-7283-4CC2-A0F6-627B5EF3368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6095FE-1A1B-4175-B888-3C8ECFE4B5A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a:extLst>
            <a:ext uri="{FF2B5EF4-FFF2-40B4-BE49-F238E27FC236}">
              <a16:creationId xmlns:a16="http://schemas.microsoft.com/office/drawing/2014/main" id="{693DDE8D-99D8-4988-9623-794FFBD0F47F}"/>
            </a:ext>
          </a:extLst>
        </xdr:cNvPr>
        <xdr:cNvSpPr/>
      </xdr:nvSpPr>
      <xdr:spPr>
        <a:xfrm>
          <a:off x="4036060" y="6138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a:extLst>
            <a:ext uri="{FF2B5EF4-FFF2-40B4-BE49-F238E27FC236}">
              <a16:creationId xmlns:a16="http://schemas.microsoft.com/office/drawing/2014/main" id="{F6104C70-18E3-40D1-AB4F-55672AB7317A}"/>
            </a:ext>
          </a:extLst>
        </xdr:cNvPr>
        <xdr:cNvSpPr txBox="1"/>
      </xdr:nvSpPr>
      <xdr:spPr>
        <a:xfrm>
          <a:off x="4124960"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a:extLst>
            <a:ext uri="{FF2B5EF4-FFF2-40B4-BE49-F238E27FC236}">
              <a16:creationId xmlns:a16="http://schemas.microsoft.com/office/drawing/2014/main" id="{C048AB48-558A-403D-B588-CD6636B69B31}"/>
            </a:ext>
          </a:extLst>
        </xdr:cNvPr>
        <xdr:cNvSpPr/>
      </xdr:nvSpPr>
      <xdr:spPr>
        <a:xfrm>
          <a:off x="331216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154577</xdr:rowOff>
    </xdr:to>
    <xdr:cxnSp macro="">
      <xdr:nvCxnSpPr>
        <xdr:cNvPr id="77" name="直線コネクタ 76">
          <a:extLst>
            <a:ext uri="{FF2B5EF4-FFF2-40B4-BE49-F238E27FC236}">
              <a16:creationId xmlns:a16="http://schemas.microsoft.com/office/drawing/2014/main" id="{94BB5BED-4AF6-4567-B46C-79DF14079168}"/>
            </a:ext>
          </a:extLst>
        </xdr:cNvPr>
        <xdr:cNvCxnSpPr/>
      </xdr:nvCxnSpPr>
      <xdr:spPr>
        <a:xfrm>
          <a:off x="3355340" y="615696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8" name="楕円 77">
          <a:extLst>
            <a:ext uri="{FF2B5EF4-FFF2-40B4-BE49-F238E27FC236}">
              <a16:creationId xmlns:a16="http://schemas.microsoft.com/office/drawing/2014/main" id="{27DC4F6B-0492-444F-B981-713EF035C2DA}"/>
            </a:ext>
          </a:extLst>
        </xdr:cNvPr>
        <xdr:cNvSpPr/>
      </xdr:nvSpPr>
      <xdr:spPr>
        <a:xfrm>
          <a:off x="25146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121920</xdr:rowOff>
    </xdr:to>
    <xdr:cxnSp macro="">
      <xdr:nvCxnSpPr>
        <xdr:cNvPr id="79" name="直線コネクタ 78">
          <a:extLst>
            <a:ext uri="{FF2B5EF4-FFF2-40B4-BE49-F238E27FC236}">
              <a16:creationId xmlns:a16="http://schemas.microsoft.com/office/drawing/2014/main" id="{7C4FC9B1-8761-4190-A071-C16194242077}"/>
            </a:ext>
          </a:extLst>
        </xdr:cNvPr>
        <xdr:cNvCxnSpPr/>
      </xdr:nvCxnSpPr>
      <xdr:spPr>
        <a:xfrm>
          <a:off x="2565400" y="612430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5806</xdr:rowOff>
    </xdr:from>
    <xdr:to>
      <xdr:col>10</xdr:col>
      <xdr:colOff>165100</xdr:colOff>
      <xdr:row>36</xdr:row>
      <xdr:rowOff>107406</xdr:rowOff>
    </xdr:to>
    <xdr:sp macro="" textlink="">
      <xdr:nvSpPr>
        <xdr:cNvPr id="80" name="楕円 79">
          <a:extLst>
            <a:ext uri="{FF2B5EF4-FFF2-40B4-BE49-F238E27FC236}">
              <a16:creationId xmlns:a16="http://schemas.microsoft.com/office/drawing/2014/main" id="{3C43D858-1A98-45AC-B76F-D98F167726D1}"/>
            </a:ext>
          </a:extLst>
        </xdr:cNvPr>
        <xdr:cNvSpPr/>
      </xdr:nvSpPr>
      <xdr:spPr>
        <a:xfrm>
          <a:off x="17399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56606</xdr:rowOff>
    </xdr:from>
    <xdr:to>
      <xdr:col>15</xdr:col>
      <xdr:colOff>50800</xdr:colOff>
      <xdr:row>36</xdr:row>
      <xdr:rowOff>89263</xdr:rowOff>
    </xdr:to>
    <xdr:cxnSp macro="">
      <xdr:nvCxnSpPr>
        <xdr:cNvPr id="81" name="直線コネクタ 80">
          <a:extLst>
            <a:ext uri="{FF2B5EF4-FFF2-40B4-BE49-F238E27FC236}">
              <a16:creationId xmlns:a16="http://schemas.microsoft.com/office/drawing/2014/main" id="{886D84FB-82C2-4DB6-A4D9-73AE0AFDE09D}"/>
            </a:ext>
          </a:extLst>
        </xdr:cNvPr>
        <xdr:cNvCxnSpPr/>
      </xdr:nvCxnSpPr>
      <xdr:spPr>
        <a:xfrm>
          <a:off x="1790700" y="609164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144599</xdr:rowOff>
    </xdr:from>
    <xdr:to>
      <xdr:col>6</xdr:col>
      <xdr:colOff>38100</xdr:colOff>
      <xdr:row>36</xdr:row>
      <xdr:rowOff>74749</xdr:rowOff>
    </xdr:to>
    <xdr:sp macro="" textlink="">
      <xdr:nvSpPr>
        <xdr:cNvPr id="82" name="楕円 81">
          <a:extLst>
            <a:ext uri="{FF2B5EF4-FFF2-40B4-BE49-F238E27FC236}">
              <a16:creationId xmlns:a16="http://schemas.microsoft.com/office/drawing/2014/main" id="{0579EB85-18A0-43F2-AB9D-2DE19E6FE5E7}"/>
            </a:ext>
          </a:extLst>
        </xdr:cNvPr>
        <xdr:cNvSpPr/>
      </xdr:nvSpPr>
      <xdr:spPr>
        <a:xfrm>
          <a:off x="965200" y="6011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23949</xdr:rowOff>
    </xdr:from>
    <xdr:to>
      <xdr:col>10</xdr:col>
      <xdr:colOff>114300</xdr:colOff>
      <xdr:row>36</xdr:row>
      <xdr:rowOff>56606</xdr:rowOff>
    </xdr:to>
    <xdr:cxnSp macro="">
      <xdr:nvCxnSpPr>
        <xdr:cNvPr id="83" name="直線コネクタ 82">
          <a:extLst>
            <a:ext uri="{FF2B5EF4-FFF2-40B4-BE49-F238E27FC236}">
              <a16:creationId xmlns:a16="http://schemas.microsoft.com/office/drawing/2014/main" id="{1131BF76-6837-4147-9ED6-48BDE301F887}"/>
            </a:ext>
          </a:extLst>
        </xdr:cNvPr>
        <xdr:cNvCxnSpPr/>
      </xdr:nvCxnSpPr>
      <xdr:spPr>
        <a:xfrm>
          <a:off x="1008380" y="605898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4204AAAF-3C88-443D-BAD4-F083836D481D}"/>
            </a:ext>
          </a:extLst>
        </xdr:cNvPr>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92D52484-5655-4ABB-90ED-C4F6D496080D}"/>
            </a:ext>
          </a:extLst>
        </xdr:cNvPr>
        <xdr:cNvSpPr txBox="1"/>
      </xdr:nvSpPr>
      <xdr:spPr>
        <a:xfrm>
          <a:off x="2385704" y="634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600A4C41-F85C-4724-A8DD-4E2D7C9CA763}"/>
            </a:ext>
          </a:extLst>
        </xdr:cNvPr>
        <xdr:cNvSpPr txBox="1"/>
      </xdr:nvSpPr>
      <xdr:spPr>
        <a:xfrm>
          <a:off x="16110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B112447E-0FD0-4638-B5C2-4ECC9AD7E3BB}"/>
            </a:ext>
          </a:extLst>
        </xdr:cNvPr>
        <xdr:cNvSpPr txBox="1"/>
      </xdr:nvSpPr>
      <xdr:spPr>
        <a:xfrm>
          <a:off x="8363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図書館】&#10;有形固定資産減価償却率">
          <a:extLst>
            <a:ext uri="{FF2B5EF4-FFF2-40B4-BE49-F238E27FC236}">
              <a16:creationId xmlns:a16="http://schemas.microsoft.com/office/drawing/2014/main" id="{DB9852B4-8BEA-41ED-A4A0-9F1EC76DD27B}"/>
            </a:ext>
          </a:extLst>
        </xdr:cNvPr>
        <xdr:cNvSpPr txBox="1"/>
      </xdr:nvSpPr>
      <xdr:spPr>
        <a:xfrm>
          <a:off x="317056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9" name="n_2mainValue【図書館】&#10;有形固定資産減価償却率">
          <a:extLst>
            <a:ext uri="{FF2B5EF4-FFF2-40B4-BE49-F238E27FC236}">
              <a16:creationId xmlns:a16="http://schemas.microsoft.com/office/drawing/2014/main" id="{96EBE871-DA7C-4B06-92ED-DC8DABD456EE}"/>
            </a:ext>
          </a:extLst>
        </xdr:cNvPr>
        <xdr:cNvSpPr txBox="1"/>
      </xdr:nvSpPr>
      <xdr:spPr>
        <a:xfrm>
          <a:off x="2385704"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123933</xdr:rowOff>
    </xdr:from>
    <xdr:ext cx="405111" cy="259045"/>
    <xdr:sp macro="" textlink="">
      <xdr:nvSpPr>
        <xdr:cNvPr id="90" name="n_3mainValue【図書館】&#10;有形固定資産減価償却率">
          <a:extLst>
            <a:ext uri="{FF2B5EF4-FFF2-40B4-BE49-F238E27FC236}">
              <a16:creationId xmlns:a16="http://schemas.microsoft.com/office/drawing/2014/main" id="{E885E4FC-479D-4A0D-A787-E6E7F2154CEC}"/>
            </a:ext>
          </a:extLst>
        </xdr:cNvPr>
        <xdr:cNvSpPr txBox="1"/>
      </xdr:nvSpPr>
      <xdr:spPr>
        <a:xfrm>
          <a:off x="1611004"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91276</xdr:rowOff>
    </xdr:from>
    <xdr:ext cx="405111" cy="259045"/>
    <xdr:sp macro="" textlink="">
      <xdr:nvSpPr>
        <xdr:cNvPr id="91" name="n_4mainValue【図書館】&#10;有形固定資産減価償却率">
          <a:extLst>
            <a:ext uri="{FF2B5EF4-FFF2-40B4-BE49-F238E27FC236}">
              <a16:creationId xmlns:a16="http://schemas.microsoft.com/office/drawing/2014/main" id="{D81FDFA6-7F79-4FD6-823A-A741AAA4BA01}"/>
            </a:ext>
          </a:extLst>
        </xdr:cNvPr>
        <xdr:cNvSpPr txBox="1"/>
      </xdr:nvSpPr>
      <xdr:spPr>
        <a:xfrm>
          <a:off x="836304" y="579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901E447-9EC3-4044-8515-E9350D024E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9DCF704-06B8-41C8-8312-CA50F0565AE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5E2075-C1CD-4576-BF04-C4CE97DEBBD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B90FE2-A1CA-4A51-AD01-B58D431C4FF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5134521-AE37-4A0D-BB5C-7F5DE35BD3A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F9D1586-2592-4489-9665-6F435A00C52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4214C9-7EA0-4EDE-AACB-481293BBBC6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C7E632-7361-4A0C-8AE3-E7EF8C7E923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67D4DB8-975A-41F9-9A3B-0C94DB960B5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81B9DBB-BDF0-4FAB-9305-E947D163488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2A8AE12-8D23-4F08-855F-D85317C2EB26}"/>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7E1FDED-FDFE-4FBC-88DB-4AFBE1B793F3}"/>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F23AFD4-E72D-4C1E-9B94-55F256F176A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19C3339-9D39-49A1-8B26-990E693852E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E945FB3A-E170-4FC4-9FF1-C6A9BEC0895A}"/>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DA507FD-9473-4344-BC41-53D848AE1A65}"/>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C36C708-43E7-45C3-B7D1-FB9B9A5FC46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A9FB1938-A881-48FE-88AF-0E18925BFBE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E9E72511-5D34-464D-BCAC-55E42CC8ACE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21F2ADB-DF2F-4054-9BAA-330FA6E37A4D}"/>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E179FC2-572D-41B5-B5C3-8D6A134C7C3B}"/>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C83720D8-A429-4B74-A160-03AE724843FE}"/>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DB7C2FDD-FF57-43EB-B097-8A116ECED5F7}"/>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80EC7297-1D3E-4916-84F1-7093A072858D}"/>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53F006A5-C24C-4F28-8E59-A8832BD8FCCA}"/>
            </a:ext>
          </a:extLst>
        </xdr:cNvPr>
        <xdr:cNvSpPr txBox="1"/>
      </xdr:nvSpPr>
      <xdr:spPr>
        <a:xfrm>
          <a:off x="9258300" y="658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6A25704A-2A12-4A8C-BEB1-780E1FD317A5}"/>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0C86A3D-A132-4C0B-91B4-836D5BED4F2A}"/>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60B36B11-69FA-4CA7-935B-767E89326404}"/>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8165B865-828F-462A-8847-CA00F692119E}"/>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E8D8B41E-99D6-40DA-83FD-D5EDDFAB96DC}"/>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553246E-3062-4E6A-9274-0CA5208291F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8E7B4A0-DD8E-49D9-91AB-53AB9ED1B30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33A7D9F-2D45-4A98-A54C-C21DFC1B264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D5CB27-7EE4-49CE-A6F6-F148C46F980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F0A425-C77A-4676-9A16-310D3FF42BF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7" name="楕円 126">
          <a:extLst>
            <a:ext uri="{FF2B5EF4-FFF2-40B4-BE49-F238E27FC236}">
              <a16:creationId xmlns:a16="http://schemas.microsoft.com/office/drawing/2014/main" id="{FEDCEDAA-A1E5-4D5A-B4B2-53266654763C}"/>
            </a:ext>
          </a:extLst>
        </xdr:cNvPr>
        <xdr:cNvSpPr/>
      </xdr:nvSpPr>
      <xdr:spPr>
        <a:xfrm>
          <a:off x="919226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36847</xdr:rowOff>
    </xdr:from>
    <xdr:ext cx="469744" cy="259045"/>
    <xdr:sp macro="" textlink="">
      <xdr:nvSpPr>
        <xdr:cNvPr id="128" name="【図書館】&#10;一人当たり面積該当値テキスト">
          <a:extLst>
            <a:ext uri="{FF2B5EF4-FFF2-40B4-BE49-F238E27FC236}">
              <a16:creationId xmlns:a16="http://schemas.microsoft.com/office/drawing/2014/main" id="{6E2B57E0-8051-4164-AE38-11DD497FF293}"/>
            </a:ext>
          </a:extLst>
        </xdr:cNvPr>
        <xdr:cNvSpPr txBox="1"/>
      </xdr:nvSpPr>
      <xdr:spPr>
        <a:xfrm>
          <a:off x="92583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9" name="楕円 128">
          <a:extLst>
            <a:ext uri="{FF2B5EF4-FFF2-40B4-BE49-F238E27FC236}">
              <a16:creationId xmlns:a16="http://schemas.microsoft.com/office/drawing/2014/main" id="{2D46BC39-B425-48F4-8CA9-BC1873188158}"/>
            </a:ext>
          </a:extLst>
        </xdr:cNvPr>
        <xdr:cNvSpPr/>
      </xdr:nvSpPr>
      <xdr:spPr>
        <a:xfrm>
          <a:off x="844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0" name="直線コネクタ 129">
          <a:extLst>
            <a:ext uri="{FF2B5EF4-FFF2-40B4-BE49-F238E27FC236}">
              <a16:creationId xmlns:a16="http://schemas.microsoft.com/office/drawing/2014/main" id="{63256176-B1CB-4A89-8A55-40978857FA52}"/>
            </a:ext>
          </a:extLst>
        </xdr:cNvPr>
        <xdr:cNvCxnSpPr/>
      </xdr:nvCxnSpPr>
      <xdr:spPr>
        <a:xfrm>
          <a:off x="8496300" y="6602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1" name="楕円 130">
          <a:extLst>
            <a:ext uri="{FF2B5EF4-FFF2-40B4-BE49-F238E27FC236}">
              <a16:creationId xmlns:a16="http://schemas.microsoft.com/office/drawing/2014/main" id="{01ED75F4-2B2E-4F4E-AD9D-7DBF9536492C}"/>
            </a:ext>
          </a:extLst>
        </xdr:cNvPr>
        <xdr:cNvSpPr/>
      </xdr:nvSpPr>
      <xdr:spPr>
        <a:xfrm>
          <a:off x="767080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2" name="直線コネクタ 131">
          <a:extLst>
            <a:ext uri="{FF2B5EF4-FFF2-40B4-BE49-F238E27FC236}">
              <a16:creationId xmlns:a16="http://schemas.microsoft.com/office/drawing/2014/main" id="{8F6775D4-BCC1-4BAB-B078-AC89AAFDB771}"/>
            </a:ext>
          </a:extLst>
        </xdr:cNvPr>
        <xdr:cNvCxnSpPr/>
      </xdr:nvCxnSpPr>
      <xdr:spPr>
        <a:xfrm>
          <a:off x="7713980" y="6602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3" name="楕円 132">
          <a:extLst>
            <a:ext uri="{FF2B5EF4-FFF2-40B4-BE49-F238E27FC236}">
              <a16:creationId xmlns:a16="http://schemas.microsoft.com/office/drawing/2014/main" id="{37CBF2B5-02B3-42CA-99E6-0ABEB201811D}"/>
            </a:ext>
          </a:extLst>
        </xdr:cNvPr>
        <xdr:cNvSpPr/>
      </xdr:nvSpPr>
      <xdr:spPr>
        <a:xfrm>
          <a:off x="68732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4" name="直線コネクタ 133">
          <a:extLst>
            <a:ext uri="{FF2B5EF4-FFF2-40B4-BE49-F238E27FC236}">
              <a16:creationId xmlns:a16="http://schemas.microsoft.com/office/drawing/2014/main" id="{6A79D1A3-3770-4BB4-A3CA-A40035ED5DDB}"/>
            </a:ext>
          </a:extLst>
        </xdr:cNvPr>
        <xdr:cNvCxnSpPr/>
      </xdr:nvCxnSpPr>
      <xdr:spPr>
        <a:xfrm>
          <a:off x="6924040" y="66027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5" name="楕円 134">
          <a:extLst>
            <a:ext uri="{FF2B5EF4-FFF2-40B4-BE49-F238E27FC236}">
              <a16:creationId xmlns:a16="http://schemas.microsoft.com/office/drawing/2014/main" id="{26113696-9611-4A5A-8E04-B93330A6AB3A}"/>
            </a:ext>
          </a:extLst>
        </xdr:cNvPr>
        <xdr:cNvSpPr/>
      </xdr:nvSpPr>
      <xdr:spPr>
        <a:xfrm>
          <a:off x="60985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6" name="直線コネクタ 135">
          <a:extLst>
            <a:ext uri="{FF2B5EF4-FFF2-40B4-BE49-F238E27FC236}">
              <a16:creationId xmlns:a16="http://schemas.microsoft.com/office/drawing/2014/main" id="{7B75C30B-5E2E-4EFA-9C22-0EFDF4EDD661}"/>
            </a:ext>
          </a:extLst>
        </xdr:cNvPr>
        <xdr:cNvCxnSpPr/>
      </xdr:nvCxnSpPr>
      <xdr:spPr>
        <a:xfrm>
          <a:off x="6149340" y="66027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92EC82E8-CF19-4AF2-A970-7CFCCC5F9C67}"/>
            </a:ext>
          </a:extLst>
        </xdr:cNvPr>
        <xdr:cNvSpPr txBox="1"/>
      </xdr:nvSpPr>
      <xdr:spPr>
        <a:xfrm>
          <a:off x="8271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2532E296-49E5-4E9F-8A3E-F1865C3947E7}"/>
            </a:ext>
          </a:extLst>
        </xdr:cNvPr>
        <xdr:cNvSpPr txBox="1"/>
      </xdr:nvSpPr>
      <xdr:spPr>
        <a:xfrm>
          <a:off x="7509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8C9243D-BDE6-44AA-AAAC-28701B44507C}"/>
            </a:ext>
          </a:extLst>
        </xdr:cNvPr>
        <xdr:cNvSpPr txBox="1"/>
      </xdr:nvSpPr>
      <xdr:spPr>
        <a:xfrm>
          <a:off x="671202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7BBA3DE1-9D3A-4997-9F4B-C24D35F604ED}"/>
            </a:ext>
          </a:extLst>
        </xdr:cNvPr>
        <xdr:cNvSpPr txBox="1"/>
      </xdr:nvSpPr>
      <xdr:spPr>
        <a:xfrm>
          <a:off x="5937327" y="67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1" name="n_1mainValue【図書館】&#10;一人当たり面積">
          <a:extLst>
            <a:ext uri="{FF2B5EF4-FFF2-40B4-BE49-F238E27FC236}">
              <a16:creationId xmlns:a16="http://schemas.microsoft.com/office/drawing/2014/main" id="{DD205184-726B-4199-86E8-79C89D81E60D}"/>
            </a:ext>
          </a:extLst>
        </xdr:cNvPr>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2" name="n_2mainValue【図書館】&#10;一人当たり面積">
          <a:extLst>
            <a:ext uri="{FF2B5EF4-FFF2-40B4-BE49-F238E27FC236}">
              <a16:creationId xmlns:a16="http://schemas.microsoft.com/office/drawing/2014/main" id="{C208AD3F-4956-4DE9-BD45-C429A34F1229}"/>
            </a:ext>
          </a:extLst>
        </xdr:cNvPr>
        <xdr:cNvSpPr txBox="1"/>
      </xdr:nvSpPr>
      <xdr:spPr>
        <a:xfrm>
          <a:off x="7509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3" name="n_3mainValue【図書館】&#10;一人当たり面積">
          <a:extLst>
            <a:ext uri="{FF2B5EF4-FFF2-40B4-BE49-F238E27FC236}">
              <a16:creationId xmlns:a16="http://schemas.microsoft.com/office/drawing/2014/main" id="{3459EE47-F647-46AB-9ACF-9A510D954A1E}"/>
            </a:ext>
          </a:extLst>
        </xdr:cNvPr>
        <xdr:cNvSpPr txBox="1"/>
      </xdr:nvSpPr>
      <xdr:spPr>
        <a:xfrm>
          <a:off x="67120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4" name="n_4mainValue【図書館】&#10;一人当たり面積">
          <a:extLst>
            <a:ext uri="{FF2B5EF4-FFF2-40B4-BE49-F238E27FC236}">
              <a16:creationId xmlns:a16="http://schemas.microsoft.com/office/drawing/2014/main" id="{D2C900D5-CC5E-4005-B61E-8EBA0F0D49F7}"/>
            </a:ext>
          </a:extLst>
        </xdr:cNvPr>
        <xdr:cNvSpPr txBox="1"/>
      </xdr:nvSpPr>
      <xdr:spPr>
        <a:xfrm>
          <a:off x="59373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E11D60A7-E5E1-4EE8-834E-BDA2ECBD97A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C6F241F-3151-4050-8171-AEDC3C7CEE9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B25E148-E94F-41A1-B5AC-EE9A57D3D50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931423E-179E-4A48-A5F9-9CFE1B4CED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8A7083B0-A5E5-4094-8497-24847846F0C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9801C3A-1B2F-4C7E-9801-BAE92BBCA2C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08868A0-22CB-4F4A-B8D4-C4394EF8178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6B580F4-F423-470B-93CE-F17C91604D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2544105-8159-49F5-9270-A87F608CCFA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D7FB72C-4251-4242-A15B-63C3BA72264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6491560-EB71-4013-80E2-BD2DC1364E1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8ECCF8A-817A-4D6F-949B-6CBDD682E38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369B82A9-189D-404F-898D-5225591AEEE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09134AA-22D0-40A9-A064-2B56730A090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179B8D3-41F7-44B2-8799-41120AB0488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23C26259-24CB-406C-8439-DF8527913AC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293DED7C-92BC-4F84-971C-573874EF856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0596973-E21D-4695-9C69-247B3A990D7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AAD34739-D481-4F28-870E-5AF1CFEEE57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489D865-1C2A-48CB-BCBE-AD9BBAE9C1D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46F77AA9-06B7-48AB-BAB6-5765C713EA0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3BF8818-0AFD-4688-8D37-864A3AFD4A0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198A40BC-E541-42D8-AF20-889BF8BB0F5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F099F26-C8C3-43AA-B349-F72F28E03A1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B52BF790-CB23-4D33-B893-84C2F9ACD716}"/>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A3B15759-B5D2-4BB3-ABAD-225B3957A19C}"/>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CD4453A-E7F3-49A0-9969-EBD680C06CFC}"/>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3989F4B-E39A-4793-BF6D-2B68BD2D8DC2}"/>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D42B570F-F0E7-4765-90E8-C2344D6B22C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B37EC25-E3C6-4017-AA76-899E3CE5FA7A}"/>
            </a:ext>
          </a:extLst>
        </xdr:cNvPr>
        <xdr:cNvSpPr txBox="1"/>
      </xdr:nvSpPr>
      <xdr:spPr>
        <a:xfrm>
          <a:off x="412496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A4A9294F-4C35-441F-9711-C939BB54BAE8}"/>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250EB3E2-3A65-4BEC-B2CF-D6683085AEC7}"/>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C59AC509-7238-4692-8CEE-9E5005676276}"/>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49FA9CFD-FD36-4CC1-B770-CFB7FDDA9C7E}"/>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BEF4B058-F7A6-4919-90A5-51183A57EB5C}"/>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1DB43C2-542B-4B62-940E-D10CA1B4C87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0D99A29-0681-41C7-93B4-C1E349B33A8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DC44C7D-691E-475D-9315-7E87C93DED9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311F8A-35DF-496C-A5F1-04B83E6DFF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C02C9F-CB1C-42A9-B26D-8484BAECAD4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76835</xdr:rowOff>
    </xdr:from>
    <xdr:to>
      <xdr:col>24</xdr:col>
      <xdr:colOff>114300</xdr:colOff>
      <xdr:row>57</xdr:row>
      <xdr:rowOff>6985</xdr:rowOff>
    </xdr:to>
    <xdr:sp macro="" textlink="">
      <xdr:nvSpPr>
        <xdr:cNvPr id="185" name="楕円 184">
          <a:extLst>
            <a:ext uri="{FF2B5EF4-FFF2-40B4-BE49-F238E27FC236}">
              <a16:creationId xmlns:a16="http://schemas.microsoft.com/office/drawing/2014/main" id="{B620EBA9-C0F2-4F7D-A9F9-4116426ADF0D}"/>
            </a:ext>
          </a:extLst>
        </xdr:cNvPr>
        <xdr:cNvSpPr/>
      </xdr:nvSpPr>
      <xdr:spPr>
        <a:xfrm>
          <a:off x="4036060" y="946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99712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7C2BDB0-021E-4FDF-ACB5-D6C5FA087937}"/>
            </a:ext>
          </a:extLst>
        </xdr:cNvPr>
        <xdr:cNvSpPr txBox="1"/>
      </xdr:nvSpPr>
      <xdr:spPr>
        <a:xfrm>
          <a:off x="4124960"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xdr:rowOff>
    </xdr:from>
    <xdr:to>
      <xdr:col>20</xdr:col>
      <xdr:colOff>38100</xdr:colOff>
      <xdr:row>56</xdr:row>
      <xdr:rowOff>115570</xdr:rowOff>
    </xdr:to>
    <xdr:sp macro="" textlink="">
      <xdr:nvSpPr>
        <xdr:cNvPr id="187" name="楕円 186">
          <a:extLst>
            <a:ext uri="{FF2B5EF4-FFF2-40B4-BE49-F238E27FC236}">
              <a16:creationId xmlns:a16="http://schemas.microsoft.com/office/drawing/2014/main" id="{DD9289B8-1842-4D3C-A895-2646D3AFA4B7}"/>
            </a:ext>
          </a:extLst>
        </xdr:cNvPr>
        <xdr:cNvSpPr/>
      </xdr:nvSpPr>
      <xdr:spPr>
        <a:xfrm>
          <a:off x="3312160" y="9401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64770</xdr:rowOff>
    </xdr:from>
    <xdr:to>
      <xdr:col>24</xdr:col>
      <xdr:colOff>63500</xdr:colOff>
      <xdr:row>56</xdr:row>
      <xdr:rowOff>127635</xdr:rowOff>
    </xdr:to>
    <xdr:cxnSp macro="">
      <xdr:nvCxnSpPr>
        <xdr:cNvPr id="188" name="直線コネクタ 187">
          <a:extLst>
            <a:ext uri="{FF2B5EF4-FFF2-40B4-BE49-F238E27FC236}">
              <a16:creationId xmlns:a16="http://schemas.microsoft.com/office/drawing/2014/main" id="{6B4320C3-831B-41C3-A1DB-E64BB68B1AD1}"/>
            </a:ext>
          </a:extLst>
        </xdr:cNvPr>
        <xdr:cNvCxnSpPr/>
      </xdr:nvCxnSpPr>
      <xdr:spPr>
        <a:xfrm>
          <a:off x="3355340" y="9452610"/>
          <a:ext cx="7315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189" name="楕円 188">
          <a:extLst>
            <a:ext uri="{FF2B5EF4-FFF2-40B4-BE49-F238E27FC236}">
              <a16:creationId xmlns:a16="http://schemas.microsoft.com/office/drawing/2014/main" id="{E53DCCD6-C520-47C1-9C76-DB590C16174C}"/>
            </a:ext>
          </a:extLst>
        </xdr:cNvPr>
        <xdr:cNvSpPr/>
      </xdr:nvSpPr>
      <xdr:spPr>
        <a:xfrm>
          <a:off x="2514600" y="934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xdr:rowOff>
    </xdr:from>
    <xdr:to>
      <xdr:col>19</xdr:col>
      <xdr:colOff>177800</xdr:colOff>
      <xdr:row>56</xdr:row>
      <xdr:rowOff>64770</xdr:rowOff>
    </xdr:to>
    <xdr:cxnSp macro="">
      <xdr:nvCxnSpPr>
        <xdr:cNvPr id="190" name="直線コネクタ 189">
          <a:extLst>
            <a:ext uri="{FF2B5EF4-FFF2-40B4-BE49-F238E27FC236}">
              <a16:creationId xmlns:a16="http://schemas.microsoft.com/office/drawing/2014/main" id="{4EB9B145-E438-4031-AB9D-58F1F6AFB0C7}"/>
            </a:ext>
          </a:extLst>
        </xdr:cNvPr>
        <xdr:cNvCxnSpPr/>
      </xdr:nvCxnSpPr>
      <xdr:spPr>
        <a:xfrm>
          <a:off x="2565400" y="938974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55880</xdr:rowOff>
    </xdr:from>
    <xdr:to>
      <xdr:col>10</xdr:col>
      <xdr:colOff>165100</xdr:colOff>
      <xdr:row>55</xdr:row>
      <xdr:rowOff>157480</xdr:rowOff>
    </xdr:to>
    <xdr:sp macro="" textlink="">
      <xdr:nvSpPr>
        <xdr:cNvPr id="191" name="楕円 190">
          <a:extLst>
            <a:ext uri="{FF2B5EF4-FFF2-40B4-BE49-F238E27FC236}">
              <a16:creationId xmlns:a16="http://schemas.microsoft.com/office/drawing/2014/main" id="{27B5D3C4-65B3-489F-915F-A539962987F1}"/>
            </a:ext>
          </a:extLst>
        </xdr:cNvPr>
        <xdr:cNvSpPr/>
      </xdr:nvSpPr>
      <xdr:spPr>
        <a:xfrm>
          <a:off x="1739900" y="9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106680</xdr:rowOff>
    </xdr:from>
    <xdr:to>
      <xdr:col>15</xdr:col>
      <xdr:colOff>50800</xdr:colOff>
      <xdr:row>56</xdr:row>
      <xdr:rowOff>1905</xdr:rowOff>
    </xdr:to>
    <xdr:cxnSp macro="">
      <xdr:nvCxnSpPr>
        <xdr:cNvPr id="192" name="直線コネクタ 191">
          <a:extLst>
            <a:ext uri="{FF2B5EF4-FFF2-40B4-BE49-F238E27FC236}">
              <a16:creationId xmlns:a16="http://schemas.microsoft.com/office/drawing/2014/main" id="{A246D765-3A2E-4FCC-907E-C0342D76B9A9}"/>
            </a:ext>
          </a:extLst>
        </xdr:cNvPr>
        <xdr:cNvCxnSpPr/>
      </xdr:nvCxnSpPr>
      <xdr:spPr>
        <a:xfrm>
          <a:off x="1790700" y="932688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160655</xdr:rowOff>
    </xdr:from>
    <xdr:to>
      <xdr:col>6</xdr:col>
      <xdr:colOff>38100</xdr:colOff>
      <xdr:row>55</xdr:row>
      <xdr:rowOff>90805</xdr:rowOff>
    </xdr:to>
    <xdr:sp macro="" textlink="">
      <xdr:nvSpPr>
        <xdr:cNvPr id="193" name="楕円 192">
          <a:extLst>
            <a:ext uri="{FF2B5EF4-FFF2-40B4-BE49-F238E27FC236}">
              <a16:creationId xmlns:a16="http://schemas.microsoft.com/office/drawing/2014/main" id="{569D232D-F226-4487-B9EB-F614134E7DCA}"/>
            </a:ext>
          </a:extLst>
        </xdr:cNvPr>
        <xdr:cNvSpPr/>
      </xdr:nvSpPr>
      <xdr:spPr>
        <a:xfrm>
          <a:off x="965200" y="9213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40005</xdr:rowOff>
    </xdr:from>
    <xdr:to>
      <xdr:col>10</xdr:col>
      <xdr:colOff>114300</xdr:colOff>
      <xdr:row>55</xdr:row>
      <xdr:rowOff>106680</xdr:rowOff>
    </xdr:to>
    <xdr:cxnSp macro="">
      <xdr:nvCxnSpPr>
        <xdr:cNvPr id="194" name="直線コネクタ 193">
          <a:extLst>
            <a:ext uri="{FF2B5EF4-FFF2-40B4-BE49-F238E27FC236}">
              <a16:creationId xmlns:a16="http://schemas.microsoft.com/office/drawing/2014/main" id="{63541D1E-6C42-4AE9-A013-FA018D381705}"/>
            </a:ext>
          </a:extLst>
        </xdr:cNvPr>
        <xdr:cNvCxnSpPr/>
      </xdr:nvCxnSpPr>
      <xdr:spPr>
        <a:xfrm>
          <a:off x="1008380" y="9260205"/>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76A7575D-A35F-4080-99C0-BBDA97B0A783}"/>
            </a:ext>
          </a:extLst>
        </xdr:cNvPr>
        <xdr:cNvSpPr txBox="1"/>
      </xdr:nvSpPr>
      <xdr:spPr>
        <a:xfrm>
          <a:off x="317056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D48E22B9-B23E-4779-AB47-905D4FB8C8C5}"/>
            </a:ext>
          </a:extLst>
        </xdr:cNvPr>
        <xdr:cNvSpPr txBox="1"/>
      </xdr:nvSpPr>
      <xdr:spPr>
        <a:xfrm>
          <a:off x="23857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E9946CE5-E509-4B16-963A-575D0569A138}"/>
            </a:ext>
          </a:extLst>
        </xdr:cNvPr>
        <xdr:cNvSpPr txBox="1"/>
      </xdr:nvSpPr>
      <xdr:spPr>
        <a:xfrm>
          <a:off x="16110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64F24475-9C6F-43F3-AE0C-399F6CE4C8A9}"/>
            </a:ext>
          </a:extLst>
        </xdr:cNvPr>
        <xdr:cNvSpPr txBox="1"/>
      </xdr:nvSpPr>
      <xdr:spPr>
        <a:xfrm>
          <a:off x="8363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132097</xdr:rowOff>
    </xdr:from>
    <xdr:ext cx="405111" cy="259045"/>
    <xdr:sp macro="" textlink="">
      <xdr:nvSpPr>
        <xdr:cNvPr id="199" name="n_1mainValue【体育館・プール】&#10;有形固定資産減価償却率">
          <a:extLst>
            <a:ext uri="{FF2B5EF4-FFF2-40B4-BE49-F238E27FC236}">
              <a16:creationId xmlns:a16="http://schemas.microsoft.com/office/drawing/2014/main" id="{0D7725C7-3931-40A5-9027-4FB4414F174A}"/>
            </a:ext>
          </a:extLst>
        </xdr:cNvPr>
        <xdr:cNvSpPr txBox="1"/>
      </xdr:nvSpPr>
      <xdr:spPr>
        <a:xfrm>
          <a:off x="317056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69232</xdr:rowOff>
    </xdr:from>
    <xdr:ext cx="405111" cy="259045"/>
    <xdr:sp macro="" textlink="">
      <xdr:nvSpPr>
        <xdr:cNvPr id="200" name="n_2mainValue【体育館・プール】&#10;有形固定資産減価償却率">
          <a:extLst>
            <a:ext uri="{FF2B5EF4-FFF2-40B4-BE49-F238E27FC236}">
              <a16:creationId xmlns:a16="http://schemas.microsoft.com/office/drawing/2014/main" id="{873D83C6-5CAE-431A-8E75-B05C8B9C4907}"/>
            </a:ext>
          </a:extLst>
        </xdr:cNvPr>
        <xdr:cNvSpPr txBox="1"/>
      </xdr:nvSpPr>
      <xdr:spPr>
        <a:xfrm>
          <a:off x="2385704" y="912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2557</xdr:rowOff>
    </xdr:from>
    <xdr:ext cx="405111" cy="259045"/>
    <xdr:sp macro="" textlink="">
      <xdr:nvSpPr>
        <xdr:cNvPr id="201" name="n_3mainValue【体育館・プール】&#10;有形固定資産減価償却率">
          <a:extLst>
            <a:ext uri="{FF2B5EF4-FFF2-40B4-BE49-F238E27FC236}">
              <a16:creationId xmlns:a16="http://schemas.microsoft.com/office/drawing/2014/main" id="{7736734B-5DB9-443F-A2F9-58E113402BED}"/>
            </a:ext>
          </a:extLst>
        </xdr:cNvPr>
        <xdr:cNvSpPr txBox="1"/>
      </xdr:nvSpPr>
      <xdr:spPr>
        <a:xfrm>
          <a:off x="1611004" y="905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107332</xdr:rowOff>
    </xdr:from>
    <xdr:ext cx="405111" cy="259045"/>
    <xdr:sp macro="" textlink="">
      <xdr:nvSpPr>
        <xdr:cNvPr id="202" name="n_4mainValue【体育館・プール】&#10;有形固定資産減価償却率">
          <a:extLst>
            <a:ext uri="{FF2B5EF4-FFF2-40B4-BE49-F238E27FC236}">
              <a16:creationId xmlns:a16="http://schemas.microsoft.com/office/drawing/2014/main" id="{15378E7E-6C2B-4E92-A0D5-296355035FF5}"/>
            </a:ext>
          </a:extLst>
        </xdr:cNvPr>
        <xdr:cNvSpPr txBox="1"/>
      </xdr:nvSpPr>
      <xdr:spPr>
        <a:xfrm>
          <a:off x="836304" y="899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27AAA50-9740-40CD-B35B-E2451997F38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FEA936B-A464-4216-A9B5-7A30A449C73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A1315E0-A967-498B-B7B8-A757E632E7F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214FDD5-8F91-40B2-B8D2-87D08FF7FC3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71FAE16-08E0-4A3B-9EAE-6DF506D30E6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A4F346C-C368-4776-8241-074E8DBD03A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8E2E9FA-1D67-4807-8B45-A40402C487A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46157C5-5022-433A-ABCB-209A7E022D9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B96A568C-3A4F-4352-9E70-AB8E93817A8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5CF1F89-D5A6-490B-8689-3088A692781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E8D28AB-5E5E-4D12-AF86-4F874A64864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A9B834A-2A3A-4E7B-80ED-B58D5EBCEBB8}"/>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87B979E2-A56C-4FBE-8AB7-0F4743A178BC}"/>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E68039AD-EF26-4CBE-9150-14459194428D}"/>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818E2DE-5911-4E61-A2B6-C15A3C9E3D1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B9606DAB-5DE5-4A29-BD23-6E2E651EEBB4}"/>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46FB3FAC-8A9A-4984-B697-E6369300E55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9AA7DB8-721F-4250-A850-B96EE5D169B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A9194ED-3E39-40FC-A802-0272CB3052F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C1080153-094E-4824-BF8A-619B4D6964F7}"/>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B5DD1DEC-2174-4E47-BBF8-31A13E4A33F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1E4C88C-2094-474B-9D3E-EE1C60471D52}"/>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345BE8D-136C-4471-A1AC-D742BCE0BB6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AA97A71-95E9-42AF-AB38-8C846A48AD3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93C7C5C-1906-4A3C-A270-F7642E70317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280F99FF-B579-487F-9CCF-0D5B315BCB28}"/>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80A47213-74FE-4BFB-8053-A1A3970D9AB1}"/>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31CA6E0-A0B6-47B1-9D29-510003100076}"/>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C6EDF58C-25E2-4A32-8C49-EA4728F385D7}"/>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6728BA27-27E8-4A7D-8D6D-7A2EBE6B4AC7}"/>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71AEF5FF-7D2C-4EAE-83F0-A5610088CF6A}"/>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606793A7-143D-4229-B63C-FE752EA1F942}"/>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21DED7B3-CFA8-4E0F-AFEA-FE04F54E47C5}"/>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3BCAC11C-E56C-4545-9E2A-2A60B5C0889F}"/>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A8FDBD05-C1C5-45F5-A7E7-9DF689C6E9D8}"/>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C351FD72-3937-45F5-ACE7-85328FC51C75}"/>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37BDFD-FF9F-4766-BA87-5D1BDA81374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36FA45-B515-4E76-96F8-1D7A5DE8244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0CD498-1D47-40A5-9414-10BD9034183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720B7C-8857-4FD5-A4E5-ED095DE8FA2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B125ED-9460-4647-991A-43E898006FC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125549</xdr:rowOff>
    </xdr:from>
    <xdr:to>
      <xdr:col>55</xdr:col>
      <xdr:colOff>50800</xdr:colOff>
      <xdr:row>64</xdr:row>
      <xdr:rowOff>55699</xdr:rowOff>
    </xdr:to>
    <xdr:sp macro="" textlink="">
      <xdr:nvSpPr>
        <xdr:cNvPr id="244" name="楕円 243">
          <a:extLst>
            <a:ext uri="{FF2B5EF4-FFF2-40B4-BE49-F238E27FC236}">
              <a16:creationId xmlns:a16="http://schemas.microsoft.com/office/drawing/2014/main" id="{4F373ACD-A548-4AB3-9C47-03B541EA3C60}"/>
            </a:ext>
          </a:extLst>
        </xdr:cNvPr>
        <xdr:cNvSpPr/>
      </xdr:nvSpPr>
      <xdr:spPr>
        <a:xfrm>
          <a:off x="9192260" y="10686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40476</xdr:rowOff>
    </xdr:from>
    <xdr:ext cx="469744" cy="259045"/>
    <xdr:sp macro="" textlink="">
      <xdr:nvSpPr>
        <xdr:cNvPr id="245" name="【体育館・プール】&#10;一人当たり面積該当値テキスト">
          <a:extLst>
            <a:ext uri="{FF2B5EF4-FFF2-40B4-BE49-F238E27FC236}">
              <a16:creationId xmlns:a16="http://schemas.microsoft.com/office/drawing/2014/main" id="{EC2903F7-8839-420B-84B6-FB484AA41FBC}"/>
            </a:ext>
          </a:extLst>
        </xdr:cNvPr>
        <xdr:cNvSpPr txBox="1"/>
      </xdr:nvSpPr>
      <xdr:spPr>
        <a:xfrm>
          <a:off x="9258300" y="1060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125549</xdr:rowOff>
    </xdr:from>
    <xdr:to>
      <xdr:col>50</xdr:col>
      <xdr:colOff>165100</xdr:colOff>
      <xdr:row>64</xdr:row>
      <xdr:rowOff>55699</xdr:rowOff>
    </xdr:to>
    <xdr:sp macro="" textlink="">
      <xdr:nvSpPr>
        <xdr:cNvPr id="246" name="楕円 245">
          <a:extLst>
            <a:ext uri="{FF2B5EF4-FFF2-40B4-BE49-F238E27FC236}">
              <a16:creationId xmlns:a16="http://schemas.microsoft.com/office/drawing/2014/main" id="{6E4FB50F-F4C1-426E-9317-E47736360066}"/>
            </a:ext>
          </a:extLst>
        </xdr:cNvPr>
        <xdr:cNvSpPr/>
      </xdr:nvSpPr>
      <xdr:spPr>
        <a:xfrm>
          <a:off x="8445500" y="10686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4899</xdr:rowOff>
    </xdr:from>
    <xdr:to>
      <xdr:col>55</xdr:col>
      <xdr:colOff>0</xdr:colOff>
      <xdr:row>64</xdr:row>
      <xdr:rowOff>4899</xdr:rowOff>
    </xdr:to>
    <xdr:cxnSp macro="">
      <xdr:nvCxnSpPr>
        <xdr:cNvPr id="247" name="直線コネクタ 246">
          <a:extLst>
            <a:ext uri="{FF2B5EF4-FFF2-40B4-BE49-F238E27FC236}">
              <a16:creationId xmlns:a16="http://schemas.microsoft.com/office/drawing/2014/main" id="{928B0191-2619-44F1-BF09-4275F4935FB3}"/>
            </a:ext>
          </a:extLst>
        </xdr:cNvPr>
        <xdr:cNvCxnSpPr/>
      </xdr:nvCxnSpPr>
      <xdr:spPr>
        <a:xfrm>
          <a:off x="8496300" y="1073385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125549</xdr:rowOff>
    </xdr:from>
    <xdr:to>
      <xdr:col>46</xdr:col>
      <xdr:colOff>38100</xdr:colOff>
      <xdr:row>64</xdr:row>
      <xdr:rowOff>55699</xdr:rowOff>
    </xdr:to>
    <xdr:sp macro="" textlink="">
      <xdr:nvSpPr>
        <xdr:cNvPr id="248" name="楕円 247">
          <a:extLst>
            <a:ext uri="{FF2B5EF4-FFF2-40B4-BE49-F238E27FC236}">
              <a16:creationId xmlns:a16="http://schemas.microsoft.com/office/drawing/2014/main" id="{D025D1A4-F72A-4C97-B60C-2A267D28E3CC}"/>
            </a:ext>
          </a:extLst>
        </xdr:cNvPr>
        <xdr:cNvSpPr/>
      </xdr:nvSpPr>
      <xdr:spPr>
        <a:xfrm>
          <a:off x="7670800" y="10686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4899</xdr:rowOff>
    </xdr:from>
    <xdr:to>
      <xdr:col>50</xdr:col>
      <xdr:colOff>114300</xdr:colOff>
      <xdr:row>64</xdr:row>
      <xdr:rowOff>4899</xdr:rowOff>
    </xdr:to>
    <xdr:cxnSp macro="">
      <xdr:nvCxnSpPr>
        <xdr:cNvPr id="249" name="直線コネクタ 248">
          <a:extLst>
            <a:ext uri="{FF2B5EF4-FFF2-40B4-BE49-F238E27FC236}">
              <a16:creationId xmlns:a16="http://schemas.microsoft.com/office/drawing/2014/main" id="{05C6BC49-6A4D-460F-B246-967757A6A2C6}"/>
            </a:ext>
          </a:extLst>
        </xdr:cNvPr>
        <xdr:cNvCxnSpPr/>
      </xdr:nvCxnSpPr>
      <xdr:spPr>
        <a:xfrm>
          <a:off x="7713980" y="107338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127181</xdr:rowOff>
    </xdr:from>
    <xdr:to>
      <xdr:col>41</xdr:col>
      <xdr:colOff>101600</xdr:colOff>
      <xdr:row>64</xdr:row>
      <xdr:rowOff>57331</xdr:rowOff>
    </xdr:to>
    <xdr:sp macro="" textlink="">
      <xdr:nvSpPr>
        <xdr:cNvPr id="250" name="楕円 249">
          <a:extLst>
            <a:ext uri="{FF2B5EF4-FFF2-40B4-BE49-F238E27FC236}">
              <a16:creationId xmlns:a16="http://schemas.microsoft.com/office/drawing/2014/main" id="{146BC88A-4F46-4A26-95E6-A04ED41ABA3B}"/>
            </a:ext>
          </a:extLst>
        </xdr:cNvPr>
        <xdr:cNvSpPr/>
      </xdr:nvSpPr>
      <xdr:spPr>
        <a:xfrm>
          <a:off x="6873240" y="10688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4899</xdr:rowOff>
    </xdr:from>
    <xdr:to>
      <xdr:col>45</xdr:col>
      <xdr:colOff>177800</xdr:colOff>
      <xdr:row>64</xdr:row>
      <xdr:rowOff>6531</xdr:rowOff>
    </xdr:to>
    <xdr:cxnSp macro="">
      <xdr:nvCxnSpPr>
        <xdr:cNvPr id="251" name="直線コネクタ 250">
          <a:extLst>
            <a:ext uri="{FF2B5EF4-FFF2-40B4-BE49-F238E27FC236}">
              <a16:creationId xmlns:a16="http://schemas.microsoft.com/office/drawing/2014/main" id="{733AAABC-B4BE-4464-B932-CF756694FA11}"/>
            </a:ext>
          </a:extLst>
        </xdr:cNvPr>
        <xdr:cNvCxnSpPr/>
      </xdr:nvCxnSpPr>
      <xdr:spPr>
        <a:xfrm flipV="1">
          <a:off x="6924040" y="1073385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127181</xdr:rowOff>
    </xdr:from>
    <xdr:to>
      <xdr:col>36</xdr:col>
      <xdr:colOff>165100</xdr:colOff>
      <xdr:row>64</xdr:row>
      <xdr:rowOff>57331</xdr:rowOff>
    </xdr:to>
    <xdr:sp macro="" textlink="">
      <xdr:nvSpPr>
        <xdr:cNvPr id="252" name="楕円 251">
          <a:extLst>
            <a:ext uri="{FF2B5EF4-FFF2-40B4-BE49-F238E27FC236}">
              <a16:creationId xmlns:a16="http://schemas.microsoft.com/office/drawing/2014/main" id="{721116B7-533F-42E4-9B8E-25F8216F81CE}"/>
            </a:ext>
          </a:extLst>
        </xdr:cNvPr>
        <xdr:cNvSpPr/>
      </xdr:nvSpPr>
      <xdr:spPr>
        <a:xfrm>
          <a:off x="6098540" y="10688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6531</xdr:rowOff>
    </xdr:from>
    <xdr:to>
      <xdr:col>41</xdr:col>
      <xdr:colOff>50800</xdr:colOff>
      <xdr:row>64</xdr:row>
      <xdr:rowOff>6531</xdr:rowOff>
    </xdr:to>
    <xdr:cxnSp macro="">
      <xdr:nvCxnSpPr>
        <xdr:cNvPr id="253" name="直線コネクタ 252">
          <a:extLst>
            <a:ext uri="{FF2B5EF4-FFF2-40B4-BE49-F238E27FC236}">
              <a16:creationId xmlns:a16="http://schemas.microsoft.com/office/drawing/2014/main" id="{DD3AA8CC-33B2-4F0C-A13E-311B6D1634CB}"/>
            </a:ext>
          </a:extLst>
        </xdr:cNvPr>
        <xdr:cNvCxnSpPr/>
      </xdr:nvCxnSpPr>
      <xdr:spPr>
        <a:xfrm>
          <a:off x="6149340" y="107354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A923522E-93D4-4279-8689-A1F9F4C86253}"/>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C7A0213-B031-4D20-81D3-59F127D87D08}"/>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C26887FF-A5CE-4478-BC9A-6C744A2A1D28}"/>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DCADAC24-2A28-465C-BC90-9C0BD64D085B}"/>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46826</xdr:rowOff>
    </xdr:from>
    <xdr:ext cx="469744" cy="259045"/>
    <xdr:sp macro="" textlink="">
      <xdr:nvSpPr>
        <xdr:cNvPr id="258" name="n_1mainValue【体育館・プール】&#10;一人当たり面積">
          <a:extLst>
            <a:ext uri="{FF2B5EF4-FFF2-40B4-BE49-F238E27FC236}">
              <a16:creationId xmlns:a16="http://schemas.microsoft.com/office/drawing/2014/main" id="{A53BCFEE-E119-4045-9370-AFF64F38B12B}"/>
            </a:ext>
          </a:extLst>
        </xdr:cNvPr>
        <xdr:cNvSpPr txBox="1"/>
      </xdr:nvSpPr>
      <xdr:spPr>
        <a:xfrm>
          <a:off x="8271587" y="1077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46826</xdr:rowOff>
    </xdr:from>
    <xdr:ext cx="469744" cy="259045"/>
    <xdr:sp macro="" textlink="">
      <xdr:nvSpPr>
        <xdr:cNvPr id="259" name="n_2mainValue【体育館・プール】&#10;一人当たり面積">
          <a:extLst>
            <a:ext uri="{FF2B5EF4-FFF2-40B4-BE49-F238E27FC236}">
              <a16:creationId xmlns:a16="http://schemas.microsoft.com/office/drawing/2014/main" id="{894B762D-0362-407B-B04E-E0E6296F8082}"/>
            </a:ext>
          </a:extLst>
        </xdr:cNvPr>
        <xdr:cNvSpPr txBox="1"/>
      </xdr:nvSpPr>
      <xdr:spPr>
        <a:xfrm>
          <a:off x="7509587" y="1077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48458</xdr:rowOff>
    </xdr:from>
    <xdr:ext cx="469744" cy="259045"/>
    <xdr:sp macro="" textlink="">
      <xdr:nvSpPr>
        <xdr:cNvPr id="260" name="n_3mainValue【体育館・プール】&#10;一人当たり面積">
          <a:extLst>
            <a:ext uri="{FF2B5EF4-FFF2-40B4-BE49-F238E27FC236}">
              <a16:creationId xmlns:a16="http://schemas.microsoft.com/office/drawing/2014/main" id="{0B54B6F2-6775-40AA-BFDF-0CF578786C57}"/>
            </a:ext>
          </a:extLst>
        </xdr:cNvPr>
        <xdr:cNvSpPr txBox="1"/>
      </xdr:nvSpPr>
      <xdr:spPr>
        <a:xfrm>
          <a:off x="6712027" y="1077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48458</xdr:rowOff>
    </xdr:from>
    <xdr:ext cx="469744" cy="259045"/>
    <xdr:sp macro="" textlink="">
      <xdr:nvSpPr>
        <xdr:cNvPr id="261" name="n_4mainValue【体育館・プール】&#10;一人当たり面積">
          <a:extLst>
            <a:ext uri="{FF2B5EF4-FFF2-40B4-BE49-F238E27FC236}">
              <a16:creationId xmlns:a16="http://schemas.microsoft.com/office/drawing/2014/main" id="{069B250C-BD8D-473F-BAF9-D6665AB131CA}"/>
            </a:ext>
          </a:extLst>
        </xdr:cNvPr>
        <xdr:cNvSpPr txBox="1"/>
      </xdr:nvSpPr>
      <xdr:spPr>
        <a:xfrm>
          <a:off x="5937327" y="1077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3C643E4-8A25-4EEA-BDDC-3041617C351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67CA586-672C-4348-83CA-90BB9F55563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A07E1BD-51E5-4787-AFC3-B26E72D7255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A895476-041E-4DE6-A59B-8C3815A5E8D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19E8C2-098F-41B7-8ADE-95CB6C1A1B2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0BA232C-25C7-4C0A-BA27-29E31CE30FD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5C5D375-D572-425C-A413-6C373DA410B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D0F7B78-0285-4161-B824-F097433313E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B240D57-5B6A-427B-A9B2-353288AA815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C300068-C1F5-404C-92B2-F2D45658965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07357FE-ACEE-4BAD-8079-EE5ABEEB82A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720A0FD-BE18-4D5D-8425-9277EDCC531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7A9BA52-B74B-42E0-A904-43665BAB5DE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1AC924D-D4A3-4EBB-8F51-20B5188F729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33DADFF9-CF9F-4458-9E22-072969DB92A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4D762D1-7B7C-45F2-98B6-F627A13B86F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B16481B-DE6F-409F-B638-FA7395CF9C1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C0BD316-E60D-424E-B893-509467031A7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77350B1-E929-4C0D-8BA4-F8CF4502F66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D1F57D3-1C84-415F-A8C0-1FE432A68C1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C918D3E-AF29-428D-BF79-B100F864F4F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BB5F25F-F5B3-48AE-948A-D19D3FF7BE5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6D7E1C1-55DA-43E1-8039-4955B384FEA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323C875-3498-4433-9C95-16A782175BC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AC34045-82C3-4A6C-9FB3-839BC6EC731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C3551D2-4B49-4C55-A9A4-245B0AD3B8D5}"/>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E0B147A-9E53-4FBD-A0C2-4BEA5F0BCF47}"/>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EA15E1B-5D20-4164-AF87-C8CD92BEB36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F53B95B-855C-4CC0-B6A6-8E5287C03B64}"/>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B42AA050-68B9-4579-9C8D-D913C3323BFB}"/>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E8B6F6F-31C0-423B-B34E-07E57F85C4A0}"/>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3F1B0DA7-DD30-44A7-A782-94FD27B3ED15}"/>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DB411B9A-71E8-4AEC-A2D4-7A0BB2D64870}"/>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97CE19AD-6BA2-4739-8645-781B4F8DFA2B}"/>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E34564DF-BEAC-476C-90AC-6B201DD1CC32}"/>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4D9A2F0F-14DE-4C26-97AB-19FC341FBC9E}"/>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85DDA61-451D-419B-A195-B07E943D76B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0C1F2C-D5D6-4F7C-B318-049958DF506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3D8B6C-EC06-4FCE-AC23-80C0EE46D6D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423E12-3F8B-4A22-A29E-2F9FFDECC11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868712-5199-480B-A320-1B4EF95C8B9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46082</xdr:rowOff>
    </xdr:from>
    <xdr:to>
      <xdr:col>24</xdr:col>
      <xdr:colOff>114300</xdr:colOff>
      <xdr:row>84</xdr:row>
      <xdr:rowOff>147682</xdr:rowOff>
    </xdr:to>
    <xdr:sp macro="" textlink="">
      <xdr:nvSpPr>
        <xdr:cNvPr id="303" name="楕円 302">
          <a:extLst>
            <a:ext uri="{FF2B5EF4-FFF2-40B4-BE49-F238E27FC236}">
              <a16:creationId xmlns:a16="http://schemas.microsoft.com/office/drawing/2014/main" id="{AD7F88BE-B9D2-4A87-8B55-AF0C75782C1F}"/>
            </a:ext>
          </a:extLst>
        </xdr:cNvPr>
        <xdr:cNvSpPr/>
      </xdr:nvSpPr>
      <xdr:spPr>
        <a:xfrm>
          <a:off x="4036060" y="141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24509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F74F52E-E5B7-457A-AB0A-E5370F574E4B}"/>
            </a:ext>
          </a:extLst>
        </xdr:cNvPr>
        <xdr:cNvSpPr txBox="1"/>
      </xdr:nvSpPr>
      <xdr:spPr>
        <a:xfrm>
          <a:off x="4124960" y="1410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11793</xdr:rowOff>
    </xdr:from>
    <xdr:to>
      <xdr:col>20</xdr:col>
      <xdr:colOff>38100</xdr:colOff>
      <xdr:row>84</xdr:row>
      <xdr:rowOff>113393</xdr:rowOff>
    </xdr:to>
    <xdr:sp macro="" textlink="">
      <xdr:nvSpPr>
        <xdr:cNvPr id="305" name="楕円 304">
          <a:extLst>
            <a:ext uri="{FF2B5EF4-FFF2-40B4-BE49-F238E27FC236}">
              <a16:creationId xmlns:a16="http://schemas.microsoft.com/office/drawing/2014/main" id="{411080D1-980E-4486-8253-61369C14D5D7}"/>
            </a:ext>
          </a:extLst>
        </xdr:cNvPr>
        <xdr:cNvSpPr/>
      </xdr:nvSpPr>
      <xdr:spPr>
        <a:xfrm>
          <a:off x="3312160" y="140935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62593</xdr:rowOff>
    </xdr:from>
    <xdr:to>
      <xdr:col>24</xdr:col>
      <xdr:colOff>63500</xdr:colOff>
      <xdr:row>84</xdr:row>
      <xdr:rowOff>96882</xdr:rowOff>
    </xdr:to>
    <xdr:cxnSp macro="">
      <xdr:nvCxnSpPr>
        <xdr:cNvPr id="306" name="直線コネクタ 305">
          <a:extLst>
            <a:ext uri="{FF2B5EF4-FFF2-40B4-BE49-F238E27FC236}">
              <a16:creationId xmlns:a16="http://schemas.microsoft.com/office/drawing/2014/main" id="{5F6C0A93-7240-4FE9-8CFE-295FE8984FAE}"/>
            </a:ext>
          </a:extLst>
        </xdr:cNvPr>
        <xdr:cNvCxnSpPr/>
      </xdr:nvCxnSpPr>
      <xdr:spPr>
        <a:xfrm>
          <a:off x="3355340" y="14144353"/>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7" name="楕円 306">
          <a:extLst>
            <a:ext uri="{FF2B5EF4-FFF2-40B4-BE49-F238E27FC236}">
              <a16:creationId xmlns:a16="http://schemas.microsoft.com/office/drawing/2014/main" id="{88AA41E2-AF60-4C40-880E-4225F74ABCF8}"/>
            </a:ext>
          </a:extLst>
        </xdr:cNvPr>
        <xdr:cNvSpPr/>
      </xdr:nvSpPr>
      <xdr:spPr>
        <a:xfrm>
          <a:off x="251460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62593</xdr:rowOff>
    </xdr:to>
    <xdr:cxnSp macro="">
      <xdr:nvCxnSpPr>
        <xdr:cNvPr id="308" name="直線コネクタ 307">
          <a:extLst>
            <a:ext uri="{FF2B5EF4-FFF2-40B4-BE49-F238E27FC236}">
              <a16:creationId xmlns:a16="http://schemas.microsoft.com/office/drawing/2014/main" id="{D1FBCCBB-58BC-4272-B386-99830A28A04B}"/>
            </a:ext>
          </a:extLst>
        </xdr:cNvPr>
        <xdr:cNvCxnSpPr/>
      </xdr:nvCxnSpPr>
      <xdr:spPr>
        <a:xfrm>
          <a:off x="2565400" y="1411986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126093</xdr:rowOff>
    </xdr:from>
    <xdr:to>
      <xdr:col>10</xdr:col>
      <xdr:colOff>165100</xdr:colOff>
      <xdr:row>84</xdr:row>
      <xdr:rowOff>56243</xdr:rowOff>
    </xdr:to>
    <xdr:sp macro="" textlink="">
      <xdr:nvSpPr>
        <xdr:cNvPr id="309" name="楕円 308">
          <a:extLst>
            <a:ext uri="{FF2B5EF4-FFF2-40B4-BE49-F238E27FC236}">
              <a16:creationId xmlns:a16="http://schemas.microsoft.com/office/drawing/2014/main" id="{40FD36B1-36F3-444B-9696-39F1A44DDC23}"/>
            </a:ext>
          </a:extLst>
        </xdr:cNvPr>
        <xdr:cNvSpPr/>
      </xdr:nvSpPr>
      <xdr:spPr>
        <a:xfrm>
          <a:off x="173990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5443</xdr:rowOff>
    </xdr:from>
    <xdr:to>
      <xdr:col>15</xdr:col>
      <xdr:colOff>50800</xdr:colOff>
      <xdr:row>84</xdr:row>
      <xdr:rowOff>38100</xdr:rowOff>
    </xdr:to>
    <xdr:cxnSp macro="">
      <xdr:nvCxnSpPr>
        <xdr:cNvPr id="310" name="直線コネクタ 309">
          <a:extLst>
            <a:ext uri="{FF2B5EF4-FFF2-40B4-BE49-F238E27FC236}">
              <a16:creationId xmlns:a16="http://schemas.microsoft.com/office/drawing/2014/main" id="{B59FA89D-309F-42B9-9293-BB678196EDFA}"/>
            </a:ext>
          </a:extLst>
        </xdr:cNvPr>
        <xdr:cNvCxnSpPr/>
      </xdr:nvCxnSpPr>
      <xdr:spPr>
        <a:xfrm>
          <a:off x="1790700" y="1408720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93436</xdr:rowOff>
    </xdr:from>
    <xdr:to>
      <xdr:col>6</xdr:col>
      <xdr:colOff>38100</xdr:colOff>
      <xdr:row>84</xdr:row>
      <xdr:rowOff>23586</xdr:rowOff>
    </xdr:to>
    <xdr:sp macro="" textlink="">
      <xdr:nvSpPr>
        <xdr:cNvPr id="311" name="楕円 310">
          <a:extLst>
            <a:ext uri="{FF2B5EF4-FFF2-40B4-BE49-F238E27FC236}">
              <a16:creationId xmlns:a16="http://schemas.microsoft.com/office/drawing/2014/main" id="{6B033412-5385-4CAD-9801-96FDD53297A9}"/>
            </a:ext>
          </a:extLst>
        </xdr:cNvPr>
        <xdr:cNvSpPr/>
      </xdr:nvSpPr>
      <xdr:spPr>
        <a:xfrm>
          <a:off x="965200" y="14007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144236</xdr:rowOff>
    </xdr:from>
    <xdr:to>
      <xdr:col>10</xdr:col>
      <xdr:colOff>114300</xdr:colOff>
      <xdr:row>84</xdr:row>
      <xdr:rowOff>5443</xdr:rowOff>
    </xdr:to>
    <xdr:cxnSp macro="">
      <xdr:nvCxnSpPr>
        <xdr:cNvPr id="312" name="直線コネクタ 311">
          <a:extLst>
            <a:ext uri="{FF2B5EF4-FFF2-40B4-BE49-F238E27FC236}">
              <a16:creationId xmlns:a16="http://schemas.microsoft.com/office/drawing/2014/main" id="{C12F98E0-574D-4146-95AE-8B89D4D0DBF2}"/>
            </a:ext>
          </a:extLst>
        </xdr:cNvPr>
        <xdr:cNvCxnSpPr/>
      </xdr:nvCxnSpPr>
      <xdr:spPr>
        <a:xfrm>
          <a:off x="1008380" y="14058356"/>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67F2AD23-C0E5-434A-A85A-F6F34CD055C2}"/>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5DDAD4CD-D259-428F-9AB9-934BE62AEFBE}"/>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B3FA9C0-E7D3-4F75-B5F0-0BEB109B5465}"/>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F04FB757-53D6-4D8D-B6EE-49A414779E99}"/>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104520</xdr:rowOff>
    </xdr:from>
    <xdr:ext cx="405111" cy="259045"/>
    <xdr:sp macro="" textlink="">
      <xdr:nvSpPr>
        <xdr:cNvPr id="317" name="n_1mainValue【福祉施設】&#10;有形固定資産減価償却率">
          <a:extLst>
            <a:ext uri="{FF2B5EF4-FFF2-40B4-BE49-F238E27FC236}">
              <a16:creationId xmlns:a16="http://schemas.microsoft.com/office/drawing/2014/main" id="{4DEEB7DE-6320-4A7E-852B-250CBD430F88}"/>
            </a:ext>
          </a:extLst>
        </xdr:cNvPr>
        <xdr:cNvSpPr txBox="1"/>
      </xdr:nvSpPr>
      <xdr:spPr>
        <a:xfrm>
          <a:off x="3170564" y="1418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8" name="n_2mainValue【福祉施設】&#10;有形固定資産減価償却率">
          <a:extLst>
            <a:ext uri="{FF2B5EF4-FFF2-40B4-BE49-F238E27FC236}">
              <a16:creationId xmlns:a16="http://schemas.microsoft.com/office/drawing/2014/main" id="{55D26C59-6684-4AEB-8574-71EB667D7D92}"/>
            </a:ext>
          </a:extLst>
        </xdr:cNvPr>
        <xdr:cNvSpPr txBox="1"/>
      </xdr:nvSpPr>
      <xdr:spPr>
        <a:xfrm>
          <a:off x="238570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47370</xdr:rowOff>
    </xdr:from>
    <xdr:ext cx="405111" cy="259045"/>
    <xdr:sp macro="" textlink="">
      <xdr:nvSpPr>
        <xdr:cNvPr id="319" name="n_3mainValue【福祉施設】&#10;有形固定資産減価償却率">
          <a:extLst>
            <a:ext uri="{FF2B5EF4-FFF2-40B4-BE49-F238E27FC236}">
              <a16:creationId xmlns:a16="http://schemas.microsoft.com/office/drawing/2014/main" id="{15DE2160-91FE-4787-AEE6-FBD6731482E4}"/>
            </a:ext>
          </a:extLst>
        </xdr:cNvPr>
        <xdr:cNvSpPr txBox="1"/>
      </xdr:nvSpPr>
      <xdr:spPr>
        <a:xfrm>
          <a:off x="1611004"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14713</xdr:rowOff>
    </xdr:from>
    <xdr:ext cx="405111" cy="259045"/>
    <xdr:sp macro="" textlink="">
      <xdr:nvSpPr>
        <xdr:cNvPr id="320" name="n_4mainValue【福祉施設】&#10;有形固定資産減価償却率">
          <a:extLst>
            <a:ext uri="{FF2B5EF4-FFF2-40B4-BE49-F238E27FC236}">
              <a16:creationId xmlns:a16="http://schemas.microsoft.com/office/drawing/2014/main" id="{363DD291-8005-40F1-8FCB-730746380072}"/>
            </a:ext>
          </a:extLst>
        </xdr:cNvPr>
        <xdr:cNvSpPr txBox="1"/>
      </xdr:nvSpPr>
      <xdr:spPr>
        <a:xfrm>
          <a:off x="836304"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277413E-F26B-4E11-B437-C17E2113EE2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B7BAFEC-02B9-4BFB-900D-B3AA9D3C917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EC151FA-D016-44D9-9CC0-802F85AE4BD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164A082-C6AF-4742-8256-5C5A5AB38CE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5091917-28D1-4455-9CA1-F7E218ADDCB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5E243B7-61CE-429B-A8EE-0AC1DE0C4D2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AF64FCD-39C7-4F16-A88E-BD6FDE79987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7CC7515-326D-4BC1-A489-7FB30703F71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F903D89-4777-4A6D-AE8D-7B5240CCB8E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4721507-78E6-4620-BEC3-A4B6176E414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8507DAD-9248-4A05-B3B4-A9EDEB36F3CF}"/>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4E6A063-E098-4535-985C-6F75689F37F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825A53B-D636-44B8-AEC0-07B18FEEAE5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92BBB3A0-B354-48F6-A3B6-0E47A924D9C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DEB89B6-89BE-4ACB-B6A7-FE8277B144E4}"/>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94A7005-E4D3-477F-B122-2EB86A9AEDD5}"/>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8AB25A8-DFAB-4073-9EA8-E646BBFC53F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989767E-5DD6-4FA8-97F1-A02B1898F1F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552AFB4-831F-4418-A63B-DDD1381F76E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22D3583-BBA4-4243-BF43-FE335D78D777}"/>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46988D2F-1A24-44E2-822C-FFDB508D133D}"/>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2A53601-4DFD-47A7-9CBF-7A69BA2DAF65}"/>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F1FF5168-6037-4849-A889-6A5631593899}"/>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B01BD115-F5C2-493D-B329-F8F228C7A920}"/>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C76B6D00-6360-4151-8124-B72129954E31}"/>
            </a:ext>
          </a:extLst>
        </xdr:cNvPr>
        <xdr:cNvSpPr txBox="1"/>
      </xdr:nvSpPr>
      <xdr:spPr>
        <a:xfrm>
          <a:off x="9258300" y="13906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852F76ED-F5B9-4989-845B-0987984B445F}"/>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941B1EB9-17B3-481B-98C9-9D9585ED660A}"/>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F3D44B64-12F8-48BF-BA85-7D6D8B767E60}"/>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E7BA226-2BE3-4A72-A77D-4FF686B4D5DB}"/>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67DB6603-13E2-48D3-8B68-A5EC08BC758F}"/>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136E858-F305-47E5-97D0-3A79D663EE2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AD8127F-39E6-459E-BAA9-3462C06A079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D49CEFF-611F-4003-8652-7AA02E9B86E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EBB4B12-85E5-4624-BBAA-2C38FEB92EC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0D0D73A-F71D-43ED-9654-57C160D06D5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164464</xdr:rowOff>
    </xdr:from>
    <xdr:to>
      <xdr:col>55</xdr:col>
      <xdr:colOff>50800</xdr:colOff>
      <xdr:row>81</xdr:row>
      <xdr:rowOff>94614</xdr:rowOff>
    </xdr:to>
    <xdr:sp macro="" textlink="">
      <xdr:nvSpPr>
        <xdr:cNvPr id="356" name="楕円 355">
          <a:extLst>
            <a:ext uri="{FF2B5EF4-FFF2-40B4-BE49-F238E27FC236}">
              <a16:creationId xmlns:a16="http://schemas.microsoft.com/office/drawing/2014/main" id="{91DFC799-8184-4C91-AE7E-2901C1ECB776}"/>
            </a:ext>
          </a:extLst>
        </xdr:cNvPr>
        <xdr:cNvSpPr/>
      </xdr:nvSpPr>
      <xdr:spPr>
        <a:xfrm>
          <a:off x="9192260" y="13575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15891</xdr:rowOff>
    </xdr:from>
    <xdr:ext cx="469744" cy="259045"/>
    <xdr:sp macro="" textlink="">
      <xdr:nvSpPr>
        <xdr:cNvPr id="357" name="【福祉施設】&#10;一人当たり面積該当値テキスト">
          <a:extLst>
            <a:ext uri="{FF2B5EF4-FFF2-40B4-BE49-F238E27FC236}">
              <a16:creationId xmlns:a16="http://schemas.microsoft.com/office/drawing/2014/main" id="{D98C0CB7-9C4D-45F8-8E6F-B17B5720927F}"/>
            </a:ext>
          </a:extLst>
        </xdr:cNvPr>
        <xdr:cNvSpPr txBox="1"/>
      </xdr:nvSpPr>
      <xdr:spPr>
        <a:xfrm>
          <a:off x="9258300" y="1342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58" name="楕円 357">
          <a:extLst>
            <a:ext uri="{FF2B5EF4-FFF2-40B4-BE49-F238E27FC236}">
              <a16:creationId xmlns:a16="http://schemas.microsoft.com/office/drawing/2014/main" id="{9FB3679B-A67E-45EF-B160-81F31A0AD9DC}"/>
            </a:ext>
          </a:extLst>
        </xdr:cNvPr>
        <xdr:cNvSpPr/>
      </xdr:nvSpPr>
      <xdr:spPr>
        <a:xfrm>
          <a:off x="844550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43814</xdr:rowOff>
    </xdr:from>
    <xdr:to>
      <xdr:col>55</xdr:col>
      <xdr:colOff>0</xdr:colOff>
      <xdr:row>81</xdr:row>
      <xdr:rowOff>49530</xdr:rowOff>
    </xdr:to>
    <xdr:cxnSp macro="">
      <xdr:nvCxnSpPr>
        <xdr:cNvPr id="359" name="直線コネクタ 358">
          <a:extLst>
            <a:ext uri="{FF2B5EF4-FFF2-40B4-BE49-F238E27FC236}">
              <a16:creationId xmlns:a16="http://schemas.microsoft.com/office/drawing/2014/main" id="{E1157126-3AA3-4295-A570-A30915025BB6}"/>
            </a:ext>
          </a:extLst>
        </xdr:cNvPr>
        <xdr:cNvCxnSpPr/>
      </xdr:nvCxnSpPr>
      <xdr:spPr>
        <a:xfrm flipV="1">
          <a:off x="8496300" y="13622654"/>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xdr:rowOff>
    </xdr:from>
    <xdr:to>
      <xdr:col>46</xdr:col>
      <xdr:colOff>38100</xdr:colOff>
      <xdr:row>81</xdr:row>
      <xdr:rowOff>106045</xdr:rowOff>
    </xdr:to>
    <xdr:sp macro="" textlink="">
      <xdr:nvSpPr>
        <xdr:cNvPr id="360" name="楕円 359">
          <a:extLst>
            <a:ext uri="{FF2B5EF4-FFF2-40B4-BE49-F238E27FC236}">
              <a16:creationId xmlns:a16="http://schemas.microsoft.com/office/drawing/2014/main" id="{215810DA-ECA8-4798-BD38-4157F2849AAF}"/>
            </a:ext>
          </a:extLst>
        </xdr:cNvPr>
        <xdr:cNvSpPr/>
      </xdr:nvSpPr>
      <xdr:spPr>
        <a:xfrm>
          <a:off x="7670800" y="13583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55245</xdr:rowOff>
    </xdr:to>
    <xdr:cxnSp macro="">
      <xdr:nvCxnSpPr>
        <xdr:cNvPr id="361" name="直線コネクタ 360">
          <a:extLst>
            <a:ext uri="{FF2B5EF4-FFF2-40B4-BE49-F238E27FC236}">
              <a16:creationId xmlns:a16="http://schemas.microsoft.com/office/drawing/2014/main" id="{D8021BA6-41D7-4939-A796-0B4811E1BCDA}"/>
            </a:ext>
          </a:extLst>
        </xdr:cNvPr>
        <xdr:cNvCxnSpPr/>
      </xdr:nvCxnSpPr>
      <xdr:spPr>
        <a:xfrm flipV="1">
          <a:off x="7713980" y="1362837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xdr:rowOff>
    </xdr:from>
    <xdr:to>
      <xdr:col>41</xdr:col>
      <xdr:colOff>101600</xdr:colOff>
      <xdr:row>81</xdr:row>
      <xdr:rowOff>106045</xdr:rowOff>
    </xdr:to>
    <xdr:sp macro="" textlink="">
      <xdr:nvSpPr>
        <xdr:cNvPr id="362" name="楕円 361">
          <a:extLst>
            <a:ext uri="{FF2B5EF4-FFF2-40B4-BE49-F238E27FC236}">
              <a16:creationId xmlns:a16="http://schemas.microsoft.com/office/drawing/2014/main" id="{0B08FA4B-9F3E-41D4-8A82-1F3091BC81EB}"/>
            </a:ext>
          </a:extLst>
        </xdr:cNvPr>
        <xdr:cNvSpPr/>
      </xdr:nvSpPr>
      <xdr:spPr>
        <a:xfrm>
          <a:off x="687324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55245</xdr:rowOff>
    </xdr:from>
    <xdr:to>
      <xdr:col>45</xdr:col>
      <xdr:colOff>177800</xdr:colOff>
      <xdr:row>81</xdr:row>
      <xdr:rowOff>55245</xdr:rowOff>
    </xdr:to>
    <xdr:cxnSp macro="">
      <xdr:nvCxnSpPr>
        <xdr:cNvPr id="363" name="直線コネクタ 362">
          <a:extLst>
            <a:ext uri="{FF2B5EF4-FFF2-40B4-BE49-F238E27FC236}">
              <a16:creationId xmlns:a16="http://schemas.microsoft.com/office/drawing/2014/main" id="{73527054-2812-4983-8415-26E4ABE4203B}"/>
            </a:ext>
          </a:extLst>
        </xdr:cNvPr>
        <xdr:cNvCxnSpPr/>
      </xdr:nvCxnSpPr>
      <xdr:spPr>
        <a:xfrm>
          <a:off x="6924040" y="136340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xdr:rowOff>
    </xdr:from>
    <xdr:to>
      <xdr:col>36</xdr:col>
      <xdr:colOff>165100</xdr:colOff>
      <xdr:row>81</xdr:row>
      <xdr:rowOff>106045</xdr:rowOff>
    </xdr:to>
    <xdr:sp macro="" textlink="">
      <xdr:nvSpPr>
        <xdr:cNvPr id="364" name="楕円 363">
          <a:extLst>
            <a:ext uri="{FF2B5EF4-FFF2-40B4-BE49-F238E27FC236}">
              <a16:creationId xmlns:a16="http://schemas.microsoft.com/office/drawing/2014/main" id="{D6BAB347-12EE-4CB9-AFED-9EB864F202C6}"/>
            </a:ext>
          </a:extLst>
        </xdr:cNvPr>
        <xdr:cNvSpPr/>
      </xdr:nvSpPr>
      <xdr:spPr>
        <a:xfrm>
          <a:off x="609854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55245</xdr:rowOff>
    </xdr:from>
    <xdr:to>
      <xdr:col>41</xdr:col>
      <xdr:colOff>50800</xdr:colOff>
      <xdr:row>81</xdr:row>
      <xdr:rowOff>55245</xdr:rowOff>
    </xdr:to>
    <xdr:cxnSp macro="">
      <xdr:nvCxnSpPr>
        <xdr:cNvPr id="365" name="直線コネクタ 364">
          <a:extLst>
            <a:ext uri="{FF2B5EF4-FFF2-40B4-BE49-F238E27FC236}">
              <a16:creationId xmlns:a16="http://schemas.microsoft.com/office/drawing/2014/main" id="{CEDAF0F9-3922-465C-83F8-679D8D4AB7D3}"/>
            </a:ext>
          </a:extLst>
        </xdr:cNvPr>
        <xdr:cNvCxnSpPr/>
      </xdr:nvCxnSpPr>
      <xdr:spPr>
        <a:xfrm>
          <a:off x="6149340" y="136340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BE6CED61-DA3E-4FFB-9B58-BC57908203AF}"/>
            </a:ext>
          </a:extLst>
        </xdr:cNvPr>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DFA31A03-A4A7-4EF3-B547-9327930AC2DD}"/>
            </a:ext>
          </a:extLst>
        </xdr:cNvPr>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7D7630FB-7865-45D5-94CD-B21E33A5538E}"/>
            </a:ext>
          </a:extLst>
        </xdr:cNvPr>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2CEF403E-18D0-427A-A789-F2C0786998D5}"/>
            </a:ext>
          </a:extLst>
        </xdr:cNvPr>
        <xdr:cNvSpPr txBox="1"/>
      </xdr:nvSpPr>
      <xdr:spPr>
        <a:xfrm>
          <a:off x="59373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0" name="n_1mainValue【福祉施設】&#10;一人当たり面積">
          <a:extLst>
            <a:ext uri="{FF2B5EF4-FFF2-40B4-BE49-F238E27FC236}">
              <a16:creationId xmlns:a16="http://schemas.microsoft.com/office/drawing/2014/main" id="{1B757CA0-15B6-4FED-BBFF-A550BB5EF2EA}"/>
            </a:ext>
          </a:extLst>
        </xdr:cNvPr>
        <xdr:cNvSpPr txBox="1"/>
      </xdr:nvSpPr>
      <xdr:spPr>
        <a:xfrm>
          <a:off x="8271587" y="133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122572</xdr:rowOff>
    </xdr:from>
    <xdr:ext cx="469744" cy="259045"/>
    <xdr:sp macro="" textlink="">
      <xdr:nvSpPr>
        <xdr:cNvPr id="371" name="n_2mainValue【福祉施設】&#10;一人当たり面積">
          <a:extLst>
            <a:ext uri="{FF2B5EF4-FFF2-40B4-BE49-F238E27FC236}">
              <a16:creationId xmlns:a16="http://schemas.microsoft.com/office/drawing/2014/main" id="{EF3DF94D-16E1-410A-9461-9EE2C54CFF53}"/>
            </a:ext>
          </a:extLst>
        </xdr:cNvPr>
        <xdr:cNvSpPr txBox="1"/>
      </xdr:nvSpPr>
      <xdr:spPr>
        <a:xfrm>
          <a:off x="750958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122572</xdr:rowOff>
    </xdr:from>
    <xdr:ext cx="469744" cy="259045"/>
    <xdr:sp macro="" textlink="">
      <xdr:nvSpPr>
        <xdr:cNvPr id="372" name="n_3mainValue【福祉施設】&#10;一人当たり面積">
          <a:extLst>
            <a:ext uri="{FF2B5EF4-FFF2-40B4-BE49-F238E27FC236}">
              <a16:creationId xmlns:a16="http://schemas.microsoft.com/office/drawing/2014/main" id="{6DDE8ED1-C5C5-4721-A31C-155727B4506B}"/>
            </a:ext>
          </a:extLst>
        </xdr:cNvPr>
        <xdr:cNvSpPr txBox="1"/>
      </xdr:nvSpPr>
      <xdr:spPr>
        <a:xfrm>
          <a:off x="67120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122572</xdr:rowOff>
    </xdr:from>
    <xdr:ext cx="469744" cy="259045"/>
    <xdr:sp macro="" textlink="">
      <xdr:nvSpPr>
        <xdr:cNvPr id="373" name="n_4mainValue【福祉施設】&#10;一人当たり面積">
          <a:extLst>
            <a:ext uri="{FF2B5EF4-FFF2-40B4-BE49-F238E27FC236}">
              <a16:creationId xmlns:a16="http://schemas.microsoft.com/office/drawing/2014/main" id="{A672F718-1A06-4093-AEC7-897763A66BAE}"/>
            </a:ext>
          </a:extLst>
        </xdr:cNvPr>
        <xdr:cNvSpPr txBox="1"/>
      </xdr:nvSpPr>
      <xdr:spPr>
        <a:xfrm>
          <a:off x="59373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F3E960A-BA64-44E1-A3BD-247D0A1C4D1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404FA55-416E-4073-B48E-93467F0B3B7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805A3DA-F714-435E-A534-DDFF8AB7B1B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185B786-DF1A-4266-B31C-AC34ED865B1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42FF8A2-105E-4F97-9794-D27A2737D5F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7B2A04A-74E5-4E81-A615-F144102E6A0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581224F-70A1-4F7D-B05D-BB439223B66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B9B176C-E512-45CE-8557-1685B029798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6B7D0E4C-16A3-4BC0-989F-BCAB7E0798E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659DE62-1C7A-46A5-929C-1C64DA7BC08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0FD18F2-8940-41D2-A2CE-02042940E9F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39E3D58F-3C8C-4156-8B64-864520E2EA2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CAF25D54-CCFD-434C-A9B2-62A3DF6FF23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3F7951AD-DE75-455D-A8D7-EC517D5D46D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AFA6F75F-EA56-47BB-B69E-BB200399772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5372530-5526-4A41-BEA4-ED500A148DD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7A5A5634-B1F7-4F49-93F4-62A1DB38499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A6878C94-64E3-498E-8B52-29BB1830830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22955258-96CB-4037-90CE-1F281400E042}"/>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EBA99978-0A1A-4BEA-87EC-2B7E70F956E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379BE35-8EC7-4052-AC54-E502B34EBD45}"/>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08D41F8-CEE7-4D95-8EEF-0EA435766B9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4F472B62-5A8E-4B6E-BAD9-34BB678C9EF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C3CF154-055A-4C8D-BC98-74B1008D4E11}"/>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A9232AC9-30B1-4A09-92AF-3818498481E3}"/>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26BEF9D4-0120-4606-A028-4722BFF203F2}"/>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16AE87DB-F117-4F50-9197-2470ED947EEE}"/>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A147795C-7E6E-4C8B-AAE2-148A6291238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C0626E3-6007-4C94-8BAF-82547139FAA6}"/>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2C464A48-35B8-4938-A1CA-CEDF9ED9D6E8}"/>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DA435CD1-E977-46A3-9DD4-7AD78BCE6928}"/>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3DE127B0-BA85-455E-B0F3-FA54147C81D7}"/>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959EC87A-50FD-4980-A1BF-1AB274F8FC5B}"/>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5931E275-28C6-40E9-9BA1-1C7655DD014D}"/>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E93E3B1-A654-4E52-8685-6332C79CEB3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591FEC5-8875-4E12-8D6B-9E169998E9E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E332B62-1416-482D-AA4D-B3269A66482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79D10BD-4936-45F6-BF57-D65422CCB8A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695E55A-C8A7-48E1-9628-1551CCD0FDE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120650</xdr:rowOff>
    </xdr:from>
    <xdr:to>
      <xdr:col>24</xdr:col>
      <xdr:colOff>114300</xdr:colOff>
      <xdr:row>103</xdr:row>
      <xdr:rowOff>50800</xdr:rowOff>
    </xdr:to>
    <xdr:sp macro="" textlink="">
      <xdr:nvSpPr>
        <xdr:cNvPr id="413" name="楕円 412">
          <a:extLst>
            <a:ext uri="{FF2B5EF4-FFF2-40B4-BE49-F238E27FC236}">
              <a16:creationId xmlns:a16="http://schemas.microsoft.com/office/drawing/2014/main" id="{57A58F41-FAE7-47B2-9A39-A7EE4AA4BA10}"/>
            </a:ext>
          </a:extLst>
        </xdr:cNvPr>
        <xdr:cNvSpPr/>
      </xdr:nvSpPr>
      <xdr:spPr>
        <a:xfrm>
          <a:off x="4036060" y="1721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143527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1A0268D6-2D43-45CB-B802-FBC704317922}"/>
            </a:ext>
          </a:extLst>
        </xdr:cNvPr>
        <xdr:cNvSpPr txBox="1"/>
      </xdr:nvSpPr>
      <xdr:spPr>
        <a:xfrm>
          <a:off x="4124960"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95250</xdr:rowOff>
    </xdr:from>
    <xdr:to>
      <xdr:col>20</xdr:col>
      <xdr:colOff>38100</xdr:colOff>
      <xdr:row>103</xdr:row>
      <xdr:rowOff>25400</xdr:rowOff>
    </xdr:to>
    <xdr:sp macro="" textlink="">
      <xdr:nvSpPr>
        <xdr:cNvPr id="415" name="楕円 414">
          <a:extLst>
            <a:ext uri="{FF2B5EF4-FFF2-40B4-BE49-F238E27FC236}">
              <a16:creationId xmlns:a16="http://schemas.microsoft.com/office/drawing/2014/main" id="{0455AE83-518B-462F-92A1-C77B05DA7845}"/>
            </a:ext>
          </a:extLst>
        </xdr:cNvPr>
        <xdr:cNvSpPr/>
      </xdr:nvSpPr>
      <xdr:spPr>
        <a:xfrm>
          <a:off x="3312160" y="17194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146050</xdr:rowOff>
    </xdr:from>
    <xdr:to>
      <xdr:col>24</xdr:col>
      <xdr:colOff>63500</xdr:colOff>
      <xdr:row>103</xdr:row>
      <xdr:rowOff>0</xdr:rowOff>
    </xdr:to>
    <xdr:cxnSp macro="">
      <xdr:nvCxnSpPr>
        <xdr:cNvPr id="416" name="直線コネクタ 415">
          <a:extLst>
            <a:ext uri="{FF2B5EF4-FFF2-40B4-BE49-F238E27FC236}">
              <a16:creationId xmlns:a16="http://schemas.microsoft.com/office/drawing/2014/main" id="{EFA0C2F1-E19D-4177-8BDA-416820666C5B}"/>
            </a:ext>
          </a:extLst>
        </xdr:cNvPr>
        <xdr:cNvCxnSpPr/>
      </xdr:nvCxnSpPr>
      <xdr:spPr>
        <a:xfrm>
          <a:off x="3355340" y="17245330"/>
          <a:ext cx="7315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69850</xdr:rowOff>
    </xdr:from>
    <xdr:to>
      <xdr:col>15</xdr:col>
      <xdr:colOff>101600</xdr:colOff>
      <xdr:row>103</xdr:row>
      <xdr:rowOff>0</xdr:rowOff>
    </xdr:to>
    <xdr:sp macro="" textlink="">
      <xdr:nvSpPr>
        <xdr:cNvPr id="417" name="楕円 416">
          <a:extLst>
            <a:ext uri="{FF2B5EF4-FFF2-40B4-BE49-F238E27FC236}">
              <a16:creationId xmlns:a16="http://schemas.microsoft.com/office/drawing/2014/main" id="{294CD25C-A21B-41C7-83AF-E27B06158ACC}"/>
            </a:ext>
          </a:extLst>
        </xdr:cNvPr>
        <xdr:cNvSpPr/>
      </xdr:nvSpPr>
      <xdr:spPr>
        <a:xfrm>
          <a:off x="2514600" y="1716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120650</xdr:rowOff>
    </xdr:from>
    <xdr:to>
      <xdr:col>19</xdr:col>
      <xdr:colOff>177800</xdr:colOff>
      <xdr:row>102</xdr:row>
      <xdr:rowOff>146050</xdr:rowOff>
    </xdr:to>
    <xdr:cxnSp macro="">
      <xdr:nvCxnSpPr>
        <xdr:cNvPr id="418" name="直線コネクタ 417">
          <a:extLst>
            <a:ext uri="{FF2B5EF4-FFF2-40B4-BE49-F238E27FC236}">
              <a16:creationId xmlns:a16="http://schemas.microsoft.com/office/drawing/2014/main" id="{8BF10513-09CA-4526-A74D-E12DB9D07A32}"/>
            </a:ext>
          </a:extLst>
        </xdr:cNvPr>
        <xdr:cNvCxnSpPr/>
      </xdr:nvCxnSpPr>
      <xdr:spPr>
        <a:xfrm>
          <a:off x="2565400" y="1721993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44450</xdr:rowOff>
    </xdr:from>
    <xdr:to>
      <xdr:col>10</xdr:col>
      <xdr:colOff>165100</xdr:colOff>
      <xdr:row>102</xdr:row>
      <xdr:rowOff>146050</xdr:rowOff>
    </xdr:to>
    <xdr:sp macro="" textlink="">
      <xdr:nvSpPr>
        <xdr:cNvPr id="419" name="楕円 418">
          <a:extLst>
            <a:ext uri="{FF2B5EF4-FFF2-40B4-BE49-F238E27FC236}">
              <a16:creationId xmlns:a16="http://schemas.microsoft.com/office/drawing/2014/main" id="{DF8C32B2-93DB-4624-8E97-6733CBAAED6C}"/>
            </a:ext>
          </a:extLst>
        </xdr:cNvPr>
        <xdr:cNvSpPr/>
      </xdr:nvSpPr>
      <xdr:spPr>
        <a:xfrm>
          <a:off x="17399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95250</xdr:rowOff>
    </xdr:from>
    <xdr:to>
      <xdr:col>15</xdr:col>
      <xdr:colOff>50800</xdr:colOff>
      <xdr:row>102</xdr:row>
      <xdr:rowOff>120650</xdr:rowOff>
    </xdr:to>
    <xdr:cxnSp macro="">
      <xdr:nvCxnSpPr>
        <xdr:cNvPr id="420" name="直線コネクタ 419">
          <a:extLst>
            <a:ext uri="{FF2B5EF4-FFF2-40B4-BE49-F238E27FC236}">
              <a16:creationId xmlns:a16="http://schemas.microsoft.com/office/drawing/2014/main" id="{20E61F30-7D85-441B-8BA2-D9466C2A2432}"/>
            </a:ext>
          </a:extLst>
        </xdr:cNvPr>
        <xdr:cNvCxnSpPr/>
      </xdr:nvCxnSpPr>
      <xdr:spPr>
        <a:xfrm>
          <a:off x="1790700" y="1719453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19050</xdr:rowOff>
    </xdr:from>
    <xdr:to>
      <xdr:col>6</xdr:col>
      <xdr:colOff>38100</xdr:colOff>
      <xdr:row>102</xdr:row>
      <xdr:rowOff>120650</xdr:rowOff>
    </xdr:to>
    <xdr:sp macro="" textlink="">
      <xdr:nvSpPr>
        <xdr:cNvPr id="421" name="楕円 420">
          <a:extLst>
            <a:ext uri="{FF2B5EF4-FFF2-40B4-BE49-F238E27FC236}">
              <a16:creationId xmlns:a16="http://schemas.microsoft.com/office/drawing/2014/main" id="{76029117-DD09-4952-A55A-EE50D56E19B3}"/>
            </a:ext>
          </a:extLst>
        </xdr:cNvPr>
        <xdr:cNvSpPr/>
      </xdr:nvSpPr>
      <xdr:spPr>
        <a:xfrm>
          <a:off x="965200" y="17118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69850</xdr:rowOff>
    </xdr:from>
    <xdr:to>
      <xdr:col>10</xdr:col>
      <xdr:colOff>114300</xdr:colOff>
      <xdr:row>102</xdr:row>
      <xdr:rowOff>95250</xdr:rowOff>
    </xdr:to>
    <xdr:cxnSp macro="">
      <xdr:nvCxnSpPr>
        <xdr:cNvPr id="422" name="直線コネクタ 421">
          <a:extLst>
            <a:ext uri="{FF2B5EF4-FFF2-40B4-BE49-F238E27FC236}">
              <a16:creationId xmlns:a16="http://schemas.microsoft.com/office/drawing/2014/main" id="{6280A913-8570-42AB-9B80-61D5F8F5F4CF}"/>
            </a:ext>
          </a:extLst>
        </xdr:cNvPr>
        <xdr:cNvCxnSpPr/>
      </xdr:nvCxnSpPr>
      <xdr:spPr>
        <a:xfrm>
          <a:off x="1008380" y="1716913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F7931DE4-1F2C-4332-A863-A578B8D92AF3}"/>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C900CB01-6B04-4727-8D8F-BB989CE548BE}"/>
            </a:ext>
          </a:extLst>
        </xdr:cNvPr>
        <xdr:cNvSpPr txBox="1"/>
      </xdr:nvSpPr>
      <xdr:spPr>
        <a:xfrm>
          <a:off x="238570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E3B6C54C-C24D-4E1C-B7A0-34ED52EF95A5}"/>
            </a:ext>
          </a:extLst>
        </xdr:cNvPr>
        <xdr:cNvSpPr txBox="1"/>
      </xdr:nvSpPr>
      <xdr:spPr>
        <a:xfrm>
          <a:off x="1611004"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17B0D1D1-7EC3-413F-ABBD-8EA8EDF38EB3}"/>
            </a:ext>
          </a:extLst>
        </xdr:cNvPr>
        <xdr:cNvSpPr txBox="1"/>
      </xdr:nvSpPr>
      <xdr:spPr>
        <a:xfrm>
          <a:off x="8363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41927</xdr:rowOff>
    </xdr:from>
    <xdr:ext cx="405111" cy="259045"/>
    <xdr:sp macro="" textlink="">
      <xdr:nvSpPr>
        <xdr:cNvPr id="427" name="n_1mainValue【市民会館】&#10;有形固定資産減価償却率">
          <a:extLst>
            <a:ext uri="{FF2B5EF4-FFF2-40B4-BE49-F238E27FC236}">
              <a16:creationId xmlns:a16="http://schemas.microsoft.com/office/drawing/2014/main" id="{D97EA4E2-09ED-4C30-BFE8-BAE78EF1BC3F}"/>
            </a:ext>
          </a:extLst>
        </xdr:cNvPr>
        <xdr:cNvSpPr txBox="1"/>
      </xdr:nvSpPr>
      <xdr:spPr>
        <a:xfrm>
          <a:off x="3170564" y="1697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16527</xdr:rowOff>
    </xdr:from>
    <xdr:ext cx="405111" cy="259045"/>
    <xdr:sp macro="" textlink="">
      <xdr:nvSpPr>
        <xdr:cNvPr id="428" name="n_2mainValue【市民会館】&#10;有形固定資産減価償却率">
          <a:extLst>
            <a:ext uri="{FF2B5EF4-FFF2-40B4-BE49-F238E27FC236}">
              <a16:creationId xmlns:a16="http://schemas.microsoft.com/office/drawing/2014/main" id="{AD401BD7-C023-4C83-ABB1-5E7DE671F7D0}"/>
            </a:ext>
          </a:extLst>
        </xdr:cNvPr>
        <xdr:cNvSpPr txBox="1"/>
      </xdr:nvSpPr>
      <xdr:spPr>
        <a:xfrm>
          <a:off x="2385704" y="1694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162577</xdr:rowOff>
    </xdr:from>
    <xdr:ext cx="405111" cy="259045"/>
    <xdr:sp macro="" textlink="">
      <xdr:nvSpPr>
        <xdr:cNvPr id="429" name="n_3mainValue【市民会館】&#10;有形固定資産減価償却率">
          <a:extLst>
            <a:ext uri="{FF2B5EF4-FFF2-40B4-BE49-F238E27FC236}">
              <a16:creationId xmlns:a16="http://schemas.microsoft.com/office/drawing/2014/main" id="{CCCD9B60-4CC0-4BD5-9907-04C9DA2BC909}"/>
            </a:ext>
          </a:extLst>
        </xdr:cNvPr>
        <xdr:cNvSpPr txBox="1"/>
      </xdr:nvSpPr>
      <xdr:spPr>
        <a:xfrm>
          <a:off x="161100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137177</xdr:rowOff>
    </xdr:from>
    <xdr:ext cx="405111" cy="259045"/>
    <xdr:sp macro="" textlink="">
      <xdr:nvSpPr>
        <xdr:cNvPr id="430" name="n_4mainValue【市民会館】&#10;有形固定資産減価償却率">
          <a:extLst>
            <a:ext uri="{FF2B5EF4-FFF2-40B4-BE49-F238E27FC236}">
              <a16:creationId xmlns:a16="http://schemas.microsoft.com/office/drawing/2014/main" id="{DACD91AC-F13D-4186-8931-5C4DB4D1C094}"/>
            </a:ext>
          </a:extLst>
        </xdr:cNvPr>
        <xdr:cNvSpPr txBox="1"/>
      </xdr:nvSpPr>
      <xdr:spPr>
        <a:xfrm>
          <a:off x="836304"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5E316378-7E77-4DAF-B00C-260B17B5883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BCE93E95-3AD4-4279-91C8-3EB0F59F3A6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EF38FDC7-3EFD-4096-B00D-F0214AB1F33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E3628F94-35FB-4E71-9B85-0ABD41C3CB4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B9A41575-21CD-487F-92C6-8BB7D70AF52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D8EA7928-3B19-4880-BD44-AFF9CA5A44A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F6920B88-0993-4D91-B4FC-22ED22A2EA9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41CA2DF-A056-4986-A306-E6B5D16C7AC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ABCAFC83-3861-49E2-8800-8D950FF6BC5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4FBCCA82-8B6E-4B12-BF8F-D23E8A5FFC8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38B4F337-4D26-44E7-91EF-01CCA96E606E}"/>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DE946BDF-D4CD-4A45-BC5B-1AA1C9470713}"/>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E8B77DBD-B499-4736-9DB9-EA6A60C8D077}"/>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FD4FB03F-B60F-48AE-BEE6-879803CA4D8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AC6004B1-34F9-4375-BC48-714FA61CEACA}"/>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6F4B22A-C6BD-4CC8-B754-8E5F18765F89}"/>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36B54534-FC29-48A9-B68D-670D2CDB1FA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26120733-B6C4-46C4-B548-B5814B8BB985}"/>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B321B300-2B05-4414-95AB-8122D266062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304F4932-0B73-40EF-ADE3-1FDB939968A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4FDE21C0-AB83-4C65-8C68-82EA03EBBD0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3AAA63DA-B874-4ADB-941F-813B8ACD86D8}"/>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893FC812-EC2A-4DB0-9C0A-A6BCB2DE1B88}"/>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7B138E73-C88D-4D19-9DF3-15C4F196AAF0}"/>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FCF46861-8AAD-4454-AC2C-AD46C1D99E75}"/>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2FB8BA9D-97E1-48D6-AD60-83A3379729F4}"/>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99143E18-7B92-478E-ABA5-C220BD6647C7}"/>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D2880B8C-4786-4F92-B066-0FAEF8B533AD}"/>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AA4DD1A8-30F7-4099-9937-C6DD29FF45DB}"/>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E25EBAA1-B147-4946-B6F8-E201389C6F6B}"/>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9FE8F20A-6E55-4213-A1B6-7E5DEF4939C4}"/>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4EDD80F4-5683-41BD-96B0-F631637DF431}"/>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55A49B8-9AB5-4BF4-AEDE-03D3526E069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EE0D76C-5C71-4FB8-903B-2BB96CE14F6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20BB6C0-61A6-44CB-93F6-9379A328543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20711F3-AB42-4E4F-9487-E18CE8A082C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D3A2649-F886-4F81-80B1-7D3C8E9BA53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103124</xdr:rowOff>
    </xdr:from>
    <xdr:to>
      <xdr:col>55</xdr:col>
      <xdr:colOff>50800</xdr:colOff>
      <xdr:row>107</xdr:row>
      <xdr:rowOff>33274</xdr:rowOff>
    </xdr:to>
    <xdr:sp macro="" textlink="">
      <xdr:nvSpPr>
        <xdr:cNvPr id="468" name="楕円 467">
          <a:extLst>
            <a:ext uri="{FF2B5EF4-FFF2-40B4-BE49-F238E27FC236}">
              <a16:creationId xmlns:a16="http://schemas.microsoft.com/office/drawing/2014/main" id="{CF0BD32A-AD40-4AF8-AB47-FCC5EC61A6FB}"/>
            </a:ext>
          </a:extLst>
        </xdr:cNvPr>
        <xdr:cNvSpPr/>
      </xdr:nvSpPr>
      <xdr:spPr>
        <a:xfrm>
          <a:off x="9192260" y="17872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81551</xdr:rowOff>
    </xdr:from>
    <xdr:ext cx="469744" cy="259045"/>
    <xdr:sp macro="" textlink="">
      <xdr:nvSpPr>
        <xdr:cNvPr id="469" name="【市民会館】&#10;一人当たり面積該当値テキスト">
          <a:extLst>
            <a:ext uri="{FF2B5EF4-FFF2-40B4-BE49-F238E27FC236}">
              <a16:creationId xmlns:a16="http://schemas.microsoft.com/office/drawing/2014/main" id="{CD65E2A6-BCB2-48AE-B208-BE77278DF0F6}"/>
            </a:ext>
          </a:extLst>
        </xdr:cNvPr>
        <xdr:cNvSpPr txBox="1"/>
      </xdr:nvSpPr>
      <xdr:spPr>
        <a:xfrm>
          <a:off x="9258300"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70" name="楕円 469">
          <a:extLst>
            <a:ext uri="{FF2B5EF4-FFF2-40B4-BE49-F238E27FC236}">
              <a16:creationId xmlns:a16="http://schemas.microsoft.com/office/drawing/2014/main" id="{CA929AE2-C1DA-4563-A1BF-060AEF8C3002}"/>
            </a:ext>
          </a:extLst>
        </xdr:cNvPr>
        <xdr:cNvSpPr/>
      </xdr:nvSpPr>
      <xdr:spPr>
        <a:xfrm>
          <a:off x="8445500" y="17872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153924</xdr:rowOff>
    </xdr:to>
    <xdr:cxnSp macro="">
      <xdr:nvCxnSpPr>
        <xdr:cNvPr id="471" name="直線コネクタ 470">
          <a:extLst>
            <a:ext uri="{FF2B5EF4-FFF2-40B4-BE49-F238E27FC236}">
              <a16:creationId xmlns:a16="http://schemas.microsoft.com/office/drawing/2014/main" id="{CFE77F6D-507C-48B9-8AB9-F4D5D0CDD65B}"/>
            </a:ext>
          </a:extLst>
        </xdr:cNvPr>
        <xdr:cNvCxnSpPr/>
      </xdr:nvCxnSpPr>
      <xdr:spPr>
        <a:xfrm>
          <a:off x="8496300" y="1792376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2" name="楕円 471">
          <a:extLst>
            <a:ext uri="{FF2B5EF4-FFF2-40B4-BE49-F238E27FC236}">
              <a16:creationId xmlns:a16="http://schemas.microsoft.com/office/drawing/2014/main" id="{6EAC1DC6-B976-4FC1-A5E8-782C196F8F34}"/>
            </a:ext>
          </a:extLst>
        </xdr:cNvPr>
        <xdr:cNvSpPr/>
      </xdr:nvSpPr>
      <xdr:spPr>
        <a:xfrm>
          <a:off x="767080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156211</xdr:rowOff>
    </xdr:to>
    <xdr:cxnSp macro="">
      <xdr:nvCxnSpPr>
        <xdr:cNvPr id="473" name="直線コネクタ 472">
          <a:extLst>
            <a:ext uri="{FF2B5EF4-FFF2-40B4-BE49-F238E27FC236}">
              <a16:creationId xmlns:a16="http://schemas.microsoft.com/office/drawing/2014/main" id="{18D49CEB-6DDE-4104-B111-8AEC8E8B67D9}"/>
            </a:ext>
          </a:extLst>
        </xdr:cNvPr>
        <xdr:cNvCxnSpPr/>
      </xdr:nvCxnSpPr>
      <xdr:spPr>
        <a:xfrm flipV="1">
          <a:off x="7713980" y="1792376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107696</xdr:rowOff>
    </xdr:from>
    <xdr:to>
      <xdr:col>41</xdr:col>
      <xdr:colOff>101600</xdr:colOff>
      <xdr:row>107</xdr:row>
      <xdr:rowOff>37846</xdr:rowOff>
    </xdr:to>
    <xdr:sp macro="" textlink="">
      <xdr:nvSpPr>
        <xdr:cNvPr id="474" name="楕円 473">
          <a:extLst>
            <a:ext uri="{FF2B5EF4-FFF2-40B4-BE49-F238E27FC236}">
              <a16:creationId xmlns:a16="http://schemas.microsoft.com/office/drawing/2014/main" id="{992821B2-97E7-4EAB-B2C0-4268168212A0}"/>
            </a:ext>
          </a:extLst>
        </xdr:cNvPr>
        <xdr:cNvSpPr/>
      </xdr:nvSpPr>
      <xdr:spPr>
        <a:xfrm>
          <a:off x="6873240" y="1787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158496</xdr:rowOff>
    </xdr:to>
    <xdr:cxnSp macro="">
      <xdr:nvCxnSpPr>
        <xdr:cNvPr id="475" name="直線コネクタ 474">
          <a:extLst>
            <a:ext uri="{FF2B5EF4-FFF2-40B4-BE49-F238E27FC236}">
              <a16:creationId xmlns:a16="http://schemas.microsoft.com/office/drawing/2014/main" id="{A469AB48-112A-456C-9343-A53A9E61ED19}"/>
            </a:ext>
          </a:extLst>
        </xdr:cNvPr>
        <xdr:cNvCxnSpPr/>
      </xdr:nvCxnSpPr>
      <xdr:spPr>
        <a:xfrm flipV="1">
          <a:off x="6924040" y="1792605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76" name="楕円 475">
          <a:extLst>
            <a:ext uri="{FF2B5EF4-FFF2-40B4-BE49-F238E27FC236}">
              <a16:creationId xmlns:a16="http://schemas.microsoft.com/office/drawing/2014/main" id="{BC1B8B6E-29A3-438C-94BD-DE4C272C5CE5}"/>
            </a:ext>
          </a:extLst>
        </xdr:cNvPr>
        <xdr:cNvSpPr/>
      </xdr:nvSpPr>
      <xdr:spPr>
        <a:xfrm>
          <a:off x="6098540" y="1787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158496</xdr:rowOff>
    </xdr:from>
    <xdr:to>
      <xdr:col>41</xdr:col>
      <xdr:colOff>50800</xdr:colOff>
      <xdr:row>106</xdr:row>
      <xdr:rowOff>158496</xdr:rowOff>
    </xdr:to>
    <xdr:cxnSp macro="">
      <xdr:nvCxnSpPr>
        <xdr:cNvPr id="477" name="直線コネクタ 476">
          <a:extLst>
            <a:ext uri="{FF2B5EF4-FFF2-40B4-BE49-F238E27FC236}">
              <a16:creationId xmlns:a16="http://schemas.microsoft.com/office/drawing/2014/main" id="{D5B6C89E-DCF3-4BE5-8350-B01E1CE3C52B}"/>
            </a:ext>
          </a:extLst>
        </xdr:cNvPr>
        <xdr:cNvCxnSpPr/>
      </xdr:nvCxnSpPr>
      <xdr:spPr>
        <a:xfrm>
          <a:off x="6149340" y="179283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F0F0B912-89BF-439E-AD0C-255E47814802}"/>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703E155E-FA2C-4835-8CCD-62DA443DAEBB}"/>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2E289626-85E9-4857-909D-704B44115632}"/>
            </a:ext>
          </a:extLst>
        </xdr:cNvPr>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7E3233EE-6B75-4CE8-8332-C22AC874C060}"/>
            </a:ext>
          </a:extLst>
        </xdr:cNvPr>
        <xdr:cNvSpPr txBox="1"/>
      </xdr:nvSpPr>
      <xdr:spPr>
        <a:xfrm>
          <a:off x="59373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82" name="n_1mainValue【市民会館】&#10;一人当たり面積">
          <a:extLst>
            <a:ext uri="{FF2B5EF4-FFF2-40B4-BE49-F238E27FC236}">
              <a16:creationId xmlns:a16="http://schemas.microsoft.com/office/drawing/2014/main" id="{21B3D222-5E83-46E3-AF40-03318EDBB147}"/>
            </a:ext>
          </a:extLst>
        </xdr:cNvPr>
        <xdr:cNvSpPr txBox="1"/>
      </xdr:nvSpPr>
      <xdr:spPr>
        <a:xfrm>
          <a:off x="8271587" y="179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3" name="n_2mainValue【市民会館】&#10;一人当たり面積">
          <a:extLst>
            <a:ext uri="{FF2B5EF4-FFF2-40B4-BE49-F238E27FC236}">
              <a16:creationId xmlns:a16="http://schemas.microsoft.com/office/drawing/2014/main" id="{C07B1B69-343E-4B78-8F9C-D64E6CB1ABF3}"/>
            </a:ext>
          </a:extLst>
        </xdr:cNvPr>
        <xdr:cNvSpPr txBox="1"/>
      </xdr:nvSpPr>
      <xdr:spPr>
        <a:xfrm>
          <a:off x="750958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28973</xdr:rowOff>
    </xdr:from>
    <xdr:ext cx="469744" cy="259045"/>
    <xdr:sp macro="" textlink="">
      <xdr:nvSpPr>
        <xdr:cNvPr id="484" name="n_3mainValue【市民会館】&#10;一人当たり面積">
          <a:extLst>
            <a:ext uri="{FF2B5EF4-FFF2-40B4-BE49-F238E27FC236}">
              <a16:creationId xmlns:a16="http://schemas.microsoft.com/office/drawing/2014/main" id="{E127C62A-6442-45C0-9AD6-4658159778A0}"/>
            </a:ext>
          </a:extLst>
        </xdr:cNvPr>
        <xdr:cNvSpPr txBox="1"/>
      </xdr:nvSpPr>
      <xdr:spPr>
        <a:xfrm>
          <a:off x="6712027" y="1796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85" name="n_4mainValue【市民会館】&#10;一人当たり面積">
          <a:extLst>
            <a:ext uri="{FF2B5EF4-FFF2-40B4-BE49-F238E27FC236}">
              <a16:creationId xmlns:a16="http://schemas.microsoft.com/office/drawing/2014/main" id="{95507077-F8A9-4933-9443-14318B16D6EC}"/>
            </a:ext>
          </a:extLst>
        </xdr:cNvPr>
        <xdr:cNvSpPr txBox="1"/>
      </xdr:nvSpPr>
      <xdr:spPr>
        <a:xfrm>
          <a:off x="5937327" y="1796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A00515F4-AF03-4EBA-AE73-3B2D3ED1153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387DE15-DCAA-4752-946D-4CD081035C4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9E88842-7404-4715-9276-D41100B64E6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95599CA8-29A3-4B37-8565-83192D34D2B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A0B935B6-050B-4DC3-AFDC-3836C2837A3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C55D0C43-B344-4C9E-B4EC-3F63FB88B4A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A6095CF4-C309-4BFA-927E-F91066D5F1D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C7E129FB-E7FD-4D0B-B064-8E1F34E0F3C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D61E707F-3F4D-4FF5-B9A3-FEBB04BE3DF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4AF10FA-A351-43D0-B436-6319B7D0245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9501D5B-E9FE-4932-994D-9AEE00B8D7E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A5814CBC-D6C3-4757-803B-1AC03FD1C28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F56FA23C-A7D0-4EF9-9A8C-A10872685E5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CE3347A9-6E43-4456-B051-64C885CD28C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DEA9F941-B963-4E16-B8A0-B15449D1F15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2232E32E-A6C4-4E8A-B69F-D0F6D6E0911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B61F3707-800B-4CF5-AFF7-BF4C24DC1EA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AF75077-1187-46D0-971B-AA00172785C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1F7699D8-6626-478B-A4D7-3E1F24C2292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524A45BA-3F48-46E7-B250-0B0B1BAC064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2D35BF08-003E-46C5-86C1-4F4F91B94B8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20C0D845-0574-402A-A532-7AA72E5C6D8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58EFFFC9-E481-40BF-B3E3-BDCCA8E7F15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6DC08D5C-4E62-46D3-9DBC-B65A8E02B7F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56A22B2C-359F-4E77-A80C-54BDBA9E026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FAFA75CB-64A4-4511-A7A5-AD6BABE8531C}"/>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C01DA495-B7B5-46AD-86AF-B1DAD2A0B6EB}"/>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E1C4EAB2-E671-4890-AD44-D8DDD3A60865}"/>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E6EB4DC1-B1A7-4004-B131-0DD359020854}"/>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C3B35AD3-7E0A-4C9F-B048-CA92BBB5126B}"/>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DDFF6AAD-296D-42B5-BE04-CD5EA0C90A22}"/>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91FAC2B6-F5D6-490D-857F-FB90BBE80587}"/>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B8711EE2-9A2A-4241-A2C2-B74F6BCCB68D}"/>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C54E967C-68F3-4FC1-83D3-A5B0D56E6D21}"/>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39215D39-7025-42C4-8F75-36A6A0F9D719}"/>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A1315FAA-ECDB-4025-A079-20DCBCA967E3}"/>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4824A17-153F-4FC3-AF22-6E1C259B3AB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A41A7A9-6F52-4900-BDD5-C02EA8093AA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AC21AA4-7AB5-4A32-B3A2-2579F1B47B7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169D9E5-597C-427F-B387-DF07276B436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EE65C02-03CF-4899-A752-57BDB3FCE1F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xdr:rowOff>
    </xdr:from>
    <xdr:to>
      <xdr:col>85</xdr:col>
      <xdr:colOff>177800</xdr:colOff>
      <xdr:row>39</xdr:row>
      <xdr:rowOff>113937</xdr:rowOff>
    </xdr:to>
    <xdr:sp macro="" textlink="">
      <xdr:nvSpPr>
        <xdr:cNvPr id="527" name="楕円 526">
          <a:extLst>
            <a:ext uri="{FF2B5EF4-FFF2-40B4-BE49-F238E27FC236}">
              <a16:creationId xmlns:a16="http://schemas.microsoft.com/office/drawing/2014/main" id="{6ECE3571-6CAB-4777-8C71-1AD8840F9979}"/>
            </a:ext>
          </a:extLst>
        </xdr:cNvPr>
        <xdr:cNvSpPr/>
      </xdr:nvSpPr>
      <xdr:spPr>
        <a:xfrm>
          <a:off x="14325600" y="65502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162214</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5DFE8000-CDBF-4F0F-826A-D94B5369E9CD}"/>
            </a:ext>
          </a:extLst>
        </xdr:cNvPr>
        <xdr:cNvSpPr txBox="1"/>
      </xdr:nvSpPr>
      <xdr:spPr>
        <a:xfrm>
          <a:off x="14414500"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529" name="楕円 528">
          <a:extLst>
            <a:ext uri="{FF2B5EF4-FFF2-40B4-BE49-F238E27FC236}">
              <a16:creationId xmlns:a16="http://schemas.microsoft.com/office/drawing/2014/main" id="{B0ECD571-6AD5-48F2-AE17-21E21523A501}"/>
            </a:ext>
          </a:extLst>
        </xdr:cNvPr>
        <xdr:cNvSpPr/>
      </xdr:nvSpPr>
      <xdr:spPr>
        <a:xfrm>
          <a:off x="1357884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28847</xdr:rowOff>
    </xdr:from>
    <xdr:to>
      <xdr:col>85</xdr:col>
      <xdr:colOff>127000</xdr:colOff>
      <xdr:row>39</xdr:row>
      <xdr:rowOff>63137</xdr:rowOff>
    </xdr:to>
    <xdr:cxnSp macro="">
      <xdr:nvCxnSpPr>
        <xdr:cNvPr id="530" name="直線コネクタ 529">
          <a:extLst>
            <a:ext uri="{FF2B5EF4-FFF2-40B4-BE49-F238E27FC236}">
              <a16:creationId xmlns:a16="http://schemas.microsoft.com/office/drawing/2014/main" id="{689544FA-E0E9-4D4E-A816-E6359071B53D}"/>
            </a:ext>
          </a:extLst>
        </xdr:cNvPr>
        <xdr:cNvCxnSpPr/>
      </xdr:nvCxnSpPr>
      <xdr:spPr>
        <a:xfrm>
          <a:off x="13629640" y="656680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31" name="楕円 530">
          <a:extLst>
            <a:ext uri="{FF2B5EF4-FFF2-40B4-BE49-F238E27FC236}">
              <a16:creationId xmlns:a16="http://schemas.microsoft.com/office/drawing/2014/main" id="{CBA04EAD-C2EE-4D90-B9BA-26DA5F711226}"/>
            </a:ext>
          </a:extLst>
        </xdr:cNvPr>
        <xdr:cNvSpPr/>
      </xdr:nvSpPr>
      <xdr:spPr>
        <a:xfrm>
          <a:off x="1280414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28847</xdr:rowOff>
    </xdr:to>
    <xdr:cxnSp macro="">
      <xdr:nvCxnSpPr>
        <xdr:cNvPr id="532" name="直線コネクタ 531">
          <a:extLst>
            <a:ext uri="{FF2B5EF4-FFF2-40B4-BE49-F238E27FC236}">
              <a16:creationId xmlns:a16="http://schemas.microsoft.com/office/drawing/2014/main" id="{B33CC5F6-E3FF-4860-8A19-D308FF94A63D}"/>
            </a:ext>
          </a:extLst>
        </xdr:cNvPr>
        <xdr:cNvCxnSpPr/>
      </xdr:nvCxnSpPr>
      <xdr:spPr>
        <a:xfrm>
          <a:off x="12854940" y="6534694"/>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533" name="楕円 532">
          <a:extLst>
            <a:ext uri="{FF2B5EF4-FFF2-40B4-BE49-F238E27FC236}">
              <a16:creationId xmlns:a16="http://schemas.microsoft.com/office/drawing/2014/main" id="{BEA0F49A-4266-4359-8D06-8384F9F8F0E2}"/>
            </a:ext>
          </a:extLst>
        </xdr:cNvPr>
        <xdr:cNvSpPr/>
      </xdr:nvSpPr>
      <xdr:spPr>
        <a:xfrm>
          <a:off x="12029440" y="644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38</xdr:row>
      <xdr:rowOff>164374</xdr:rowOff>
    </xdr:to>
    <xdr:cxnSp macro="">
      <xdr:nvCxnSpPr>
        <xdr:cNvPr id="534" name="直線コネクタ 533">
          <a:extLst>
            <a:ext uri="{FF2B5EF4-FFF2-40B4-BE49-F238E27FC236}">
              <a16:creationId xmlns:a16="http://schemas.microsoft.com/office/drawing/2014/main" id="{DB4C1293-B37A-4BCF-B9E1-CC6AD7879DAE}"/>
            </a:ext>
          </a:extLst>
        </xdr:cNvPr>
        <xdr:cNvCxnSpPr/>
      </xdr:nvCxnSpPr>
      <xdr:spPr>
        <a:xfrm>
          <a:off x="12072620" y="650040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535" name="楕円 534">
          <a:extLst>
            <a:ext uri="{FF2B5EF4-FFF2-40B4-BE49-F238E27FC236}">
              <a16:creationId xmlns:a16="http://schemas.microsoft.com/office/drawing/2014/main" id="{3C8F9E33-913D-47FD-92F3-A1B6AFA1181E}"/>
            </a:ext>
          </a:extLst>
        </xdr:cNvPr>
        <xdr:cNvSpPr/>
      </xdr:nvSpPr>
      <xdr:spPr>
        <a:xfrm>
          <a:off x="11231880" y="64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94162</xdr:rowOff>
    </xdr:from>
    <xdr:to>
      <xdr:col>71</xdr:col>
      <xdr:colOff>177800</xdr:colOff>
      <xdr:row>38</xdr:row>
      <xdr:rowOff>130084</xdr:rowOff>
    </xdr:to>
    <xdr:cxnSp macro="">
      <xdr:nvCxnSpPr>
        <xdr:cNvPr id="536" name="直線コネクタ 535">
          <a:extLst>
            <a:ext uri="{FF2B5EF4-FFF2-40B4-BE49-F238E27FC236}">
              <a16:creationId xmlns:a16="http://schemas.microsoft.com/office/drawing/2014/main" id="{B6280F36-7420-41D1-86AC-BC2918D6FA9D}"/>
            </a:ext>
          </a:extLst>
        </xdr:cNvPr>
        <xdr:cNvCxnSpPr/>
      </xdr:nvCxnSpPr>
      <xdr:spPr>
        <a:xfrm>
          <a:off x="11282680" y="646448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6DFF8402-9D6E-48C3-B047-B17BA9B816E5}"/>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E4ABCD42-E6FC-4B6D-A49E-7596AD733047}"/>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D1C4A2CE-0519-413E-9EE0-57F9981FEEBC}"/>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F09C1B08-0797-44C4-BC92-C42C6EBBCB35}"/>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3DF225A5-8981-4842-97D3-224F9D616D45}"/>
            </a:ext>
          </a:extLst>
        </xdr:cNvPr>
        <xdr:cNvSpPr txBox="1"/>
      </xdr:nvSpPr>
      <xdr:spPr>
        <a:xfrm>
          <a:off x="134372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19997DA0-1C08-44C3-A877-A224EE8E69EB}"/>
            </a:ext>
          </a:extLst>
        </xdr:cNvPr>
        <xdr:cNvSpPr txBox="1"/>
      </xdr:nvSpPr>
      <xdr:spPr>
        <a:xfrm>
          <a:off x="12675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5BB4623C-2684-4663-8DB0-DC82A8F381B0}"/>
            </a:ext>
          </a:extLst>
        </xdr:cNvPr>
        <xdr:cNvSpPr txBox="1"/>
      </xdr:nvSpPr>
      <xdr:spPr>
        <a:xfrm>
          <a:off x="119005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FD8C9A56-7706-4CDE-922A-334F2E9EB963}"/>
            </a:ext>
          </a:extLst>
        </xdr:cNvPr>
        <xdr:cNvSpPr txBox="1"/>
      </xdr:nvSpPr>
      <xdr:spPr>
        <a:xfrm>
          <a:off x="1110298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FF45D8D-2ADD-4311-A159-18DDC6BD0D5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EB6DB983-8A82-4972-97F2-1F9E38F20BE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E21A2E28-28BF-44B7-8E1C-A8CB0D1A4FD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B67281E5-248A-40C2-B31B-48CF766D50F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19E583C6-D59A-48EF-ADA0-1804CCB1AC6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A9EBF93-34EE-49C8-81EB-01DBBCD7C4C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F41495D5-EA72-4184-8A16-88767CAC7A7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CA1DD5F2-935E-4A99-9102-C30B48226EA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1C42EF53-063D-4BC7-B42E-EEB12CA4783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576C11D4-D04D-44E5-968A-48CB2C8E875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ECE750DC-9AED-4CD8-877B-3E27CD3DC97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48E1FAC0-91A4-46B5-86C8-D22D268B004D}"/>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965358E0-41A6-439A-AB5B-783F5FBC770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7BDF850E-91D4-448D-BBE2-628FE1F314F4}"/>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C3D30399-79E0-46F0-BF13-D7B34B71302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F9D9F573-59B4-4B1C-BA78-833D7D429F1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549CBEF-E798-46C3-9FEF-B76E1C7FE29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381C71DD-60C4-48BD-BE92-B362DDD18935}"/>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C421172-9022-41D7-8DB7-29BD37A758E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3C4A2AB8-211D-4506-9590-76D15E5B48F8}"/>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A1E19303-7BE1-444E-A6D1-A37904633E9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198AA4C9-FAA3-401F-9104-F9E661A752CB}"/>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9FC621ED-BF5C-4B43-8EBC-177834A70A6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12BA17E8-5993-4682-BA97-B7FBA511F3A6}"/>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A8E17E58-5FDC-4419-85C3-8146C934B52D}"/>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A9AE8D75-537C-4BD0-ACD0-0C4539E48D5D}"/>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2C15B6-08BF-46E6-865F-B51A18CF96C4}"/>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217F5BEA-8C9D-442D-8830-68B406D4B853}"/>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14CBF124-8B96-43FD-9FFC-65ABD48B400C}"/>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94D46E82-07D9-49F5-90C4-3D0607F5299F}"/>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E3FA1A19-501C-4EF9-A3A9-C0CA97222C8C}"/>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502138D3-56FE-4D75-A95D-B9490A6F88D7}"/>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250E0A32-EE4A-4E4C-8F3C-1992ABA8FB06}"/>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A5485B5C-A48B-4962-B6F2-F6FDFCD35495}"/>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05D3D08-9B8F-4EF3-BDAC-01D8DCE7854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1520938-CC7A-402F-ACBB-509641BC1E2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EF2EA1F-97A1-4571-9B2F-30337E19ED8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DBED366-E01C-4603-952D-261F2C5F4D3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6927D95-A695-40C5-842D-E2D177A0D31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69194</xdr:rowOff>
    </xdr:from>
    <xdr:to>
      <xdr:col>116</xdr:col>
      <xdr:colOff>114300</xdr:colOff>
      <xdr:row>41</xdr:row>
      <xdr:rowOff>170794</xdr:rowOff>
    </xdr:to>
    <xdr:sp macro="" textlink="">
      <xdr:nvSpPr>
        <xdr:cNvPr id="584" name="楕円 583">
          <a:extLst>
            <a:ext uri="{FF2B5EF4-FFF2-40B4-BE49-F238E27FC236}">
              <a16:creationId xmlns:a16="http://schemas.microsoft.com/office/drawing/2014/main" id="{4482E847-C8D2-4B69-803C-84203295846F}"/>
            </a:ext>
          </a:extLst>
        </xdr:cNvPr>
        <xdr:cNvSpPr/>
      </xdr:nvSpPr>
      <xdr:spPr>
        <a:xfrm>
          <a:off x="19458940" y="69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155571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4AD1CA55-9E1D-46DC-A956-A29073611025}"/>
            </a:ext>
          </a:extLst>
        </xdr:cNvPr>
        <xdr:cNvSpPr txBox="1"/>
      </xdr:nvSpPr>
      <xdr:spPr>
        <a:xfrm>
          <a:off x="19547840" y="686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72604</xdr:rowOff>
    </xdr:from>
    <xdr:to>
      <xdr:col>112</xdr:col>
      <xdr:colOff>38100</xdr:colOff>
      <xdr:row>42</xdr:row>
      <xdr:rowOff>2754</xdr:rowOff>
    </xdr:to>
    <xdr:sp macro="" textlink="">
      <xdr:nvSpPr>
        <xdr:cNvPr id="586" name="楕円 585">
          <a:extLst>
            <a:ext uri="{FF2B5EF4-FFF2-40B4-BE49-F238E27FC236}">
              <a16:creationId xmlns:a16="http://schemas.microsoft.com/office/drawing/2014/main" id="{9EC601A6-7167-443F-BE7B-CD014AE540E0}"/>
            </a:ext>
          </a:extLst>
        </xdr:cNvPr>
        <xdr:cNvSpPr/>
      </xdr:nvSpPr>
      <xdr:spPr>
        <a:xfrm>
          <a:off x="18735040" y="6945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119994</xdr:rowOff>
    </xdr:from>
    <xdr:to>
      <xdr:col>116</xdr:col>
      <xdr:colOff>63500</xdr:colOff>
      <xdr:row>41</xdr:row>
      <xdr:rowOff>123404</xdr:rowOff>
    </xdr:to>
    <xdr:cxnSp macro="">
      <xdr:nvCxnSpPr>
        <xdr:cNvPr id="587" name="直線コネクタ 586">
          <a:extLst>
            <a:ext uri="{FF2B5EF4-FFF2-40B4-BE49-F238E27FC236}">
              <a16:creationId xmlns:a16="http://schemas.microsoft.com/office/drawing/2014/main" id="{7D59A1ED-13BE-4159-8C66-1A5CC2F37A2F}"/>
            </a:ext>
          </a:extLst>
        </xdr:cNvPr>
        <xdr:cNvCxnSpPr/>
      </xdr:nvCxnSpPr>
      <xdr:spPr>
        <a:xfrm flipV="1">
          <a:off x="18778220" y="6993234"/>
          <a:ext cx="73152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69508</xdr:rowOff>
    </xdr:from>
    <xdr:to>
      <xdr:col>107</xdr:col>
      <xdr:colOff>101600</xdr:colOff>
      <xdr:row>41</xdr:row>
      <xdr:rowOff>171108</xdr:rowOff>
    </xdr:to>
    <xdr:sp macro="" textlink="">
      <xdr:nvSpPr>
        <xdr:cNvPr id="588" name="楕円 587">
          <a:extLst>
            <a:ext uri="{FF2B5EF4-FFF2-40B4-BE49-F238E27FC236}">
              <a16:creationId xmlns:a16="http://schemas.microsoft.com/office/drawing/2014/main" id="{EC8CFCFE-DEE0-4C1F-B6D0-97E0EDC3BDCE}"/>
            </a:ext>
          </a:extLst>
        </xdr:cNvPr>
        <xdr:cNvSpPr/>
      </xdr:nvSpPr>
      <xdr:spPr>
        <a:xfrm>
          <a:off x="17937480" y="69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120308</xdr:rowOff>
    </xdr:from>
    <xdr:to>
      <xdr:col>111</xdr:col>
      <xdr:colOff>177800</xdr:colOff>
      <xdr:row>41</xdr:row>
      <xdr:rowOff>123404</xdr:rowOff>
    </xdr:to>
    <xdr:cxnSp macro="">
      <xdr:nvCxnSpPr>
        <xdr:cNvPr id="589" name="直線コネクタ 588">
          <a:extLst>
            <a:ext uri="{FF2B5EF4-FFF2-40B4-BE49-F238E27FC236}">
              <a16:creationId xmlns:a16="http://schemas.microsoft.com/office/drawing/2014/main" id="{B1B8D7ED-F279-4200-908F-930EE57A60E8}"/>
            </a:ext>
          </a:extLst>
        </xdr:cNvPr>
        <xdr:cNvCxnSpPr/>
      </xdr:nvCxnSpPr>
      <xdr:spPr>
        <a:xfrm>
          <a:off x="17988280" y="6993548"/>
          <a:ext cx="78994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65270</xdr:rowOff>
    </xdr:from>
    <xdr:to>
      <xdr:col>102</xdr:col>
      <xdr:colOff>165100</xdr:colOff>
      <xdr:row>41</xdr:row>
      <xdr:rowOff>166870</xdr:rowOff>
    </xdr:to>
    <xdr:sp macro="" textlink="">
      <xdr:nvSpPr>
        <xdr:cNvPr id="590" name="楕円 589">
          <a:extLst>
            <a:ext uri="{FF2B5EF4-FFF2-40B4-BE49-F238E27FC236}">
              <a16:creationId xmlns:a16="http://schemas.microsoft.com/office/drawing/2014/main" id="{F61F6C8D-1202-47D7-BC86-D9BC84B865CC}"/>
            </a:ext>
          </a:extLst>
        </xdr:cNvPr>
        <xdr:cNvSpPr/>
      </xdr:nvSpPr>
      <xdr:spPr>
        <a:xfrm>
          <a:off x="17162780" y="6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116070</xdr:rowOff>
    </xdr:from>
    <xdr:to>
      <xdr:col>107</xdr:col>
      <xdr:colOff>50800</xdr:colOff>
      <xdr:row>41</xdr:row>
      <xdr:rowOff>120308</xdr:rowOff>
    </xdr:to>
    <xdr:cxnSp macro="">
      <xdr:nvCxnSpPr>
        <xdr:cNvPr id="591" name="直線コネクタ 590">
          <a:extLst>
            <a:ext uri="{FF2B5EF4-FFF2-40B4-BE49-F238E27FC236}">
              <a16:creationId xmlns:a16="http://schemas.microsoft.com/office/drawing/2014/main" id="{A0ABCD67-CC9F-424C-AC6B-E17EAEB26C86}"/>
            </a:ext>
          </a:extLst>
        </xdr:cNvPr>
        <xdr:cNvCxnSpPr/>
      </xdr:nvCxnSpPr>
      <xdr:spPr>
        <a:xfrm>
          <a:off x="17213580" y="6989310"/>
          <a:ext cx="7747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69339</xdr:rowOff>
    </xdr:from>
    <xdr:to>
      <xdr:col>98</xdr:col>
      <xdr:colOff>38100</xdr:colOff>
      <xdr:row>41</xdr:row>
      <xdr:rowOff>170939</xdr:rowOff>
    </xdr:to>
    <xdr:sp macro="" textlink="">
      <xdr:nvSpPr>
        <xdr:cNvPr id="592" name="楕円 591">
          <a:extLst>
            <a:ext uri="{FF2B5EF4-FFF2-40B4-BE49-F238E27FC236}">
              <a16:creationId xmlns:a16="http://schemas.microsoft.com/office/drawing/2014/main" id="{A9BCDE84-BDC7-4AF7-8038-A792DF7E1061}"/>
            </a:ext>
          </a:extLst>
        </xdr:cNvPr>
        <xdr:cNvSpPr/>
      </xdr:nvSpPr>
      <xdr:spPr>
        <a:xfrm>
          <a:off x="16388080" y="69425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116070</xdr:rowOff>
    </xdr:from>
    <xdr:to>
      <xdr:col>102</xdr:col>
      <xdr:colOff>114300</xdr:colOff>
      <xdr:row>41</xdr:row>
      <xdr:rowOff>120139</xdr:rowOff>
    </xdr:to>
    <xdr:cxnSp macro="">
      <xdr:nvCxnSpPr>
        <xdr:cNvPr id="593" name="直線コネクタ 592">
          <a:extLst>
            <a:ext uri="{FF2B5EF4-FFF2-40B4-BE49-F238E27FC236}">
              <a16:creationId xmlns:a16="http://schemas.microsoft.com/office/drawing/2014/main" id="{FAD7446C-D9EE-4B73-814E-9A77682B8568}"/>
            </a:ext>
          </a:extLst>
        </xdr:cNvPr>
        <xdr:cNvCxnSpPr/>
      </xdr:nvCxnSpPr>
      <xdr:spPr>
        <a:xfrm flipV="1">
          <a:off x="16431260" y="6989310"/>
          <a:ext cx="78232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A0F5DCB9-46C4-4F86-90DF-09311D6E9175}"/>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7A78E28A-C131-40C6-9D73-4E3196F21AE8}"/>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E306077C-860F-4E42-8496-6D9494ACEE4F}"/>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1F6A0987-1691-4997-A594-CB1A5FB362BD}"/>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165331</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DAEC84A5-2A4E-4FB4-B8ED-10733CA66E5D}"/>
            </a:ext>
          </a:extLst>
        </xdr:cNvPr>
        <xdr:cNvSpPr txBox="1"/>
      </xdr:nvSpPr>
      <xdr:spPr>
        <a:xfrm>
          <a:off x="18528811" y="70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162235</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4E5BEC14-C79F-40B4-AAE7-BA0243709212}"/>
            </a:ext>
          </a:extLst>
        </xdr:cNvPr>
        <xdr:cNvSpPr txBox="1"/>
      </xdr:nvSpPr>
      <xdr:spPr>
        <a:xfrm>
          <a:off x="17766811" y="70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157997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8B83FF55-15DB-44ED-8AC0-268FF11C13E7}"/>
            </a:ext>
          </a:extLst>
        </xdr:cNvPr>
        <xdr:cNvSpPr txBox="1"/>
      </xdr:nvSpPr>
      <xdr:spPr>
        <a:xfrm>
          <a:off x="16969251" y="70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162066</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CC4190A5-DB8D-4712-A543-1DC67EA356D0}"/>
            </a:ext>
          </a:extLst>
        </xdr:cNvPr>
        <xdr:cNvSpPr txBox="1"/>
      </xdr:nvSpPr>
      <xdr:spPr>
        <a:xfrm>
          <a:off x="16194551" y="703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3A3D37CC-B724-4B16-9800-DADBFD07BFB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FE52089-E56D-4A85-9354-FBED19B645D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112612E1-6194-4182-938D-428314F563F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CCA6ACE4-BA37-4E27-BBA9-63DBD99A297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2326368D-9898-4EA2-8727-431F7900D70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BA9199CE-CA1E-4418-A9CA-83D01917B61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C3B05F67-0FA3-4254-AA36-E8E709531A6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36EE7FAD-1EC6-415B-834B-7D530E190BC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A5E7BB53-1955-4143-BC6F-7185158C116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94B6E11-5545-485C-BB0C-8285553515C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970E6F38-40C2-47CF-9DC4-44A7F511D98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ED09D369-F352-4966-845A-C8EDBFEF8FC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1BAD4E13-2D56-4672-81D3-9E077642ED6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CB052132-2B82-4F18-B5C6-2ACBCF139D1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2AAC8FE7-F017-4BCF-B2C0-A8CC7DF0794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A9ACDE01-654C-41F0-B85D-E10EE40AF22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94989BEA-3EFB-4265-86A1-5E68221912A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83484555-EDF2-42D3-B000-36D6BC81193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4B63EDB-6287-4F11-A204-64175D40DCA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6344076B-0701-46FC-B1A4-64D583DE82E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E1B7F83E-A2AA-4958-BD9C-107DC0CF68A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BD101B4D-02F7-42F9-AE1A-489D2DD4AE3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98AAF021-840F-4691-9019-E8E8EFF8D62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608EB0CA-7C9C-43D0-B88A-ECFB653C123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2CD7856F-A8EE-4B91-AD99-9CF91489489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172EC234-8EC4-4232-B1F0-8812E004DDCD}"/>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1931B3F8-FE73-459B-AFE6-1C5426D73268}"/>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B542406C-3CAC-4955-AAFD-5364BC8F6925}"/>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8C3AA1B-9D53-4422-82E0-E000537B8649}"/>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6D45F10D-1892-4217-93A6-FEDBB20330D3}"/>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9527D25C-02BE-4ADB-AFB7-452FCF488CD4}"/>
            </a:ext>
          </a:extLst>
        </xdr:cNvPr>
        <xdr:cNvSpPr txBox="1"/>
      </xdr:nvSpPr>
      <xdr:spPr>
        <a:xfrm>
          <a:off x="14414500" y="9942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6E24FAD5-288F-40D0-BFFE-FC9BECBEA075}"/>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9397647E-48D2-4987-B2CF-F4A3E15C076B}"/>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ADC8A4D4-A530-4CDA-AE14-E413A6C0858B}"/>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EC3A725D-35E5-4E9A-A699-0EA1EAA4A912}"/>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6B8548B0-0FD3-496A-B58F-8015ABC105AD}"/>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12F4EF2-2151-460C-9B87-65B0A19DB46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50EA95C-C3AF-4D85-AC0D-FF3BE047CE7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63E4EC2-F624-496C-A16A-E0AD90F37CC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8D158EE-849C-4467-BEA7-01A0E764D3B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47A12A3-B9F9-46EF-A3D6-19120574963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643" name="楕円 642">
          <a:extLst>
            <a:ext uri="{FF2B5EF4-FFF2-40B4-BE49-F238E27FC236}">
              <a16:creationId xmlns:a16="http://schemas.microsoft.com/office/drawing/2014/main" id="{599F160D-D615-442A-9F17-5871FA6B73F7}"/>
            </a:ext>
          </a:extLst>
        </xdr:cNvPr>
        <xdr:cNvSpPr/>
      </xdr:nvSpPr>
      <xdr:spPr>
        <a:xfrm>
          <a:off x="14325600" y="99624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549AF96C-0A06-4881-B004-FDA73E95A64D}"/>
            </a:ext>
          </a:extLst>
        </xdr:cNvPr>
        <xdr:cNvSpPr txBox="1"/>
      </xdr:nvSpPr>
      <xdr:spPr>
        <a:xfrm>
          <a:off x="14414500" y="98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37374</xdr:rowOff>
    </xdr:from>
    <xdr:to>
      <xdr:col>81</xdr:col>
      <xdr:colOff>101600</xdr:colOff>
      <xdr:row>59</xdr:row>
      <xdr:rowOff>138974</xdr:rowOff>
    </xdr:to>
    <xdr:sp macro="" textlink="">
      <xdr:nvSpPr>
        <xdr:cNvPr id="645" name="楕円 644">
          <a:extLst>
            <a:ext uri="{FF2B5EF4-FFF2-40B4-BE49-F238E27FC236}">
              <a16:creationId xmlns:a16="http://schemas.microsoft.com/office/drawing/2014/main" id="{C7E64FE5-CB44-4929-BC36-6106C51CF03C}"/>
            </a:ext>
          </a:extLst>
        </xdr:cNvPr>
        <xdr:cNvSpPr/>
      </xdr:nvSpPr>
      <xdr:spPr>
        <a:xfrm>
          <a:off x="13578840" y="99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122465</xdr:rowOff>
    </xdr:to>
    <xdr:cxnSp macro="">
      <xdr:nvCxnSpPr>
        <xdr:cNvPr id="646" name="直線コネクタ 645">
          <a:extLst>
            <a:ext uri="{FF2B5EF4-FFF2-40B4-BE49-F238E27FC236}">
              <a16:creationId xmlns:a16="http://schemas.microsoft.com/office/drawing/2014/main" id="{2543E38C-3090-462E-BAB2-847B6D023474}"/>
            </a:ext>
          </a:extLst>
        </xdr:cNvPr>
        <xdr:cNvCxnSpPr/>
      </xdr:nvCxnSpPr>
      <xdr:spPr>
        <a:xfrm>
          <a:off x="13629640" y="9978934"/>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647" name="楕円 646">
          <a:extLst>
            <a:ext uri="{FF2B5EF4-FFF2-40B4-BE49-F238E27FC236}">
              <a16:creationId xmlns:a16="http://schemas.microsoft.com/office/drawing/2014/main" id="{F0F01222-327A-4BC0-AAF6-1ED7EEEE14C4}"/>
            </a:ext>
          </a:extLst>
        </xdr:cNvPr>
        <xdr:cNvSpPr/>
      </xdr:nvSpPr>
      <xdr:spPr>
        <a:xfrm>
          <a:off x="12804140" y="98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88174</xdr:rowOff>
    </xdr:to>
    <xdr:cxnSp macro="">
      <xdr:nvCxnSpPr>
        <xdr:cNvPr id="648" name="直線コネクタ 647">
          <a:extLst>
            <a:ext uri="{FF2B5EF4-FFF2-40B4-BE49-F238E27FC236}">
              <a16:creationId xmlns:a16="http://schemas.microsoft.com/office/drawing/2014/main" id="{9B620A34-25CB-485E-923C-0FD50CEEEA07}"/>
            </a:ext>
          </a:extLst>
        </xdr:cNvPr>
        <xdr:cNvCxnSpPr/>
      </xdr:nvCxnSpPr>
      <xdr:spPr>
        <a:xfrm>
          <a:off x="12854940" y="994464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649" name="楕円 648">
          <a:extLst>
            <a:ext uri="{FF2B5EF4-FFF2-40B4-BE49-F238E27FC236}">
              <a16:creationId xmlns:a16="http://schemas.microsoft.com/office/drawing/2014/main" id="{DC47B72A-E003-4E5C-9363-D0D5BCD6A3CA}"/>
            </a:ext>
          </a:extLst>
        </xdr:cNvPr>
        <xdr:cNvSpPr/>
      </xdr:nvSpPr>
      <xdr:spPr>
        <a:xfrm>
          <a:off x="1202944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53884</xdr:rowOff>
    </xdr:to>
    <xdr:cxnSp macro="">
      <xdr:nvCxnSpPr>
        <xdr:cNvPr id="650" name="直線コネクタ 649">
          <a:extLst>
            <a:ext uri="{FF2B5EF4-FFF2-40B4-BE49-F238E27FC236}">
              <a16:creationId xmlns:a16="http://schemas.microsoft.com/office/drawing/2014/main" id="{8303B943-3DA2-4D23-8572-F077912067FC}"/>
            </a:ext>
          </a:extLst>
        </xdr:cNvPr>
        <xdr:cNvCxnSpPr/>
      </xdr:nvCxnSpPr>
      <xdr:spPr>
        <a:xfrm>
          <a:off x="12072620" y="9913620"/>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651" name="楕円 650">
          <a:extLst>
            <a:ext uri="{FF2B5EF4-FFF2-40B4-BE49-F238E27FC236}">
              <a16:creationId xmlns:a16="http://schemas.microsoft.com/office/drawing/2014/main" id="{DA53FB29-BE02-4943-A910-B85FC714107D}"/>
            </a:ext>
          </a:extLst>
        </xdr:cNvPr>
        <xdr:cNvSpPr/>
      </xdr:nvSpPr>
      <xdr:spPr>
        <a:xfrm>
          <a:off x="1123188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22860</xdr:rowOff>
    </xdr:to>
    <xdr:cxnSp macro="">
      <xdr:nvCxnSpPr>
        <xdr:cNvPr id="652" name="直線コネクタ 651">
          <a:extLst>
            <a:ext uri="{FF2B5EF4-FFF2-40B4-BE49-F238E27FC236}">
              <a16:creationId xmlns:a16="http://schemas.microsoft.com/office/drawing/2014/main" id="{92D2D1B2-DAB0-4F67-9F2B-7ADE74EA9F26}"/>
            </a:ext>
          </a:extLst>
        </xdr:cNvPr>
        <xdr:cNvCxnSpPr/>
      </xdr:nvCxnSpPr>
      <xdr:spPr>
        <a:xfrm>
          <a:off x="11282680" y="98831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1D08F957-E7C1-4C47-919F-93FFCAE6BC3C}"/>
            </a:ext>
          </a:extLst>
        </xdr:cNvPr>
        <xdr:cNvSpPr txBox="1"/>
      </xdr:nvSpPr>
      <xdr:spPr>
        <a:xfrm>
          <a:off x="1343724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320F3641-5932-4BB1-B340-7D5D13A34660}"/>
            </a:ext>
          </a:extLst>
        </xdr:cNvPr>
        <xdr:cNvSpPr txBox="1"/>
      </xdr:nvSpPr>
      <xdr:spPr>
        <a:xfrm>
          <a:off x="12675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B63160BC-8DE9-470D-8E5C-A40BEE54B4B8}"/>
            </a:ext>
          </a:extLst>
        </xdr:cNvPr>
        <xdr:cNvSpPr txBox="1"/>
      </xdr:nvSpPr>
      <xdr:spPr>
        <a:xfrm>
          <a:off x="11900544" y="997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1A12A1ED-D304-4B87-9522-10B410594B4B}"/>
            </a:ext>
          </a:extLst>
        </xdr:cNvPr>
        <xdr:cNvSpPr txBox="1"/>
      </xdr:nvSpPr>
      <xdr:spPr>
        <a:xfrm>
          <a:off x="11102984" y="99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155501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61F9B4E-88BA-48E8-B844-196E0C05509B}"/>
            </a:ext>
          </a:extLst>
        </xdr:cNvPr>
        <xdr:cNvSpPr txBox="1"/>
      </xdr:nvSpPr>
      <xdr:spPr>
        <a:xfrm>
          <a:off x="134372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2A33664E-B320-45E6-B845-BE727AA3AFA4}"/>
            </a:ext>
          </a:extLst>
        </xdr:cNvPr>
        <xdr:cNvSpPr txBox="1"/>
      </xdr:nvSpPr>
      <xdr:spPr>
        <a:xfrm>
          <a:off x="1267524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B655B6B7-2798-4029-A9BE-9252DDEDD848}"/>
            </a:ext>
          </a:extLst>
        </xdr:cNvPr>
        <xdr:cNvSpPr txBox="1"/>
      </xdr:nvSpPr>
      <xdr:spPr>
        <a:xfrm>
          <a:off x="11900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DBB385-79A4-454F-A55B-8FAC0A88FFF2}"/>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1B4298A1-C9BD-40C6-B5CA-38E953DECC4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47429A6A-D183-4B51-A4B4-E101E93E310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4ADF62FA-8A9E-40A3-91CA-E03D3155E46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E2FF985D-5E2A-4203-B177-25B0813CC55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7C67DAB1-0EF9-41AB-83C9-CC3659D2900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1124A312-D483-41E5-A508-D06CA7961B1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FA54C97A-9ABD-4F3D-B9C3-F2FD43F6AA3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E15D61A5-6F5E-4A68-9DC3-28190E745C9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75063D03-843D-4975-9D7A-77B655B912B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F9898E64-283E-4475-A8FA-CE62CEAA02E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383219F6-24B8-4A21-9FA8-547A45ED747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675B51D6-A08D-47D6-9ADC-329B2258D7A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CBDD545B-EB6C-4DC9-8655-580D8334A64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CF9B7B79-BDBC-4606-A6BA-B0FF7AFF81B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D30E1E58-38DE-4065-8732-0EBE0A74AE3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BD1F55D3-F038-456C-BA3C-EF3AF670566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8F78415E-94AB-436C-A4C8-FF95B4E80A7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F2ECB98-3433-4BDB-9A49-69C187B1B52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B4FE8D9-E59A-420F-8BDD-5BDF0CDE2DC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2E7EF0B5-6F97-4188-88BA-E11ECE073ED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9F5281AC-4E2E-49D5-AD76-37B3E9F553C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EF84F524-4F71-4595-A4CD-8504EB25720A}"/>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7B159127-5470-46AA-9A61-524F9E7E13C7}"/>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C441B750-FDB3-42B9-99C2-C1AC79E4C320}"/>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3064906D-F663-4EF9-ACF3-892708BB6AED}"/>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B3237842-39CC-4376-8F56-F0DA593D3A68}"/>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13D3E3DC-BCAF-4253-BFDC-0797CDB301C8}"/>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666E0D2-E9EE-43A6-86EB-FE0EB5837028}"/>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463BDA27-5ABF-4107-AD74-B859CED61A9C}"/>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75F21C8F-0C01-45A4-9DE9-33B20921C632}"/>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7643A3E9-3F10-437E-B7BF-BD7FE37F09C7}"/>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D03ED296-418C-4906-BCDE-BC5BC4E4FE26}"/>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1EFF93D-2C7F-4EB5-8FD5-AF95DFB0A5E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798C43B4-0863-4F87-AE8C-EEE71FA9663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D0910C9-99A9-4813-9C83-E6EE89C136D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7443E37-2A44-458A-B89A-F2C4C02901C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01EC7E0-FC09-45DD-989B-0C123094280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79502</xdr:rowOff>
    </xdr:from>
    <xdr:to>
      <xdr:col>116</xdr:col>
      <xdr:colOff>114300</xdr:colOff>
      <xdr:row>56</xdr:row>
      <xdr:rowOff>9652</xdr:rowOff>
    </xdr:to>
    <xdr:sp macro="" textlink="">
      <xdr:nvSpPr>
        <xdr:cNvPr id="698" name="楕円 697">
          <a:extLst>
            <a:ext uri="{FF2B5EF4-FFF2-40B4-BE49-F238E27FC236}">
              <a16:creationId xmlns:a16="http://schemas.microsoft.com/office/drawing/2014/main" id="{F5FAF488-C031-4936-B91C-4B75692566F8}"/>
            </a:ext>
          </a:extLst>
        </xdr:cNvPr>
        <xdr:cNvSpPr/>
      </xdr:nvSpPr>
      <xdr:spPr>
        <a:xfrm>
          <a:off x="19458940" y="9299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32529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61FEA912-3723-4FDB-870E-EA24BDF6F6A9}"/>
            </a:ext>
          </a:extLst>
        </xdr:cNvPr>
        <xdr:cNvSpPr txBox="1"/>
      </xdr:nvSpPr>
      <xdr:spPr>
        <a:xfrm>
          <a:off x="19547840" y="925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88646</xdr:rowOff>
    </xdr:from>
    <xdr:to>
      <xdr:col>112</xdr:col>
      <xdr:colOff>38100</xdr:colOff>
      <xdr:row>56</xdr:row>
      <xdr:rowOff>18796</xdr:rowOff>
    </xdr:to>
    <xdr:sp macro="" textlink="">
      <xdr:nvSpPr>
        <xdr:cNvPr id="700" name="楕円 699">
          <a:extLst>
            <a:ext uri="{FF2B5EF4-FFF2-40B4-BE49-F238E27FC236}">
              <a16:creationId xmlns:a16="http://schemas.microsoft.com/office/drawing/2014/main" id="{5681E8C1-E85F-4994-8154-455AB0C049FF}"/>
            </a:ext>
          </a:extLst>
        </xdr:cNvPr>
        <xdr:cNvSpPr/>
      </xdr:nvSpPr>
      <xdr:spPr>
        <a:xfrm>
          <a:off x="18735040" y="9308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130302</xdr:rowOff>
    </xdr:from>
    <xdr:to>
      <xdr:col>116</xdr:col>
      <xdr:colOff>63500</xdr:colOff>
      <xdr:row>55</xdr:row>
      <xdr:rowOff>139446</xdr:rowOff>
    </xdr:to>
    <xdr:cxnSp macro="">
      <xdr:nvCxnSpPr>
        <xdr:cNvPr id="701" name="直線コネクタ 700">
          <a:extLst>
            <a:ext uri="{FF2B5EF4-FFF2-40B4-BE49-F238E27FC236}">
              <a16:creationId xmlns:a16="http://schemas.microsoft.com/office/drawing/2014/main" id="{39706DE0-2297-4B28-B6E0-C9F5BD016D05}"/>
            </a:ext>
          </a:extLst>
        </xdr:cNvPr>
        <xdr:cNvCxnSpPr/>
      </xdr:nvCxnSpPr>
      <xdr:spPr>
        <a:xfrm flipV="1">
          <a:off x="18778220" y="935050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93218</xdr:rowOff>
    </xdr:from>
    <xdr:to>
      <xdr:col>107</xdr:col>
      <xdr:colOff>101600</xdr:colOff>
      <xdr:row>56</xdr:row>
      <xdr:rowOff>23368</xdr:rowOff>
    </xdr:to>
    <xdr:sp macro="" textlink="">
      <xdr:nvSpPr>
        <xdr:cNvPr id="702" name="楕円 701">
          <a:extLst>
            <a:ext uri="{FF2B5EF4-FFF2-40B4-BE49-F238E27FC236}">
              <a16:creationId xmlns:a16="http://schemas.microsoft.com/office/drawing/2014/main" id="{E402011C-C1AE-4C92-8859-530A8359DEB4}"/>
            </a:ext>
          </a:extLst>
        </xdr:cNvPr>
        <xdr:cNvSpPr/>
      </xdr:nvSpPr>
      <xdr:spPr>
        <a:xfrm>
          <a:off x="17937480" y="9313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139446</xdr:rowOff>
    </xdr:from>
    <xdr:to>
      <xdr:col>111</xdr:col>
      <xdr:colOff>177800</xdr:colOff>
      <xdr:row>55</xdr:row>
      <xdr:rowOff>144018</xdr:rowOff>
    </xdr:to>
    <xdr:cxnSp macro="">
      <xdr:nvCxnSpPr>
        <xdr:cNvPr id="703" name="直線コネクタ 702">
          <a:extLst>
            <a:ext uri="{FF2B5EF4-FFF2-40B4-BE49-F238E27FC236}">
              <a16:creationId xmlns:a16="http://schemas.microsoft.com/office/drawing/2014/main" id="{AFB69A27-750B-4BDC-9EF9-4F090A36165E}"/>
            </a:ext>
          </a:extLst>
        </xdr:cNvPr>
        <xdr:cNvCxnSpPr/>
      </xdr:nvCxnSpPr>
      <xdr:spPr>
        <a:xfrm flipV="1">
          <a:off x="17988280" y="935964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102362</xdr:rowOff>
    </xdr:from>
    <xdr:to>
      <xdr:col>102</xdr:col>
      <xdr:colOff>165100</xdr:colOff>
      <xdr:row>56</xdr:row>
      <xdr:rowOff>32512</xdr:rowOff>
    </xdr:to>
    <xdr:sp macro="" textlink="">
      <xdr:nvSpPr>
        <xdr:cNvPr id="704" name="楕円 703">
          <a:extLst>
            <a:ext uri="{FF2B5EF4-FFF2-40B4-BE49-F238E27FC236}">
              <a16:creationId xmlns:a16="http://schemas.microsoft.com/office/drawing/2014/main" id="{31C997AA-30B2-4760-BD9C-78538B8E9D92}"/>
            </a:ext>
          </a:extLst>
        </xdr:cNvPr>
        <xdr:cNvSpPr/>
      </xdr:nvSpPr>
      <xdr:spPr>
        <a:xfrm>
          <a:off x="17162780" y="9322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144018</xdr:rowOff>
    </xdr:from>
    <xdr:to>
      <xdr:col>107</xdr:col>
      <xdr:colOff>50800</xdr:colOff>
      <xdr:row>55</xdr:row>
      <xdr:rowOff>153162</xdr:rowOff>
    </xdr:to>
    <xdr:cxnSp macro="">
      <xdr:nvCxnSpPr>
        <xdr:cNvPr id="705" name="直線コネクタ 704">
          <a:extLst>
            <a:ext uri="{FF2B5EF4-FFF2-40B4-BE49-F238E27FC236}">
              <a16:creationId xmlns:a16="http://schemas.microsoft.com/office/drawing/2014/main" id="{CD26C49A-9B1F-494A-969B-D1A7E903730E}"/>
            </a:ext>
          </a:extLst>
        </xdr:cNvPr>
        <xdr:cNvCxnSpPr/>
      </xdr:nvCxnSpPr>
      <xdr:spPr>
        <a:xfrm flipV="1">
          <a:off x="17213580" y="936421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102362</xdr:rowOff>
    </xdr:from>
    <xdr:to>
      <xdr:col>98</xdr:col>
      <xdr:colOff>38100</xdr:colOff>
      <xdr:row>56</xdr:row>
      <xdr:rowOff>32512</xdr:rowOff>
    </xdr:to>
    <xdr:sp macro="" textlink="">
      <xdr:nvSpPr>
        <xdr:cNvPr id="706" name="楕円 705">
          <a:extLst>
            <a:ext uri="{FF2B5EF4-FFF2-40B4-BE49-F238E27FC236}">
              <a16:creationId xmlns:a16="http://schemas.microsoft.com/office/drawing/2014/main" id="{46652E37-B336-45AA-AA2D-4344D0F0D1E0}"/>
            </a:ext>
          </a:extLst>
        </xdr:cNvPr>
        <xdr:cNvSpPr/>
      </xdr:nvSpPr>
      <xdr:spPr>
        <a:xfrm>
          <a:off x="16388080" y="93225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153162</xdr:rowOff>
    </xdr:from>
    <xdr:to>
      <xdr:col>102</xdr:col>
      <xdr:colOff>114300</xdr:colOff>
      <xdr:row>55</xdr:row>
      <xdr:rowOff>153162</xdr:rowOff>
    </xdr:to>
    <xdr:cxnSp macro="">
      <xdr:nvCxnSpPr>
        <xdr:cNvPr id="707" name="直線コネクタ 706">
          <a:extLst>
            <a:ext uri="{FF2B5EF4-FFF2-40B4-BE49-F238E27FC236}">
              <a16:creationId xmlns:a16="http://schemas.microsoft.com/office/drawing/2014/main" id="{640D76CB-8995-4BC2-9D5E-91F2DE05F295}"/>
            </a:ext>
          </a:extLst>
        </xdr:cNvPr>
        <xdr:cNvCxnSpPr/>
      </xdr:nvCxnSpPr>
      <xdr:spPr>
        <a:xfrm>
          <a:off x="16431260" y="93733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4AE43F05-18C0-4F64-9E37-3439DC6DAFC8}"/>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a:extLst>
            <a:ext uri="{FF2B5EF4-FFF2-40B4-BE49-F238E27FC236}">
              <a16:creationId xmlns:a16="http://schemas.microsoft.com/office/drawing/2014/main" id="{EBA82392-D373-4F92-9DF0-DD1812038E5B}"/>
            </a:ext>
          </a:extLst>
        </xdr:cNvPr>
        <xdr:cNvSpPr txBox="1"/>
      </xdr:nvSpPr>
      <xdr:spPr>
        <a:xfrm>
          <a:off x="1777626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a:extLst>
            <a:ext uri="{FF2B5EF4-FFF2-40B4-BE49-F238E27FC236}">
              <a16:creationId xmlns:a16="http://schemas.microsoft.com/office/drawing/2014/main" id="{83FF66B4-BFBE-4A6D-8D8C-E684042612ED}"/>
            </a:ext>
          </a:extLst>
        </xdr:cNvPr>
        <xdr:cNvSpPr txBox="1"/>
      </xdr:nvSpPr>
      <xdr:spPr>
        <a:xfrm>
          <a:off x="170015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a:extLst>
            <a:ext uri="{FF2B5EF4-FFF2-40B4-BE49-F238E27FC236}">
              <a16:creationId xmlns:a16="http://schemas.microsoft.com/office/drawing/2014/main" id="{37077438-011E-40D5-AA8E-C34BC9A5D0A2}"/>
            </a:ext>
          </a:extLst>
        </xdr:cNvPr>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35323</xdr:rowOff>
    </xdr:from>
    <xdr:ext cx="469744" cy="259045"/>
    <xdr:sp macro="" textlink="">
      <xdr:nvSpPr>
        <xdr:cNvPr id="712" name="n_1mainValue【保健センター・保健所】&#10;一人当たり面積">
          <a:extLst>
            <a:ext uri="{FF2B5EF4-FFF2-40B4-BE49-F238E27FC236}">
              <a16:creationId xmlns:a16="http://schemas.microsoft.com/office/drawing/2014/main" id="{6CFB1D6E-18E7-4926-A919-99162121C18B}"/>
            </a:ext>
          </a:extLst>
        </xdr:cNvPr>
        <xdr:cNvSpPr txBox="1"/>
      </xdr:nvSpPr>
      <xdr:spPr>
        <a:xfrm>
          <a:off x="18561127" y="908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39895</xdr:rowOff>
    </xdr:from>
    <xdr:ext cx="469744" cy="259045"/>
    <xdr:sp macro="" textlink="">
      <xdr:nvSpPr>
        <xdr:cNvPr id="713" name="n_2mainValue【保健センター・保健所】&#10;一人当たり面積">
          <a:extLst>
            <a:ext uri="{FF2B5EF4-FFF2-40B4-BE49-F238E27FC236}">
              <a16:creationId xmlns:a16="http://schemas.microsoft.com/office/drawing/2014/main" id="{0DC7DF5F-50D7-4EE6-87D5-647CBA1B51E0}"/>
            </a:ext>
          </a:extLst>
        </xdr:cNvPr>
        <xdr:cNvSpPr txBox="1"/>
      </xdr:nvSpPr>
      <xdr:spPr>
        <a:xfrm>
          <a:off x="17776267" y="90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49039</xdr:rowOff>
    </xdr:from>
    <xdr:ext cx="469744" cy="259045"/>
    <xdr:sp macro="" textlink="">
      <xdr:nvSpPr>
        <xdr:cNvPr id="714" name="n_3mainValue【保健センター・保健所】&#10;一人当たり面積">
          <a:extLst>
            <a:ext uri="{FF2B5EF4-FFF2-40B4-BE49-F238E27FC236}">
              <a16:creationId xmlns:a16="http://schemas.microsoft.com/office/drawing/2014/main" id="{BE33AD38-481C-4B8E-BEAB-B1B6D6AE2AAE}"/>
            </a:ext>
          </a:extLst>
        </xdr:cNvPr>
        <xdr:cNvSpPr txBox="1"/>
      </xdr:nvSpPr>
      <xdr:spPr>
        <a:xfrm>
          <a:off x="17001567" y="910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49039</xdr:rowOff>
    </xdr:from>
    <xdr:ext cx="469744" cy="259045"/>
    <xdr:sp macro="" textlink="">
      <xdr:nvSpPr>
        <xdr:cNvPr id="715" name="n_4mainValue【保健センター・保健所】&#10;一人当たり面積">
          <a:extLst>
            <a:ext uri="{FF2B5EF4-FFF2-40B4-BE49-F238E27FC236}">
              <a16:creationId xmlns:a16="http://schemas.microsoft.com/office/drawing/2014/main" id="{A608A49C-E7D2-41CB-BA3A-0B6BA88205F2}"/>
            </a:ext>
          </a:extLst>
        </xdr:cNvPr>
        <xdr:cNvSpPr txBox="1"/>
      </xdr:nvSpPr>
      <xdr:spPr>
        <a:xfrm>
          <a:off x="16226867" y="910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E21DBCA-DA9C-47C8-B5F6-56F24586013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92D80879-DD1B-4306-B10C-8FE9D72BEDA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3E00EB9E-D089-4666-A6A3-27785C9A727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FAD6ED-0FF7-4DC9-88CC-183F75124C1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909C42AE-4D8E-4EC3-A46D-9E26213CB46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45F05B3F-423F-4D4B-A651-D78209645AF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143CFA64-49C4-4A33-A109-647CE7F1534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298CAAC5-7295-434F-9AED-274E90DCAAC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62675963-DB8A-4D93-8463-4E3FDB69D5D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F84CD2EC-A998-4760-9384-BBB331F94AA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D5C50B96-953F-45D1-AFB8-6BD10DDAAE3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4A6ABEC2-4447-442B-9773-21F8E43B5E7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DB452E4A-C444-4E51-8649-00A16077D89C}"/>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F21658F7-5ADE-4DA4-B841-01E535C1F25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ABDD4836-F670-4EA8-BB0B-E789ABD7AABC}"/>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321C0DF3-322C-413D-92A9-D2CFDEB7F55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E053C54-FFD1-41C9-90F1-0CFFDC71033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8D27A8AB-97AA-4789-940E-4F76AC06157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5D54A27D-DB83-424F-BFBF-6CC989131D8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BB2502CF-063D-4BD9-85DA-444732F4C15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B38BABFA-693A-4F6A-8D18-884AE615840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5555F5CE-C09D-47C6-88D0-D0769786D3D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117E1594-6A79-45E6-A71B-715B945E0AB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E3A8D42D-6E71-4C85-A91B-6632A457B89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80B3B47C-1395-4DE6-BE18-DD80D5FECFE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6C90BAD5-1FE7-4151-9902-E6F72343096B}"/>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98FC7760-2E64-4CA6-A3F2-641D5A0BA8F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F84B9AFB-B984-4E60-97FE-1778D61F404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EF0FF50D-A872-4B3C-9843-20F049C69C1C}"/>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F2235FB7-3C6C-4EB0-95A7-FF98110D9D83}"/>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ABCF5CDC-00D1-497C-BC69-F15C46ADB304}"/>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8FCB0B7B-0A2D-4552-823A-4FCF5F622B83}"/>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5E29D9B8-C390-47E4-B485-4E8A6F132C52}"/>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36ABBB01-1055-4DC0-AFFA-A797FFABB323}"/>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EAA2F2D7-DD0E-45AC-86DA-2E6DB2BE60D9}"/>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20AA5725-4106-4350-97E5-94B1D02B2DAB}"/>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FDAAEF4-C7C6-4768-B4F3-4D4155E3338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D52C5063-D3A7-4A24-872E-949BE04CE5F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4D409BE-8B19-4570-94E9-1C0926D4252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8084580-27B4-4DE2-A703-DE1AFB3C1BE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F97B8BA-5ECA-4432-86FD-D625953EB8B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757" name="楕円 756">
          <a:extLst>
            <a:ext uri="{FF2B5EF4-FFF2-40B4-BE49-F238E27FC236}">
              <a16:creationId xmlns:a16="http://schemas.microsoft.com/office/drawing/2014/main" id="{88A5EA46-C50C-4AA4-A9B8-B53692223DF7}"/>
            </a:ext>
          </a:extLst>
        </xdr:cNvPr>
        <xdr:cNvSpPr/>
      </xdr:nvSpPr>
      <xdr:spPr>
        <a:xfrm>
          <a:off x="14325600" y="13634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12680D9C-E3F7-4EE6-AF8D-E21E47E9C0FE}"/>
            </a:ext>
          </a:extLst>
        </xdr:cNvPr>
        <xdr:cNvSpPr txBox="1"/>
      </xdr:nvSpPr>
      <xdr:spPr>
        <a:xfrm>
          <a:off x="144145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26488</xdr:rowOff>
    </xdr:from>
    <xdr:to>
      <xdr:col>81</xdr:col>
      <xdr:colOff>101600</xdr:colOff>
      <xdr:row>81</xdr:row>
      <xdr:rowOff>128088</xdr:rowOff>
    </xdr:to>
    <xdr:sp macro="" textlink="">
      <xdr:nvSpPr>
        <xdr:cNvPr id="759" name="楕円 758">
          <a:extLst>
            <a:ext uri="{FF2B5EF4-FFF2-40B4-BE49-F238E27FC236}">
              <a16:creationId xmlns:a16="http://schemas.microsoft.com/office/drawing/2014/main" id="{B1B64D57-BAC1-435D-8346-D7A13416C7AF}"/>
            </a:ext>
          </a:extLst>
        </xdr:cNvPr>
        <xdr:cNvSpPr/>
      </xdr:nvSpPr>
      <xdr:spPr>
        <a:xfrm>
          <a:off x="13578840" y="136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106680</xdr:rowOff>
    </xdr:to>
    <xdr:cxnSp macro="">
      <xdr:nvCxnSpPr>
        <xdr:cNvPr id="760" name="直線コネクタ 759">
          <a:extLst>
            <a:ext uri="{FF2B5EF4-FFF2-40B4-BE49-F238E27FC236}">
              <a16:creationId xmlns:a16="http://schemas.microsoft.com/office/drawing/2014/main" id="{9212BBDE-DE23-4351-8127-94BC4066D6DD}"/>
            </a:ext>
          </a:extLst>
        </xdr:cNvPr>
        <xdr:cNvCxnSpPr/>
      </xdr:nvCxnSpPr>
      <xdr:spPr>
        <a:xfrm>
          <a:off x="13629640" y="13656128"/>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168548</xdr:rowOff>
    </xdr:from>
    <xdr:to>
      <xdr:col>76</xdr:col>
      <xdr:colOff>165100</xdr:colOff>
      <xdr:row>81</xdr:row>
      <xdr:rowOff>98698</xdr:rowOff>
    </xdr:to>
    <xdr:sp macro="" textlink="">
      <xdr:nvSpPr>
        <xdr:cNvPr id="761" name="楕円 760">
          <a:extLst>
            <a:ext uri="{FF2B5EF4-FFF2-40B4-BE49-F238E27FC236}">
              <a16:creationId xmlns:a16="http://schemas.microsoft.com/office/drawing/2014/main" id="{20D372C4-5D7D-47BF-9414-A8C7C78A9F78}"/>
            </a:ext>
          </a:extLst>
        </xdr:cNvPr>
        <xdr:cNvSpPr/>
      </xdr:nvSpPr>
      <xdr:spPr>
        <a:xfrm>
          <a:off x="12804140" y="13579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47898</xdr:rowOff>
    </xdr:from>
    <xdr:to>
      <xdr:col>81</xdr:col>
      <xdr:colOff>50800</xdr:colOff>
      <xdr:row>81</xdr:row>
      <xdr:rowOff>77288</xdr:rowOff>
    </xdr:to>
    <xdr:cxnSp macro="">
      <xdr:nvCxnSpPr>
        <xdr:cNvPr id="762" name="直線コネクタ 761">
          <a:extLst>
            <a:ext uri="{FF2B5EF4-FFF2-40B4-BE49-F238E27FC236}">
              <a16:creationId xmlns:a16="http://schemas.microsoft.com/office/drawing/2014/main" id="{6E1D4074-D89C-400A-AA6E-1B1DEC0D290A}"/>
            </a:ext>
          </a:extLst>
        </xdr:cNvPr>
        <xdr:cNvCxnSpPr/>
      </xdr:nvCxnSpPr>
      <xdr:spPr>
        <a:xfrm>
          <a:off x="12854940" y="13626738"/>
          <a:ext cx="7747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macro="" textlink="">
      <xdr:nvSpPr>
        <xdr:cNvPr id="763" name="楕円 762">
          <a:extLst>
            <a:ext uri="{FF2B5EF4-FFF2-40B4-BE49-F238E27FC236}">
              <a16:creationId xmlns:a16="http://schemas.microsoft.com/office/drawing/2014/main" id="{2984011B-1071-4C3A-8553-8703A40C2734}"/>
            </a:ext>
          </a:extLst>
        </xdr:cNvPr>
        <xdr:cNvSpPr/>
      </xdr:nvSpPr>
      <xdr:spPr>
        <a:xfrm>
          <a:off x="12029440" y="135487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16873</xdr:rowOff>
    </xdr:from>
    <xdr:to>
      <xdr:col>76</xdr:col>
      <xdr:colOff>114300</xdr:colOff>
      <xdr:row>81</xdr:row>
      <xdr:rowOff>47898</xdr:rowOff>
    </xdr:to>
    <xdr:cxnSp macro="">
      <xdr:nvCxnSpPr>
        <xdr:cNvPr id="764" name="直線コネクタ 763">
          <a:extLst>
            <a:ext uri="{FF2B5EF4-FFF2-40B4-BE49-F238E27FC236}">
              <a16:creationId xmlns:a16="http://schemas.microsoft.com/office/drawing/2014/main" id="{36F03586-2E14-43BF-9946-4B3EF5D99D0F}"/>
            </a:ext>
          </a:extLst>
        </xdr:cNvPr>
        <xdr:cNvCxnSpPr/>
      </xdr:nvCxnSpPr>
      <xdr:spPr>
        <a:xfrm>
          <a:off x="12072620" y="13595713"/>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65" name="楕円 764">
          <a:extLst>
            <a:ext uri="{FF2B5EF4-FFF2-40B4-BE49-F238E27FC236}">
              <a16:creationId xmlns:a16="http://schemas.microsoft.com/office/drawing/2014/main" id="{88E86913-7887-4C40-8661-35C03D8AA5F1}"/>
            </a:ext>
          </a:extLst>
        </xdr:cNvPr>
        <xdr:cNvSpPr/>
      </xdr:nvSpPr>
      <xdr:spPr>
        <a:xfrm>
          <a:off x="1123188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16873</xdr:rowOff>
    </xdr:from>
    <xdr:to>
      <xdr:col>71</xdr:col>
      <xdr:colOff>177800</xdr:colOff>
      <xdr:row>81</xdr:row>
      <xdr:rowOff>26670</xdr:rowOff>
    </xdr:to>
    <xdr:cxnSp macro="">
      <xdr:nvCxnSpPr>
        <xdr:cNvPr id="766" name="直線コネクタ 765">
          <a:extLst>
            <a:ext uri="{FF2B5EF4-FFF2-40B4-BE49-F238E27FC236}">
              <a16:creationId xmlns:a16="http://schemas.microsoft.com/office/drawing/2014/main" id="{8F2FDE3A-7649-4A90-BDCD-4AE1B4493BA8}"/>
            </a:ext>
          </a:extLst>
        </xdr:cNvPr>
        <xdr:cNvCxnSpPr/>
      </xdr:nvCxnSpPr>
      <xdr:spPr>
        <a:xfrm flipV="1">
          <a:off x="11282680" y="13595713"/>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15BB2086-4C39-40AF-A66D-7F96D9E4F708}"/>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37C09D5F-60AC-430A-BCDF-3CCAFB1EA08A}"/>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A3EA09FC-B1D9-44F0-91DF-33CE07CE253D}"/>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309F8729-6D11-4135-9FF2-F7DB2AC9191F}"/>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144615</xdr:rowOff>
    </xdr:from>
    <xdr:ext cx="405111" cy="259045"/>
    <xdr:sp macro="" textlink="">
      <xdr:nvSpPr>
        <xdr:cNvPr id="771" name="n_1mainValue【消防施設】&#10;有形固定資産減価償却率">
          <a:extLst>
            <a:ext uri="{FF2B5EF4-FFF2-40B4-BE49-F238E27FC236}">
              <a16:creationId xmlns:a16="http://schemas.microsoft.com/office/drawing/2014/main" id="{CD6B9A64-8921-46A8-A7A0-CDAADE04C7E8}"/>
            </a:ext>
          </a:extLst>
        </xdr:cNvPr>
        <xdr:cNvSpPr txBox="1"/>
      </xdr:nvSpPr>
      <xdr:spPr>
        <a:xfrm>
          <a:off x="13437244" y="1338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772" name="n_2mainValue【消防施設】&#10;有形固定資産減価償却率">
          <a:extLst>
            <a:ext uri="{FF2B5EF4-FFF2-40B4-BE49-F238E27FC236}">
              <a16:creationId xmlns:a16="http://schemas.microsoft.com/office/drawing/2014/main" id="{C49CCAC3-9015-4DE9-B804-DF60D164217E}"/>
            </a:ext>
          </a:extLst>
        </xdr:cNvPr>
        <xdr:cNvSpPr txBox="1"/>
      </xdr:nvSpPr>
      <xdr:spPr>
        <a:xfrm>
          <a:off x="12675244" y="1335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macro="" textlink="">
      <xdr:nvSpPr>
        <xdr:cNvPr id="773" name="n_3mainValue【消防施設】&#10;有形固定資産減価償却率">
          <a:extLst>
            <a:ext uri="{FF2B5EF4-FFF2-40B4-BE49-F238E27FC236}">
              <a16:creationId xmlns:a16="http://schemas.microsoft.com/office/drawing/2014/main" id="{6FA1BA3F-825E-44AD-9CF5-81B8F6384DBB}"/>
            </a:ext>
          </a:extLst>
        </xdr:cNvPr>
        <xdr:cNvSpPr txBox="1"/>
      </xdr:nvSpPr>
      <xdr:spPr>
        <a:xfrm>
          <a:off x="11900544" y="133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74" name="n_4mainValue【消防施設】&#10;有形固定資産減価償却率">
          <a:extLst>
            <a:ext uri="{FF2B5EF4-FFF2-40B4-BE49-F238E27FC236}">
              <a16:creationId xmlns:a16="http://schemas.microsoft.com/office/drawing/2014/main" id="{9C7BC06D-00F6-4073-9784-820E81B278ED}"/>
            </a:ext>
          </a:extLst>
        </xdr:cNvPr>
        <xdr:cNvSpPr txBox="1"/>
      </xdr:nvSpPr>
      <xdr:spPr>
        <a:xfrm>
          <a:off x="1110298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D3EC86C4-5A5F-425B-AC6D-2C4958475B9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7CB353B1-7E90-4B31-8B7F-2D54D3A30FA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50FB9676-16DC-4982-A635-877E2A3FD37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A4B1EBC7-7AC6-4B35-9F2D-3765A25B377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80E665D2-82AF-435F-A98F-80329E253D7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88FD8542-BE9A-4EE8-92D2-D863125279E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5FA61D1-9C13-4D1A-BCE4-70A2B12583F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8AC62D8E-0CB4-4D1A-B56F-B032470D764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EDE80856-5376-4569-850C-51A130F2323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298B9237-6CE6-447F-9B1E-B22D4A22991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85C52D30-D6A3-4541-A68E-AF2354E6D9F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1E869E3D-06CA-4138-82FD-E234250AC09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8FB4F972-33DD-4EFB-B831-58784D4B725A}"/>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56F76745-1665-48AA-8753-EE33E01162A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77CD331E-08AE-4B1E-8577-05A34518A82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F3274C4D-FF3E-4F3D-8DBA-D2ADB3C828B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69CC9A70-845E-45A2-9955-330166425D9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8347F355-1955-475B-B592-7417F11EB19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D2FAC1A3-9370-4534-81E9-CEC014C090B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85FE25FD-50B4-4678-8CEF-96DCB9FDC25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5E56AF18-3553-48C5-A4F1-03E6DB86BB5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6B960A6D-EFC1-432C-B9D2-FD72969B900A}"/>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53AD5E19-479E-493C-93DE-6093F488B15E}"/>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3B33DE32-BAD5-492F-BEF5-97F970F6490F}"/>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88166B82-7841-4E51-807F-F418041FEDC3}"/>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80DBA9B-9501-4C83-8A75-5B780B2DC338}"/>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B8EE89E4-A731-4A63-AAE4-603AC3484653}"/>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84707D1E-1879-466F-905B-D35E77316C43}"/>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E637C206-9B4A-416A-B890-9094BE4A1807}"/>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6437CE82-A42A-4E3F-9B45-A5C74931082F}"/>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D324937F-0C9E-479C-A85A-9E2DF6C9446A}"/>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FAFE7724-B4AD-4C75-9EC0-56B2BF657033}"/>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73A499D-A953-403A-9821-04232B30BD7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74DD5B2-B161-4B09-AC45-8F681F453E7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25A14BD-2450-44BC-8888-9752315A1A8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9B13642-D331-4B7A-BAB2-6102690E5DE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B852ADED-B006-4E73-AAF9-7AB98B2B3E6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812" name="楕円 811">
          <a:extLst>
            <a:ext uri="{FF2B5EF4-FFF2-40B4-BE49-F238E27FC236}">
              <a16:creationId xmlns:a16="http://schemas.microsoft.com/office/drawing/2014/main" id="{ADDA2733-C896-4801-835D-80517FF6156A}"/>
            </a:ext>
          </a:extLst>
        </xdr:cNvPr>
        <xdr:cNvSpPr/>
      </xdr:nvSpPr>
      <xdr:spPr>
        <a:xfrm>
          <a:off x="194589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813" name="【消防施設】&#10;一人当たり面積該当値テキスト">
          <a:extLst>
            <a:ext uri="{FF2B5EF4-FFF2-40B4-BE49-F238E27FC236}">
              <a16:creationId xmlns:a16="http://schemas.microsoft.com/office/drawing/2014/main" id="{4A755FDB-41CD-4514-9141-899BEBB6AAAF}"/>
            </a:ext>
          </a:extLst>
        </xdr:cNvPr>
        <xdr:cNvSpPr txBox="1"/>
      </xdr:nvSpPr>
      <xdr:spPr>
        <a:xfrm>
          <a:off x="19547840" y="141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814" name="楕円 813">
          <a:extLst>
            <a:ext uri="{FF2B5EF4-FFF2-40B4-BE49-F238E27FC236}">
              <a16:creationId xmlns:a16="http://schemas.microsoft.com/office/drawing/2014/main" id="{D9A7E0A1-BCF8-4C4A-94B0-55836C8BEB50}"/>
            </a:ext>
          </a:extLst>
        </xdr:cNvPr>
        <xdr:cNvSpPr/>
      </xdr:nvSpPr>
      <xdr:spPr>
        <a:xfrm>
          <a:off x="1873504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815" name="直線コネクタ 814">
          <a:extLst>
            <a:ext uri="{FF2B5EF4-FFF2-40B4-BE49-F238E27FC236}">
              <a16:creationId xmlns:a16="http://schemas.microsoft.com/office/drawing/2014/main" id="{EDD40CDD-6A8E-4969-B679-471950D3D07F}"/>
            </a:ext>
          </a:extLst>
        </xdr:cNvPr>
        <xdr:cNvCxnSpPr/>
      </xdr:nvCxnSpPr>
      <xdr:spPr>
        <a:xfrm>
          <a:off x="18778220" y="1421587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816" name="楕円 815">
          <a:extLst>
            <a:ext uri="{FF2B5EF4-FFF2-40B4-BE49-F238E27FC236}">
              <a16:creationId xmlns:a16="http://schemas.microsoft.com/office/drawing/2014/main" id="{2CA1A481-695F-4544-8CBA-01DB26C3019A}"/>
            </a:ext>
          </a:extLst>
        </xdr:cNvPr>
        <xdr:cNvSpPr/>
      </xdr:nvSpPr>
      <xdr:spPr>
        <a:xfrm>
          <a:off x="1793748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817" name="直線コネクタ 816">
          <a:extLst>
            <a:ext uri="{FF2B5EF4-FFF2-40B4-BE49-F238E27FC236}">
              <a16:creationId xmlns:a16="http://schemas.microsoft.com/office/drawing/2014/main" id="{A48F8FCF-3E91-4690-B321-432BD9FA5969}"/>
            </a:ext>
          </a:extLst>
        </xdr:cNvPr>
        <xdr:cNvCxnSpPr/>
      </xdr:nvCxnSpPr>
      <xdr:spPr>
        <a:xfrm>
          <a:off x="17988280" y="142158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818" name="楕円 817">
          <a:extLst>
            <a:ext uri="{FF2B5EF4-FFF2-40B4-BE49-F238E27FC236}">
              <a16:creationId xmlns:a16="http://schemas.microsoft.com/office/drawing/2014/main" id="{1F95C76F-6B55-46AD-AC74-D8E167602B8D}"/>
            </a:ext>
          </a:extLst>
        </xdr:cNvPr>
        <xdr:cNvSpPr/>
      </xdr:nvSpPr>
      <xdr:spPr>
        <a:xfrm>
          <a:off x="1716278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819" name="直線コネクタ 818">
          <a:extLst>
            <a:ext uri="{FF2B5EF4-FFF2-40B4-BE49-F238E27FC236}">
              <a16:creationId xmlns:a16="http://schemas.microsoft.com/office/drawing/2014/main" id="{A5F2C79E-877B-4B8E-816B-EF100193B16D}"/>
            </a:ext>
          </a:extLst>
        </xdr:cNvPr>
        <xdr:cNvCxnSpPr/>
      </xdr:nvCxnSpPr>
      <xdr:spPr>
        <a:xfrm>
          <a:off x="17213580" y="142158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0" name="楕円 819">
          <a:extLst>
            <a:ext uri="{FF2B5EF4-FFF2-40B4-BE49-F238E27FC236}">
              <a16:creationId xmlns:a16="http://schemas.microsoft.com/office/drawing/2014/main" id="{E4C2C094-73CE-4576-8C91-2CEA5A7CC574}"/>
            </a:ext>
          </a:extLst>
        </xdr:cNvPr>
        <xdr:cNvSpPr/>
      </xdr:nvSpPr>
      <xdr:spPr>
        <a:xfrm>
          <a:off x="1638808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821" name="直線コネクタ 820">
          <a:extLst>
            <a:ext uri="{FF2B5EF4-FFF2-40B4-BE49-F238E27FC236}">
              <a16:creationId xmlns:a16="http://schemas.microsoft.com/office/drawing/2014/main" id="{214A5415-4F84-40F3-846F-6507C8137C0F}"/>
            </a:ext>
          </a:extLst>
        </xdr:cNvPr>
        <xdr:cNvCxnSpPr/>
      </xdr:nvCxnSpPr>
      <xdr:spPr>
        <a:xfrm>
          <a:off x="16431260" y="142158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AE633F84-B366-4E53-913C-8972598FCDE8}"/>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697CF1C3-933B-47BD-81D2-5698281D48DB}"/>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6A83C3A1-BE40-4D0F-ADDB-75B8B7102A80}"/>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8A382486-4860-42EA-9C95-3B31D56541C7}"/>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826" name="n_1mainValue【消防施設】&#10;一人当たり面積">
          <a:extLst>
            <a:ext uri="{FF2B5EF4-FFF2-40B4-BE49-F238E27FC236}">
              <a16:creationId xmlns:a16="http://schemas.microsoft.com/office/drawing/2014/main" id="{5C66095F-1E09-4DEF-95AD-34D5533430C8}"/>
            </a:ext>
          </a:extLst>
        </xdr:cNvPr>
        <xdr:cNvSpPr txBox="1"/>
      </xdr:nvSpPr>
      <xdr:spPr>
        <a:xfrm>
          <a:off x="185611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827" name="n_2mainValue【消防施設】&#10;一人当たり面積">
          <a:extLst>
            <a:ext uri="{FF2B5EF4-FFF2-40B4-BE49-F238E27FC236}">
              <a16:creationId xmlns:a16="http://schemas.microsoft.com/office/drawing/2014/main" id="{0F33E92D-5D1F-44D1-A246-495DE5EC08AC}"/>
            </a:ext>
          </a:extLst>
        </xdr:cNvPr>
        <xdr:cNvSpPr txBox="1"/>
      </xdr:nvSpPr>
      <xdr:spPr>
        <a:xfrm>
          <a:off x="177762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828" name="n_3mainValue【消防施設】&#10;一人当たり面積">
          <a:extLst>
            <a:ext uri="{FF2B5EF4-FFF2-40B4-BE49-F238E27FC236}">
              <a16:creationId xmlns:a16="http://schemas.microsoft.com/office/drawing/2014/main" id="{D2B47B6A-989F-4303-9A83-23B638C03E05}"/>
            </a:ext>
          </a:extLst>
        </xdr:cNvPr>
        <xdr:cNvSpPr txBox="1"/>
      </xdr:nvSpPr>
      <xdr:spPr>
        <a:xfrm>
          <a:off x="170015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829" name="n_4mainValue【消防施設】&#10;一人当たり面積">
          <a:extLst>
            <a:ext uri="{FF2B5EF4-FFF2-40B4-BE49-F238E27FC236}">
              <a16:creationId xmlns:a16="http://schemas.microsoft.com/office/drawing/2014/main" id="{8E87F0AF-0437-4059-8452-DF3BCA1BEBAF}"/>
            </a:ext>
          </a:extLst>
        </xdr:cNvPr>
        <xdr:cNvSpPr txBox="1"/>
      </xdr:nvSpPr>
      <xdr:spPr>
        <a:xfrm>
          <a:off x="162268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2176B22-6198-4FBA-9B04-8D6A360BE87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A8799101-55DA-4713-81F2-DAB8B92DA81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68C3D67E-6D91-4C56-A111-9A672A2F353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7685B979-0B67-49AA-9617-E3331FDBF0C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102037EC-C0AC-4642-897F-25A58C926D9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25AE6AE0-C3A0-4D5B-9DD3-DADEF77C1BB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D7F4800C-B5F5-4802-9D9E-45146C8C8C6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F653B50-48D3-4562-973C-CFC9C5B5C25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B6A36C9F-ED51-42BE-9752-E0F9F8D141F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BDAFD569-9E7F-4E0B-85ED-BE9AADB3503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80E992F5-A788-4172-853B-5B5E078A302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C4C712F-B239-4473-BAE3-AFEBCB8719F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8EDFD04B-2BCE-423E-95EF-8361118C689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3E74E47C-75A0-422E-A16D-C540A36A015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A34726F3-A72B-45DB-B6B0-EFBB2B0CB49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D7CEDFBB-CD44-4ABC-A423-13499858ACE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C68BE1CC-6646-449A-93A9-BA2BB1EB172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4EC3E8F0-027D-4605-BF63-FFD870E8A63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4B7E63BB-F5A3-4A91-9AB2-F5CAC6743B2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468ACE1E-1978-404B-A655-C50E98B56D9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547CE7C3-0C28-4C1D-80AE-6A5784015ED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E27A09AB-9A17-47E2-9B57-39BC0114CB6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57149E83-2879-4BE0-8253-6301D093AE9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A1D88DF6-3872-4AFA-B65E-9545C82162B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DA713EC-2C14-472D-AEBD-62FB60A93F4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747C4698-3080-4713-B0D8-FC005DB8BB05}"/>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4DB63B2D-23DC-4423-80D5-22BBBB087686}"/>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AEF3C504-223F-4D5D-859A-DB985ACEDD8B}"/>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2F91CE8F-EAFA-452F-9FF6-085A0E2CF5D3}"/>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A154A491-59DA-4F9E-99FA-99A481FAA940}"/>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F3CA7CBA-C90B-477F-A463-8CE7F3971B91}"/>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F63E1AA-8C05-473F-A243-AF05CDA44E7B}"/>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9C657B0-F73E-41EF-9562-37BC364FB6C8}"/>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2AB7867A-3585-4CAF-A74B-B1FFFBAED554}"/>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A7280240-9738-4349-9C33-AF2B48E45A9A}"/>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9FE71442-2582-4024-B47A-8C0C1F619D83}"/>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3464C68-78C1-4FCC-A60F-757E7B7C1CE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B1AC6569-AF40-4FEC-93C7-98F2E10E48D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AC6A1A6-057E-4F1C-B6C3-FC908AF13EB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8B74314-877D-4CDE-9BDE-28103464CAA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5F7BB71-23F0-46AC-B836-E9BDDFBF418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71" name="楕円 870">
          <a:extLst>
            <a:ext uri="{FF2B5EF4-FFF2-40B4-BE49-F238E27FC236}">
              <a16:creationId xmlns:a16="http://schemas.microsoft.com/office/drawing/2014/main" id="{B4646EBC-46D4-46F8-A437-878D56249FBE}"/>
            </a:ext>
          </a:extLst>
        </xdr:cNvPr>
        <xdr:cNvSpPr/>
      </xdr:nvSpPr>
      <xdr:spPr>
        <a:xfrm>
          <a:off x="14325600" y="179209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72" name="【庁舎】&#10;有形固定資産減価償却率該当値テキスト">
          <a:extLst>
            <a:ext uri="{FF2B5EF4-FFF2-40B4-BE49-F238E27FC236}">
              <a16:creationId xmlns:a16="http://schemas.microsoft.com/office/drawing/2014/main" id="{49B60051-C897-4277-B416-0F72EB0C237E}"/>
            </a:ext>
          </a:extLst>
        </xdr:cNvPr>
        <xdr:cNvSpPr txBox="1"/>
      </xdr:nvSpPr>
      <xdr:spPr>
        <a:xfrm>
          <a:off x="144145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120106</xdr:rowOff>
    </xdr:from>
    <xdr:to>
      <xdr:col>81</xdr:col>
      <xdr:colOff>101600</xdr:colOff>
      <xdr:row>107</xdr:row>
      <xdr:rowOff>50256</xdr:rowOff>
    </xdr:to>
    <xdr:sp macro="" textlink="">
      <xdr:nvSpPr>
        <xdr:cNvPr id="873" name="楕円 872">
          <a:extLst>
            <a:ext uri="{FF2B5EF4-FFF2-40B4-BE49-F238E27FC236}">
              <a16:creationId xmlns:a16="http://schemas.microsoft.com/office/drawing/2014/main" id="{29488919-989A-41FD-AC0D-0925BE57B289}"/>
            </a:ext>
          </a:extLst>
        </xdr:cNvPr>
        <xdr:cNvSpPr/>
      </xdr:nvSpPr>
      <xdr:spPr>
        <a:xfrm>
          <a:off x="1357884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170906</xdr:rowOff>
    </xdr:from>
    <xdr:to>
      <xdr:col>85</xdr:col>
      <xdr:colOff>127000</xdr:colOff>
      <xdr:row>107</xdr:row>
      <xdr:rowOff>30480</xdr:rowOff>
    </xdr:to>
    <xdr:cxnSp macro="">
      <xdr:nvCxnSpPr>
        <xdr:cNvPr id="874" name="直線コネクタ 873">
          <a:extLst>
            <a:ext uri="{FF2B5EF4-FFF2-40B4-BE49-F238E27FC236}">
              <a16:creationId xmlns:a16="http://schemas.microsoft.com/office/drawing/2014/main" id="{5C06B024-230F-4574-B4A0-60C8B6FC26B7}"/>
            </a:ext>
          </a:extLst>
        </xdr:cNvPr>
        <xdr:cNvCxnSpPr/>
      </xdr:nvCxnSpPr>
      <xdr:spPr>
        <a:xfrm>
          <a:off x="13629640" y="17940746"/>
          <a:ext cx="74676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875" name="楕円 874">
          <a:extLst>
            <a:ext uri="{FF2B5EF4-FFF2-40B4-BE49-F238E27FC236}">
              <a16:creationId xmlns:a16="http://schemas.microsoft.com/office/drawing/2014/main" id="{15AAB094-72CD-454E-BD03-3D4E9F69167D}"/>
            </a:ext>
          </a:extLst>
        </xdr:cNvPr>
        <xdr:cNvSpPr/>
      </xdr:nvSpPr>
      <xdr:spPr>
        <a:xfrm>
          <a:off x="1280414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170906</xdr:rowOff>
    </xdr:from>
    <xdr:to>
      <xdr:col>81</xdr:col>
      <xdr:colOff>50800</xdr:colOff>
      <xdr:row>108</xdr:row>
      <xdr:rowOff>95794</xdr:rowOff>
    </xdr:to>
    <xdr:cxnSp macro="">
      <xdr:nvCxnSpPr>
        <xdr:cNvPr id="876" name="直線コネクタ 875">
          <a:extLst>
            <a:ext uri="{FF2B5EF4-FFF2-40B4-BE49-F238E27FC236}">
              <a16:creationId xmlns:a16="http://schemas.microsoft.com/office/drawing/2014/main" id="{98D4EF45-FE3B-495A-97D7-9F1E5F2ED3E4}"/>
            </a:ext>
          </a:extLst>
        </xdr:cNvPr>
        <xdr:cNvCxnSpPr/>
      </xdr:nvCxnSpPr>
      <xdr:spPr>
        <a:xfrm flipV="1">
          <a:off x="12854940" y="17940746"/>
          <a:ext cx="774700" cy="2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877" name="楕円 876">
          <a:extLst>
            <a:ext uri="{FF2B5EF4-FFF2-40B4-BE49-F238E27FC236}">
              <a16:creationId xmlns:a16="http://schemas.microsoft.com/office/drawing/2014/main" id="{9F8B69C4-1043-469E-B299-1FEEB2321C07}"/>
            </a:ext>
          </a:extLst>
        </xdr:cNvPr>
        <xdr:cNvSpPr/>
      </xdr:nvSpPr>
      <xdr:spPr>
        <a:xfrm>
          <a:off x="120294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95794</xdr:rowOff>
    </xdr:to>
    <xdr:cxnSp macro="">
      <xdr:nvCxnSpPr>
        <xdr:cNvPr id="878" name="直線コネクタ 877">
          <a:extLst>
            <a:ext uri="{FF2B5EF4-FFF2-40B4-BE49-F238E27FC236}">
              <a16:creationId xmlns:a16="http://schemas.microsoft.com/office/drawing/2014/main" id="{A2959A42-B168-4371-AFDF-15B946F5F8FA}"/>
            </a:ext>
          </a:extLst>
        </xdr:cNvPr>
        <xdr:cNvCxnSpPr/>
      </xdr:nvCxnSpPr>
      <xdr:spPr>
        <a:xfrm>
          <a:off x="12072620" y="1818132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5806</xdr:rowOff>
    </xdr:from>
    <xdr:to>
      <xdr:col>67</xdr:col>
      <xdr:colOff>101600</xdr:colOff>
      <xdr:row>108</xdr:row>
      <xdr:rowOff>107406</xdr:rowOff>
    </xdr:to>
    <xdr:sp macro="" textlink="">
      <xdr:nvSpPr>
        <xdr:cNvPr id="879" name="楕円 878">
          <a:extLst>
            <a:ext uri="{FF2B5EF4-FFF2-40B4-BE49-F238E27FC236}">
              <a16:creationId xmlns:a16="http://schemas.microsoft.com/office/drawing/2014/main" id="{970807FB-5716-43B2-8AA8-00C339C6E1E9}"/>
            </a:ext>
          </a:extLst>
        </xdr:cNvPr>
        <xdr:cNvSpPr/>
      </xdr:nvSpPr>
      <xdr:spPr>
        <a:xfrm>
          <a:off x="1123188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56606</xdr:rowOff>
    </xdr:from>
    <xdr:to>
      <xdr:col>71</xdr:col>
      <xdr:colOff>177800</xdr:colOff>
      <xdr:row>108</xdr:row>
      <xdr:rowOff>76200</xdr:rowOff>
    </xdr:to>
    <xdr:cxnSp macro="">
      <xdr:nvCxnSpPr>
        <xdr:cNvPr id="880" name="直線コネクタ 879">
          <a:extLst>
            <a:ext uri="{FF2B5EF4-FFF2-40B4-BE49-F238E27FC236}">
              <a16:creationId xmlns:a16="http://schemas.microsoft.com/office/drawing/2014/main" id="{93AB7C18-E5F9-44E1-A787-A1C5C0214E60}"/>
            </a:ext>
          </a:extLst>
        </xdr:cNvPr>
        <xdr:cNvCxnSpPr/>
      </xdr:nvCxnSpPr>
      <xdr:spPr>
        <a:xfrm>
          <a:off x="11282680" y="18161726"/>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C49AE41D-4EF9-422A-8511-D45060B4088B}"/>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6D2B5A0E-BBA0-48A5-AD36-E4E72DD6C9D3}"/>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1701D336-C64C-4019-9215-8E93B2A539D6}"/>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0011A790-EAA2-4021-8B80-AE60300053CB}"/>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41383</xdr:rowOff>
    </xdr:from>
    <xdr:ext cx="405111" cy="259045"/>
    <xdr:sp macro="" textlink="">
      <xdr:nvSpPr>
        <xdr:cNvPr id="885" name="n_1mainValue【庁舎】&#10;有形固定資産減価償却率">
          <a:extLst>
            <a:ext uri="{FF2B5EF4-FFF2-40B4-BE49-F238E27FC236}">
              <a16:creationId xmlns:a16="http://schemas.microsoft.com/office/drawing/2014/main" id="{348F2E97-D80F-4229-BC21-8DB59DC6FD90}"/>
            </a:ext>
          </a:extLst>
        </xdr:cNvPr>
        <xdr:cNvSpPr txBox="1"/>
      </xdr:nvSpPr>
      <xdr:spPr>
        <a:xfrm>
          <a:off x="13437244" y="179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886" name="n_2mainValue【庁舎】&#10;有形固定資産減価償却率">
          <a:extLst>
            <a:ext uri="{FF2B5EF4-FFF2-40B4-BE49-F238E27FC236}">
              <a16:creationId xmlns:a16="http://schemas.microsoft.com/office/drawing/2014/main" id="{F7BB7F3F-B908-46F7-B2EB-D51D5D701CB9}"/>
            </a:ext>
          </a:extLst>
        </xdr:cNvPr>
        <xdr:cNvSpPr txBox="1"/>
      </xdr:nvSpPr>
      <xdr:spPr>
        <a:xfrm>
          <a:off x="126752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887" name="n_3mainValue【庁舎】&#10;有形固定資産減価償却率">
          <a:extLst>
            <a:ext uri="{FF2B5EF4-FFF2-40B4-BE49-F238E27FC236}">
              <a16:creationId xmlns:a16="http://schemas.microsoft.com/office/drawing/2014/main" id="{A1F23F85-6FE6-46F5-92FC-573690504BE9}"/>
            </a:ext>
          </a:extLst>
        </xdr:cNvPr>
        <xdr:cNvSpPr txBox="1"/>
      </xdr:nvSpPr>
      <xdr:spPr>
        <a:xfrm>
          <a:off x="119005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98533</xdr:rowOff>
    </xdr:from>
    <xdr:ext cx="405111" cy="259045"/>
    <xdr:sp macro="" textlink="">
      <xdr:nvSpPr>
        <xdr:cNvPr id="888" name="n_4mainValue【庁舎】&#10;有形固定資産減価償却率">
          <a:extLst>
            <a:ext uri="{FF2B5EF4-FFF2-40B4-BE49-F238E27FC236}">
              <a16:creationId xmlns:a16="http://schemas.microsoft.com/office/drawing/2014/main" id="{76923462-0B45-4652-AFAC-90635EABAB76}"/>
            </a:ext>
          </a:extLst>
        </xdr:cNvPr>
        <xdr:cNvSpPr txBox="1"/>
      </xdr:nvSpPr>
      <xdr:spPr>
        <a:xfrm>
          <a:off x="1110298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CA1A9F33-9E73-42FB-93AA-E8CDB2708CD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1410FE0-281A-4C1D-B4CB-A127C86A225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F123F19F-52F6-479B-8FA6-4C6F750658B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7576CA1E-710C-4458-AEF3-FF639023936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455DEC35-34F6-4817-82CC-B35A592DAD1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A64D7585-33FA-4861-A80D-BEF77DC6E88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B2D5613E-EA8F-4C83-9AEF-5C95EC210F1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1C86AB49-46B7-463F-A302-B9D99C9618E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58C5D521-34F2-4472-A13C-118AFFFA1AE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EF498922-0B70-4E03-919B-4623A7564B8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CFF1A86A-EF7E-4D30-8776-0423A6AAD9A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8EC67D8A-017F-4023-941E-D69AAD73F62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401BF579-AD10-48A1-9C77-93B3CE39228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CCD16893-FB68-47F3-B068-5A4C587A27A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56080301-CD90-4BC3-AC9F-1F235495E92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D47BAF2E-2FA5-4DA3-BED5-9A453FA422E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5293EB0E-1334-4955-811E-530C80ED860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16BA3E71-136F-480E-91C4-96F6C453F03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DD11765D-A920-4D9D-ABC3-00DFB505B87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4DA3241-8663-4385-A6C6-AFD99081674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7F5684E4-96EA-456C-8434-23E77FA3B96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EF0E5F4E-EC1E-4D7F-B14A-493FC85CE72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22967EAB-5D88-4E33-9015-A645DDE6243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995BF818-7E09-4CE4-8D0A-4B89132294B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40F49498-FBE5-4FA0-9506-E826CA5F371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B295E02A-AFD1-4EC9-A37A-98F5CEA2700C}"/>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28B61B73-CA61-4285-9C4A-81B26F9F8CD8}"/>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A727C3D6-D4D3-46FA-81CE-BE00B41906C1}"/>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E917D73-0811-469D-A857-0FF729B882F7}"/>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4F05BD4D-52E3-42A9-8F21-32AEBCC9DE1B}"/>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729197B0-221B-4CD6-82DD-72AFC0CCB0FF}"/>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7FC027A2-29BC-4068-9C7A-8FBEFD50738A}"/>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A2B731CE-DBEA-4D8C-A170-D2F166713DAB}"/>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374DC3A3-BFDB-4115-92E6-35610E539309}"/>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F23375C1-4114-4E36-B2D0-012DD505709A}"/>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95C45C73-B65D-40A7-B7E0-70A2CF4608C4}"/>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8CA154E-9CD7-4169-B04A-3908F6ADDAD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913CAE5F-4153-4EA2-9597-42305F54C71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F0B886A-AD14-4011-ADBB-EF6567E098C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A87ACBB-799B-45B7-A763-65D0F53E96F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C320D86-6AF0-4BDF-B076-1CE45D549DF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930" name="楕円 929">
          <a:extLst>
            <a:ext uri="{FF2B5EF4-FFF2-40B4-BE49-F238E27FC236}">
              <a16:creationId xmlns:a16="http://schemas.microsoft.com/office/drawing/2014/main" id="{1FA4889C-F1B6-45AE-8DCC-CD8E4A8302BA}"/>
            </a:ext>
          </a:extLst>
        </xdr:cNvPr>
        <xdr:cNvSpPr/>
      </xdr:nvSpPr>
      <xdr:spPr>
        <a:xfrm>
          <a:off x="19458940" y="17346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931" name="【庁舎】&#10;一人当たり面積該当値テキスト">
          <a:extLst>
            <a:ext uri="{FF2B5EF4-FFF2-40B4-BE49-F238E27FC236}">
              <a16:creationId xmlns:a16="http://schemas.microsoft.com/office/drawing/2014/main" id="{36F1411F-908B-4402-B480-AB0C3BE8D334}"/>
            </a:ext>
          </a:extLst>
        </xdr:cNvPr>
        <xdr:cNvSpPr txBox="1"/>
      </xdr:nvSpPr>
      <xdr:spPr>
        <a:xfrm>
          <a:off x="19547840"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932" name="楕円 931">
          <a:extLst>
            <a:ext uri="{FF2B5EF4-FFF2-40B4-BE49-F238E27FC236}">
              <a16:creationId xmlns:a16="http://schemas.microsoft.com/office/drawing/2014/main" id="{9FA91D28-30D4-4D0A-B4A5-5BD9F910D3E2}"/>
            </a:ext>
          </a:extLst>
        </xdr:cNvPr>
        <xdr:cNvSpPr/>
      </xdr:nvSpPr>
      <xdr:spPr>
        <a:xfrm>
          <a:off x="1873504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133350</xdr:rowOff>
    </xdr:to>
    <xdr:cxnSp macro="">
      <xdr:nvCxnSpPr>
        <xdr:cNvPr id="933" name="直線コネクタ 932">
          <a:extLst>
            <a:ext uri="{FF2B5EF4-FFF2-40B4-BE49-F238E27FC236}">
              <a16:creationId xmlns:a16="http://schemas.microsoft.com/office/drawing/2014/main" id="{0DA62D43-C300-4DC9-95C7-1380FF7A1641}"/>
            </a:ext>
          </a:extLst>
        </xdr:cNvPr>
        <xdr:cNvCxnSpPr/>
      </xdr:nvCxnSpPr>
      <xdr:spPr>
        <a:xfrm flipV="1">
          <a:off x="18778220" y="1739700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934" name="楕円 933">
          <a:extLst>
            <a:ext uri="{FF2B5EF4-FFF2-40B4-BE49-F238E27FC236}">
              <a16:creationId xmlns:a16="http://schemas.microsoft.com/office/drawing/2014/main" id="{A9C913EA-4519-4B04-91D4-42EFADED1555}"/>
            </a:ext>
          </a:extLst>
        </xdr:cNvPr>
        <xdr:cNvSpPr/>
      </xdr:nvSpPr>
      <xdr:spPr>
        <a:xfrm>
          <a:off x="17937480" y="17356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139881</xdr:rowOff>
    </xdr:to>
    <xdr:cxnSp macro="">
      <xdr:nvCxnSpPr>
        <xdr:cNvPr id="935" name="直線コネクタ 934">
          <a:extLst>
            <a:ext uri="{FF2B5EF4-FFF2-40B4-BE49-F238E27FC236}">
              <a16:creationId xmlns:a16="http://schemas.microsoft.com/office/drawing/2014/main" id="{7E8FB97D-70F4-4C68-A0F6-AB374DB3135E}"/>
            </a:ext>
          </a:extLst>
        </xdr:cNvPr>
        <xdr:cNvCxnSpPr/>
      </xdr:nvCxnSpPr>
      <xdr:spPr>
        <a:xfrm flipV="1">
          <a:off x="17988280" y="1740027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92348</xdr:rowOff>
    </xdr:from>
    <xdr:to>
      <xdr:col>102</xdr:col>
      <xdr:colOff>165100</xdr:colOff>
      <xdr:row>104</xdr:row>
      <xdr:rowOff>22498</xdr:rowOff>
    </xdr:to>
    <xdr:sp macro="" textlink="">
      <xdr:nvSpPr>
        <xdr:cNvPr id="936" name="楕円 935">
          <a:extLst>
            <a:ext uri="{FF2B5EF4-FFF2-40B4-BE49-F238E27FC236}">
              <a16:creationId xmlns:a16="http://schemas.microsoft.com/office/drawing/2014/main" id="{21E4DFBF-BD50-4A26-BA3E-C054E0DADE23}"/>
            </a:ext>
          </a:extLst>
        </xdr:cNvPr>
        <xdr:cNvSpPr/>
      </xdr:nvSpPr>
      <xdr:spPr>
        <a:xfrm>
          <a:off x="17162780" y="17359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139881</xdr:rowOff>
    </xdr:from>
    <xdr:to>
      <xdr:col>107</xdr:col>
      <xdr:colOff>50800</xdr:colOff>
      <xdr:row>103</xdr:row>
      <xdr:rowOff>143148</xdr:rowOff>
    </xdr:to>
    <xdr:cxnSp macro="">
      <xdr:nvCxnSpPr>
        <xdr:cNvPr id="937" name="直線コネクタ 936">
          <a:extLst>
            <a:ext uri="{FF2B5EF4-FFF2-40B4-BE49-F238E27FC236}">
              <a16:creationId xmlns:a16="http://schemas.microsoft.com/office/drawing/2014/main" id="{54FA21AC-31AD-4150-B2F9-940A184C1EA7}"/>
            </a:ext>
          </a:extLst>
        </xdr:cNvPr>
        <xdr:cNvCxnSpPr/>
      </xdr:nvCxnSpPr>
      <xdr:spPr>
        <a:xfrm flipV="1">
          <a:off x="17213580" y="1740680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95613</xdr:rowOff>
    </xdr:from>
    <xdr:to>
      <xdr:col>98</xdr:col>
      <xdr:colOff>38100</xdr:colOff>
      <xdr:row>104</xdr:row>
      <xdr:rowOff>25763</xdr:rowOff>
    </xdr:to>
    <xdr:sp macro="" textlink="">
      <xdr:nvSpPr>
        <xdr:cNvPr id="938" name="楕円 937">
          <a:extLst>
            <a:ext uri="{FF2B5EF4-FFF2-40B4-BE49-F238E27FC236}">
              <a16:creationId xmlns:a16="http://schemas.microsoft.com/office/drawing/2014/main" id="{D75929FF-9627-48EE-8506-A937AE1C8E0B}"/>
            </a:ext>
          </a:extLst>
        </xdr:cNvPr>
        <xdr:cNvSpPr/>
      </xdr:nvSpPr>
      <xdr:spPr>
        <a:xfrm>
          <a:off x="16388080" y="17362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143148</xdr:rowOff>
    </xdr:from>
    <xdr:to>
      <xdr:col>102</xdr:col>
      <xdr:colOff>114300</xdr:colOff>
      <xdr:row>103</xdr:row>
      <xdr:rowOff>146413</xdr:rowOff>
    </xdr:to>
    <xdr:cxnSp macro="">
      <xdr:nvCxnSpPr>
        <xdr:cNvPr id="939" name="直線コネクタ 938">
          <a:extLst>
            <a:ext uri="{FF2B5EF4-FFF2-40B4-BE49-F238E27FC236}">
              <a16:creationId xmlns:a16="http://schemas.microsoft.com/office/drawing/2014/main" id="{EE422FCD-60CE-44EB-85C6-3B3C9817DB59}"/>
            </a:ext>
          </a:extLst>
        </xdr:cNvPr>
        <xdr:cNvCxnSpPr/>
      </xdr:nvCxnSpPr>
      <xdr:spPr>
        <a:xfrm flipV="1">
          <a:off x="16431260" y="1741006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16128FF6-BF54-421F-AD05-E6BE168B5C5C}"/>
            </a:ext>
          </a:extLst>
        </xdr:cNvPr>
        <xdr:cNvSpPr txBox="1"/>
      </xdr:nvSpPr>
      <xdr:spPr>
        <a:xfrm>
          <a:off x="1856112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43267812-5251-41BC-ABCC-E1B902F2D858}"/>
            </a:ext>
          </a:extLst>
        </xdr:cNvPr>
        <xdr:cNvSpPr txBox="1"/>
      </xdr:nvSpPr>
      <xdr:spPr>
        <a:xfrm>
          <a:off x="1777626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F571AB13-5FD1-43F1-8D90-DE4C03265947}"/>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4C500473-D3F3-45CC-9AC7-C9D61038D2F3}"/>
            </a:ext>
          </a:extLst>
        </xdr:cNvPr>
        <xdr:cNvSpPr txBox="1"/>
      </xdr:nvSpPr>
      <xdr:spPr>
        <a:xfrm>
          <a:off x="162268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944" name="n_1mainValue【庁舎】&#10;一人当たり面積">
          <a:extLst>
            <a:ext uri="{FF2B5EF4-FFF2-40B4-BE49-F238E27FC236}">
              <a16:creationId xmlns:a16="http://schemas.microsoft.com/office/drawing/2014/main" id="{325E0BD2-CD8F-4917-98A9-4BBF056AEF6C}"/>
            </a:ext>
          </a:extLst>
        </xdr:cNvPr>
        <xdr:cNvSpPr txBox="1"/>
      </xdr:nvSpPr>
      <xdr:spPr>
        <a:xfrm>
          <a:off x="18561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945" name="n_2mainValue【庁舎】&#10;一人当たり面積">
          <a:extLst>
            <a:ext uri="{FF2B5EF4-FFF2-40B4-BE49-F238E27FC236}">
              <a16:creationId xmlns:a16="http://schemas.microsoft.com/office/drawing/2014/main" id="{2AF1A9BD-3C2B-4FFF-97EB-0B9098306299}"/>
            </a:ext>
          </a:extLst>
        </xdr:cNvPr>
        <xdr:cNvSpPr txBox="1"/>
      </xdr:nvSpPr>
      <xdr:spPr>
        <a:xfrm>
          <a:off x="17776267" y="1713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39025</xdr:rowOff>
    </xdr:from>
    <xdr:ext cx="469744" cy="259045"/>
    <xdr:sp macro="" textlink="">
      <xdr:nvSpPr>
        <xdr:cNvPr id="946" name="n_3mainValue【庁舎】&#10;一人当たり面積">
          <a:extLst>
            <a:ext uri="{FF2B5EF4-FFF2-40B4-BE49-F238E27FC236}">
              <a16:creationId xmlns:a16="http://schemas.microsoft.com/office/drawing/2014/main" id="{3832520F-F2B1-4F92-AD32-9189369CEC0B}"/>
            </a:ext>
          </a:extLst>
        </xdr:cNvPr>
        <xdr:cNvSpPr txBox="1"/>
      </xdr:nvSpPr>
      <xdr:spPr>
        <a:xfrm>
          <a:off x="17001567" y="171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42290</xdr:rowOff>
    </xdr:from>
    <xdr:ext cx="469744" cy="259045"/>
    <xdr:sp macro="" textlink="">
      <xdr:nvSpPr>
        <xdr:cNvPr id="947" name="n_4mainValue【庁舎】&#10;一人当たり面積">
          <a:extLst>
            <a:ext uri="{FF2B5EF4-FFF2-40B4-BE49-F238E27FC236}">
              <a16:creationId xmlns:a16="http://schemas.microsoft.com/office/drawing/2014/main" id="{31235FD2-60DB-4B67-8651-5A670EC3834B}"/>
            </a:ext>
          </a:extLst>
        </xdr:cNvPr>
        <xdr:cNvSpPr txBox="1"/>
      </xdr:nvSpPr>
      <xdr:spPr>
        <a:xfrm>
          <a:off x="16226867" y="171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521190F1-F641-411F-A84E-0CE47200513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6C1B6B7C-55E9-4823-A181-5B1CB82AF3C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58FEB6D8-F13C-4ED2-AC43-B4C0215FC6D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体育館、消防施設及び市民会館について、有形固定資産減価償却率は類似団体内平均値、全国平均及び大阪府平均と比較しても特に低い水準となっている。体育館については平成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年度に建替えを行ったこと、消防施設については平成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年度に耐震工事等を行ったこと、市民会館については平成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年度に建替えを行ったことが影響している。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大半の類型において有形固定資産減価償却率は類似団体内平均値を下回っているものの、庁舎、福祉施設及び一般廃棄物処理施設については類似団体内平均値を上回っている。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一般廃棄物処理施設については、一部事務組合が管理しており、今後改修等を行うことで老朽化対策に取り組んでいく。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福祉施設及び庁舎については、老朽化が進み有形固定資産減価償却率が高い水準となっているが、令和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年度策定の高石市公共施設個別施設計画に基づき、順次改修等を行っていく。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78" t="s">
        <v>82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78"/>
      <c r="DK1" s="178"/>
      <c r="DL1" s="178"/>
      <c r="DM1" s="178"/>
      <c r="DN1" s="178"/>
      <c r="DO1" s="178"/>
    </row>
    <row r="2" spans="1:119" ht="24" thickBot="1" x14ac:dyDescent="0.25">
      <c r="B2" s="179" t="s">
        <v>83</v>
      </c>
      <c r="C2" s="179"/>
      <c r="D2" s="180"/>
    </row>
    <row r="3" spans="1:119" ht="18.75" customHeight="1" thickBot="1" x14ac:dyDescent="0.25">
      <c r="A3" s="178"/>
      <c r="B3" s="379" t="s">
        <v>84</v>
      </c>
      <c r="C3" s="380"/>
      <c r="D3" s="380"/>
      <c r="E3" s="381"/>
      <c r="F3" s="381"/>
      <c r="G3" s="381"/>
      <c r="H3" s="381"/>
      <c r="I3" s="381"/>
      <c r="J3" s="381"/>
      <c r="K3" s="381"/>
      <c r="L3" s="381" t="s">
        <v>85</v>
      </c>
      <c r="M3" s="381"/>
      <c r="N3" s="381"/>
      <c r="O3" s="381"/>
      <c r="P3" s="381"/>
      <c r="Q3" s="381"/>
      <c r="R3" s="388"/>
      <c r="S3" s="388"/>
      <c r="T3" s="388"/>
      <c r="U3" s="388"/>
      <c r="V3" s="389"/>
      <c r="W3" s="363" t="s">
        <v>86</v>
      </c>
      <c r="X3" s="364"/>
      <c r="Y3" s="364"/>
      <c r="Z3" s="364"/>
      <c r="AA3" s="364"/>
      <c r="AB3" s="380"/>
      <c r="AC3" s="388" t="s">
        <v>87</v>
      </c>
      <c r="AD3" s="364"/>
      <c r="AE3" s="364"/>
      <c r="AF3" s="364"/>
      <c r="AG3" s="364"/>
      <c r="AH3" s="364"/>
      <c r="AI3" s="364"/>
      <c r="AJ3" s="364"/>
      <c r="AK3" s="364"/>
      <c r="AL3" s="365"/>
      <c r="AM3" s="363" t="s">
        <v>88</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89</v>
      </c>
      <c r="BO3" s="364"/>
      <c r="BP3" s="364"/>
      <c r="BQ3" s="364"/>
      <c r="BR3" s="364"/>
      <c r="BS3" s="364"/>
      <c r="BT3" s="364"/>
      <c r="BU3" s="365"/>
      <c r="BV3" s="363" t="s">
        <v>90</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91</v>
      </c>
      <c r="CU3" s="364"/>
      <c r="CV3" s="364"/>
      <c r="CW3" s="364"/>
      <c r="CX3" s="364"/>
      <c r="CY3" s="364"/>
      <c r="CZ3" s="364"/>
      <c r="DA3" s="365"/>
      <c r="DB3" s="363" t="s">
        <v>92</v>
      </c>
      <c r="DC3" s="364"/>
      <c r="DD3" s="364"/>
      <c r="DE3" s="364"/>
      <c r="DF3" s="364"/>
      <c r="DG3" s="364"/>
      <c r="DH3" s="364"/>
      <c r="DI3" s="365"/>
    </row>
    <row r="4" spans="1:119" ht="18.75" customHeight="1" x14ac:dyDescent="0.2">
      <c r="A4" s="178"/>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93</v>
      </c>
      <c r="AZ4" s="367"/>
      <c r="BA4" s="367"/>
      <c r="BB4" s="367"/>
      <c r="BC4" s="367"/>
      <c r="BD4" s="367"/>
      <c r="BE4" s="367"/>
      <c r="BF4" s="367"/>
      <c r="BG4" s="367"/>
      <c r="BH4" s="367"/>
      <c r="BI4" s="367"/>
      <c r="BJ4" s="367"/>
      <c r="BK4" s="367"/>
      <c r="BL4" s="367"/>
      <c r="BM4" s="368"/>
      <c r="BN4" s="369">
        <v>27266508</v>
      </c>
      <c r="BO4" s="370"/>
      <c r="BP4" s="370"/>
      <c r="BQ4" s="370"/>
      <c r="BR4" s="370"/>
      <c r="BS4" s="370"/>
      <c r="BT4" s="370"/>
      <c r="BU4" s="371"/>
      <c r="BV4" s="369">
        <v>28542338</v>
      </c>
      <c r="BW4" s="370"/>
      <c r="BX4" s="370"/>
      <c r="BY4" s="370"/>
      <c r="BZ4" s="370"/>
      <c r="CA4" s="370"/>
      <c r="CB4" s="370"/>
      <c r="CC4" s="371"/>
      <c r="CD4" s="372" t="s">
        <v>94</v>
      </c>
      <c r="CE4" s="373"/>
      <c r="CF4" s="373"/>
      <c r="CG4" s="373"/>
      <c r="CH4" s="373"/>
      <c r="CI4" s="373"/>
      <c r="CJ4" s="373"/>
      <c r="CK4" s="373"/>
      <c r="CL4" s="373"/>
      <c r="CM4" s="373"/>
      <c r="CN4" s="373"/>
      <c r="CO4" s="373"/>
      <c r="CP4" s="373"/>
      <c r="CQ4" s="373"/>
      <c r="CR4" s="373"/>
      <c r="CS4" s="374"/>
      <c r="CT4" s="375">
        <v>5.9</v>
      </c>
      <c r="CU4" s="376"/>
      <c r="CV4" s="376"/>
      <c r="CW4" s="376"/>
      <c r="CX4" s="376"/>
      <c r="CY4" s="376"/>
      <c r="CZ4" s="376"/>
      <c r="DA4" s="377"/>
      <c r="DB4" s="375">
        <v>8.3000000000000007</v>
      </c>
      <c r="DC4" s="376"/>
      <c r="DD4" s="376"/>
      <c r="DE4" s="376"/>
      <c r="DF4" s="376"/>
      <c r="DG4" s="376"/>
      <c r="DH4" s="376"/>
      <c r="DI4" s="377"/>
    </row>
    <row r="5" spans="1:119" ht="18.75" customHeight="1" x14ac:dyDescent="0.2">
      <c r="A5" s="178"/>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95</v>
      </c>
      <c r="AN5" s="436"/>
      <c r="AO5" s="436"/>
      <c r="AP5" s="436"/>
      <c r="AQ5" s="436"/>
      <c r="AR5" s="436"/>
      <c r="AS5" s="436"/>
      <c r="AT5" s="437"/>
      <c r="AU5" s="438" t="s">
        <v>96</v>
      </c>
      <c r="AV5" s="439"/>
      <c r="AW5" s="439"/>
      <c r="AX5" s="439"/>
      <c r="AY5" s="440" t="s">
        <v>97</v>
      </c>
      <c r="AZ5" s="441"/>
      <c r="BA5" s="441"/>
      <c r="BB5" s="441"/>
      <c r="BC5" s="441"/>
      <c r="BD5" s="441"/>
      <c r="BE5" s="441"/>
      <c r="BF5" s="441"/>
      <c r="BG5" s="441"/>
      <c r="BH5" s="441"/>
      <c r="BI5" s="441"/>
      <c r="BJ5" s="441"/>
      <c r="BK5" s="441"/>
      <c r="BL5" s="441"/>
      <c r="BM5" s="442"/>
      <c r="BN5" s="406">
        <v>26325958</v>
      </c>
      <c r="BO5" s="407"/>
      <c r="BP5" s="407"/>
      <c r="BQ5" s="407"/>
      <c r="BR5" s="407"/>
      <c r="BS5" s="407"/>
      <c r="BT5" s="407"/>
      <c r="BU5" s="408"/>
      <c r="BV5" s="406">
        <v>27306762</v>
      </c>
      <c r="BW5" s="407"/>
      <c r="BX5" s="407"/>
      <c r="BY5" s="407"/>
      <c r="BZ5" s="407"/>
      <c r="CA5" s="407"/>
      <c r="CB5" s="407"/>
      <c r="CC5" s="408"/>
      <c r="CD5" s="409" t="s">
        <v>98</v>
      </c>
      <c r="CE5" s="410"/>
      <c r="CF5" s="410"/>
      <c r="CG5" s="410"/>
      <c r="CH5" s="410"/>
      <c r="CI5" s="410"/>
      <c r="CJ5" s="410"/>
      <c r="CK5" s="410"/>
      <c r="CL5" s="410"/>
      <c r="CM5" s="410"/>
      <c r="CN5" s="410"/>
      <c r="CO5" s="410"/>
      <c r="CP5" s="410"/>
      <c r="CQ5" s="410"/>
      <c r="CR5" s="410"/>
      <c r="CS5" s="411"/>
      <c r="CT5" s="403">
        <v>94.3</v>
      </c>
      <c r="CU5" s="404"/>
      <c r="CV5" s="404"/>
      <c r="CW5" s="404"/>
      <c r="CX5" s="404"/>
      <c r="CY5" s="404"/>
      <c r="CZ5" s="404"/>
      <c r="DA5" s="405"/>
      <c r="DB5" s="403">
        <v>90.8</v>
      </c>
      <c r="DC5" s="404"/>
      <c r="DD5" s="404"/>
      <c r="DE5" s="404"/>
      <c r="DF5" s="404"/>
      <c r="DG5" s="404"/>
      <c r="DH5" s="404"/>
      <c r="DI5" s="405"/>
    </row>
    <row r="6" spans="1:119" ht="18.75" customHeight="1" x14ac:dyDescent="0.2">
      <c r="A6" s="178"/>
      <c r="B6" s="412" t="s">
        <v>99</v>
      </c>
      <c r="C6" s="413"/>
      <c r="D6" s="413"/>
      <c r="E6" s="414"/>
      <c r="F6" s="414"/>
      <c r="G6" s="414"/>
      <c r="H6" s="414"/>
      <c r="I6" s="414"/>
      <c r="J6" s="414"/>
      <c r="K6" s="414"/>
      <c r="L6" s="414" t="s">
        <v>100</v>
      </c>
      <c r="M6" s="414"/>
      <c r="N6" s="414"/>
      <c r="O6" s="414"/>
      <c r="P6" s="414"/>
      <c r="Q6" s="414"/>
      <c r="R6" s="418"/>
      <c r="S6" s="418"/>
      <c r="T6" s="418"/>
      <c r="U6" s="418"/>
      <c r="V6" s="419"/>
      <c r="W6" s="422" t="s">
        <v>101</v>
      </c>
      <c r="X6" s="423"/>
      <c r="Y6" s="423"/>
      <c r="Z6" s="423"/>
      <c r="AA6" s="423"/>
      <c r="AB6" s="413"/>
      <c r="AC6" s="426" t="s">
        <v>102</v>
      </c>
      <c r="AD6" s="427"/>
      <c r="AE6" s="427"/>
      <c r="AF6" s="427"/>
      <c r="AG6" s="427"/>
      <c r="AH6" s="427"/>
      <c r="AI6" s="427"/>
      <c r="AJ6" s="427"/>
      <c r="AK6" s="427"/>
      <c r="AL6" s="428"/>
      <c r="AM6" s="435" t="s">
        <v>103</v>
      </c>
      <c r="AN6" s="436"/>
      <c r="AO6" s="436"/>
      <c r="AP6" s="436"/>
      <c r="AQ6" s="436"/>
      <c r="AR6" s="436"/>
      <c r="AS6" s="436"/>
      <c r="AT6" s="437"/>
      <c r="AU6" s="438" t="s">
        <v>96</v>
      </c>
      <c r="AV6" s="439"/>
      <c r="AW6" s="439"/>
      <c r="AX6" s="439"/>
      <c r="AY6" s="440" t="s">
        <v>104</v>
      </c>
      <c r="AZ6" s="441"/>
      <c r="BA6" s="441"/>
      <c r="BB6" s="441"/>
      <c r="BC6" s="441"/>
      <c r="BD6" s="441"/>
      <c r="BE6" s="441"/>
      <c r="BF6" s="441"/>
      <c r="BG6" s="441"/>
      <c r="BH6" s="441"/>
      <c r="BI6" s="441"/>
      <c r="BJ6" s="441"/>
      <c r="BK6" s="441"/>
      <c r="BL6" s="441"/>
      <c r="BM6" s="442"/>
      <c r="BN6" s="406">
        <v>940550</v>
      </c>
      <c r="BO6" s="407"/>
      <c r="BP6" s="407"/>
      <c r="BQ6" s="407"/>
      <c r="BR6" s="407"/>
      <c r="BS6" s="407"/>
      <c r="BT6" s="407"/>
      <c r="BU6" s="408"/>
      <c r="BV6" s="406">
        <v>1235576</v>
      </c>
      <c r="BW6" s="407"/>
      <c r="BX6" s="407"/>
      <c r="BY6" s="407"/>
      <c r="BZ6" s="407"/>
      <c r="CA6" s="407"/>
      <c r="CB6" s="407"/>
      <c r="CC6" s="408"/>
      <c r="CD6" s="409" t="s">
        <v>105</v>
      </c>
      <c r="CE6" s="410"/>
      <c r="CF6" s="410"/>
      <c r="CG6" s="410"/>
      <c r="CH6" s="410"/>
      <c r="CI6" s="410"/>
      <c r="CJ6" s="410"/>
      <c r="CK6" s="410"/>
      <c r="CL6" s="410"/>
      <c r="CM6" s="410"/>
      <c r="CN6" s="410"/>
      <c r="CO6" s="410"/>
      <c r="CP6" s="410"/>
      <c r="CQ6" s="410"/>
      <c r="CR6" s="410"/>
      <c r="CS6" s="411"/>
      <c r="CT6" s="443">
        <v>96.8</v>
      </c>
      <c r="CU6" s="444"/>
      <c r="CV6" s="444"/>
      <c r="CW6" s="444"/>
      <c r="CX6" s="444"/>
      <c r="CY6" s="444"/>
      <c r="CZ6" s="444"/>
      <c r="DA6" s="445"/>
      <c r="DB6" s="443">
        <v>99.5</v>
      </c>
      <c r="DC6" s="444"/>
      <c r="DD6" s="444"/>
      <c r="DE6" s="444"/>
      <c r="DF6" s="444"/>
      <c r="DG6" s="444"/>
      <c r="DH6" s="444"/>
      <c r="DI6" s="445"/>
    </row>
    <row r="7" spans="1:119" ht="18.75" customHeight="1" x14ac:dyDescent="0.2">
      <c r="A7" s="178"/>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106</v>
      </c>
      <c r="AN7" s="436"/>
      <c r="AO7" s="436"/>
      <c r="AP7" s="436"/>
      <c r="AQ7" s="436"/>
      <c r="AR7" s="436"/>
      <c r="AS7" s="436"/>
      <c r="AT7" s="437"/>
      <c r="AU7" s="438" t="s">
        <v>107</v>
      </c>
      <c r="AV7" s="439"/>
      <c r="AW7" s="439"/>
      <c r="AX7" s="439"/>
      <c r="AY7" s="440" t="s">
        <v>108</v>
      </c>
      <c r="AZ7" s="441"/>
      <c r="BA7" s="441"/>
      <c r="BB7" s="441"/>
      <c r="BC7" s="441"/>
      <c r="BD7" s="441"/>
      <c r="BE7" s="441"/>
      <c r="BF7" s="441"/>
      <c r="BG7" s="441"/>
      <c r="BH7" s="441"/>
      <c r="BI7" s="441"/>
      <c r="BJ7" s="441"/>
      <c r="BK7" s="441"/>
      <c r="BL7" s="441"/>
      <c r="BM7" s="442"/>
      <c r="BN7" s="406">
        <v>113379</v>
      </c>
      <c r="BO7" s="407"/>
      <c r="BP7" s="407"/>
      <c r="BQ7" s="407"/>
      <c r="BR7" s="407"/>
      <c r="BS7" s="407"/>
      <c r="BT7" s="407"/>
      <c r="BU7" s="408"/>
      <c r="BV7" s="406">
        <v>49975</v>
      </c>
      <c r="BW7" s="407"/>
      <c r="BX7" s="407"/>
      <c r="BY7" s="407"/>
      <c r="BZ7" s="407"/>
      <c r="CA7" s="407"/>
      <c r="CB7" s="407"/>
      <c r="CC7" s="408"/>
      <c r="CD7" s="409" t="s">
        <v>109</v>
      </c>
      <c r="CE7" s="410"/>
      <c r="CF7" s="410"/>
      <c r="CG7" s="410"/>
      <c r="CH7" s="410"/>
      <c r="CI7" s="410"/>
      <c r="CJ7" s="410"/>
      <c r="CK7" s="410"/>
      <c r="CL7" s="410"/>
      <c r="CM7" s="410"/>
      <c r="CN7" s="410"/>
      <c r="CO7" s="410"/>
      <c r="CP7" s="410"/>
      <c r="CQ7" s="410"/>
      <c r="CR7" s="410"/>
      <c r="CS7" s="411"/>
      <c r="CT7" s="406">
        <v>13999866</v>
      </c>
      <c r="CU7" s="407"/>
      <c r="CV7" s="407"/>
      <c r="CW7" s="407"/>
      <c r="CX7" s="407"/>
      <c r="CY7" s="407"/>
      <c r="CZ7" s="407"/>
      <c r="DA7" s="408"/>
      <c r="DB7" s="406">
        <v>14345442</v>
      </c>
      <c r="DC7" s="407"/>
      <c r="DD7" s="407"/>
      <c r="DE7" s="407"/>
      <c r="DF7" s="407"/>
      <c r="DG7" s="407"/>
      <c r="DH7" s="407"/>
      <c r="DI7" s="408"/>
    </row>
    <row r="8" spans="1:119" ht="18.75" customHeight="1" thickBot="1" x14ac:dyDescent="0.25">
      <c r="A8" s="178"/>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110</v>
      </c>
      <c r="AN8" s="436"/>
      <c r="AO8" s="436"/>
      <c r="AP8" s="436"/>
      <c r="AQ8" s="436"/>
      <c r="AR8" s="436"/>
      <c r="AS8" s="436"/>
      <c r="AT8" s="437"/>
      <c r="AU8" s="438" t="s">
        <v>111</v>
      </c>
      <c r="AV8" s="439"/>
      <c r="AW8" s="439"/>
      <c r="AX8" s="439"/>
      <c r="AY8" s="440" t="s">
        <v>112</v>
      </c>
      <c r="AZ8" s="441"/>
      <c r="BA8" s="441"/>
      <c r="BB8" s="441"/>
      <c r="BC8" s="441"/>
      <c r="BD8" s="441"/>
      <c r="BE8" s="441"/>
      <c r="BF8" s="441"/>
      <c r="BG8" s="441"/>
      <c r="BH8" s="441"/>
      <c r="BI8" s="441"/>
      <c r="BJ8" s="441"/>
      <c r="BK8" s="441"/>
      <c r="BL8" s="441"/>
      <c r="BM8" s="442"/>
      <c r="BN8" s="406">
        <v>827171</v>
      </c>
      <c r="BO8" s="407"/>
      <c r="BP8" s="407"/>
      <c r="BQ8" s="407"/>
      <c r="BR8" s="407"/>
      <c r="BS8" s="407"/>
      <c r="BT8" s="407"/>
      <c r="BU8" s="408"/>
      <c r="BV8" s="406">
        <v>1185601</v>
      </c>
      <c r="BW8" s="407"/>
      <c r="BX8" s="407"/>
      <c r="BY8" s="407"/>
      <c r="BZ8" s="407"/>
      <c r="CA8" s="407"/>
      <c r="CB8" s="407"/>
      <c r="CC8" s="408"/>
      <c r="CD8" s="409" t="s">
        <v>113</v>
      </c>
      <c r="CE8" s="410"/>
      <c r="CF8" s="410"/>
      <c r="CG8" s="410"/>
      <c r="CH8" s="410"/>
      <c r="CI8" s="410"/>
      <c r="CJ8" s="410"/>
      <c r="CK8" s="410"/>
      <c r="CL8" s="410"/>
      <c r="CM8" s="410"/>
      <c r="CN8" s="410"/>
      <c r="CO8" s="410"/>
      <c r="CP8" s="410"/>
      <c r="CQ8" s="410"/>
      <c r="CR8" s="410"/>
      <c r="CS8" s="411"/>
      <c r="CT8" s="446">
        <v>0.79</v>
      </c>
      <c r="CU8" s="447"/>
      <c r="CV8" s="447"/>
      <c r="CW8" s="447"/>
      <c r="CX8" s="447"/>
      <c r="CY8" s="447"/>
      <c r="CZ8" s="447"/>
      <c r="DA8" s="448"/>
      <c r="DB8" s="446">
        <v>0.81</v>
      </c>
      <c r="DC8" s="447"/>
      <c r="DD8" s="447"/>
      <c r="DE8" s="447"/>
      <c r="DF8" s="447"/>
      <c r="DG8" s="447"/>
      <c r="DH8" s="447"/>
      <c r="DI8" s="448"/>
    </row>
    <row r="9" spans="1:119" ht="18.75" customHeight="1" thickBot="1" x14ac:dyDescent="0.25">
      <c r="A9" s="178"/>
      <c r="B9" s="400" t="s">
        <v>114</v>
      </c>
      <c r="C9" s="401"/>
      <c r="D9" s="401"/>
      <c r="E9" s="401"/>
      <c r="F9" s="401"/>
      <c r="G9" s="401"/>
      <c r="H9" s="401"/>
      <c r="I9" s="401"/>
      <c r="J9" s="401"/>
      <c r="K9" s="449"/>
      <c r="L9" s="450" t="s">
        <v>115</v>
      </c>
      <c r="M9" s="451"/>
      <c r="N9" s="451"/>
      <c r="O9" s="451"/>
      <c r="P9" s="451"/>
      <c r="Q9" s="452"/>
      <c r="R9" s="453">
        <v>55635</v>
      </c>
      <c r="S9" s="454"/>
      <c r="T9" s="454"/>
      <c r="U9" s="454"/>
      <c r="V9" s="455"/>
      <c r="W9" s="363" t="s">
        <v>116</v>
      </c>
      <c r="X9" s="364"/>
      <c r="Y9" s="364"/>
      <c r="Z9" s="364"/>
      <c r="AA9" s="364"/>
      <c r="AB9" s="364"/>
      <c r="AC9" s="364"/>
      <c r="AD9" s="364"/>
      <c r="AE9" s="364"/>
      <c r="AF9" s="364"/>
      <c r="AG9" s="364"/>
      <c r="AH9" s="364"/>
      <c r="AI9" s="364"/>
      <c r="AJ9" s="364"/>
      <c r="AK9" s="364"/>
      <c r="AL9" s="365"/>
      <c r="AM9" s="435" t="s">
        <v>117</v>
      </c>
      <c r="AN9" s="436"/>
      <c r="AO9" s="436"/>
      <c r="AP9" s="436"/>
      <c r="AQ9" s="436"/>
      <c r="AR9" s="436"/>
      <c r="AS9" s="436"/>
      <c r="AT9" s="437"/>
      <c r="AU9" s="438" t="s">
        <v>96</v>
      </c>
      <c r="AV9" s="439"/>
      <c r="AW9" s="439"/>
      <c r="AX9" s="439"/>
      <c r="AY9" s="440" t="s">
        <v>118</v>
      </c>
      <c r="AZ9" s="441"/>
      <c r="BA9" s="441"/>
      <c r="BB9" s="441"/>
      <c r="BC9" s="441"/>
      <c r="BD9" s="441"/>
      <c r="BE9" s="441"/>
      <c r="BF9" s="441"/>
      <c r="BG9" s="441"/>
      <c r="BH9" s="441"/>
      <c r="BI9" s="441"/>
      <c r="BJ9" s="441"/>
      <c r="BK9" s="441"/>
      <c r="BL9" s="441"/>
      <c r="BM9" s="442"/>
      <c r="BN9" s="406">
        <v>-358430</v>
      </c>
      <c r="BO9" s="407"/>
      <c r="BP9" s="407"/>
      <c r="BQ9" s="407"/>
      <c r="BR9" s="407"/>
      <c r="BS9" s="407"/>
      <c r="BT9" s="407"/>
      <c r="BU9" s="408"/>
      <c r="BV9" s="406">
        <v>872758</v>
      </c>
      <c r="BW9" s="407"/>
      <c r="BX9" s="407"/>
      <c r="BY9" s="407"/>
      <c r="BZ9" s="407"/>
      <c r="CA9" s="407"/>
      <c r="CB9" s="407"/>
      <c r="CC9" s="408"/>
      <c r="CD9" s="409" t="s">
        <v>119</v>
      </c>
      <c r="CE9" s="410"/>
      <c r="CF9" s="410"/>
      <c r="CG9" s="410"/>
      <c r="CH9" s="410"/>
      <c r="CI9" s="410"/>
      <c r="CJ9" s="410"/>
      <c r="CK9" s="410"/>
      <c r="CL9" s="410"/>
      <c r="CM9" s="410"/>
      <c r="CN9" s="410"/>
      <c r="CO9" s="410"/>
      <c r="CP9" s="410"/>
      <c r="CQ9" s="410"/>
      <c r="CR9" s="410"/>
      <c r="CS9" s="411"/>
      <c r="CT9" s="403">
        <v>17.399999999999999</v>
      </c>
      <c r="CU9" s="404"/>
      <c r="CV9" s="404"/>
      <c r="CW9" s="404"/>
      <c r="CX9" s="404"/>
      <c r="CY9" s="404"/>
      <c r="CZ9" s="404"/>
      <c r="DA9" s="405"/>
      <c r="DB9" s="403">
        <v>18.600000000000001</v>
      </c>
      <c r="DC9" s="404"/>
      <c r="DD9" s="404"/>
      <c r="DE9" s="404"/>
      <c r="DF9" s="404"/>
      <c r="DG9" s="404"/>
      <c r="DH9" s="404"/>
      <c r="DI9" s="405"/>
    </row>
    <row r="10" spans="1:119" ht="18.75" customHeight="1" thickBot="1" x14ac:dyDescent="0.25">
      <c r="A10" s="178"/>
      <c r="B10" s="400"/>
      <c r="C10" s="401"/>
      <c r="D10" s="401"/>
      <c r="E10" s="401"/>
      <c r="F10" s="401"/>
      <c r="G10" s="401"/>
      <c r="H10" s="401"/>
      <c r="I10" s="401"/>
      <c r="J10" s="401"/>
      <c r="K10" s="449"/>
      <c r="L10" s="456" t="s">
        <v>120</v>
      </c>
      <c r="M10" s="436"/>
      <c r="N10" s="436"/>
      <c r="O10" s="436"/>
      <c r="P10" s="436"/>
      <c r="Q10" s="437"/>
      <c r="R10" s="457">
        <v>56529</v>
      </c>
      <c r="S10" s="458"/>
      <c r="T10" s="458"/>
      <c r="U10" s="458"/>
      <c r="V10" s="459"/>
      <c r="W10" s="394"/>
      <c r="X10" s="395"/>
      <c r="Y10" s="395"/>
      <c r="Z10" s="395"/>
      <c r="AA10" s="395"/>
      <c r="AB10" s="395"/>
      <c r="AC10" s="395"/>
      <c r="AD10" s="395"/>
      <c r="AE10" s="395"/>
      <c r="AF10" s="395"/>
      <c r="AG10" s="395"/>
      <c r="AH10" s="395"/>
      <c r="AI10" s="395"/>
      <c r="AJ10" s="395"/>
      <c r="AK10" s="395"/>
      <c r="AL10" s="398"/>
      <c r="AM10" s="435" t="s">
        <v>121</v>
      </c>
      <c r="AN10" s="436"/>
      <c r="AO10" s="436"/>
      <c r="AP10" s="436"/>
      <c r="AQ10" s="436"/>
      <c r="AR10" s="436"/>
      <c r="AS10" s="436"/>
      <c r="AT10" s="437"/>
      <c r="AU10" s="438" t="s">
        <v>96</v>
      </c>
      <c r="AV10" s="439"/>
      <c r="AW10" s="439"/>
      <c r="AX10" s="439"/>
      <c r="AY10" s="440" t="s">
        <v>122</v>
      </c>
      <c r="AZ10" s="441"/>
      <c r="BA10" s="441"/>
      <c r="BB10" s="441"/>
      <c r="BC10" s="441"/>
      <c r="BD10" s="441"/>
      <c r="BE10" s="441"/>
      <c r="BF10" s="441"/>
      <c r="BG10" s="441"/>
      <c r="BH10" s="441"/>
      <c r="BI10" s="441"/>
      <c r="BJ10" s="441"/>
      <c r="BK10" s="441"/>
      <c r="BL10" s="441"/>
      <c r="BM10" s="442"/>
      <c r="BN10" s="406">
        <v>610912</v>
      </c>
      <c r="BO10" s="407"/>
      <c r="BP10" s="407"/>
      <c r="BQ10" s="407"/>
      <c r="BR10" s="407"/>
      <c r="BS10" s="407"/>
      <c r="BT10" s="407"/>
      <c r="BU10" s="408"/>
      <c r="BV10" s="406">
        <v>170591</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0"/>
      <c r="C11" s="401"/>
      <c r="D11" s="401"/>
      <c r="E11" s="401"/>
      <c r="F11" s="401"/>
      <c r="G11" s="401"/>
      <c r="H11" s="401"/>
      <c r="I11" s="401"/>
      <c r="J11" s="401"/>
      <c r="K11" s="449"/>
      <c r="L11" s="460" t="s">
        <v>124</v>
      </c>
      <c r="M11" s="461"/>
      <c r="N11" s="461"/>
      <c r="O11" s="461"/>
      <c r="P11" s="461"/>
      <c r="Q11" s="462"/>
      <c r="R11" s="463" t="s">
        <v>125</v>
      </c>
      <c r="S11" s="464"/>
      <c r="T11" s="464"/>
      <c r="U11" s="464"/>
      <c r="V11" s="465"/>
      <c r="W11" s="394"/>
      <c r="X11" s="395"/>
      <c r="Y11" s="395"/>
      <c r="Z11" s="395"/>
      <c r="AA11" s="395"/>
      <c r="AB11" s="395"/>
      <c r="AC11" s="395"/>
      <c r="AD11" s="395"/>
      <c r="AE11" s="395"/>
      <c r="AF11" s="395"/>
      <c r="AG11" s="395"/>
      <c r="AH11" s="395"/>
      <c r="AI11" s="395"/>
      <c r="AJ11" s="395"/>
      <c r="AK11" s="395"/>
      <c r="AL11" s="398"/>
      <c r="AM11" s="435" t="s">
        <v>126</v>
      </c>
      <c r="AN11" s="436"/>
      <c r="AO11" s="436"/>
      <c r="AP11" s="436"/>
      <c r="AQ11" s="436"/>
      <c r="AR11" s="436"/>
      <c r="AS11" s="436"/>
      <c r="AT11" s="437"/>
      <c r="AU11" s="438" t="s">
        <v>96</v>
      </c>
      <c r="AV11" s="439"/>
      <c r="AW11" s="439"/>
      <c r="AX11" s="439"/>
      <c r="AY11" s="440" t="s">
        <v>127</v>
      </c>
      <c r="AZ11" s="441"/>
      <c r="BA11" s="441"/>
      <c r="BB11" s="441"/>
      <c r="BC11" s="441"/>
      <c r="BD11" s="441"/>
      <c r="BE11" s="441"/>
      <c r="BF11" s="441"/>
      <c r="BG11" s="441"/>
      <c r="BH11" s="441"/>
      <c r="BI11" s="441"/>
      <c r="BJ11" s="441"/>
      <c r="BK11" s="441"/>
      <c r="BL11" s="441"/>
      <c r="BM11" s="442"/>
      <c r="BN11" s="406">
        <v>0</v>
      </c>
      <c r="BO11" s="407"/>
      <c r="BP11" s="407"/>
      <c r="BQ11" s="407"/>
      <c r="BR11" s="407"/>
      <c r="BS11" s="407"/>
      <c r="BT11" s="407"/>
      <c r="BU11" s="408"/>
      <c r="BV11" s="406">
        <v>0</v>
      </c>
      <c r="BW11" s="407"/>
      <c r="BX11" s="407"/>
      <c r="BY11" s="407"/>
      <c r="BZ11" s="407"/>
      <c r="CA11" s="407"/>
      <c r="CB11" s="407"/>
      <c r="CC11" s="408"/>
      <c r="CD11" s="409" t="s">
        <v>128</v>
      </c>
      <c r="CE11" s="410"/>
      <c r="CF11" s="410"/>
      <c r="CG11" s="410"/>
      <c r="CH11" s="410"/>
      <c r="CI11" s="410"/>
      <c r="CJ11" s="410"/>
      <c r="CK11" s="410"/>
      <c r="CL11" s="410"/>
      <c r="CM11" s="410"/>
      <c r="CN11" s="410"/>
      <c r="CO11" s="410"/>
      <c r="CP11" s="410"/>
      <c r="CQ11" s="410"/>
      <c r="CR11" s="410"/>
      <c r="CS11" s="411"/>
      <c r="CT11" s="446" t="s">
        <v>129</v>
      </c>
      <c r="CU11" s="447"/>
      <c r="CV11" s="447"/>
      <c r="CW11" s="447"/>
      <c r="CX11" s="447"/>
      <c r="CY11" s="447"/>
      <c r="CZ11" s="447"/>
      <c r="DA11" s="448"/>
      <c r="DB11" s="446" t="s">
        <v>129</v>
      </c>
      <c r="DC11" s="447"/>
      <c r="DD11" s="447"/>
      <c r="DE11" s="447"/>
      <c r="DF11" s="447"/>
      <c r="DG11" s="447"/>
      <c r="DH11" s="447"/>
      <c r="DI11" s="448"/>
    </row>
    <row r="12" spans="1:119" ht="18.75" customHeight="1" x14ac:dyDescent="0.2">
      <c r="A12" s="178"/>
      <c r="B12" s="466" t="s">
        <v>130</v>
      </c>
      <c r="C12" s="467"/>
      <c r="D12" s="467"/>
      <c r="E12" s="467"/>
      <c r="F12" s="467"/>
      <c r="G12" s="467"/>
      <c r="H12" s="467"/>
      <c r="I12" s="467"/>
      <c r="J12" s="467"/>
      <c r="K12" s="468"/>
      <c r="L12" s="475" t="s">
        <v>131</v>
      </c>
      <c r="M12" s="476"/>
      <c r="N12" s="476"/>
      <c r="O12" s="476"/>
      <c r="P12" s="476"/>
      <c r="Q12" s="477"/>
      <c r="R12" s="478">
        <v>56992</v>
      </c>
      <c r="S12" s="479"/>
      <c r="T12" s="479"/>
      <c r="U12" s="479"/>
      <c r="V12" s="480"/>
      <c r="W12" s="481" t="s">
        <v>1</v>
      </c>
      <c r="X12" s="439"/>
      <c r="Y12" s="439"/>
      <c r="Z12" s="439"/>
      <c r="AA12" s="439"/>
      <c r="AB12" s="482"/>
      <c r="AC12" s="483" t="s">
        <v>132</v>
      </c>
      <c r="AD12" s="484"/>
      <c r="AE12" s="484"/>
      <c r="AF12" s="484"/>
      <c r="AG12" s="485"/>
      <c r="AH12" s="483" t="s">
        <v>133</v>
      </c>
      <c r="AI12" s="484"/>
      <c r="AJ12" s="484"/>
      <c r="AK12" s="484"/>
      <c r="AL12" s="486"/>
      <c r="AM12" s="435" t="s">
        <v>134</v>
      </c>
      <c r="AN12" s="436"/>
      <c r="AO12" s="436"/>
      <c r="AP12" s="436"/>
      <c r="AQ12" s="436"/>
      <c r="AR12" s="436"/>
      <c r="AS12" s="436"/>
      <c r="AT12" s="437"/>
      <c r="AU12" s="438" t="s">
        <v>135</v>
      </c>
      <c r="AV12" s="439"/>
      <c r="AW12" s="439"/>
      <c r="AX12" s="439"/>
      <c r="AY12" s="440" t="s">
        <v>136</v>
      </c>
      <c r="AZ12" s="441"/>
      <c r="BA12" s="441"/>
      <c r="BB12" s="441"/>
      <c r="BC12" s="441"/>
      <c r="BD12" s="441"/>
      <c r="BE12" s="441"/>
      <c r="BF12" s="441"/>
      <c r="BG12" s="441"/>
      <c r="BH12" s="441"/>
      <c r="BI12" s="441"/>
      <c r="BJ12" s="441"/>
      <c r="BK12" s="441"/>
      <c r="BL12" s="441"/>
      <c r="BM12" s="442"/>
      <c r="BN12" s="406">
        <v>12639</v>
      </c>
      <c r="BO12" s="407"/>
      <c r="BP12" s="407"/>
      <c r="BQ12" s="407"/>
      <c r="BR12" s="407"/>
      <c r="BS12" s="407"/>
      <c r="BT12" s="407"/>
      <c r="BU12" s="408"/>
      <c r="BV12" s="406">
        <v>9036</v>
      </c>
      <c r="BW12" s="407"/>
      <c r="BX12" s="407"/>
      <c r="BY12" s="407"/>
      <c r="BZ12" s="407"/>
      <c r="CA12" s="407"/>
      <c r="CB12" s="407"/>
      <c r="CC12" s="408"/>
      <c r="CD12" s="409" t="s">
        <v>137</v>
      </c>
      <c r="CE12" s="410"/>
      <c r="CF12" s="410"/>
      <c r="CG12" s="410"/>
      <c r="CH12" s="410"/>
      <c r="CI12" s="410"/>
      <c r="CJ12" s="410"/>
      <c r="CK12" s="410"/>
      <c r="CL12" s="410"/>
      <c r="CM12" s="410"/>
      <c r="CN12" s="410"/>
      <c r="CO12" s="410"/>
      <c r="CP12" s="410"/>
      <c r="CQ12" s="410"/>
      <c r="CR12" s="410"/>
      <c r="CS12" s="411"/>
      <c r="CT12" s="446" t="s">
        <v>129</v>
      </c>
      <c r="CU12" s="447"/>
      <c r="CV12" s="447"/>
      <c r="CW12" s="447"/>
      <c r="CX12" s="447"/>
      <c r="CY12" s="447"/>
      <c r="CZ12" s="447"/>
      <c r="DA12" s="448"/>
      <c r="DB12" s="446" t="s">
        <v>129</v>
      </c>
      <c r="DC12" s="447"/>
      <c r="DD12" s="447"/>
      <c r="DE12" s="447"/>
      <c r="DF12" s="447"/>
      <c r="DG12" s="447"/>
      <c r="DH12" s="447"/>
      <c r="DI12" s="448"/>
    </row>
    <row r="13" spans="1:119" ht="18.75" customHeight="1" x14ac:dyDescent="0.2">
      <c r="A13" s="178"/>
      <c r="B13" s="469"/>
      <c r="C13" s="470"/>
      <c r="D13" s="470"/>
      <c r="E13" s="470"/>
      <c r="F13" s="470"/>
      <c r="G13" s="470"/>
      <c r="H13" s="470"/>
      <c r="I13" s="470"/>
      <c r="J13" s="470"/>
      <c r="K13" s="471"/>
      <c r="L13" s="187"/>
      <c r="M13" s="497" t="s">
        <v>138</v>
      </c>
      <c r="N13" s="498"/>
      <c r="O13" s="498"/>
      <c r="P13" s="498"/>
      <c r="Q13" s="499"/>
      <c r="R13" s="490">
        <v>56394</v>
      </c>
      <c r="S13" s="491"/>
      <c r="T13" s="491"/>
      <c r="U13" s="491"/>
      <c r="V13" s="492"/>
      <c r="W13" s="422" t="s">
        <v>139</v>
      </c>
      <c r="X13" s="423"/>
      <c r="Y13" s="423"/>
      <c r="Z13" s="423"/>
      <c r="AA13" s="423"/>
      <c r="AB13" s="413"/>
      <c r="AC13" s="457">
        <v>92</v>
      </c>
      <c r="AD13" s="458"/>
      <c r="AE13" s="458"/>
      <c r="AF13" s="458"/>
      <c r="AG13" s="500"/>
      <c r="AH13" s="457">
        <v>108</v>
      </c>
      <c r="AI13" s="458"/>
      <c r="AJ13" s="458"/>
      <c r="AK13" s="458"/>
      <c r="AL13" s="459"/>
      <c r="AM13" s="435" t="s">
        <v>140</v>
      </c>
      <c r="AN13" s="436"/>
      <c r="AO13" s="436"/>
      <c r="AP13" s="436"/>
      <c r="AQ13" s="436"/>
      <c r="AR13" s="436"/>
      <c r="AS13" s="436"/>
      <c r="AT13" s="437"/>
      <c r="AU13" s="438" t="s">
        <v>141</v>
      </c>
      <c r="AV13" s="439"/>
      <c r="AW13" s="439"/>
      <c r="AX13" s="439"/>
      <c r="AY13" s="440" t="s">
        <v>142</v>
      </c>
      <c r="AZ13" s="441"/>
      <c r="BA13" s="441"/>
      <c r="BB13" s="441"/>
      <c r="BC13" s="441"/>
      <c r="BD13" s="441"/>
      <c r="BE13" s="441"/>
      <c r="BF13" s="441"/>
      <c r="BG13" s="441"/>
      <c r="BH13" s="441"/>
      <c r="BI13" s="441"/>
      <c r="BJ13" s="441"/>
      <c r="BK13" s="441"/>
      <c r="BL13" s="441"/>
      <c r="BM13" s="442"/>
      <c r="BN13" s="406">
        <v>239843</v>
      </c>
      <c r="BO13" s="407"/>
      <c r="BP13" s="407"/>
      <c r="BQ13" s="407"/>
      <c r="BR13" s="407"/>
      <c r="BS13" s="407"/>
      <c r="BT13" s="407"/>
      <c r="BU13" s="408"/>
      <c r="BV13" s="406">
        <v>1034313</v>
      </c>
      <c r="BW13" s="407"/>
      <c r="BX13" s="407"/>
      <c r="BY13" s="407"/>
      <c r="BZ13" s="407"/>
      <c r="CA13" s="407"/>
      <c r="CB13" s="407"/>
      <c r="CC13" s="408"/>
      <c r="CD13" s="409" t="s">
        <v>143</v>
      </c>
      <c r="CE13" s="410"/>
      <c r="CF13" s="410"/>
      <c r="CG13" s="410"/>
      <c r="CH13" s="410"/>
      <c r="CI13" s="410"/>
      <c r="CJ13" s="410"/>
      <c r="CK13" s="410"/>
      <c r="CL13" s="410"/>
      <c r="CM13" s="410"/>
      <c r="CN13" s="410"/>
      <c r="CO13" s="410"/>
      <c r="CP13" s="410"/>
      <c r="CQ13" s="410"/>
      <c r="CR13" s="410"/>
      <c r="CS13" s="411"/>
      <c r="CT13" s="403">
        <v>11.7</v>
      </c>
      <c r="CU13" s="404"/>
      <c r="CV13" s="404"/>
      <c r="CW13" s="404"/>
      <c r="CX13" s="404"/>
      <c r="CY13" s="404"/>
      <c r="CZ13" s="404"/>
      <c r="DA13" s="405"/>
      <c r="DB13" s="403">
        <v>13.1</v>
      </c>
      <c r="DC13" s="404"/>
      <c r="DD13" s="404"/>
      <c r="DE13" s="404"/>
      <c r="DF13" s="404"/>
      <c r="DG13" s="404"/>
      <c r="DH13" s="404"/>
      <c r="DI13" s="405"/>
    </row>
    <row r="14" spans="1:119" ht="18.75" customHeight="1" thickBot="1" x14ac:dyDescent="0.25">
      <c r="A14" s="178"/>
      <c r="B14" s="469"/>
      <c r="C14" s="470"/>
      <c r="D14" s="470"/>
      <c r="E14" s="470"/>
      <c r="F14" s="470"/>
      <c r="G14" s="470"/>
      <c r="H14" s="470"/>
      <c r="I14" s="470"/>
      <c r="J14" s="470"/>
      <c r="K14" s="471"/>
      <c r="L14" s="487" t="s">
        <v>144</v>
      </c>
      <c r="M14" s="488"/>
      <c r="N14" s="488"/>
      <c r="O14" s="488"/>
      <c r="P14" s="488"/>
      <c r="Q14" s="489"/>
      <c r="R14" s="490">
        <v>57226</v>
      </c>
      <c r="S14" s="491"/>
      <c r="T14" s="491"/>
      <c r="U14" s="491"/>
      <c r="V14" s="492"/>
      <c r="W14" s="396"/>
      <c r="X14" s="397"/>
      <c r="Y14" s="397"/>
      <c r="Z14" s="397"/>
      <c r="AA14" s="397"/>
      <c r="AB14" s="386"/>
      <c r="AC14" s="493">
        <v>0.4</v>
      </c>
      <c r="AD14" s="494"/>
      <c r="AE14" s="494"/>
      <c r="AF14" s="494"/>
      <c r="AG14" s="495"/>
      <c r="AH14" s="493">
        <v>0.5</v>
      </c>
      <c r="AI14" s="494"/>
      <c r="AJ14" s="494"/>
      <c r="AK14" s="494"/>
      <c r="AL14" s="496"/>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501" t="s">
        <v>145</v>
      </c>
      <c r="CE14" s="502"/>
      <c r="CF14" s="502"/>
      <c r="CG14" s="502"/>
      <c r="CH14" s="502"/>
      <c r="CI14" s="502"/>
      <c r="CJ14" s="502"/>
      <c r="CK14" s="502"/>
      <c r="CL14" s="502"/>
      <c r="CM14" s="502"/>
      <c r="CN14" s="502"/>
      <c r="CO14" s="502"/>
      <c r="CP14" s="502"/>
      <c r="CQ14" s="502"/>
      <c r="CR14" s="502"/>
      <c r="CS14" s="503"/>
      <c r="CT14" s="504">
        <v>90.8</v>
      </c>
      <c r="CU14" s="505"/>
      <c r="CV14" s="505"/>
      <c r="CW14" s="505"/>
      <c r="CX14" s="505"/>
      <c r="CY14" s="505"/>
      <c r="CZ14" s="505"/>
      <c r="DA14" s="506"/>
      <c r="DB14" s="504">
        <v>107.2</v>
      </c>
      <c r="DC14" s="505"/>
      <c r="DD14" s="505"/>
      <c r="DE14" s="505"/>
      <c r="DF14" s="505"/>
      <c r="DG14" s="505"/>
      <c r="DH14" s="505"/>
      <c r="DI14" s="506"/>
    </row>
    <row r="15" spans="1:119" ht="18.75" customHeight="1" x14ac:dyDescent="0.2">
      <c r="A15" s="178"/>
      <c r="B15" s="469"/>
      <c r="C15" s="470"/>
      <c r="D15" s="470"/>
      <c r="E15" s="470"/>
      <c r="F15" s="470"/>
      <c r="G15" s="470"/>
      <c r="H15" s="470"/>
      <c r="I15" s="470"/>
      <c r="J15" s="470"/>
      <c r="K15" s="471"/>
      <c r="L15" s="187"/>
      <c r="M15" s="497" t="s">
        <v>146</v>
      </c>
      <c r="N15" s="498"/>
      <c r="O15" s="498"/>
      <c r="P15" s="498"/>
      <c r="Q15" s="499"/>
      <c r="R15" s="490">
        <v>56671</v>
      </c>
      <c r="S15" s="491"/>
      <c r="T15" s="491"/>
      <c r="U15" s="491"/>
      <c r="V15" s="492"/>
      <c r="W15" s="422" t="s">
        <v>147</v>
      </c>
      <c r="X15" s="423"/>
      <c r="Y15" s="423"/>
      <c r="Z15" s="423"/>
      <c r="AA15" s="423"/>
      <c r="AB15" s="413"/>
      <c r="AC15" s="457">
        <v>5532</v>
      </c>
      <c r="AD15" s="458"/>
      <c r="AE15" s="458"/>
      <c r="AF15" s="458"/>
      <c r="AG15" s="500"/>
      <c r="AH15" s="457">
        <v>5928</v>
      </c>
      <c r="AI15" s="458"/>
      <c r="AJ15" s="458"/>
      <c r="AK15" s="458"/>
      <c r="AL15" s="459"/>
      <c r="AM15" s="435"/>
      <c r="AN15" s="436"/>
      <c r="AO15" s="436"/>
      <c r="AP15" s="436"/>
      <c r="AQ15" s="436"/>
      <c r="AR15" s="436"/>
      <c r="AS15" s="436"/>
      <c r="AT15" s="437"/>
      <c r="AU15" s="438"/>
      <c r="AV15" s="439"/>
      <c r="AW15" s="439"/>
      <c r="AX15" s="439"/>
      <c r="AY15" s="366" t="s">
        <v>148</v>
      </c>
      <c r="AZ15" s="367"/>
      <c r="BA15" s="367"/>
      <c r="BB15" s="367"/>
      <c r="BC15" s="367"/>
      <c r="BD15" s="367"/>
      <c r="BE15" s="367"/>
      <c r="BF15" s="367"/>
      <c r="BG15" s="367"/>
      <c r="BH15" s="367"/>
      <c r="BI15" s="367"/>
      <c r="BJ15" s="367"/>
      <c r="BK15" s="367"/>
      <c r="BL15" s="367"/>
      <c r="BM15" s="368"/>
      <c r="BN15" s="369">
        <v>8586025</v>
      </c>
      <c r="BO15" s="370"/>
      <c r="BP15" s="370"/>
      <c r="BQ15" s="370"/>
      <c r="BR15" s="370"/>
      <c r="BS15" s="370"/>
      <c r="BT15" s="370"/>
      <c r="BU15" s="371"/>
      <c r="BV15" s="369">
        <v>8290139</v>
      </c>
      <c r="BW15" s="370"/>
      <c r="BX15" s="370"/>
      <c r="BY15" s="370"/>
      <c r="BZ15" s="370"/>
      <c r="CA15" s="370"/>
      <c r="CB15" s="370"/>
      <c r="CC15" s="371"/>
      <c r="CD15" s="507" t="s">
        <v>149</v>
      </c>
      <c r="CE15" s="508"/>
      <c r="CF15" s="508"/>
      <c r="CG15" s="508"/>
      <c r="CH15" s="508"/>
      <c r="CI15" s="508"/>
      <c r="CJ15" s="508"/>
      <c r="CK15" s="508"/>
      <c r="CL15" s="508"/>
      <c r="CM15" s="508"/>
      <c r="CN15" s="508"/>
      <c r="CO15" s="508"/>
      <c r="CP15" s="508"/>
      <c r="CQ15" s="508"/>
      <c r="CR15" s="508"/>
      <c r="CS15" s="50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69"/>
      <c r="C16" s="470"/>
      <c r="D16" s="470"/>
      <c r="E16" s="470"/>
      <c r="F16" s="470"/>
      <c r="G16" s="470"/>
      <c r="H16" s="470"/>
      <c r="I16" s="470"/>
      <c r="J16" s="470"/>
      <c r="K16" s="471"/>
      <c r="L16" s="487" t="s">
        <v>150</v>
      </c>
      <c r="M16" s="510"/>
      <c r="N16" s="510"/>
      <c r="O16" s="510"/>
      <c r="P16" s="510"/>
      <c r="Q16" s="511"/>
      <c r="R16" s="512" t="s">
        <v>151</v>
      </c>
      <c r="S16" s="513"/>
      <c r="T16" s="513"/>
      <c r="U16" s="513"/>
      <c r="V16" s="514"/>
      <c r="W16" s="396"/>
      <c r="X16" s="397"/>
      <c r="Y16" s="397"/>
      <c r="Z16" s="397"/>
      <c r="AA16" s="397"/>
      <c r="AB16" s="386"/>
      <c r="AC16" s="493">
        <v>24.1</v>
      </c>
      <c r="AD16" s="494"/>
      <c r="AE16" s="494"/>
      <c r="AF16" s="494"/>
      <c r="AG16" s="495"/>
      <c r="AH16" s="493">
        <v>25.5</v>
      </c>
      <c r="AI16" s="494"/>
      <c r="AJ16" s="494"/>
      <c r="AK16" s="494"/>
      <c r="AL16" s="496"/>
      <c r="AM16" s="435"/>
      <c r="AN16" s="436"/>
      <c r="AO16" s="436"/>
      <c r="AP16" s="436"/>
      <c r="AQ16" s="436"/>
      <c r="AR16" s="436"/>
      <c r="AS16" s="436"/>
      <c r="AT16" s="437"/>
      <c r="AU16" s="438"/>
      <c r="AV16" s="439"/>
      <c r="AW16" s="439"/>
      <c r="AX16" s="439"/>
      <c r="AY16" s="440" t="s">
        <v>152</v>
      </c>
      <c r="AZ16" s="441"/>
      <c r="BA16" s="441"/>
      <c r="BB16" s="441"/>
      <c r="BC16" s="441"/>
      <c r="BD16" s="441"/>
      <c r="BE16" s="441"/>
      <c r="BF16" s="441"/>
      <c r="BG16" s="441"/>
      <c r="BH16" s="441"/>
      <c r="BI16" s="441"/>
      <c r="BJ16" s="441"/>
      <c r="BK16" s="441"/>
      <c r="BL16" s="441"/>
      <c r="BM16" s="442"/>
      <c r="BN16" s="406">
        <v>11183902</v>
      </c>
      <c r="BO16" s="407"/>
      <c r="BP16" s="407"/>
      <c r="BQ16" s="407"/>
      <c r="BR16" s="407"/>
      <c r="BS16" s="407"/>
      <c r="BT16" s="407"/>
      <c r="BU16" s="408"/>
      <c r="BV16" s="406">
        <v>10647938</v>
      </c>
      <c r="BW16" s="407"/>
      <c r="BX16" s="407"/>
      <c r="BY16" s="407"/>
      <c r="BZ16" s="407"/>
      <c r="CA16" s="407"/>
      <c r="CB16" s="407"/>
      <c r="CC16" s="408"/>
      <c r="CD16" s="191"/>
      <c r="CE16" s="520"/>
      <c r="CF16" s="520"/>
      <c r="CG16" s="520"/>
      <c r="CH16" s="520"/>
      <c r="CI16" s="520"/>
      <c r="CJ16" s="520"/>
      <c r="CK16" s="520"/>
      <c r="CL16" s="520"/>
      <c r="CM16" s="520"/>
      <c r="CN16" s="520"/>
      <c r="CO16" s="520"/>
      <c r="CP16" s="520"/>
      <c r="CQ16" s="520"/>
      <c r="CR16" s="520"/>
      <c r="CS16" s="521"/>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8"/>
      <c r="B17" s="472"/>
      <c r="C17" s="473"/>
      <c r="D17" s="473"/>
      <c r="E17" s="473"/>
      <c r="F17" s="473"/>
      <c r="G17" s="473"/>
      <c r="H17" s="473"/>
      <c r="I17" s="473"/>
      <c r="J17" s="473"/>
      <c r="K17" s="474"/>
      <c r="L17" s="192"/>
      <c r="M17" s="517" t="s">
        <v>153</v>
      </c>
      <c r="N17" s="518"/>
      <c r="O17" s="518"/>
      <c r="P17" s="518"/>
      <c r="Q17" s="519"/>
      <c r="R17" s="512" t="s">
        <v>154</v>
      </c>
      <c r="S17" s="513"/>
      <c r="T17" s="513"/>
      <c r="U17" s="513"/>
      <c r="V17" s="514"/>
      <c r="W17" s="422" t="s">
        <v>155</v>
      </c>
      <c r="X17" s="423"/>
      <c r="Y17" s="423"/>
      <c r="Z17" s="423"/>
      <c r="AA17" s="423"/>
      <c r="AB17" s="413"/>
      <c r="AC17" s="457">
        <v>17349</v>
      </c>
      <c r="AD17" s="458"/>
      <c r="AE17" s="458"/>
      <c r="AF17" s="458"/>
      <c r="AG17" s="500"/>
      <c r="AH17" s="457">
        <v>17211</v>
      </c>
      <c r="AI17" s="458"/>
      <c r="AJ17" s="458"/>
      <c r="AK17" s="458"/>
      <c r="AL17" s="459"/>
      <c r="AM17" s="435"/>
      <c r="AN17" s="436"/>
      <c r="AO17" s="436"/>
      <c r="AP17" s="436"/>
      <c r="AQ17" s="436"/>
      <c r="AR17" s="436"/>
      <c r="AS17" s="436"/>
      <c r="AT17" s="437"/>
      <c r="AU17" s="438"/>
      <c r="AV17" s="439"/>
      <c r="AW17" s="439"/>
      <c r="AX17" s="439"/>
      <c r="AY17" s="440" t="s">
        <v>156</v>
      </c>
      <c r="AZ17" s="441"/>
      <c r="BA17" s="441"/>
      <c r="BB17" s="441"/>
      <c r="BC17" s="441"/>
      <c r="BD17" s="441"/>
      <c r="BE17" s="441"/>
      <c r="BF17" s="441"/>
      <c r="BG17" s="441"/>
      <c r="BH17" s="441"/>
      <c r="BI17" s="441"/>
      <c r="BJ17" s="441"/>
      <c r="BK17" s="441"/>
      <c r="BL17" s="441"/>
      <c r="BM17" s="442"/>
      <c r="BN17" s="406">
        <v>11041550</v>
      </c>
      <c r="BO17" s="407"/>
      <c r="BP17" s="407"/>
      <c r="BQ17" s="407"/>
      <c r="BR17" s="407"/>
      <c r="BS17" s="407"/>
      <c r="BT17" s="407"/>
      <c r="BU17" s="408"/>
      <c r="BV17" s="406">
        <v>10656756</v>
      </c>
      <c r="BW17" s="407"/>
      <c r="BX17" s="407"/>
      <c r="BY17" s="407"/>
      <c r="BZ17" s="407"/>
      <c r="CA17" s="407"/>
      <c r="CB17" s="407"/>
      <c r="CC17" s="408"/>
      <c r="CD17" s="191"/>
      <c r="CE17" s="520"/>
      <c r="CF17" s="520"/>
      <c r="CG17" s="520"/>
      <c r="CH17" s="520"/>
      <c r="CI17" s="520"/>
      <c r="CJ17" s="520"/>
      <c r="CK17" s="520"/>
      <c r="CL17" s="520"/>
      <c r="CM17" s="520"/>
      <c r="CN17" s="520"/>
      <c r="CO17" s="520"/>
      <c r="CP17" s="520"/>
      <c r="CQ17" s="520"/>
      <c r="CR17" s="520"/>
      <c r="CS17" s="521"/>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8"/>
      <c r="B18" s="528" t="s">
        <v>157</v>
      </c>
      <c r="C18" s="449"/>
      <c r="D18" s="449"/>
      <c r="E18" s="529"/>
      <c r="F18" s="529"/>
      <c r="G18" s="529"/>
      <c r="H18" s="529"/>
      <c r="I18" s="529"/>
      <c r="J18" s="529"/>
      <c r="K18" s="529"/>
      <c r="L18" s="530">
        <v>11.3</v>
      </c>
      <c r="M18" s="530"/>
      <c r="N18" s="530"/>
      <c r="O18" s="530"/>
      <c r="P18" s="530"/>
      <c r="Q18" s="530"/>
      <c r="R18" s="531"/>
      <c r="S18" s="531"/>
      <c r="T18" s="531"/>
      <c r="U18" s="531"/>
      <c r="V18" s="532"/>
      <c r="W18" s="424"/>
      <c r="X18" s="425"/>
      <c r="Y18" s="425"/>
      <c r="Z18" s="425"/>
      <c r="AA18" s="425"/>
      <c r="AB18" s="416"/>
      <c r="AC18" s="533">
        <v>75.5</v>
      </c>
      <c r="AD18" s="534"/>
      <c r="AE18" s="534"/>
      <c r="AF18" s="534"/>
      <c r="AG18" s="535"/>
      <c r="AH18" s="533">
        <v>74</v>
      </c>
      <c r="AI18" s="534"/>
      <c r="AJ18" s="534"/>
      <c r="AK18" s="534"/>
      <c r="AL18" s="536"/>
      <c r="AM18" s="435"/>
      <c r="AN18" s="436"/>
      <c r="AO18" s="436"/>
      <c r="AP18" s="436"/>
      <c r="AQ18" s="436"/>
      <c r="AR18" s="436"/>
      <c r="AS18" s="436"/>
      <c r="AT18" s="437"/>
      <c r="AU18" s="438"/>
      <c r="AV18" s="439"/>
      <c r="AW18" s="439"/>
      <c r="AX18" s="439"/>
      <c r="AY18" s="440" t="s">
        <v>158</v>
      </c>
      <c r="AZ18" s="441"/>
      <c r="BA18" s="441"/>
      <c r="BB18" s="441"/>
      <c r="BC18" s="441"/>
      <c r="BD18" s="441"/>
      <c r="BE18" s="441"/>
      <c r="BF18" s="441"/>
      <c r="BG18" s="441"/>
      <c r="BH18" s="441"/>
      <c r="BI18" s="441"/>
      <c r="BJ18" s="441"/>
      <c r="BK18" s="441"/>
      <c r="BL18" s="441"/>
      <c r="BM18" s="442"/>
      <c r="BN18" s="406">
        <v>13548410</v>
      </c>
      <c r="BO18" s="407"/>
      <c r="BP18" s="407"/>
      <c r="BQ18" s="407"/>
      <c r="BR18" s="407"/>
      <c r="BS18" s="407"/>
      <c r="BT18" s="407"/>
      <c r="BU18" s="408"/>
      <c r="BV18" s="406">
        <v>13511870</v>
      </c>
      <c r="BW18" s="407"/>
      <c r="BX18" s="407"/>
      <c r="BY18" s="407"/>
      <c r="BZ18" s="407"/>
      <c r="CA18" s="407"/>
      <c r="CB18" s="407"/>
      <c r="CC18" s="408"/>
      <c r="CD18" s="191"/>
      <c r="CE18" s="520"/>
      <c r="CF18" s="520"/>
      <c r="CG18" s="520"/>
      <c r="CH18" s="520"/>
      <c r="CI18" s="520"/>
      <c r="CJ18" s="520"/>
      <c r="CK18" s="520"/>
      <c r="CL18" s="520"/>
      <c r="CM18" s="520"/>
      <c r="CN18" s="520"/>
      <c r="CO18" s="520"/>
      <c r="CP18" s="520"/>
      <c r="CQ18" s="520"/>
      <c r="CR18" s="520"/>
      <c r="CS18" s="521"/>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8"/>
      <c r="B19" s="528" t="s">
        <v>159</v>
      </c>
      <c r="C19" s="449"/>
      <c r="D19" s="449"/>
      <c r="E19" s="529"/>
      <c r="F19" s="529"/>
      <c r="G19" s="529"/>
      <c r="H19" s="529"/>
      <c r="I19" s="529"/>
      <c r="J19" s="529"/>
      <c r="K19" s="529"/>
      <c r="L19" s="537">
        <v>4923</v>
      </c>
      <c r="M19" s="537"/>
      <c r="N19" s="537"/>
      <c r="O19" s="537"/>
      <c r="P19" s="537"/>
      <c r="Q19" s="537"/>
      <c r="R19" s="538"/>
      <c r="S19" s="538"/>
      <c r="T19" s="538"/>
      <c r="U19" s="538"/>
      <c r="V19" s="539"/>
      <c r="W19" s="363"/>
      <c r="X19" s="364"/>
      <c r="Y19" s="364"/>
      <c r="Z19" s="364"/>
      <c r="AA19" s="364"/>
      <c r="AB19" s="364"/>
      <c r="AC19" s="515"/>
      <c r="AD19" s="515"/>
      <c r="AE19" s="515"/>
      <c r="AF19" s="515"/>
      <c r="AG19" s="515"/>
      <c r="AH19" s="515"/>
      <c r="AI19" s="515"/>
      <c r="AJ19" s="515"/>
      <c r="AK19" s="515"/>
      <c r="AL19" s="516"/>
      <c r="AM19" s="435"/>
      <c r="AN19" s="436"/>
      <c r="AO19" s="436"/>
      <c r="AP19" s="436"/>
      <c r="AQ19" s="436"/>
      <c r="AR19" s="436"/>
      <c r="AS19" s="436"/>
      <c r="AT19" s="437"/>
      <c r="AU19" s="438"/>
      <c r="AV19" s="439"/>
      <c r="AW19" s="439"/>
      <c r="AX19" s="439"/>
      <c r="AY19" s="440" t="s">
        <v>160</v>
      </c>
      <c r="AZ19" s="441"/>
      <c r="BA19" s="441"/>
      <c r="BB19" s="441"/>
      <c r="BC19" s="441"/>
      <c r="BD19" s="441"/>
      <c r="BE19" s="441"/>
      <c r="BF19" s="441"/>
      <c r="BG19" s="441"/>
      <c r="BH19" s="441"/>
      <c r="BI19" s="441"/>
      <c r="BJ19" s="441"/>
      <c r="BK19" s="441"/>
      <c r="BL19" s="441"/>
      <c r="BM19" s="442"/>
      <c r="BN19" s="406">
        <v>17403682</v>
      </c>
      <c r="BO19" s="407"/>
      <c r="BP19" s="407"/>
      <c r="BQ19" s="407"/>
      <c r="BR19" s="407"/>
      <c r="BS19" s="407"/>
      <c r="BT19" s="407"/>
      <c r="BU19" s="408"/>
      <c r="BV19" s="406">
        <v>17070120</v>
      </c>
      <c r="BW19" s="407"/>
      <c r="BX19" s="407"/>
      <c r="BY19" s="407"/>
      <c r="BZ19" s="407"/>
      <c r="CA19" s="407"/>
      <c r="CB19" s="407"/>
      <c r="CC19" s="408"/>
      <c r="CD19" s="191"/>
      <c r="CE19" s="520"/>
      <c r="CF19" s="520"/>
      <c r="CG19" s="520"/>
      <c r="CH19" s="520"/>
      <c r="CI19" s="520"/>
      <c r="CJ19" s="520"/>
      <c r="CK19" s="520"/>
      <c r="CL19" s="520"/>
      <c r="CM19" s="520"/>
      <c r="CN19" s="520"/>
      <c r="CO19" s="520"/>
      <c r="CP19" s="520"/>
      <c r="CQ19" s="520"/>
      <c r="CR19" s="520"/>
      <c r="CS19" s="521"/>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8"/>
      <c r="B20" s="528" t="s">
        <v>161</v>
      </c>
      <c r="C20" s="449"/>
      <c r="D20" s="449"/>
      <c r="E20" s="529"/>
      <c r="F20" s="529"/>
      <c r="G20" s="529"/>
      <c r="H20" s="529"/>
      <c r="I20" s="529"/>
      <c r="J20" s="529"/>
      <c r="K20" s="529"/>
      <c r="L20" s="537">
        <v>23130</v>
      </c>
      <c r="M20" s="537"/>
      <c r="N20" s="537"/>
      <c r="O20" s="537"/>
      <c r="P20" s="537"/>
      <c r="Q20" s="537"/>
      <c r="R20" s="538"/>
      <c r="S20" s="538"/>
      <c r="T20" s="538"/>
      <c r="U20" s="538"/>
      <c r="V20" s="539"/>
      <c r="W20" s="424"/>
      <c r="X20" s="425"/>
      <c r="Y20" s="425"/>
      <c r="Z20" s="425"/>
      <c r="AA20" s="425"/>
      <c r="AB20" s="425"/>
      <c r="AC20" s="540"/>
      <c r="AD20" s="540"/>
      <c r="AE20" s="540"/>
      <c r="AF20" s="540"/>
      <c r="AG20" s="540"/>
      <c r="AH20" s="540"/>
      <c r="AI20" s="540"/>
      <c r="AJ20" s="540"/>
      <c r="AK20" s="540"/>
      <c r="AL20" s="541"/>
      <c r="AM20" s="542"/>
      <c r="AN20" s="461"/>
      <c r="AO20" s="461"/>
      <c r="AP20" s="461"/>
      <c r="AQ20" s="461"/>
      <c r="AR20" s="461"/>
      <c r="AS20" s="461"/>
      <c r="AT20" s="462"/>
      <c r="AU20" s="543"/>
      <c r="AV20" s="544"/>
      <c r="AW20" s="544"/>
      <c r="AX20" s="545"/>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91"/>
      <c r="CE20" s="520"/>
      <c r="CF20" s="520"/>
      <c r="CG20" s="520"/>
      <c r="CH20" s="520"/>
      <c r="CI20" s="520"/>
      <c r="CJ20" s="520"/>
      <c r="CK20" s="520"/>
      <c r="CL20" s="520"/>
      <c r="CM20" s="520"/>
      <c r="CN20" s="520"/>
      <c r="CO20" s="520"/>
      <c r="CP20" s="520"/>
      <c r="CQ20" s="520"/>
      <c r="CR20" s="520"/>
      <c r="CS20" s="521"/>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8"/>
      <c r="B21" s="546" t="s">
        <v>162</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1"/>
      <c r="CE21" s="520"/>
      <c r="CF21" s="520"/>
      <c r="CG21" s="520"/>
      <c r="CH21" s="520"/>
      <c r="CI21" s="520"/>
      <c r="CJ21" s="520"/>
      <c r="CK21" s="520"/>
      <c r="CL21" s="520"/>
      <c r="CM21" s="520"/>
      <c r="CN21" s="520"/>
      <c r="CO21" s="520"/>
      <c r="CP21" s="520"/>
      <c r="CQ21" s="520"/>
      <c r="CR21" s="520"/>
      <c r="CS21" s="521"/>
      <c r="CT21" s="403"/>
      <c r="CU21" s="404"/>
      <c r="CV21" s="404"/>
      <c r="CW21" s="404"/>
      <c r="CX21" s="404"/>
      <c r="CY21" s="404"/>
      <c r="CZ21" s="404"/>
      <c r="DA21" s="405"/>
      <c r="DB21" s="403"/>
      <c r="DC21" s="404"/>
      <c r="DD21" s="404"/>
      <c r="DE21" s="404"/>
      <c r="DF21" s="404"/>
      <c r="DG21" s="404"/>
      <c r="DH21" s="404"/>
      <c r="DI21" s="405"/>
    </row>
    <row r="22" spans="1:113" ht="18.75" customHeight="1" x14ac:dyDescent="0.2">
      <c r="A22" s="178"/>
      <c r="B22" s="576" t="s">
        <v>163</v>
      </c>
      <c r="C22" s="550"/>
      <c r="D22" s="551"/>
      <c r="E22" s="418" t="s">
        <v>1</v>
      </c>
      <c r="F22" s="423"/>
      <c r="G22" s="423"/>
      <c r="H22" s="423"/>
      <c r="I22" s="423"/>
      <c r="J22" s="423"/>
      <c r="K22" s="413"/>
      <c r="L22" s="418" t="s">
        <v>164</v>
      </c>
      <c r="M22" s="423"/>
      <c r="N22" s="423"/>
      <c r="O22" s="423"/>
      <c r="P22" s="413"/>
      <c r="Q22" s="581" t="s">
        <v>165</v>
      </c>
      <c r="R22" s="582"/>
      <c r="S22" s="582"/>
      <c r="T22" s="582"/>
      <c r="U22" s="582"/>
      <c r="V22" s="583"/>
      <c r="W22" s="549" t="s">
        <v>166</v>
      </c>
      <c r="X22" s="550"/>
      <c r="Y22" s="551"/>
      <c r="Z22" s="418" t="s">
        <v>1</v>
      </c>
      <c r="AA22" s="423"/>
      <c r="AB22" s="423"/>
      <c r="AC22" s="423"/>
      <c r="AD22" s="423"/>
      <c r="AE22" s="423"/>
      <c r="AF22" s="423"/>
      <c r="AG22" s="413"/>
      <c r="AH22" s="587" t="s">
        <v>167</v>
      </c>
      <c r="AI22" s="423"/>
      <c r="AJ22" s="423"/>
      <c r="AK22" s="423"/>
      <c r="AL22" s="413"/>
      <c r="AM22" s="587" t="s">
        <v>168</v>
      </c>
      <c r="AN22" s="588"/>
      <c r="AO22" s="588"/>
      <c r="AP22" s="588"/>
      <c r="AQ22" s="588"/>
      <c r="AR22" s="589"/>
      <c r="AS22" s="581" t="s">
        <v>165</v>
      </c>
      <c r="AT22" s="582"/>
      <c r="AU22" s="582"/>
      <c r="AV22" s="582"/>
      <c r="AW22" s="582"/>
      <c r="AX22" s="593"/>
      <c r="AY22" s="366" t="s">
        <v>169</v>
      </c>
      <c r="AZ22" s="367"/>
      <c r="BA22" s="367"/>
      <c r="BB22" s="367"/>
      <c r="BC22" s="367"/>
      <c r="BD22" s="367"/>
      <c r="BE22" s="367"/>
      <c r="BF22" s="367"/>
      <c r="BG22" s="367"/>
      <c r="BH22" s="367"/>
      <c r="BI22" s="367"/>
      <c r="BJ22" s="367"/>
      <c r="BK22" s="367"/>
      <c r="BL22" s="367"/>
      <c r="BM22" s="368"/>
      <c r="BN22" s="369">
        <v>34099673</v>
      </c>
      <c r="BO22" s="370"/>
      <c r="BP22" s="370"/>
      <c r="BQ22" s="370"/>
      <c r="BR22" s="370"/>
      <c r="BS22" s="370"/>
      <c r="BT22" s="370"/>
      <c r="BU22" s="371"/>
      <c r="BV22" s="369">
        <v>35358001</v>
      </c>
      <c r="BW22" s="370"/>
      <c r="BX22" s="370"/>
      <c r="BY22" s="370"/>
      <c r="BZ22" s="370"/>
      <c r="CA22" s="370"/>
      <c r="CB22" s="370"/>
      <c r="CC22" s="371"/>
      <c r="CD22" s="191"/>
      <c r="CE22" s="520"/>
      <c r="CF22" s="520"/>
      <c r="CG22" s="520"/>
      <c r="CH22" s="520"/>
      <c r="CI22" s="520"/>
      <c r="CJ22" s="520"/>
      <c r="CK22" s="520"/>
      <c r="CL22" s="520"/>
      <c r="CM22" s="520"/>
      <c r="CN22" s="520"/>
      <c r="CO22" s="520"/>
      <c r="CP22" s="520"/>
      <c r="CQ22" s="520"/>
      <c r="CR22" s="520"/>
      <c r="CS22" s="521"/>
      <c r="CT22" s="403"/>
      <c r="CU22" s="404"/>
      <c r="CV22" s="404"/>
      <c r="CW22" s="404"/>
      <c r="CX22" s="404"/>
      <c r="CY22" s="404"/>
      <c r="CZ22" s="404"/>
      <c r="DA22" s="405"/>
      <c r="DB22" s="403"/>
      <c r="DC22" s="404"/>
      <c r="DD22" s="404"/>
      <c r="DE22" s="404"/>
      <c r="DF22" s="404"/>
      <c r="DG22" s="404"/>
      <c r="DH22" s="404"/>
      <c r="DI22" s="405"/>
    </row>
    <row r="23" spans="1:113" ht="18.75" customHeight="1" x14ac:dyDescent="0.2">
      <c r="A23" s="178"/>
      <c r="B23" s="577"/>
      <c r="C23" s="553"/>
      <c r="D23" s="554"/>
      <c r="E23" s="392"/>
      <c r="F23" s="397"/>
      <c r="G23" s="397"/>
      <c r="H23" s="397"/>
      <c r="I23" s="397"/>
      <c r="J23" s="397"/>
      <c r="K23" s="386"/>
      <c r="L23" s="392"/>
      <c r="M23" s="397"/>
      <c r="N23" s="397"/>
      <c r="O23" s="397"/>
      <c r="P23" s="386"/>
      <c r="Q23" s="584"/>
      <c r="R23" s="585"/>
      <c r="S23" s="585"/>
      <c r="T23" s="585"/>
      <c r="U23" s="585"/>
      <c r="V23" s="586"/>
      <c r="W23" s="552"/>
      <c r="X23" s="553"/>
      <c r="Y23" s="554"/>
      <c r="Z23" s="392"/>
      <c r="AA23" s="397"/>
      <c r="AB23" s="397"/>
      <c r="AC23" s="397"/>
      <c r="AD23" s="397"/>
      <c r="AE23" s="397"/>
      <c r="AF23" s="397"/>
      <c r="AG23" s="386"/>
      <c r="AH23" s="392"/>
      <c r="AI23" s="397"/>
      <c r="AJ23" s="397"/>
      <c r="AK23" s="397"/>
      <c r="AL23" s="386"/>
      <c r="AM23" s="590"/>
      <c r="AN23" s="591"/>
      <c r="AO23" s="591"/>
      <c r="AP23" s="591"/>
      <c r="AQ23" s="591"/>
      <c r="AR23" s="592"/>
      <c r="AS23" s="584"/>
      <c r="AT23" s="585"/>
      <c r="AU23" s="585"/>
      <c r="AV23" s="585"/>
      <c r="AW23" s="585"/>
      <c r="AX23" s="594"/>
      <c r="AY23" s="440" t="s">
        <v>170</v>
      </c>
      <c r="AZ23" s="441"/>
      <c r="BA23" s="441"/>
      <c r="BB23" s="441"/>
      <c r="BC23" s="441"/>
      <c r="BD23" s="441"/>
      <c r="BE23" s="441"/>
      <c r="BF23" s="441"/>
      <c r="BG23" s="441"/>
      <c r="BH23" s="441"/>
      <c r="BI23" s="441"/>
      <c r="BJ23" s="441"/>
      <c r="BK23" s="441"/>
      <c r="BL23" s="441"/>
      <c r="BM23" s="442"/>
      <c r="BN23" s="406">
        <v>24582553</v>
      </c>
      <c r="BO23" s="407"/>
      <c r="BP23" s="407"/>
      <c r="BQ23" s="407"/>
      <c r="BR23" s="407"/>
      <c r="BS23" s="407"/>
      <c r="BT23" s="407"/>
      <c r="BU23" s="408"/>
      <c r="BV23" s="406">
        <v>25266780</v>
      </c>
      <c r="BW23" s="407"/>
      <c r="BX23" s="407"/>
      <c r="BY23" s="407"/>
      <c r="BZ23" s="407"/>
      <c r="CA23" s="407"/>
      <c r="CB23" s="407"/>
      <c r="CC23" s="408"/>
      <c r="CD23" s="191"/>
      <c r="CE23" s="520"/>
      <c r="CF23" s="520"/>
      <c r="CG23" s="520"/>
      <c r="CH23" s="520"/>
      <c r="CI23" s="520"/>
      <c r="CJ23" s="520"/>
      <c r="CK23" s="520"/>
      <c r="CL23" s="520"/>
      <c r="CM23" s="520"/>
      <c r="CN23" s="520"/>
      <c r="CO23" s="520"/>
      <c r="CP23" s="520"/>
      <c r="CQ23" s="520"/>
      <c r="CR23" s="520"/>
      <c r="CS23" s="521"/>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8"/>
      <c r="B24" s="577"/>
      <c r="C24" s="553"/>
      <c r="D24" s="554"/>
      <c r="E24" s="456" t="s">
        <v>171</v>
      </c>
      <c r="F24" s="436"/>
      <c r="G24" s="436"/>
      <c r="H24" s="436"/>
      <c r="I24" s="436"/>
      <c r="J24" s="436"/>
      <c r="K24" s="437"/>
      <c r="L24" s="457">
        <v>1</v>
      </c>
      <c r="M24" s="458"/>
      <c r="N24" s="458"/>
      <c r="O24" s="458"/>
      <c r="P24" s="500"/>
      <c r="Q24" s="457">
        <v>8700</v>
      </c>
      <c r="R24" s="458"/>
      <c r="S24" s="458"/>
      <c r="T24" s="458"/>
      <c r="U24" s="458"/>
      <c r="V24" s="500"/>
      <c r="W24" s="552"/>
      <c r="X24" s="553"/>
      <c r="Y24" s="554"/>
      <c r="Z24" s="456" t="s">
        <v>172</v>
      </c>
      <c r="AA24" s="436"/>
      <c r="AB24" s="436"/>
      <c r="AC24" s="436"/>
      <c r="AD24" s="436"/>
      <c r="AE24" s="436"/>
      <c r="AF24" s="436"/>
      <c r="AG24" s="437"/>
      <c r="AH24" s="457">
        <v>278</v>
      </c>
      <c r="AI24" s="458"/>
      <c r="AJ24" s="458"/>
      <c r="AK24" s="458"/>
      <c r="AL24" s="500"/>
      <c r="AM24" s="457">
        <v>864302</v>
      </c>
      <c r="AN24" s="458"/>
      <c r="AO24" s="458"/>
      <c r="AP24" s="458"/>
      <c r="AQ24" s="458"/>
      <c r="AR24" s="500"/>
      <c r="AS24" s="457">
        <v>3109</v>
      </c>
      <c r="AT24" s="458"/>
      <c r="AU24" s="458"/>
      <c r="AV24" s="458"/>
      <c r="AW24" s="458"/>
      <c r="AX24" s="459"/>
      <c r="AY24" s="522" t="s">
        <v>173</v>
      </c>
      <c r="AZ24" s="523"/>
      <c r="BA24" s="523"/>
      <c r="BB24" s="523"/>
      <c r="BC24" s="523"/>
      <c r="BD24" s="523"/>
      <c r="BE24" s="523"/>
      <c r="BF24" s="523"/>
      <c r="BG24" s="523"/>
      <c r="BH24" s="523"/>
      <c r="BI24" s="523"/>
      <c r="BJ24" s="523"/>
      <c r="BK24" s="523"/>
      <c r="BL24" s="523"/>
      <c r="BM24" s="524"/>
      <c r="BN24" s="406">
        <v>22297861</v>
      </c>
      <c r="BO24" s="407"/>
      <c r="BP24" s="407"/>
      <c r="BQ24" s="407"/>
      <c r="BR24" s="407"/>
      <c r="BS24" s="407"/>
      <c r="BT24" s="407"/>
      <c r="BU24" s="408"/>
      <c r="BV24" s="406">
        <v>22968419</v>
      </c>
      <c r="BW24" s="407"/>
      <c r="BX24" s="407"/>
      <c r="BY24" s="407"/>
      <c r="BZ24" s="407"/>
      <c r="CA24" s="407"/>
      <c r="CB24" s="407"/>
      <c r="CC24" s="408"/>
      <c r="CD24" s="191"/>
      <c r="CE24" s="520"/>
      <c r="CF24" s="520"/>
      <c r="CG24" s="520"/>
      <c r="CH24" s="520"/>
      <c r="CI24" s="520"/>
      <c r="CJ24" s="520"/>
      <c r="CK24" s="520"/>
      <c r="CL24" s="520"/>
      <c r="CM24" s="520"/>
      <c r="CN24" s="520"/>
      <c r="CO24" s="520"/>
      <c r="CP24" s="520"/>
      <c r="CQ24" s="520"/>
      <c r="CR24" s="520"/>
      <c r="CS24" s="521"/>
      <c r="CT24" s="403"/>
      <c r="CU24" s="404"/>
      <c r="CV24" s="404"/>
      <c r="CW24" s="404"/>
      <c r="CX24" s="404"/>
      <c r="CY24" s="404"/>
      <c r="CZ24" s="404"/>
      <c r="DA24" s="405"/>
      <c r="DB24" s="403"/>
      <c r="DC24" s="404"/>
      <c r="DD24" s="404"/>
      <c r="DE24" s="404"/>
      <c r="DF24" s="404"/>
      <c r="DG24" s="404"/>
      <c r="DH24" s="404"/>
      <c r="DI24" s="405"/>
    </row>
    <row r="25" spans="1:113" ht="18.75" customHeight="1" x14ac:dyDescent="0.2">
      <c r="A25" s="178"/>
      <c r="B25" s="577"/>
      <c r="C25" s="553"/>
      <c r="D25" s="554"/>
      <c r="E25" s="456" t="s">
        <v>174</v>
      </c>
      <c r="F25" s="436"/>
      <c r="G25" s="436"/>
      <c r="H25" s="436"/>
      <c r="I25" s="436"/>
      <c r="J25" s="436"/>
      <c r="K25" s="437"/>
      <c r="L25" s="457">
        <v>2</v>
      </c>
      <c r="M25" s="458"/>
      <c r="N25" s="458"/>
      <c r="O25" s="458"/>
      <c r="P25" s="500"/>
      <c r="Q25" s="457">
        <v>7600</v>
      </c>
      <c r="R25" s="458"/>
      <c r="S25" s="458"/>
      <c r="T25" s="458"/>
      <c r="U25" s="458"/>
      <c r="V25" s="500"/>
      <c r="W25" s="552"/>
      <c r="X25" s="553"/>
      <c r="Y25" s="554"/>
      <c r="Z25" s="456" t="s">
        <v>175</v>
      </c>
      <c r="AA25" s="436"/>
      <c r="AB25" s="436"/>
      <c r="AC25" s="436"/>
      <c r="AD25" s="436"/>
      <c r="AE25" s="436"/>
      <c r="AF25" s="436"/>
      <c r="AG25" s="437"/>
      <c r="AH25" s="457" t="s">
        <v>129</v>
      </c>
      <c r="AI25" s="458"/>
      <c r="AJ25" s="458"/>
      <c r="AK25" s="458"/>
      <c r="AL25" s="500"/>
      <c r="AM25" s="457" t="s">
        <v>129</v>
      </c>
      <c r="AN25" s="458"/>
      <c r="AO25" s="458"/>
      <c r="AP25" s="458"/>
      <c r="AQ25" s="458"/>
      <c r="AR25" s="500"/>
      <c r="AS25" s="457" t="s">
        <v>129</v>
      </c>
      <c r="AT25" s="458"/>
      <c r="AU25" s="458"/>
      <c r="AV25" s="458"/>
      <c r="AW25" s="458"/>
      <c r="AX25" s="459"/>
      <c r="AY25" s="366" t="s">
        <v>176</v>
      </c>
      <c r="AZ25" s="367"/>
      <c r="BA25" s="367"/>
      <c r="BB25" s="367"/>
      <c r="BC25" s="367"/>
      <c r="BD25" s="367"/>
      <c r="BE25" s="367"/>
      <c r="BF25" s="367"/>
      <c r="BG25" s="367"/>
      <c r="BH25" s="367"/>
      <c r="BI25" s="367"/>
      <c r="BJ25" s="367"/>
      <c r="BK25" s="367"/>
      <c r="BL25" s="367"/>
      <c r="BM25" s="368"/>
      <c r="BN25" s="369">
        <v>1468173</v>
      </c>
      <c r="BO25" s="370"/>
      <c r="BP25" s="370"/>
      <c r="BQ25" s="370"/>
      <c r="BR25" s="370"/>
      <c r="BS25" s="370"/>
      <c r="BT25" s="370"/>
      <c r="BU25" s="371"/>
      <c r="BV25" s="369">
        <v>2049102</v>
      </c>
      <c r="BW25" s="370"/>
      <c r="BX25" s="370"/>
      <c r="BY25" s="370"/>
      <c r="BZ25" s="370"/>
      <c r="CA25" s="370"/>
      <c r="CB25" s="370"/>
      <c r="CC25" s="371"/>
      <c r="CD25" s="191"/>
      <c r="CE25" s="520"/>
      <c r="CF25" s="520"/>
      <c r="CG25" s="520"/>
      <c r="CH25" s="520"/>
      <c r="CI25" s="520"/>
      <c r="CJ25" s="520"/>
      <c r="CK25" s="520"/>
      <c r="CL25" s="520"/>
      <c r="CM25" s="520"/>
      <c r="CN25" s="520"/>
      <c r="CO25" s="520"/>
      <c r="CP25" s="520"/>
      <c r="CQ25" s="520"/>
      <c r="CR25" s="520"/>
      <c r="CS25" s="521"/>
      <c r="CT25" s="403"/>
      <c r="CU25" s="404"/>
      <c r="CV25" s="404"/>
      <c r="CW25" s="404"/>
      <c r="CX25" s="404"/>
      <c r="CY25" s="404"/>
      <c r="CZ25" s="404"/>
      <c r="DA25" s="405"/>
      <c r="DB25" s="403"/>
      <c r="DC25" s="404"/>
      <c r="DD25" s="404"/>
      <c r="DE25" s="404"/>
      <c r="DF25" s="404"/>
      <c r="DG25" s="404"/>
      <c r="DH25" s="404"/>
      <c r="DI25" s="405"/>
    </row>
    <row r="26" spans="1:113" ht="18.75" customHeight="1" x14ac:dyDescent="0.2">
      <c r="A26" s="178"/>
      <c r="B26" s="577"/>
      <c r="C26" s="553"/>
      <c r="D26" s="554"/>
      <c r="E26" s="456" t="s">
        <v>177</v>
      </c>
      <c r="F26" s="436"/>
      <c r="G26" s="436"/>
      <c r="H26" s="436"/>
      <c r="I26" s="436"/>
      <c r="J26" s="436"/>
      <c r="K26" s="437"/>
      <c r="L26" s="457">
        <v>1</v>
      </c>
      <c r="M26" s="458"/>
      <c r="N26" s="458"/>
      <c r="O26" s="458"/>
      <c r="P26" s="500"/>
      <c r="Q26" s="457">
        <v>6800</v>
      </c>
      <c r="R26" s="458"/>
      <c r="S26" s="458"/>
      <c r="T26" s="458"/>
      <c r="U26" s="458"/>
      <c r="V26" s="500"/>
      <c r="W26" s="552"/>
      <c r="X26" s="553"/>
      <c r="Y26" s="554"/>
      <c r="Z26" s="456" t="s">
        <v>178</v>
      </c>
      <c r="AA26" s="558"/>
      <c r="AB26" s="558"/>
      <c r="AC26" s="558"/>
      <c r="AD26" s="558"/>
      <c r="AE26" s="558"/>
      <c r="AF26" s="558"/>
      <c r="AG26" s="559"/>
      <c r="AH26" s="457">
        <v>18</v>
      </c>
      <c r="AI26" s="458"/>
      <c r="AJ26" s="458"/>
      <c r="AK26" s="458"/>
      <c r="AL26" s="500"/>
      <c r="AM26" s="457">
        <v>60246</v>
      </c>
      <c r="AN26" s="458"/>
      <c r="AO26" s="458"/>
      <c r="AP26" s="458"/>
      <c r="AQ26" s="458"/>
      <c r="AR26" s="500"/>
      <c r="AS26" s="457">
        <v>3347</v>
      </c>
      <c r="AT26" s="458"/>
      <c r="AU26" s="458"/>
      <c r="AV26" s="458"/>
      <c r="AW26" s="458"/>
      <c r="AX26" s="459"/>
      <c r="AY26" s="409" t="s">
        <v>179</v>
      </c>
      <c r="AZ26" s="410"/>
      <c r="BA26" s="410"/>
      <c r="BB26" s="410"/>
      <c r="BC26" s="410"/>
      <c r="BD26" s="410"/>
      <c r="BE26" s="410"/>
      <c r="BF26" s="410"/>
      <c r="BG26" s="410"/>
      <c r="BH26" s="410"/>
      <c r="BI26" s="410"/>
      <c r="BJ26" s="410"/>
      <c r="BK26" s="410"/>
      <c r="BL26" s="410"/>
      <c r="BM26" s="411"/>
      <c r="BN26" s="406" t="s">
        <v>129</v>
      </c>
      <c r="BO26" s="407"/>
      <c r="BP26" s="407"/>
      <c r="BQ26" s="407"/>
      <c r="BR26" s="407"/>
      <c r="BS26" s="407"/>
      <c r="BT26" s="407"/>
      <c r="BU26" s="408"/>
      <c r="BV26" s="406" t="s">
        <v>180</v>
      </c>
      <c r="BW26" s="407"/>
      <c r="BX26" s="407"/>
      <c r="BY26" s="407"/>
      <c r="BZ26" s="407"/>
      <c r="CA26" s="407"/>
      <c r="CB26" s="407"/>
      <c r="CC26" s="408"/>
      <c r="CD26" s="191"/>
      <c r="CE26" s="520"/>
      <c r="CF26" s="520"/>
      <c r="CG26" s="520"/>
      <c r="CH26" s="520"/>
      <c r="CI26" s="520"/>
      <c r="CJ26" s="520"/>
      <c r="CK26" s="520"/>
      <c r="CL26" s="520"/>
      <c r="CM26" s="520"/>
      <c r="CN26" s="520"/>
      <c r="CO26" s="520"/>
      <c r="CP26" s="520"/>
      <c r="CQ26" s="520"/>
      <c r="CR26" s="520"/>
      <c r="CS26" s="521"/>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8"/>
      <c r="B27" s="577"/>
      <c r="C27" s="553"/>
      <c r="D27" s="554"/>
      <c r="E27" s="456" t="s">
        <v>181</v>
      </c>
      <c r="F27" s="436"/>
      <c r="G27" s="436"/>
      <c r="H27" s="436"/>
      <c r="I27" s="436"/>
      <c r="J27" s="436"/>
      <c r="K27" s="437"/>
      <c r="L27" s="457">
        <v>1</v>
      </c>
      <c r="M27" s="458"/>
      <c r="N27" s="458"/>
      <c r="O27" s="458"/>
      <c r="P27" s="500"/>
      <c r="Q27" s="457">
        <v>5800</v>
      </c>
      <c r="R27" s="458"/>
      <c r="S27" s="458"/>
      <c r="T27" s="458"/>
      <c r="U27" s="458"/>
      <c r="V27" s="500"/>
      <c r="W27" s="552"/>
      <c r="X27" s="553"/>
      <c r="Y27" s="554"/>
      <c r="Z27" s="456" t="s">
        <v>182</v>
      </c>
      <c r="AA27" s="436"/>
      <c r="AB27" s="436"/>
      <c r="AC27" s="436"/>
      <c r="AD27" s="436"/>
      <c r="AE27" s="436"/>
      <c r="AF27" s="436"/>
      <c r="AG27" s="437"/>
      <c r="AH27" s="457">
        <v>15</v>
      </c>
      <c r="AI27" s="458"/>
      <c r="AJ27" s="458"/>
      <c r="AK27" s="458"/>
      <c r="AL27" s="500"/>
      <c r="AM27" s="457">
        <v>60525</v>
      </c>
      <c r="AN27" s="458"/>
      <c r="AO27" s="458"/>
      <c r="AP27" s="458"/>
      <c r="AQ27" s="458"/>
      <c r="AR27" s="500"/>
      <c r="AS27" s="457">
        <v>4035</v>
      </c>
      <c r="AT27" s="458"/>
      <c r="AU27" s="458"/>
      <c r="AV27" s="458"/>
      <c r="AW27" s="458"/>
      <c r="AX27" s="459"/>
      <c r="AY27" s="501" t="s">
        <v>183</v>
      </c>
      <c r="AZ27" s="502"/>
      <c r="BA27" s="502"/>
      <c r="BB27" s="502"/>
      <c r="BC27" s="502"/>
      <c r="BD27" s="502"/>
      <c r="BE27" s="502"/>
      <c r="BF27" s="502"/>
      <c r="BG27" s="502"/>
      <c r="BH27" s="502"/>
      <c r="BI27" s="502"/>
      <c r="BJ27" s="502"/>
      <c r="BK27" s="502"/>
      <c r="BL27" s="502"/>
      <c r="BM27" s="503"/>
      <c r="BN27" s="525">
        <v>20224</v>
      </c>
      <c r="BO27" s="526"/>
      <c r="BP27" s="526"/>
      <c r="BQ27" s="526"/>
      <c r="BR27" s="526"/>
      <c r="BS27" s="526"/>
      <c r="BT27" s="526"/>
      <c r="BU27" s="527"/>
      <c r="BV27" s="525">
        <v>20222</v>
      </c>
      <c r="BW27" s="526"/>
      <c r="BX27" s="526"/>
      <c r="BY27" s="526"/>
      <c r="BZ27" s="526"/>
      <c r="CA27" s="526"/>
      <c r="CB27" s="526"/>
      <c r="CC27" s="527"/>
      <c r="CD27" s="193"/>
      <c r="CE27" s="520"/>
      <c r="CF27" s="520"/>
      <c r="CG27" s="520"/>
      <c r="CH27" s="520"/>
      <c r="CI27" s="520"/>
      <c r="CJ27" s="520"/>
      <c r="CK27" s="520"/>
      <c r="CL27" s="520"/>
      <c r="CM27" s="520"/>
      <c r="CN27" s="520"/>
      <c r="CO27" s="520"/>
      <c r="CP27" s="520"/>
      <c r="CQ27" s="520"/>
      <c r="CR27" s="520"/>
      <c r="CS27" s="521"/>
      <c r="CT27" s="403"/>
      <c r="CU27" s="404"/>
      <c r="CV27" s="404"/>
      <c r="CW27" s="404"/>
      <c r="CX27" s="404"/>
      <c r="CY27" s="404"/>
      <c r="CZ27" s="404"/>
      <c r="DA27" s="405"/>
      <c r="DB27" s="403"/>
      <c r="DC27" s="404"/>
      <c r="DD27" s="404"/>
      <c r="DE27" s="404"/>
      <c r="DF27" s="404"/>
      <c r="DG27" s="404"/>
      <c r="DH27" s="404"/>
      <c r="DI27" s="405"/>
    </row>
    <row r="28" spans="1:113" ht="18.75" customHeight="1" x14ac:dyDescent="0.2">
      <c r="A28" s="178"/>
      <c r="B28" s="577"/>
      <c r="C28" s="553"/>
      <c r="D28" s="554"/>
      <c r="E28" s="456" t="s">
        <v>184</v>
      </c>
      <c r="F28" s="436"/>
      <c r="G28" s="436"/>
      <c r="H28" s="436"/>
      <c r="I28" s="436"/>
      <c r="J28" s="436"/>
      <c r="K28" s="437"/>
      <c r="L28" s="457">
        <v>1</v>
      </c>
      <c r="M28" s="458"/>
      <c r="N28" s="458"/>
      <c r="O28" s="458"/>
      <c r="P28" s="500"/>
      <c r="Q28" s="457">
        <v>5500</v>
      </c>
      <c r="R28" s="458"/>
      <c r="S28" s="458"/>
      <c r="T28" s="458"/>
      <c r="U28" s="458"/>
      <c r="V28" s="500"/>
      <c r="W28" s="552"/>
      <c r="X28" s="553"/>
      <c r="Y28" s="554"/>
      <c r="Z28" s="456" t="s">
        <v>185</v>
      </c>
      <c r="AA28" s="436"/>
      <c r="AB28" s="436"/>
      <c r="AC28" s="436"/>
      <c r="AD28" s="436"/>
      <c r="AE28" s="436"/>
      <c r="AF28" s="436"/>
      <c r="AG28" s="437"/>
      <c r="AH28" s="457" t="s">
        <v>180</v>
      </c>
      <c r="AI28" s="458"/>
      <c r="AJ28" s="458"/>
      <c r="AK28" s="458"/>
      <c r="AL28" s="500"/>
      <c r="AM28" s="457" t="s">
        <v>129</v>
      </c>
      <c r="AN28" s="458"/>
      <c r="AO28" s="458"/>
      <c r="AP28" s="458"/>
      <c r="AQ28" s="458"/>
      <c r="AR28" s="500"/>
      <c r="AS28" s="457" t="s">
        <v>129</v>
      </c>
      <c r="AT28" s="458"/>
      <c r="AU28" s="458"/>
      <c r="AV28" s="458"/>
      <c r="AW28" s="458"/>
      <c r="AX28" s="459"/>
      <c r="AY28" s="560" t="s">
        <v>186</v>
      </c>
      <c r="AZ28" s="561"/>
      <c r="BA28" s="561"/>
      <c r="BB28" s="562"/>
      <c r="BC28" s="366" t="s">
        <v>50</v>
      </c>
      <c r="BD28" s="367"/>
      <c r="BE28" s="367"/>
      <c r="BF28" s="367"/>
      <c r="BG28" s="367"/>
      <c r="BH28" s="367"/>
      <c r="BI28" s="367"/>
      <c r="BJ28" s="367"/>
      <c r="BK28" s="367"/>
      <c r="BL28" s="367"/>
      <c r="BM28" s="368"/>
      <c r="BN28" s="369">
        <v>2908677</v>
      </c>
      <c r="BO28" s="370"/>
      <c r="BP28" s="370"/>
      <c r="BQ28" s="370"/>
      <c r="BR28" s="370"/>
      <c r="BS28" s="370"/>
      <c r="BT28" s="370"/>
      <c r="BU28" s="371"/>
      <c r="BV28" s="369">
        <v>2310404</v>
      </c>
      <c r="BW28" s="370"/>
      <c r="BX28" s="370"/>
      <c r="BY28" s="370"/>
      <c r="BZ28" s="370"/>
      <c r="CA28" s="370"/>
      <c r="CB28" s="370"/>
      <c r="CC28" s="371"/>
      <c r="CD28" s="191"/>
      <c r="CE28" s="520"/>
      <c r="CF28" s="520"/>
      <c r="CG28" s="520"/>
      <c r="CH28" s="520"/>
      <c r="CI28" s="520"/>
      <c r="CJ28" s="520"/>
      <c r="CK28" s="520"/>
      <c r="CL28" s="520"/>
      <c r="CM28" s="520"/>
      <c r="CN28" s="520"/>
      <c r="CO28" s="520"/>
      <c r="CP28" s="520"/>
      <c r="CQ28" s="520"/>
      <c r="CR28" s="520"/>
      <c r="CS28" s="521"/>
      <c r="CT28" s="403"/>
      <c r="CU28" s="404"/>
      <c r="CV28" s="404"/>
      <c r="CW28" s="404"/>
      <c r="CX28" s="404"/>
      <c r="CY28" s="404"/>
      <c r="CZ28" s="404"/>
      <c r="DA28" s="405"/>
      <c r="DB28" s="403"/>
      <c r="DC28" s="404"/>
      <c r="DD28" s="404"/>
      <c r="DE28" s="404"/>
      <c r="DF28" s="404"/>
      <c r="DG28" s="404"/>
      <c r="DH28" s="404"/>
      <c r="DI28" s="405"/>
    </row>
    <row r="29" spans="1:113" ht="18.75" customHeight="1" x14ac:dyDescent="0.2">
      <c r="A29" s="178"/>
      <c r="B29" s="577"/>
      <c r="C29" s="553"/>
      <c r="D29" s="554"/>
      <c r="E29" s="456" t="s">
        <v>187</v>
      </c>
      <c r="F29" s="436"/>
      <c r="G29" s="436"/>
      <c r="H29" s="436"/>
      <c r="I29" s="436"/>
      <c r="J29" s="436"/>
      <c r="K29" s="437"/>
      <c r="L29" s="457">
        <v>14</v>
      </c>
      <c r="M29" s="458"/>
      <c r="N29" s="458"/>
      <c r="O29" s="458"/>
      <c r="P29" s="500"/>
      <c r="Q29" s="457">
        <v>5200</v>
      </c>
      <c r="R29" s="458"/>
      <c r="S29" s="458"/>
      <c r="T29" s="458"/>
      <c r="U29" s="458"/>
      <c r="V29" s="500"/>
      <c r="W29" s="555"/>
      <c r="X29" s="556"/>
      <c r="Y29" s="557"/>
      <c r="Z29" s="456" t="s">
        <v>188</v>
      </c>
      <c r="AA29" s="436"/>
      <c r="AB29" s="436"/>
      <c r="AC29" s="436"/>
      <c r="AD29" s="436"/>
      <c r="AE29" s="436"/>
      <c r="AF29" s="436"/>
      <c r="AG29" s="437"/>
      <c r="AH29" s="457">
        <v>293</v>
      </c>
      <c r="AI29" s="458"/>
      <c r="AJ29" s="458"/>
      <c r="AK29" s="458"/>
      <c r="AL29" s="500"/>
      <c r="AM29" s="457">
        <v>924827</v>
      </c>
      <c r="AN29" s="458"/>
      <c r="AO29" s="458"/>
      <c r="AP29" s="458"/>
      <c r="AQ29" s="458"/>
      <c r="AR29" s="500"/>
      <c r="AS29" s="457">
        <v>3156</v>
      </c>
      <c r="AT29" s="458"/>
      <c r="AU29" s="458"/>
      <c r="AV29" s="458"/>
      <c r="AW29" s="458"/>
      <c r="AX29" s="459"/>
      <c r="AY29" s="563"/>
      <c r="AZ29" s="564"/>
      <c r="BA29" s="564"/>
      <c r="BB29" s="565"/>
      <c r="BC29" s="440" t="s">
        <v>189</v>
      </c>
      <c r="BD29" s="441"/>
      <c r="BE29" s="441"/>
      <c r="BF29" s="441"/>
      <c r="BG29" s="441"/>
      <c r="BH29" s="441"/>
      <c r="BI29" s="441"/>
      <c r="BJ29" s="441"/>
      <c r="BK29" s="441"/>
      <c r="BL29" s="441"/>
      <c r="BM29" s="442"/>
      <c r="BN29" s="406" t="s">
        <v>180</v>
      </c>
      <c r="BO29" s="407"/>
      <c r="BP29" s="407"/>
      <c r="BQ29" s="407"/>
      <c r="BR29" s="407"/>
      <c r="BS29" s="407"/>
      <c r="BT29" s="407"/>
      <c r="BU29" s="408"/>
      <c r="BV29" s="406" t="s">
        <v>180</v>
      </c>
      <c r="BW29" s="407"/>
      <c r="BX29" s="407"/>
      <c r="BY29" s="407"/>
      <c r="BZ29" s="407"/>
      <c r="CA29" s="407"/>
      <c r="CB29" s="407"/>
      <c r="CC29" s="408"/>
      <c r="CD29" s="193"/>
      <c r="CE29" s="520"/>
      <c r="CF29" s="520"/>
      <c r="CG29" s="520"/>
      <c r="CH29" s="520"/>
      <c r="CI29" s="520"/>
      <c r="CJ29" s="520"/>
      <c r="CK29" s="520"/>
      <c r="CL29" s="520"/>
      <c r="CM29" s="520"/>
      <c r="CN29" s="520"/>
      <c r="CO29" s="520"/>
      <c r="CP29" s="520"/>
      <c r="CQ29" s="520"/>
      <c r="CR29" s="520"/>
      <c r="CS29" s="521"/>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8"/>
      <c r="B30" s="578"/>
      <c r="C30" s="579"/>
      <c r="D30" s="580"/>
      <c r="E30" s="460"/>
      <c r="F30" s="461"/>
      <c r="G30" s="461"/>
      <c r="H30" s="461"/>
      <c r="I30" s="461"/>
      <c r="J30" s="461"/>
      <c r="K30" s="462"/>
      <c r="L30" s="570"/>
      <c r="M30" s="571"/>
      <c r="N30" s="571"/>
      <c r="O30" s="571"/>
      <c r="P30" s="572"/>
      <c r="Q30" s="570"/>
      <c r="R30" s="571"/>
      <c r="S30" s="571"/>
      <c r="T30" s="571"/>
      <c r="U30" s="571"/>
      <c r="V30" s="572"/>
      <c r="W30" s="573" t="s">
        <v>190</v>
      </c>
      <c r="X30" s="574"/>
      <c r="Y30" s="574"/>
      <c r="Z30" s="574"/>
      <c r="AA30" s="574"/>
      <c r="AB30" s="574"/>
      <c r="AC30" s="574"/>
      <c r="AD30" s="574"/>
      <c r="AE30" s="574"/>
      <c r="AF30" s="574"/>
      <c r="AG30" s="575"/>
      <c r="AH30" s="533">
        <v>100.1</v>
      </c>
      <c r="AI30" s="534"/>
      <c r="AJ30" s="534"/>
      <c r="AK30" s="534"/>
      <c r="AL30" s="534"/>
      <c r="AM30" s="534"/>
      <c r="AN30" s="534"/>
      <c r="AO30" s="534"/>
      <c r="AP30" s="534"/>
      <c r="AQ30" s="534"/>
      <c r="AR30" s="534"/>
      <c r="AS30" s="534"/>
      <c r="AT30" s="534"/>
      <c r="AU30" s="534"/>
      <c r="AV30" s="534"/>
      <c r="AW30" s="534"/>
      <c r="AX30" s="536"/>
      <c r="AY30" s="566"/>
      <c r="AZ30" s="567"/>
      <c r="BA30" s="567"/>
      <c r="BB30" s="568"/>
      <c r="BC30" s="522" t="s">
        <v>52</v>
      </c>
      <c r="BD30" s="523"/>
      <c r="BE30" s="523"/>
      <c r="BF30" s="523"/>
      <c r="BG30" s="523"/>
      <c r="BH30" s="523"/>
      <c r="BI30" s="523"/>
      <c r="BJ30" s="523"/>
      <c r="BK30" s="523"/>
      <c r="BL30" s="523"/>
      <c r="BM30" s="524"/>
      <c r="BN30" s="525">
        <v>1692535</v>
      </c>
      <c r="BO30" s="526"/>
      <c r="BP30" s="526"/>
      <c r="BQ30" s="526"/>
      <c r="BR30" s="526"/>
      <c r="BS30" s="526"/>
      <c r="BT30" s="526"/>
      <c r="BU30" s="527"/>
      <c r="BV30" s="525">
        <v>1828550</v>
      </c>
      <c r="BW30" s="526"/>
      <c r="BX30" s="526"/>
      <c r="BY30" s="526"/>
      <c r="BZ30" s="526"/>
      <c r="CA30" s="526"/>
      <c r="CB30" s="526"/>
      <c r="CC30" s="5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69" t="s">
        <v>191</v>
      </c>
      <c r="D32" s="569"/>
      <c r="E32" s="569"/>
      <c r="F32" s="569"/>
      <c r="G32" s="569"/>
      <c r="H32" s="569"/>
      <c r="I32" s="569"/>
      <c r="J32" s="569"/>
      <c r="K32" s="569"/>
      <c r="L32" s="569"/>
      <c r="M32" s="569"/>
      <c r="N32" s="569"/>
      <c r="O32" s="569"/>
      <c r="P32" s="569"/>
      <c r="Q32" s="569"/>
      <c r="R32" s="569"/>
      <c r="S32" s="569"/>
      <c r="U32" s="410" t="s">
        <v>192</v>
      </c>
      <c r="V32" s="410"/>
      <c r="W32" s="410"/>
      <c r="X32" s="410"/>
      <c r="Y32" s="410"/>
      <c r="Z32" s="410"/>
      <c r="AA32" s="410"/>
      <c r="AB32" s="410"/>
      <c r="AC32" s="410"/>
      <c r="AD32" s="410"/>
      <c r="AE32" s="410"/>
      <c r="AF32" s="410"/>
      <c r="AG32" s="410"/>
      <c r="AH32" s="410"/>
      <c r="AI32" s="410"/>
      <c r="AJ32" s="410"/>
      <c r="AK32" s="410"/>
      <c r="AM32" s="410" t="s">
        <v>193</v>
      </c>
      <c r="AN32" s="410"/>
      <c r="AO32" s="410"/>
      <c r="AP32" s="410"/>
      <c r="AQ32" s="410"/>
      <c r="AR32" s="410"/>
      <c r="AS32" s="410"/>
      <c r="AT32" s="410"/>
      <c r="AU32" s="410"/>
      <c r="AV32" s="410"/>
      <c r="AW32" s="410"/>
      <c r="AX32" s="410"/>
      <c r="AY32" s="410"/>
      <c r="AZ32" s="410"/>
      <c r="BA32" s="410"/>
      <c r="BB32" s="410"/>
      <c r="BC32" s="410"/>
      <c r="BE32" s="410" t="s">
        <v>194</v>
      </c>
      <c r="BF32" s="410"/>
      <c r="BG32" s="410"/>
      <c r="BH32" s="410"/>
      <c r="BI32" s="410"/>
      <c r="BJ32" s="410"/>
      <c r="BK32" s="410"/>
      <c r="BL32" s="410"/>
      <c r="BM32" s="410"/>
      <c r="BN32" s="410"/>
      <c r="BO32" s="410"/>
      <c r="BP32" s="410"/>
      <c r="BQ32" s="410"/>
      <c r="BR32" s="410"/>
      <c r="BS32" s="410"/>
      <c r="BT32" s="410"/>
      <c r="BU32" s="410"/>
      <c r="BW32" s="410" t="s">
        <v>195</v>
      </c>
      <c r="BX32" s="410"/>
      <c r="BY32" s="410"/>
      <c r="BZ32" s="410"/>
      <c r="CA32" s="410"/>
      <c r="CB32" s="410"/>
      <c r="CC32" s="410"/>
      <c r="CD32" s="410"/>
      <c r="CE32" s="410"/>
      <c r="CF32" s="410"/>
      <c r="CG32" s="410"/>
      <c r="CH32" s="410"/>
      <c r="CI32" s="410"/>
      <c r="CJ32" s="410"/>
      <c r="CK32" s="410"/>
      <c r="CL32" s="410"/>
      <c r="CM32" s="410"/>
      <c r="CO32" s="410" t="s">
        <v>196</v>
      </c>
      <c r="CP32" s="410"/>
      <c r="CQ32" s="410"/>
      <c r="CR32" s="410"/>
      <c r="CS32" s="410"/>
      <c r="CT32" s="410"/>
      <c r="CU32" s="410"/>
      <c r="CV32" s="410"/>
      <c r="CW32" s="410"/>
      <c r="CX32" s="410"/>
      <c r="CY32" s="410"/>
      <c r="CZ32" s="410"/>
      <c r="DA32" s="410"/>
      <c r="DB32" s="410"/>
      <c r="DC32" s="410"/>
      <c r="DD32" s="410"/>
      <c r="DE32" s="410"/>
      <c r="DI32" s="201"/>
    </row>
    <row r="33" spans="1:113" ht="13.5" customHeight="1" x14ac:dyDescent="0.2">
      <c r="A33" s="178"/>
      <c r="B33" s="202"/>
      <c r="C33" s="430" t="s">
        <v>197</v>
      </c>
      <c r="D33" s="430"/>
      <c r="E33" s="395" t="s">
        <v>198</v>
      </c>
      <c r="F33" s="395"/>
      <c r="G33" s="395"/>
      <c r="H33" s="395"/>
      <c r="I33" s="395"/>
      <c r="J33" s="395"/>
      <c r="K33" s="395"/>
      <c r="L33" s="395"/>
      <c r="M33" s="395"/>
      <c r="N33" s="395"/>
      <c r="O33" s="395"/>
      <c r="P33" s="395"/>
      <c r="Q33" s="395"/>
      <c r="R33" s="395"/>
      <c r="S33" s="395"/>
      <c r="T33" s="203"/>
      <c r="U33" s="430" t="s">
        <v>197</v>
      </c>
      <c r="V33" s="430"/>
      <c r="W33" s="395" t="s">
        <v>198</v>
      </c>
      <c r="X33" s="395"/>
      <c r="Y33" s="395"/>
      <c r="Z33" s="395"/>
      <c r="AA33" s="395"/>
      <c r="AB33" s="395"/>
      <c r="AC33" s="395"/>
      <c r="AD33" s="395"/>
      <c r="AE33" s="395"/>
      <c r="AF33" s="395"/>
      <c r="AG33" s="395"/>
      <c r="AH33" s="395"/>
      <c r="AI33" s="395"/>
      <c r="AJ33" s="395"/>
      <c r="AK33" s="395"/>
      <c r="AL33" s="203"/>
      <c r="AM33" s="430" t="s">
        <v>199</v>
      </c>
      <c r="AN33" s="430"/>
      <c r="AO33" s="395" t="s">
        <v>200</v>
      </c>
      <c r="AP33" s="395"/>
      <c r="AQ33" s="395"/>
      <c r="AR33" s="395"/>
      <c r="AS33" s="395"/>
      <c r="AT33" s="395"/>
      <c r="AU33" s="395"/>
      <c r="AV33" s="395"/>
      <c r="AW33" s="395"/>
      <c r="AX33" s="395"/>
      <c r="AY33" s="395"/>
      <c r="AZ33" s="395"/>
      <c r="BA33" s="395"/>
      <c r="BB33" s="395"/>
      <c r="BC33" s="395"/>
      <c r="BD33" s="204"/>
      <c r="BE33" s="395" t="s">
        <v>201</v>
      </c>
      <c r="BF33" s="395"/>
      <c r="BG33" s="395" t="s">
        <v>202</v>
      </c>
      <c r="BH33" s="395"/>
      <c r="BI33" s="395"/>
      <c r="BJ33" s="395"/>
      <c r="BK33" s="395"/>
      <c r="BL33" s="395"/>
      <c r="BM33" s="395"/>
      <c r="BN33" s="395"/>
      <c r="BO33" s="395"/>
      <c r="BP33" s="395"/>
      <c r="BQ33" s="395"/>
      <c r="BR33" s="395"/>
      <c r="BS33" s="395"/>
      <c r="BT33" s="395"/>
      <c r="BU33" s="395"/>
      <c r="BV33" s="204"/>
      <c r="BW33" s="430" t="s">
        <v>201</v>
      </c>
      <c r="BX33" s="430"/>
      <c r="BY33" s="395" t="s">
        <v>203</v>
      </c>
      <c r="BZ33" s="395"/>
      <c r="CA33" s="395"/>
      <c r="CB33" s="395"/>
      <c r="CC33" s="395"/>
      <c r="CD33" s="395"/>
      <c r="CE33" s="395"/>
      <c r="CF33" s="395"/>
      <c r="CG33" s="395"/>
      <c r="CH33" s="395"/>
      <c r="CI33" s="395"/>
      <c r="CJ33" s="395"/>
      <c r="CK33" s="395"/>
      <c r="CL33" s="395"/>
      <c r="CM33" s="395"/>
      <c r="CN33" s="203"/>
      <c r="CO33" s="430" t="s">
        <v>199</v>
      </c>
      <c r="CP33" s="430"/>
      <c r="CQ33" s="395" t="s">
        <v>204</v>
      </c>
      <c r="CR33" s="395"/>
      <c r="CS33" s="395"/>
      <c r="CT33" s="395"/>
      <c r="CU33" s="395"/>
      <c r="CV33" s="395"/>
      <c r="CW33" s="395"/>
      <c r="CX33" s="395"/>
      <c r="CY33" s="395"/>
      <c r="CZ33" s="395"/>
      <c r="DA33" s="395"/>
      <c r="DB33" s="395"/>
      <c r="DC33" s="395"/>
      <c r="DD33" s="395"/>
      <c r="DE33" s="395"/>
      <c r="DF33" s="203"/>
      <c r="DG33" s="595" t="s">
        <v>205</v>
      </c>
      <c r="DH33" s="595"/>
      <c r="DI33" s="205"/>
    </row>
    <row r="34" spans="1:113" ht="32.25" customHeight="1" x14ac:dyDescent="0.2">
      <c r="A34" s="178"/>
      <c r="B34" s="202"/>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78"/>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78"/>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78"/>
      <c r="BE34" s="596" t="str">
        <f>IF(BG34="","",MAX(C34:D43,U34:V43,AM34:AN43)+1)</f>
        <v/>
      </c>
      <c r="BF34" s="596"/>
      <c r="BG34" s="597"/>
      <c r="BH34" s="597"/>
      <c r="BI34" s="597"/>
      <c r="BJ34" s="597"/>
      <c r="BK34" s="597"/>
      <c r="BL34" s="597"/>
      <c r="BM34" s="597"/>
      <c r="BN34" s="597"/>
      <c r="BO34" s="597"/>
      <c r="BP34" s="597"/>
      <c r="BQ34" s="597"/>
      <c r="BR34" s="597"/>
      <c r="BS34" s="597"/>
      <c r="BT34" s="597"/>
      <c r="BU34" s="597"/>
      <c r="BV34" s="178"/>
      <c r="BW34" s="596">
        <f>IF(BY34="","",MAX(C34:D43,U34:V43,AM34:AN43,BE34:BF43)+1)</f>
        <v>8</v>
      </c>
      <c r="BX34" s="596"/>
      <c r="BY34" s="597" t="str">
        <f>IF('各会計、関係団体の財政状況及び健全化判断比率'!B68="","",'各会計、関係団体の財政状況及び健全化判断比率'!B68)</f>
        <v>泉北環境整備施設組合（一般会計）</v>
      </c>
      <c r="BZ34" s="597"/>
      <c r="CA34" s="597"/>
      <c r="CB34" s="597"/>
      <c r="CC34" s="597"/>
      <c r="CD34" s="597"/>
      <c r="CE34" s="597"/>
      <c r="CF34" s="597"/>
      <c r="CG34" s="597"/>
      <c r="CH34" s="597"/>
      <c r="CI34" s="597"/>
      <c r="CJ34" s="597"/>
      <c r="CK34" s="597"/>
      <c r="CL34" s="597"/>
      <c r="CM34" s="597"/>
      <c r="CN34" s="178"/>
      <c r="CO34" s="596">
        <f>IF(CQ34="","",MAX(C34:D43,U34:V43,AM34:AN43,BE34:BF43,BW34:BX43)+1)</f>
        <v>14</v>
      </c>
      <c r="CP34" s="596"/>
      <c r="CQ34" s="597" t="str">
        <f>IF('各会計、関係団体の財政状況及び健全化判断比率'!BS7="","",'各会計、関係団体の財政状況及び健全化判断比率'!BS7)</f>
        <v>高石市保健医療センター</v>
      </c>
      <c r="CR34" s="597"/>
      <c r="CS34" s="597"/>
      <c r="CT34" s="597"/>
      <c r="CU34" s="597"/>
      <c r="CV34" s="597"/>
      <c r="CW34" s="597"/>
      <c r="CX34" s="597"/>
      <c r="CY34" s="597"/>
      <c r="CZ34" s="597"/>
      <c r="DA34" s="597"/>
      <c r="DB34" s="597"/>
      <c r="DC34" s="597"/>
      <c r="DD34" s="597"/>
      <c r="DE34" s="597"/>
      <c r="DG34" s="598" t="str">
        <f>IF('各会計、関係団体の財政状況及び健全化判断比率'!BR7="","",'各会計、関係団体の財政状況及び健全化判断比率'!BR7)</f>
        <v/>
      </c>
      <c r="DH34" s="598"/>
      <c r="DI34" s="205"/>
    </row>
    <row r="35" spans="1:113" ht="32.25" customHeight="1" x14ac:dyDescent="0.2">
      <c r="A35" s="178"/>
      <c r="B35" s="202"/>
      <c r="C35" s="596">
        <f>IF(E35="","",C34+1)</f>
        <v>2</v>
      </c>
      <c r="D35" s="596"/>
      <c r="E35" s="597" t="str">
        <f>IF('各会計、関係団体の財政状況及び健全化判断比率'!B8="","",'各会計、関係団体の財政状況及び健全化判断比率'!B8)</f>
        <v>墓地事業特別会計</v>
      </c>
      <c r="F35" s="597"/>
      <c r="G35" s="597"/>
      <c r="H35" s="597"/>
      <c r="I35" s="597"/>
      <c r="J35" s="597"/>
      <c r="K35" s="597"/>
      <c r="L35" s="597"/>
      <c r="M35" s="597"/>
      <c r="N35" s="597"/>
      <c r="O35" s="597"/>
      <c r="P35" s="597"/>
      <c r="Q35" s="597"/>
      <c r="R35" s="597"/>
      <c r="S35" s="597"/>
      <c r="T35" s="178"/>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78"/>
      <c r="AM35" s="596">
        <f t="shared" ref="AM35:AM43" si="0">IF(AO35="","",AM34+1)</f>
        <v>7</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78"/>
      <c r="BE35" s="596" t="str">
        <f t="shared" ref="BE35:BE43" si="1">IF(BG35="","",BE34+1)</f>
        <v/>
      </c>
      <c r="BF35" s="596"/>
      <c r="BG35" s="597"/>
      <c r="BH35" s="597"/>
      <c r="BI35" s="597"/>
      <c r="BJ35" s="597"/>
      <c r="BK35" s="597"/>
      <c r="BL35" s="597"/>
      <c r="BM35" s="597"/>
      <c r="BN35" s="597"/>
      <c r="BO35" s="597"/>
      <c r="BP35" s="597"/>
      <c r="BQ35" s="597"/>
      <c r="BR35" s="597"/>
      <c r="BS35" s="597"/>
      <c r="BT35" s="597"/>
      <c r="BU35" s="597"/>
      <c r="BV35" s="178"/>
      <c r="BW35" s="596">
        <f t="shared" ref="BW35:BW43" si="2">IF(BY35="","",BW34+1)</f>
        <v>9</v>
      </c>
      <c r="BX35" s="596"/>
      <c r="BY35" s="597" t="str">
        <f>IF('各会計、関係団体の財政状況及び健全化判断比率'!B69="","",'各会計、関係団体の財政状況及び健全化判断比率'!B69)</f>
        <v>高石市泉大津市墓地組合（一般会計）</v>
      </c>
      <c r="BZ35" s="597"/>
      <c r="CA35" s="597"/>
      <c r="CB35" s="597"/>
      <c r="CC35" s="597"/>
      <c r="CD35" s="597"/>
      <c r="CE35" s="597"/>
      <c r="CF35" s="597"/>
      <c r="CG35" s="597"/>
      <c r="CH35" s="597"/>
      <c r="CI35" s="597"/>
      <c r="CJ35" s="597"/>
      <c r="CK35" s="597"/>
      <c r="CL35" s="597"/>
      <c r="CM35" s="597"/>
      <c r="CN35" s="178"/>
      <c r="CO35" s="596">
        <f t="shared" ref="CO35:CO43" si="3">IF(CQ35="","",CO34+1)</f>
        <v>15</v>
      </c>
      <c r="CP35" s="596"/>
      <c r="CQ35" s="597" t="str">
        <f>IF('各会計、関係団体の財政状況及び健全化判断比率'!BS8="","",'各会計、関係団体の財政状況及び健全化判断比率'!BS8)</f>
        <v>高石都市開発株式会社</v>
      </c>
      <c r="CR35" s="597"/>
      <c r="CS35" s="597"/>
      <c r="CT35" s="597"/>
      <c r="CU35" s="597"/>
      <c r="CV35" s="597"/>
      <c r="CW35" s="597"/>
      <c r="CX35" s="597"/>
      <c r="CY35" s="597"/>
      <c r="CZ35" s="597"/>
      <c r="DA35" s="597"/>
      <c r="DB35" s="597"/>
      <c r="DC35" s="597"/>
      <c r="DD35" s="597"/>
      <c r="DE35" s="597"/>
      <c r="DG35" s="598" t="str">
        <f>IF('各会計、関係団体の財政状況及び健全化判断比率'!BR8="","",'各会計、関係団体の財政状況及び健全化判断比率'!BR8)</f>
        <v/>
      </c>
      <c r="DH35" s="598"/>
      <c r="DI35" s="205"/>
    </row>
    <row r="36" spans="1:113" ht="32.25" customHeight="1" x14ac:dyDescent="0.2">
      <c r="A36" s="178"/>
      <c r="B36" s="202"/>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78"/>
      <c r="U36" s="596">
        <f t="shared" ref="U36:U43" si="4">IF(W36="","",U35+1)</f>
        <v>5</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78"/>
      <c r="AM36" s="596" t="str">
        <f t="shared" si="0"/>
        <v/>
      </c>
      <c r="AN36" s="596"/>
      <c r="AO36" s="597"/>
      <c r="AP36" s="597"/>
      <c r="AQ36" s="597"/>
      <c r="AR36" s="597"/>
      <c r="AS36" s="597"/>
      <c r="AT36" s="597"/>
      <c r="AU36" s="597"/>
      <c r="AV36" s="597"/>
      <c r="AW36" s="597"/>
      <c r="AX36" s="597"/>
      <c r="AY36" s="597"/>
      <c r="AZ36" s="597"/>
      <c r="BA36" s="597"/>
      <c r="BB36" s="597"/>
      <c r="BC36" s="597"/>
      <c r="BD36" s="178"/>
      <c r="BE36" s="596" t="str">
        <f t="shared" si="1"/>
        <v/>
      </c>
      <c r="BF36" s="596"/>
      <c r="BG36" s="597"/>
      <c r="BH36" s="597"/>
      <c r="BI36" s="597"/>
      <c r="BJ36" s="597"/>
      <c r="BK36" s="597"/>
      <c r="BL36" s="597"/>
      <c r="BM36" s="597"/>
      <c r="BN36" s="597"/>
      <c r="BO36" s="597"/>
      <c r="BP36" s="597"/>
      <c r="BQ36" s="597"/>
      <c r="BR36" s="597"/>
      <c r="BS36" s="597"/>
      <c r="BT36" s="597"/>
      <c r="BU36" s="597"/>
      <c r="BV36" s="178"/>
      <c r="BW36" s="596">
        <f t="shared" si="2"/>
        <v>10</v>
      </c>
      <c r="BX36" s="596"/>
      <c r="BY36" s="597" t="str">
        <f>IF('各会計、関係団体の財政状況及び健全化判断比率'!B70="","",'各会計、関係団体の財政状況及び健全化判断比率'!B70)</f>
        <v>大阪府後期高齢者医療広域連合（一般会計）</v>
      </c>
      <c r="BZ36" s="597"/>
      <c r="CA36" s="597"/>
      <c r="CB36" s="597"/>
      <c r="CC36" s="597"/>
      <c r="CD36" s="597"/>
      <c r="CE36" s="597"/>
      <c r="CF36" s="597"/>
      <c r="CG36" s="597"/>
      <c r="CH36" s="597"/>
      <c r="CI36" s="597"/>
      <c r="CJ36" s="597"/>
      <c r="CK36" s="597"/>
      <c r="CL36" s="597"/>
      <c r="CM36" s="597"/>
      <c r="CN36" s="178"/>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G36" s="598" t="str">
        <f>IF('各会計、関係団体の財政状況及び健全化判断比率'!BR9="","",'各会計、関係団体の財政状況及び健全化判断比率'!BR9)</f>
        <v/>
      </c>
      <c r="DH36" s="598"/>
      <c r="DI36" s="205"/>
    </row>
    <row r="37" spans="1:113" ht="32.25" customHeight="1" x14ac:dyDescent="0.2">
      <c r="A37" s="178"/>
      <c r="B37" s="202"/>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78"/>
      <c r="U37" s="596" t="str">
        <f t="shared" si="4"/>
        <v/>
      </c>
      <c r="V37" s="596"/>
      <c r="W37" s="597"/>
      <c r="X37" s="597"/>
      <c r="Y37" s="597"/>
      <c r="Z37" s="597"/>
      <c r="AA37" s="597"/>
      <c r="AB37" s="597"/>
      <c r="AC37" s="597"/>
      <c r="AD37" s="597"/>
      <c r="AE37" s="597"/>
      <c r="AF37" s="597"/>
      <c r="AG37" s="597"/>
      <c r="AH37" s="597"/>
      <c r="AI37" s="597"/>
      <c r="AJ37" s="597"/>
      <c r="AK37" s="597"/>
      <c r="AL37" s="178"/>
      <c r="AM37" s="596" t="str">
        <f t="shared" si="0"/>
        <v/>
      </c>
      <c r="AN37" s="596"/>
      <c r="AO37" s="597"/>
      <c r="AP37" s="597"/>
      <c r="AQ37" s="597"/>
      <c r="AR37" s="597"/>
      <c r="AS37" s="597"/>
      <c r="AT37" s="597"/>
      <c r="AU37" s="597"/>
      <c r="AV37" s="597"/>
      <c r="AW37" s="597"/>
      <c r="AX37" s="597"/>
      <c r="AY37" s="597"/>
      <c r="AZ37" s="597"/>
      <c r="BA37" s="597"/>
      <c r="BB37" s="597"/>
      <c r="BC37" s="597"/>
      <c r="BD37" s="178"/>
      <c r="BE37" s="596" t="str">
        <f t="shared" si="1"/>
        <v/>
      </c>
      <c r="BF37" s="596"/>
      <c r="BG37" s="597"/>
      <c r="BH37" s="597"/>
      <c r="BI37" s="597"/>
      <c r="BJ37" s="597"/>
      <c r="BK37" s="597"/>
      <c r="BL37" s="597"/>
      <c r="BM37" s="597"/>
      <c r="BN37" s="597"/>
      <c r="BO37" s="597"/>
      <c r="BP37" s="597"/>
      <c r="BQ37" s="597"/>
      <c r="BR37" s="597"/>
      <c r="BS37" s="597"/>
      <c r="BT37" s="597"/>
      <c r="BU37" s="597"/>
      <c r="BV37" s="178"/>
      <c r="BW37" s="596">
        <f t="shared" si="2"/>
        <v>11</v>
      </c>
      <c r="BX37" s="596"/>
      <c r="BY37" s="597" t="str">
        <f>IF('各会計、関係団体の財政状況及び健全化判断比率'!B71="","",'各会計、関係団体の財政状況及び健全化判断比率'!B71)</f>
        <v>大阪府後期高齢者医療広域連合（後期高齢者医療特別会計）</v>
      </c>
      <c r="BZ37" s="597"/>
      <c r="CA37" s="597"/>
      <c r="CB37" s="597"/>
      <c r="CC37" s="597"/>
      <c r="CD37" s="597"/>
      <c r="CE37" s="597"/>
      <c r="CF37" s="597"/>
      <c r="CG37" s="597"/>
      <c r="CH37" s="597"/>
      <c r="CI37" s="597"/>
      <c r="CJ37" s="597"/>
      <c r="CK37" s="597"/>
      <c r="CL37" s="597"/>
      <c r="CM37" s="597"/>
      <c r="CN37" s="178"/>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G37" s="598" t="str">
        <f>IF('各会計、関係団体の財政状況及び健全化判断比率'!BR10="","",'各会計、関係団体の財政状況及び健全化判断比率'!BR10)</f>
        <v/>
      </c>
      <c r="DH37" s="598"/>
      <c r="DI37" s="205"/>
    </row>
    <row r="38" spans="1:113" ht="32.25" customHeight="1" x14ac:dyDescent="0.2">
      <c r="A38" s="178"/>
      <c r="B38" s="202"/>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78"/>
      <c r="U38" s="596" t="str">
        <f t="shared" si="4"/>
        <v/>
      </c>
      <c r="V38" s="596"/>
      <c r="W38" s="597"/>
      <c r="X38" s="597"/>
      <c r="Y38" s="597"/>
      <c r="Z38" s="597"/>
      <c r="AA38" s="597"/>
      <c r="AB38" s="597"/>
      <c r="AC38" s="597"/>
      <c r="AD38" s="597"/>
      <c r="AE38" s="597"/>
      <c r="AF38" s="597"/>
      <c r="AG38" s="597"/>
      <c r="AH38" s="597"/>
      <c r="AI38" s="597"/>
      <c r="AJ38" s="597"/>
      <c r="AK38" s="597"/>
      <c r="AL38" s="178"/>
      <c r="AM38" s="596" t="str">
        <f t="shared" si="0"/>
        <v/>
      </c>
      <c r="AN38" s="596"/>
      <c r="AO38" s="597"/>
      <c r="AP38" s="597"/>
      <c r="AQ38" s="597"/>
      <c r="AR38" s="597"/>
      <c r="AS38" s="597"/>
      <c r="AT38" s="597"/>
      <c r="AU38" s="597"/>
      <c r="AV38" s="597"/>
      <c r="AW38" s="597"/>
      <c r="AX38" s="597"/>
      <c r="AY38" s="597"/>
      <c r="AZ38" s="597"/>
      <c r="BA38" s="597"/>
      <c r="BB38" s="597"/>
      <c r="BC38" s="597"/>
      <c r="BD38" s="178"/>
      <c r="BE38" s="596" t="str">
        <f t="shared" si="1"/>
        <v/>
      </c>
      <c r="BF38" s="596"/>
      <c r="BG38" s="597"/>
      <c r="BH38" s="597"/>
      <c r="BI38" s="597"/>
      <c r="BJ38" s="597"/>
      <c r="BK38" s="597"/>
      <c r="BL38" s="597"/>
      <c r="BM38" s="597"/>
      <c r="BN38" s="597"/>
      <c r="BO38" s="597"/>
      <c r="BP38" s="597"/>
      <c r="BQ38" s="597"/>
      <c r="BR38" s="597"/>
      <c r="BS38" s="597"/>
      <c r="BT38" s="597"/>
      <c r="BU38" s="597"/>
      <c r="BV38" s="178"/>
      <c r="BW38" s="596">
        <f t="shared" si="2"/>
        <v>12</v>
      </c>
      <c r="BX38" s="596"/>
      <c r="BY38" s="597" t="str">
        <f>IF('各会計、関係団体の財政状況及び健全化判断比率'!B72="","",'各会計、関係団体の財政状況及び健全化判断比率'!B72)</f>
        <v>大阪広域水道企業団水道事業会計（水道用水供給事業）</v>
      </c>
      <c r="BZ38" s="597"/>
      <c r="CA38" s="597"/>
      <c r="CB38" s="597"/>
      <c r="CC38" s="597"/>
      <c r="CD38" s="597"/>
      <c r="CE38" s="597"/>
      <c r="CF38" s="597"/>
      <c r="CG38" s="597"/>
      <c r="CH38" s="597"/>
      <c r="CI38" s="597"/>
      <c r="CJ38" s="597"/>
      <c r="CK38" s="597"/>
      <c r="CL38" s="597"/>
      <c r="CM38" s="597"/>
      <c r="CN38" s="178"/>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G38" s="598" t="str">
        <f>IF('各会計、関係団体の財政状況及び健全化判断比率'!BR11="","",'各会計、関係団体の財政状況及び健全化判断比率'!BR11)</f>
        <v/>
      </c>
      <c r="DH38" s="598"/>
      <c r="DI38" s="205"/>
    </row>
    <row r="39" spans="1:113" ht="32.25" customHeight="1" x14ac:dyDescent="0.2">
      <c r="A39" s="178"/>
      <c r="B39" s="202"/>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78"/>
      <c r="U39" s="596" t="str">
        <f t="shared" si="4"/>
        <v/>
      </c>
      <c r="V39" s="596"/>
      <c r="W39" s="597"/>
      <c r="X39" s="597"/>
      <c r="Y39" s="597"/>
      <c r="Z39" s="597"/>
      <c r="AA39" s="597"/>
      <c r="AB39" s="597"/>
      <c r="AC39" s="597"/>
      <c r="AD39" s="597"/>
      <c r="AE39" s="597"/>
      <c r="AF39" s="597"/>
      <c r="AG39" s="597"/>
      <c r="AH39" s="597"/>
      <c r="AI39" s="597"/>
      <c r="AJ39" s="597"/>
      <c r="AK39" s="597"/>
      <c r="AL39" s="178"/>
      <c r="AM39" s="596" t="str">
        <f t="shared" si="0"/>
        <v/>
      </c>
      <c r="AN39" s="596"/>
      <c r="AO39" s="597"/>
      <c r="AP39" s="597"/>
      <c r="AQ39" s="597"/>
      <c r="AR39" s="597"/>
      <c r="AS39" s="597"/>
      <c r="AT39" s="597"/>
      <c r="AU39" s="597"/>
      <c r="AV39" s="597"/>
      <c r="AW39" s="597"/>
      <c r="AX39" s="597"/>
      <c r="AY39" s="597"/>
      <c r="AZ39" s="597"/>
      <c r="BA39" s="597"/>
      <c r="BB39" s="597"/>
      <c r="BC39" s="597"/>
      <c r="BD39" s="178"/>
      <c r="BE39" s="596" t="str">
        <f t="shared" si="1"/>
        <v/>
      </c>
      <c r="BF39" s="596"/>
      <c r="BG39" s="597"/>
      <c r="BH39" s="597"/>
      <c r="BI39" s="597"/>
      <c r="BJ39" s="597"/>
      <c r="BK39" s="597"/>
      <c r="BL39" s="597"/>
      <c r="BM39" s="597"/>
      <c r="BN39" s="597"/>
      <c r="BO39" s="597"/>
      <c r="BP39" s="597"/>
      <c r="BQ39" s="597"/>
      <c r="BR39" s="597"/>
      <c r="BS39" s="597"/>
      <c r="BT39" s="597"/>
      <c r="BU39" s="597"/>
      <c r="BV39" s="178"/>
      <c r="BW39" s="596">
        <f t="shared" si="2"/>
        <v>13</v>
      </c>
      <c r="BX39" s="596"/>
      <c r="BY39" s="597" t="str">
        <f>IF('各会計、関係団体の財政状況及び健全化判断比率'!B73="","",'各会計、関係団体の財政状況及び健全化判断比率'!B73)</f>
        <v>大阪広域水道企業団（工業用水道事業会計）</v>
      </c>
      <c r="BZ39" s="597"/>
      <c r="CA39" s="597"/>
      <c r="CB39" s="597"/>
      <c r="CC39" s="597"/>
      <c r="CD39" s="597"/>
      <c r="CE39" s="597"/>
      <c r="CF39" s="597"/>
      <c r="CG39" s="597"/>
      <c r="CH39" s="597"/>
      <c r="CI39" s="597"/>
      <c r="CJ39" s="597"/>
      <c r="CK39" s="597"/>
      <c r="CL39" s="597"/>
      <c r="CM39" s="597"/>
      <c r="CN39" s="178"/>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G39" s="598" t="str">
        <f>IF('各会計、関係団体の財政状況及び健全化判断比率'!BR12="","",'各会計、関係団体の財政状況及び健全化判断比率'!BR12)</f>
        <v/>
      </c>
      <c r="DH39" s="598"/>
      <c r="DI39" s="205"/>
    </row>
    <row r="40" spans="1:113" ht="32.25" customHeight="1" x14ac:dyDescent="0.2">
      <c r="A40" s="178"/>
      <c r="B40" s="202"/>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78"/>
      <c r="U40" s="596" t="str">
        <f t="shared" si="4"/>
        <v/>
      </c>
      <c r="V40" s="596"/>
      <c r="W40" s="597"/>
      <c r="X40" s="597"/>
      <c r="Y40" s="597"/>
      <c r="Z40" s="597"/>
      <c r="AA40" s="597"/>
      <c r="AB40" s="597"/>
      <c r="AC40" s="597"/>
      <c r="AD40" s="597"/>
      <c r="AE40" s="597"/>
      <c r="AF40" s="597"/>
      <c r="AG40" s="597"/>
      <c r="AH40" s="597"/>
      <c r="AI40" s="597"/>
      <c r="AJ40" s="597"/>
      <c r="AK40" s="597"/>
      <c r="AL40" s="178"/>
      <c r="AM40" s="596" t="str">
        <f t="shared" si="0"/>
        <v/>
      </c>
      <c r="AN40" s="596"/>
      <c r="AO40" s="597"/>
      <c r="AP40" s="597"/>
      <c r="AQ40" s="597"/>
      <c r="AR40" s="597"/>
      <c r="AS40" s="597"/>
      <c r="AT40" s="597"/>
      <c r="AU40" s="597"/>
      <c r="AV40" s="597"/>
      <c r="AW40" s="597"/>
      <c r="AX40" s="597"/>
      <c r="AY40" s="597"/>
      <c r="AZ40" s="597"/>
      <c r="BA40" s="597"/>
      <c r="BB40" s="597"/>
      <c r="BC40" s="597"/>
      <c r="BD40" s="178"/>
      <c r="BE40" s="596" t="str">
        <f t="shared" si="1"/>
        <v/>
      </c>
      <c r="BF40" s="596"/>
      <c r="BG40" s="597"/>
      <c r="BH40" s="597"/>
      <c r="BI40" s="597"/>
      <c r="BJ40" s="597"/>
      <c r="BK40" s="597"/>
      <c r="BL40" s="597"/>
      <c r="BM40" s="597"/>
      <c r="BN40" s="597"/>
      <c r="BO40" s="597"/>
      <c r="BP40" s="597"/>
      <c r="BQ40" s="597"/>
      <c r="BR40" s="597"/>
      <c r="BS40" s="597"/>
      <c r="BT40" s="597"/>
      <c r="BU40" s="597"/>
      <c r="BV40" s="178"/>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78"/>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G40" s="598" t="str">
        <f>IF('各会計、関係団体の財政状況及び健全化判断比率'!BR13="","",'各会計、関係団体の財政状況及び健全化判断比率'!BR13)</f>
        <v/>
      </c>
      <c r="DH40" s="598"/>
      <c r="DI40" s="205"/>
    </row>
    <row r="41" spans="1:113" ht="32.25" customHeight="1" x14ac:dyDescent="0.2">
      <c r="A41" s="178"/>
      <c r="B41" s="202"/>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78"/>
      <c r="U41" s="596" t="str">
        <f t="shared" si="4"/>
        <v/>
      </c>
      <c r="V41" s="596"/>
      <c r="W41" s="597"/>
      <c r="X41" s="597"/>
      <c r="Y41" s="597"/>
      <c r="Z41" s="597"/>
      <c r="AA41" s="597"/>
      <c r="AB41" s="597"/>
      <c r="AC41" s="597"/>
      <c r="AD41" s="597"/>
      <c r="AE41" s="597"/>
      <c r="AF41" s="597"/>
      <c r="AG41" s="597"/>
      <c r="AH41" s="597"/>
      <c r="AI41" s="597"/>
      <c r="AJ41" s="597"/>
      <c r="AK41" s="597"/>
      <c r="AL41" s="178"/>
      <c r="AM41" s="596" t="str">
        <f t="shared" si="0"/>
        <v/>
      </c>
      <c r="AN41" s="596"/>
      <c r="AO41" s="597"/>
      <c r="AP41" s="597"/>
      <c r="AQ41" s="597"/>
      <c r="AR41" s="597"/>
      <c r="AS41" s="597"/>
      <c r="AT41" s="597"/>
      <c r="AU41" s="597"/>
      <c r="AV41" s="597"/>
      <c r="AW41" s="597"/>
      <c r="AX41" s="597"/>
      <c r="AY41" s="597"/>
      <c r="AZ41" s="597"/>
      <c r="BA41" s="597"/>
      <c r="BB41" s="597"/>
      <c r="BC41" s="597"/>
      <c r="BD41" s="178"/>
      <c r="BE41" s="596" t="str">
        <f t="shared" si="1"/>
        <v/>
      </c>
      <c r="BF41" s="596"/>
      <c r="BG41" s="597"/>
      <c r="BH41" s="597"/>
      <c r="BI41" s="597"/>
      <c r="BJ41" s="597"/>
      <c r="BK41" s="597"/>
      <c r="BL41" s="597"/>
      <c r="BM41" s="597"/>
      <c r="BN41" s="597"/>
      <c r="BO41" s="597"/>
      <c r="BP41" s="597"/>
      <c r="BQ41" s="597"/>
      <c r="BR41" s="597"/>
      <c r="BS41" s="597"/>
      <c r="BT41" s="597"/>
      <c r="BU41" s="597"/>
      <c r="BV41" s="178"/>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78"/>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G41" s="598" t="str">
        <f>IF('各会計、関係団体の財政状況及び健全化判断比率'!BR14="","",'各会計、関係団体の財政状況及び健全化判断比率'!BR14)</f>
        <v/>
      </c>
      <c r="DH41" s="598"/>
      <c r="DI41" s="205"/>
    </row>
    <row r="42" spans="1:113" ht="32.25" customHeight="1" x14ac:dyDescent="0.2">
      <c r="B42" s="202"/>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78"/>
      <c r="U42" s="596" t="str">
        <f t="shared" si="4"/>
        <v/>
      </c>
      <c r="V42" s="596"/>
      <c r="W42" s="597"/>
      <c r="X42" s="597"/>
      <c r="Y42" s="597"/>
      <c r="Z42" s="597"/>
      <c r="AA42" s="597"/>
      <c r="AB42" s="597"/>
      <c r="AC42" s="597"/>
      <c r="AD42" s="597"/>
      <c r="AE42" s="597"/>
      <c r="AF42" s="597"/>
      <c r="AG42" s="597"/>
      <c r="AH42" s="597"/>
      <c r="AI42" s="597"/>
      <c r="AJ42" s="597"/>
      <c r="AK42" s="597"/>
      <c r="AL42" s="178"/>
      <c r="AM42" s="596" t="str">
        <f t="shared" si="0"/>
        <v/>
      </c>
      <c r="AN42" s="596"/>
      <c r="AO42" s="597"/>
      <c r="AP42" s="597"/>
      <c r="AQ42" s="597"/>
      <c r="AR42" s="597"/>
      <c r="AS42" s="597"/>
      <c r="AT42" s="597"/>
      <c r="AU42" s="597"/>
      <c r="AV42" s="597"/>
      <c r="AW42" s="597"/>
      <c r="AX42" s="597"/>
      <c r="AY42" s="597"/>
      <c r="AZ42" s="597"/>
      <c r="BA42" s="597"/>
      <c r="BB42" s="597"/>
      <c r="BC42" s="597"/>
      <c r="BD42" s="178"/>
      <c r="BE42" s="596" t="str">
        <f t="shared" si="1"/>
        <v/>
      </c>
      <c r="BF42" s="596"/>
      <c r="BG42" s="597"/>
      <c r="BH42" s="597"/>
      <c r="BI42" s="597"/>
      <c r="BJ42" s="597"/>
      <c r="BK42" s="597"/>
      <c r="BL42" s="597"/>
      <c r="BM42" s="597"/>
      <c r="BN42" s="597"/>
      <c r="BO42" s="597"/>
      <c r="BP42" s="597"/>
      <c r="BQ42" s="597"/>
      <c r="BR42" s="597"/>
      <c r="BS42" s="597"/>
      <c r="BT42" s="597"/>
      <c r="BU42" s="597"/>
      <c r="BV42" s="178"/>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78"/>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G42" s="598" t="str">
        <f>IF('各会計、関係団体の財政状況及び健全化判断比率'!BR15="","",'各会計、関係団体の財政状況及び健全化判断比率'!BR15)</f>
        <v/>
      </c>
      <c r="DH42" s="598"/>
      <c r="DI42" s="205"/>
    </row>
    <row r="43" spans="1:113" ht="32.25" customHeight="1" x14ac:dyDescent="0.2">
      <c r="B43" s="202"/>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78"/>
      <c r="U43" s="596" t="str">
        <f t="shared" si="4"/>
        <v/>
      </c>
      <c r="V43" s="596"/>
      <c r="W43" s="597"/>
      <c r="X43" s="597"/>
      <c r="Y43" s="597"/>
      <c r="Z43" s="597"/>
      <c r="AA43" s="597"/>
      <c r="AB43" s="597"/>
      <c r="AC43" s="597"/>
      <c r="AD43" s="597"/>
      <c r="AE43" s="597"/>
      <c r="AF43" s="597"/>
      <c r="AG43" s="597"/>
      <c r="AH43" s="597"/>
      <c r="AI43" s="597"/>
      <c r="AJ43" s="597"/>
      <c r="AK43" s="597"/>
      <c r="AL43" s="178"/>
      <c r="AM43" s="596" t="str">
        <f t="shared" si="0"/>
        <v/>
      </c>
      <c r="AN43" s="596"/>
      <c r="AO43" s="597"/>
      <c r="AP43" s="597"/>
      <c r="AQ43" s="597"/>
      <c r="AR43" s="597"/>
      <c r="AS43" s="597"/>
      <c r="AT43" s="597"/>
      <c r="AU43" s="597"/>
      <c r="AV43" s="597"/>
      <c r="AW43" s="597"/>
      <c r="AX43" s="597"/>
      <c r="AY43" s="597"/>
      <c r="AZ43" s="597"/>
      <c r="BA43" s="597"/>
      <c r="BB43" s="597"/>
      <c r="BC43" s="597"/>
      <c r="BD43" s="178"/>
      <c r="BE43" s="596" t="str">
        <f t="shared" si="1"/>
        <v/>
      </c>
      <c r="BF43" s="596"/>
      <c r="BG43" s="597"/>
      <c r="BH43" s="597"/>
      <c r="BI43" s="597"/>
      <c r="BJ43" s="597"/>
      <c r="BK43" s="597"/>
      <c r="BL43" s="597"/>
      <c r="BM43" s="597"/>
      <c r="BN43" s="597"/>
      <c r="BO43" s="597"/>
      <c r="BP43" s="597"/>
      <c r="BQ43" s="597"/>
      <c r="BR43" s="597"/>
      <c r="BS43" s="597"/>
      <c r="BT43" s="597"/>
      <c r="BU43" s="597"/>
      <c r="BV43" s="178"/>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78"/>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G43" s="598" t="str">
        <f>IF('各会計、関係団体の財政状況及び健全化判断比率'!BR16="","",'各会計、関係団体の財政状況及び健全化判断比率'!BR16)</f>
        <v/>
      </c>
      <c r="DH43" s="5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599" t="s">
        <v>207</v>
      </c>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row>
    <row r="47" spans="1:113" x14ac:dyDescent="0.2">
      <c r="E47" s="599" t="s">
        <v>208</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row>
    <row r="48" spans="1:113" x14ac:dyDescent="0.2">
      <c r="E48" s="599" t="s">
        <v>209</v>
      </c>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row>
    <row r="49" spans="5:113" x14ac:dyDescent="0.2">
      <c r="E49" s="600" t="s">
        <v>210</v>
      </c>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row>
    <row r="50" spans="5:113" x14ac:dyDescent="0.2">
      <c r="E50" s="599" t="s">
        <v>211</v>
      </c>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row>
    <row r="51" spans="5:113" x14ac:dyDescent="0.2">
      <c r="E51" s="599" t="s">
        <v>212</v>
      </c>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row>
    <row r="52" spans="5:113" x14ac:dyDescent="0.2">
      <c r="E52" s="599" t="s">
        <v>213</v>
      </c>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row>
    <row r="53" spans="5:113" x14ac:dyDescent="0.2">
      <c r="E53" s="599" t="s">
        <v>214</v>
      </c>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row>
    <row r="54" spans="5:113" x14ac:dyDescent="0.2"/>
    <row r="55" spans="5:113" x14ac:dyDescent="0.2"/>
    <row r="56" spans="5:113" x14ac:dyDescent="0.2"/>
  </sheetData>
  <sheetProtection algorithmName="SHA-512" hashValue="E804bKr0vt4YV+3VVI5qvq8Lk1tjo4YoATzuWq2Hq3jWTDfeem2uNjorH1MT6LnuaS+wu9VhihWzQi0Um7elGw==" saltValue="2W2Y/IKTemYM5HoqISG5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23"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1" t="s">
        <v>215</v>
      </c>
      <c r="DI1" s="602"/>
      <c r="DJ1" s="602"/>
      <c r="DK1" s="602"/>
      <c r="DL1" s="602"/>
      <c r="DM1" s="602"/>
      <c r="DN1" s="603"/>
      <c r="DO1" s="211"/>
      <c r="DP1" s="601" t="s">
        <v>216</v>
      </c>
      <c r="DQ1" s="602"/>
      <c r="DR1" s="602"/>
      <c r="DS1" s="602"/>
      <c r="DT1" s="602"/>
      <c r="DU1" s="602"/>
      <c r="DV1" s="602"/>
      <c r="DW1" s="602"/>
      <c r="DX1" s="602"/>
      <c r="DY1" s="602"/>
      <c r="DZ1" s="602"/>
      <c r="EA1" s="602"/>
      <c r="EB1" s="602"/>
      <c r="EC1" s="603"/>
      <c r="ED1" s="210"/>
      <c r="EE1" s="210"/>
      <c r="EF1" s="210"/>
      <c r="EG1" s="210"/>
      <c r="EH1" s="210"/>
      <c r="EI1" s="210"/>
      <c r="EJ1" s="210"/>
      <c r="EK1" s="210"/>
      <c r="EL1" s="210"/>
      <c r="EM1" s="210"/>
    </row>
    <row r="2" spans="2:143" ht="22.5" customHeight="1" x14ac:dyDescent="0.2">
      <c r="B2" s="212" t="s">
        <v>217</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04" t="s">
        <v>218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219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220</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2">
      <c r="B4" s="604" t="s">
        <v>1</v>
      </c>
      <c r="C4" s="605"/>
      <c r="D4" s="605"/>
      <c r="E4" s="605"/>
      <c r="F4" s="605"/>
      <c r="G4" s="605"/>
      <c r="H4" s="605"/>
      <c r="I4" s="605"/>
      <c r="J4" s="605"/>
      <c r="K4" s="605"/>
      <c r="L4" s="605"/>
      <c r="M4" s="605"/>
      <c r="N4" s="605"/>
      <c r="O4" s="605"/>
      <c r="P4" s="605"/>
      <c r="Q4" s="606"/>
      <c r="R4" s="604" t="s">
        <v>221</v>
      </c>
      <c r="S4" s="605"/>
      <c r="T4" s="605"/>
      <c r="U4" s="605"/>
      <c r="V4" s="605"/>
      <c r="W4" s="605"/>
      <c r="X4" s="605"/>
      <c r="Y4" s="606"/>
      <c r="Z4" s="604" t="s">
        <v>222</v>
      </c>
      <c r="AA4" s="605"/>
      <c r="AB4" s="605"/>
      <c r="AC4" s="606"/>
      <c r="AD4" s="604" t="s">
        <v>223</v>
      </c>
      <c r="AE4" s="605"/>
      <c r="AF4" s="605"/>
      <c r="AG4" s="605"/>
      <c r="AH4" s="605"/>
      <c r="AI4" s="605"/>
      <c r="AJ4" s="605"/>
      <c r="AK4" s="606"/>
      <c r="AL4" s="604" t="s">
        <v>222</v>
      </c>
      <c r="AM4" s="605"/>
      <c r="AN4" s="605"/>
      <c r="AO4" s="606"/>
      <c r="AP4" s="607" t="s">
        <v>224</v>
      </c>
      <c r="AQ4" s="607"/>
      <c r="AR4" s="607"/>
      <c r="AS4" s="607"/>
      <c r="AT4" s="607"/>
      <c r="AU4" s="607"/>
      <c r="AV4" s="607"/>
      <c r="AW4" s="607"/>
      <c r="AX4" s="607"/>
      <c r="AY4" s="607"/>
      <c r="AZ4" s="607"/>
      <c r="BA4" s="607"/>
      <c r="BB4" s="607"/>
      <c r="BC4" s="607"/>
      <c r="BD4" s="607"/>
      <c r="BE4" s="607"/>
      <c r="BF4" s="607"/>
      <c r="BG4" s="607" t="s">
        <v>225</v>
      </c>
      <c r="BH4" s="607"/>
      <c r="BI4" s="607"/>
      <c r="BJ4" s="607"/>
      <c r="BK4" s="607"/>
      <c r="BL4" s="607"/>
      <c r="BM4" s="607"/>
      <c r="BN4" s="607"/>
      <c r="BO4" s="607" t="s">
        <v>222</v>
      </c>
      <c r="BP4" s="607"/>
      <c r="BQ4" s="607"/>
      <c r="BR4" s="607"/>
      <c r="BS4" s="607" t="s">
        <v>226</v>
      </c>
      <c r="BT4" s="607"/>
      <c r="BU4" s="607"/>
      <c r="BV4" s="607"/>
      <c r="BW4" s="607"/>
      <c r="BX4" s="607"/>
      <c r="BY4" s="607"/>
      <c r="BZ4" s="607"/>
      <c r="CA4" s="607"/>
      <c r="CB4" s="607"/>
      <c r="CD4" s="604" t="s">
        <v>227</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x14ac:dyDescent="0.2">
      <c r="B5" s="608" t="s">
        <v>228</v>
      </c>
      <c r="C5" s="609"/>
      <c r="D5" s="609"/>
      <c r="E5" s="609"/>
      <c r="F5" s="609"/>
      <c r="G5" s="609"/>
      <c r="H5" s="609"/>
      <c r="I5" s="609"/>
      <c r="J5" s="609"/>
      <c r="K5" s="609"/>
      <c r="L5" s="609"/>
      <c r="M5" s="609"/>
      <c r="N5" s="609"/>
      <c r="O5" s="609"/>
      <c r="P5" s="609"/>
      <c r="Q5" s="610"/>
      <c r="R5" s="611">
        <v>10410839</v>
      </c>
      <c r="S5" s="612"/>
      <c r="T5" s="612"/>
      <c r="U5" s="612"/>
      <c r="V5" s="612"/>
      <c r="W5" s="612"/>
      <c r="X5" s="612"/>
      <c r="Y5" s="613"/>
      <c r="Z5" s="614">
        <v>38.200000000000003</v>
      </c>
      <c r="AA5" s="614"/>
      <c r="AB5" s="614"/>
      <c r="AC5" s="614"/>
      <c r="AD5" s="615">
        <v>9480155</v>
      </c>
      <c r="AE5" s="615"/>
      <c r="AF5" s="615"/>
      <c r="AG5" s="615"/>
      <c r="AH5" s="615"/>
      <c r="AI5" s="615"/>
      <c r="AJ5" s="615"/>
      <c r="AK5" s="615"/>
      <c r="AL5" s="616">
        <v>67.7</v>
      </c>
      <c r="AM5" s="617"/>
      <c r="AN5" s="617"/>
      <c r="AO5" s="618"/>
      <c r="AP5" s="608" t="s">
        <v>229</v>
      </c>
      <c r="AQ5" s="609"/>
      <c r="AR5" s="609"/>
      <c r="AS5" s="609"/>
      <c r="AT5" s="609"/>
      <c r="AU5" s="609"/>
      <c r="AV5" s="609"/>
      <c r="AW5" s="609"/>
      <c r="AX5" s="609"/>
      <c r="AY5" s="609"/>
      <c r="AZ5" s="609"/>
      <c r="BA5" s="609"/>
      <c r="BB5" s="609"/>
      <c r="BC5" s="609"/>
      <c r="BD5" s="609"/>
      <c r="BE5" s="609"/>
      <c r="BF5" s="610"/>
      <c r="BG5" s="622">
        <v>9480155</v>
      </c>
      <c r="BH5" s="623"/>
      <c r="BI5" s="623"/>
      <c r="BJ5" s="623"/>
      <c r="BK5" s="623"/>
      <c r="BL5" s="623"/>
      <c r="BM5" s="623"/>
      <c r="BN5" s="624"/>
      <c r="BO5" s="625">
        <v>91.1</v>
      </c>
      <c r="BP5" s="625"/>
      <c r="BQ5" s="625"/>
      <c r="BR5" s="625"/>
      <c r="BS5" s="626">
        <v>73253</v>
      </c>
      <c r="BT5" s="626"/>
      <c r="BU5" s="626"/>
      <c r="BV5" s="626"/>
      <c r="BW5" s="626"/>
      <c r="BX5" s="626"/>
      <c r="BY5" s="626"/>
      <c r="BZ5" s="626"/>
      <c r="CA5" s="626"/>
      <c r="CB5" s="630"/>
      <c r="CD5" s="604" t="s">
        <v>224</v>
      </c>
      <c r="CE5" s="605"/>
      <c r="CF5" s="605"/>
      <c r="CG5" s="605"/>
      <c r="CH5" s="605"/>
      <c r="CI5" s="605"/>
      <c r="CJ5" s="605"/>
      <c r="CK5" s="605"/>
      <c r="CL5" s="605"/>
      <c r="CM5" s="605"/>
      <c r="CN5" s="605"/>
      <c r="CO5" s="605"/>
      <c r="CP5" s="605"/>
      <c r="CQ5" s="606"/>
      <c r="CR5" s="604" t="s">
        <v>230</v>
      </c>
      <c r="CS5" s="605"/>
      <c r="CT5" s="605"/>
      <c r="CU5" s="605"/>
      <c r="CV5" s="605"/>
      <c r="CW5" s="605"/>
      <c r="CX5" s="605"/>
      <c r="CY5" s="606"/>
      <c r="CZ5" s="604" t="s">
        <v>222</v>
      </c>
      <c r="DA5" s="605"/>
      <c r="DB5" s="605"/>
      <c r="DC5" s="606"/>
      <c r="DD5" s="604" t="s">
        <v>231</v>
      </c>
      <c r="DE5" s="605"/>
      <c r="DF5" s="605"/>
      <c r="DG5" s="605"/>
      <c r="DH5" s="605"/>
      <c r="DI5" s="605"/>
      <c r="DJ5" s="605"/>
      <c r="DK5" s="605"/>
      <c r="DL5" s="605"/>
      <c r="DM5" s="605"/>
      <c r="DN5" s="605"/>
      <c r="DO5" s="605"/>
      <c r="DP5" s="606"/>
      <c r="DQ5" s="604" t="s">
        <v>232</v>
      </c>
      <c r="DR5" s="605"/>
      <c r="DS5" s="605"/>
      <c r="DT5" s="605"/>
      <c r="DU5" s="605"/>
      <c r="DV5" s="605"/>
      <c r="DW5" s="605"/>
      <c r="DX5" s="605"/>
      <c r="DY5" s="605"/>
      <c r="DZ5" s="605"/>
      <c r="EA5" s="605"/>
      <c r="EB5" s="605"/>
      <c r="EC5" s="606"/>
    </row>
    <row r="6" spans="2:143" ht="11.25" customHeight="1" x14ac:dyDescent="0.2">
      <c r="B6" s="619" t="s">
        <v>233</v>
      </c>
      <c r="C6" s="620"/>
      <c r="D6" s="620"/>
      <c r="E6" s="620"/>
      <c r="F6" s="620"/>
      <c r="G6" s="620"/>
      <c r="H6" s="620"/>
      <c r="I6" s="620"/>
      <c r="J6" s="620"/>
      <c r="K6" s="620"/>
      <c r="L6" s="620"/>
      <c r="M6" s="620"/>
      <c r="N6" s="620"/>
      <c r="O6" s="620"/>
      <c r="P6" s="620"/>
      <c r="Q6" s="621"/>
      <c r="R6" s="622">
        <v>136305</v>
      </c>
      <c r="S6" s="623"/>
      <c r="T6" s="623"/>
      <c r="U6" s="623"/>
      <c r="V6" s="623"/>
      <c r="W6" s="623"/>
      <c r="X6" s="623"/>
      <c r="Y6" s="624"/>
      <c r="Z6" s="625">
        <v>0.5</v>
      </c>
      <c r="AA6" s="625"/>
      <c r="AB6" s="625"/>
      <c r="AC6" s="625"/>
      <c r="AD6" s="626">
        <v>136305</v>
      </c>
      <c r="AE6" s="626"/>
      <c r="AF6" s="626"/>
      <c r="AG6" s="626"/>
      <c r="AH6" s="626"/>
      <c r="AI6" s="626"/>
      <c r="AJ6" s="626"/>
      <c r="AK6" s="626"/>
      <c r="AL6" s="627">
        <v>1</v>
      </c>
      <c r="AM6" s="628"/>
      <c r="AN6" s="628"/>
      <c r="AO6" s="629"/>
      <c r="AP6" s="619" t="s">
        <v>234</v>
      </c>
      <c r="AQ6" s="620"/>
      <c r="AR6" s="620"/>
      <c r="AS6" s="620"/>
      <c r="AT6" s="620"/>
      <c r="AU6" s="620"/>
      <c r="AV6" s="620"/>
      <c r="AW6" s="620"/>
      <c r="AX6" s="620"/>
      <c r="AY6" s="620"/>
      <c r="AZ6" s="620"/>
      <c r="BA6" s="620"/>
      <c r="BB6" s="620"/>
      <c r="BC6" s="620"/>
      <c r="BD6" s="620"/>
      <c r="BE6" s="620"/>
      <c r="BF6" s="621"/>
      <c r="BG6" s="622">
        <v>9480155</v>
      </c>
      <c r="BH6" s="623"/>
      <c r="BI6" s="623"/>
      <c r="BJ6" s="623"/>
      <c r="BK6" s="623"/>
      <c r="BL6" s="623"/>
      <c r="BM6" s="623"/>
      <c r="BN6" s="624"/>
      <c r="BO6" s="625">
        <v>91.1</v>
      </c>
      <c r="BP6" s="625"/>
      <c r="BQ6" s="625"/>
      <c r="BR6" s="625"/>
      <c r="BS6" s="626">
        <v>73253</v>
      </c>
      <c r="BT6" s="626"/>
      <c r="BU6" s="626"/>
      <c r="BV6" s="626"/>
      <c r="BW6" s="626"/>
      <c r="BX6" s="626"/>
      <c r="BY6" s="626"/>
      <c r="BZ6" s="626"/>
      <c r="CA6" s="626"/>
      <c r="CB6" s="630"/>
      <c r="CD6" s="608" t="s">
        <v>235</v>
      </c>
      <c r="CE6" s="609"/>
      <c r="CF6" s="609"/>
      <c r="CG6" s="609"/>
      <c r="CH6" s="609"/>
      <c r="CI6" s="609"/>
      <c r="CJ6" s="609"/>
      <c r="CK6" s="609"/>
      <c r="CL6" s="609"/>
      <c r="CM6" s="609"/>
      <c r="CN6" s="609"/>
      <c r="CO6" s="609"/>
      <c r="CP6" s="609"/>
      <c r="CQ6" s="610"/>
      <c r="CR6" s="622">
        <v>228309</v>
      </c>
      <c r="CS6" s="623"/>
      <c r="CT6" s="623"/>
      <c r="CU6" s="623"/>
      <c r="CV6" s="623"/>
      <c r="CW6" s="623"/>
      <c r="CX6" s="623"/>
      <c r="CY6" s="624"/>
      <c r="CZ6" s="616">
        <v>0.9</v>
      </c>
      <c r="DA6" s="617"/>
      <c r="DB6" s="617"/>
      <c r="DC6" s="633"/>
      <c r="DD6" s="631" t="s">
        <v>129</v>
      </c>
      <c r="DE6" s="623"/>
      <c r="DF6" s="623"/>
      <c r="DG6" s="623"/>
      <c r="DH6" s="623"/>
      <c r="DI6" s="623"/>
      <c r="DJ6" s="623"/>
      <c r="DK6" s="623"/>
      <c r="DL6" s="623"/>
      <c r="DM6" s="623"/>
      <c r="DN6" s="623"/>
      <c r="DO6" s="623"/>
      <c r="DP6" s="624"/>
      <c r="DQ6" s="631">
        <v>228246</v>
      </c>
      <c r="DR6" s="623"/>
      <c r="DS6" s="623"/>
      <c r="DT6" s="623"/>
      <c r="DU6" s="623"/>
      <c r="DV6" s="623"/>
      <c r="DW6" s="623"/>
      <c r="DX6" s="623"/>
      <c r="DY6" s="623"/>
      <c r="DZ6" s="623"/>
      <c r="EA6" s="623"/>
      <c r="EB6" s="623"/>
      <c r="EC6" s="632"/>
    </row>
    <row r="7" spans="2:143" ht="11.25" customHeight="1" x14ac:dyDescent="0.2">
      <c r="B7" s="619" t="s">
        <v>236</v>
      </c>
      <c r="C7" s="620"/>
      <c r="D7" s="620"/>
      <c r="E7" s="620"/>
      <c r="F7" s="620"/>
      <c r="G7" s="620"/>
      <c r="H7" s="620"/>
      <c r="I7" s="620"/>
      <c r="J7" s="620"/>
      <c r="K7" s="620"/>
      <c r="L7" s="620"/>
      <c r="M7" s="620"/>
      <c r="N7" s="620"/>
      <c r="O7" s="620"/>
      <c r="P7" s="620"/>
      <c r="Q7" s="621"/>
      <c r="R7" s="622">
        <v>8077</v>
      </c>
      <c r="S7" s="623"/>
      <c r="T7" s="623"/>
      <c r="U7" s="623"/>
      <c r="V7" s="623"/>
      <c r="W7" s="623"/>
      <c r="X7" s="623"/>
      <c r="Y7" s="624"/>
      <c r="Z7" s="625">
        <v>0</v>
      </c>
      <c r="AA7" s="625"/>
      <c r="AB7" s="625"/>
      <c r="AC7" s="625"/>
      <c r="AD7" s="626">
        <v>8077</v>
      </c>
      <c r="AE7" s="626"/>
      <c r="AF7" s="626"/>
      <c r="AG7" s="626"/>
      <c r="AH7" s="626"/>
      <c r="AI7" s="626"/>
      <c r="AJ7" s="626"/>
      <c r="AK7" s="626"/>
      <c r="AL7" s="627">
        <v>0.1</v>
      </c>
      <c r="AM7" s="628"/>
      <c r="AN7" s="628"/>
      <c r="AO7" s="629"/>
      <c r="AP7" s="619" t="s">
        <v>237</v>
      </c>
      <c r="AQ7" s="620"/>
      <c r="AR7" s="620"/>
      <c r="AS7" s="620"/>
      <c r="AT7" s="620"/>
      <c r="AU7" s="620"/>
      <c r="AV7" s="620"/>
      <c r="AW7" s="620"/>
      <c r="AX7" s="620"/>
      <c r="AY7" s="620"/>
      <c r="AZ7" s="620"/>
      <c r="BA7" s="620"/>
      <c r="BB7" s="620"/>
      <c r="BC7" s="620"/>
      <c r="BD7" s="620"/>
      <c r="BE7" s="620"/>
      <c r="BF7" s="621"/>
      <c r="BG7" s="622">
        <v>3858546</v>
      </c>
      <c r="BH7" s="623"/>
      <c r="BI7" s="623"/>
      <c r="BJ7" s="623"/>
      <c r="BK7" s="623"/>
      <c r="BL7" s="623"/>
      <c r="BM7" s="623"/>
      <c r="BN7" s="624"/>
      <c r="BO7" s="625">
        <v>37.1</v>
      </c>
      <c r="BP7" s="625"/>
      <c r="BQ7" s="625"/>
      <c r="BR7" s="625"/>
      <c r="BS7" s="626">
        <v>73253</v>
      </c>
      <c r="BT7" s="626"/>
      <c r="BU7" s="626"/>
      <c r="BV7" s="626"/>
      <c r="BW7" s="626"/>
      <c r="BX7" s="626"/>
      <c r="BY7" s="626"/>
      <c r="BZ7" s="626"/>
      <c r="CA7" s="626"/>
      <c r="CB7" s="630"/>
      <c r="CD7" s="619" t="s">
        <v>238</v>
      </c>
      <c r="CE7" s="620"/>
      <c r="CF7" s="620"/>
      <c r="CG7" s="620"/>
      <c r="CH7" s="620"/>
      <c r="CI7" s="620"/>
      <c r="CJ7" s="620"/>
      <c r="CK7" s="620"/>
      <c r="CL7" s="620"/>
      <c r="CM7" s="620"/>
      <c r="CN7" s="620"/>
      <c r="CO7" s="620"/>
      <c r="CP7" s="620"/>
      <c r="CQ7" s="621"/>
      <c r="CR7" s="622">
        <v>2538276</v>
      </c>
      <c r="CS7" s="623"/>
      <c r="CT7" s="623"/>
      <c r="CU7" s="623"/>
      <c r="CV7" s="623"/>
      <c r="CW7" s="623"/>
      <c r="CX7" s="623"/>
      <c r="CY7" s="624"/>
      <c r="CZ7" s="625">
        <v>9.6</v>
      </c>
      <c r="DA7" s="625"/>
      <c r="DB7" s="625"/>
      <c r="DC7" s="625"/>
      <c r="DD7" s="631">
        <v>23697</v>
      </c>
      <c r="DE7" s="623"/>
      <c r="DF7" s="623"/>
      <c r="DG7" s="623"/>
      <c r="DH7" s="623"/>
      <c r="DI7" s="623"/>
      <c r="DJ7" s="623"/>
      <c r="DK7" s="623"/>
      <c r="DL7" s="623"/>
      <c r="DM7" s="623"/>
      <c r="DN7" s="623"/>
      <c r="DO7" s="623"/>
      <c r="DP7" s="624"/>
      <c r="DQ7" s="631">
        <v>2184638</v>
      </c>
      <c r="DR7" s="623"/>
      <c r="DS7" s="623"/>
      <c r="DT7" s="623"/>
      <c r="DU7" s="623"/>
      <c r="DV7" s="623"/>
      <c r="DW7" s="623"/>
      <c r="DX7" s="623"/>
      <c r="DY7" s="623"/>
      <c r="DZ7" s="623"/>
      <c r="EA7" s="623"/>
      <c r="EB7" s="623"/>
      <c r="EC7" s="632"/>
    </row>
    <row r="8" spans="2:143" ht="11.25" customHeight="1" x14ac:dyDescent="0.2">
      <c r="B8" s="619" t="s">
        <v>239</v>
      </c>
      <c r="C8" s="620"/>
      <c r="D8" s="620"/>
      <c r="E8" s="620"/>
      <c r="F8" s="620"/>
      <c r="G8" s="620"/>
      <c r="H8" s="620"/>
      <c r="I8" s="620"/>
      <c r="J8" s="620"/>
      <c r="K8" s="620"/>
      <c r="L8" s="620"/>
      <c r="M8" s="620"/>
      <c r="N8" s="620"/>
      <c r="O8" s="620"/>
      <c r="P8" s="620"/>
      <c r="Q8" s="621"/>
      <c r="R8" s="622">
        <v>67452</v>
      </c>
      <c r="S8" s="623"/>
      <c r="T8" s="623"/>
      <c r="U8" s="623"/>
      <c r="V8" s="623"/>
      <c r="W8" s="623"/>
      <c r="X8" s="623"/>
      <c r="Y8" s="624"/>
      <c r="Z8" s="625">
        <v>0.2</v>
      </c>
      <c r="AA8" s="625"/>
      <c r="AB8" s="625"/>
      <c r="AC8" s="625"/>
      <c r="AD8" s="626">
        <v>67452</v>
      </c>
      <c r="AE8" s="626"/>
      <c r="AF8" s="626"/>
      <c r="AG8" s="626"/>
      <c r="AH8" s="626"/>
      <c r="AI8" s="626"/>
      <c r="AJ8" s="626"/>
      <c r="AK8" s="626"/>
      <c r="AL8" s="627">
        <v>0.5</v>
      </c>
      <c r="AM8" s="628"/>
      <c r="AN8" s="628"/>
      <c r="AO8" s="629"/>
      <c r="AP8" s="619" t="s">
        <v>240</v>
      </c>
      <c r="AQ8" s="620"/>
      <c r="AR8" s="620"/>
      <c r="AS8" s="620"/>
      <c r="AT8" s="620"/>
      <c r="AU8" s="620"/>
      <c r="AV8" s="620"/>
      <c r="AW8" s="620"/>
      <c r="AX8" s="620"/>
      <c r="AY8" s="620"/>
      <c r="AZ8" s="620"/>
      <c r="BA8" s="620"/>
      <c r="BB8" s="620"/>
      <c r="BC8" s="620"/>
      <c r="BD8" s="620"/>
      <c r="BE8" s="620"/>
      <c r="BF8" s="621"/>
      <c r="BG8" s="622">
        <v>94978</v>
      </c>
      <c r="BH8" s="623"/>
      <c r="BI8" s="623"/>
      <c r="BJ8" s="623"/>
      <c r="BK8" s="623"/>
      <c r="BL8" s="623"/>
      <c r="BM8" s="623"/>
      <c r="BN8" s="624"/>
      <c r="BO8" s="625">
        <v>0.9</v>
      </c>
      <c r="BP8" s="625"/>
      <c r="BQ8" s="625"/>
      <c r="BR8" s="625"/>
      <c r="BS8" s="626" t="s">
        <v>129</v>
      </c>
      <c r="BT8" s="626"/>
      <c r="BU8" s="626"/>
      <c r="BV8" s="626"/>
      <c r="BW8" s="626"/>
      <c r="BX8" s="626"/>
      <c r="BY8" s="626"/>
      <c r="BZ8" s="626"/>
      <c r="CA8" s="626"/>
      <c r="CB8" s="630"/>
      <c r="CD8" s="619" t="s">
        <v>241</v>
      </c>
      <c r="CE8" s="620"/>
      <c r="CF8" s="620"/>
      <c r="CG8" s="620"/>
      <c r="CH8" s="620"/>
      <c r="CI8" s="620"/>
      <c r="CJ8" s="620"/>
      <c r="CK8" s="620"/>
      <c r="CL8" s="620"/>
      <c r="CM8" s="620"/>
      <c r="CN8" s="620"/>
      <c r="CO8" s="620"/>
      <c r="CP8" s="620"/>
      <c r="CQ8" s="621"/>
      <c r="CR8" s="622">
        <v>11169659</v>
      </c>
      <c r="CS8" s="623"/>
      <c r="CT8" s="623"/>
      <c r="CU8" s="623"/>
      <c r="CV8" s="623"/>
      <c r="CW8" s="623"/>
      <c r="CX8" s="623"/>
      <c r="CY8" s="624"/>
      <c r="CZ8" s="625">
        <v>42.4</v>
      </c>
      <c r="DA8" s="625"/>
      <c r="DB8" s="625"/>
      <c r="DC8" s="625"/>
      <c r="DD8" s="631">
        <v>217526</v>
      </c>
      <c r="DE8" s="623"/>
      <c r="DF8" s="623"/>
      <c r="DG8" s="623"/>
      <c r="DH8" s="623"/>
      <c r="DI8" s="623"/>
      <c r="DJ8" s="623"/>
      <c r="DK8" s="623"/>
      <c r="DL8" s="623"/>
      <c r="DM8" s="623"/>
      <c r="DN8" s="623"/>
      <c r="DO8" s="623"/>
      <c r="DP8" s="624"/>
      <c r="DQ8" s="631">
        <v>4588723</v>
      </c>
      <c r="DR8" s="623"/>
      <c r="DS8" s="623"/>
      <c r="DT8" s="623"/>
      <c r="DU8" s="623"/>
      <c r="DV8" s="623"/>
      <c r="DW8" s="623"/>
      <c r="DX8" s="623"/>
      <c r="DY8" s="623"/>
      <c r="DZ8" s="623"/>
      <c r="EA8" s="623"/>
      <c r="EB8" s="623"/>
      <c r="EC8" s="632"/>
    </row>
    <row r="9" spans="2:143" ht="11.25" customHeight="1" x14ac:dyDescent="0.2">
      <c r="B9" s="619" t="s">
        <v>242</v>
      </c>
      <c r="C9" s="620"/>
      <c r="D9" s="620"/>
      <c r="E9" s="620"/>
      <c r="F9" s="620"/>
      <c r="G9" s="620"/>
      <c r="H9" s="620"/>
      <c r="I9" s="620"/>
      <c r="J9" s="620"/>
      <c r="K9" s="620"/>
      <c r="L9" s="620"/>
      <c r="M9" s="620"/>
      <c r="N9" s="620"/>
      <c r="O9" s="620"/>
      <c r="P9" s="620"/>
      <c r="Q9" s="621"/>
      <c r="R9" s="622">
        <v>48274</v>
      </c>
      <c r="S9" s="623"/>
      <c r="T9" s="623"/>
      <c r="U9" s="623"/>
      <c r="V9" s="623"/>
      <c r="W9" s="623"/>
      <c r="X9" s="623"/>
      <c r="Y9" s="624"/>
      <c r="Z9" s="625">
        <v>0.2</v>
      </c>
      <c r="AA9" s="625"/>
      <c r="AB9" s="625"/>
      <c r="AC9" s="625"/>
      <c r="AD9" s="626">
        <v>48274</v>
      </c>
      <c r="AE9" s="626"/>
      <c r="AF9" s="626"/>
      <c r="AG9" s="626"/>
      <c r="AH9" s="626"/>
      <c r="AI9" s="626"/>
      <c r="AJ9" s="626"/>
      <c r="AK9" s="626"/>
      <c r="AL9" s="627">
        <v>0.3</v>
      </c>
      <c r="AM9" s="628"/>
      <c r="AN9" s="628"/>
      <c r="AO9" s="629"/>
      <c r="AP9" s="619" t="s">
        <v>243</v>
      </c>
      <c r="AQ9" s="620"/>
      <c r="AR9" s="620"/>
      <c r="AS9" s="620"/>
      <c r="AT9" s="620"/>
      <c r="AU9" s="620"/>
      <c r="AV9" s="620"/>
      <c r="AW9" s="620"/>
      <c r="AX9" s="620"/>
      <c r="AY9" s="620"/>
      <c r="AZ9" s="620"/>
      <c r="BA9" s="620"/>
      <c r="BB9" s="620"/>
      <c r="BC9" s="620"/>
      <c r="BD9" s="620"/>
      <c r="BE9" s="620"/>
      <c r="BF9" s="621"/>
      <c r="BG9" s="622">
        <v>3228249</v>
      </c>
      <c r="BH9" s="623"/>
      <c r="BI9" s="623"/>
      <c r="BJ9" s="623"/>
      <c r="BK9" s="623"/>
      <c r="BL9" s="623"/>
      <c r="BM9" s="623"/>
      <c r="BN9" s="624"/>
      <c r="BO9" s="625">
        <v>31</v>
      </c>
      <c r="BP9" s="625"/>
      <c r="BQ9" s="625"/>
      <c r="BR9" s="625"/>
      <c r="BS9" s="626" t="s">
        <v>129</v>
      </c>
      <c r="BT9" s="626"/>
      <c r="BU9" s="626"/>
      <c r="BV9" s="626"/>
      <c r="BW9" s="626"/>
      <c r="BX9" s="626"/>
      <c r="BY9" s="626"/>
      <c r="BZ9" s="626"/>
      <c r="CA9" s="626"/>
      <c r="CB9" s="630"/>
      <c r="CD9" s="619" t="s">
        <v>244</v>
      </c>
      <c r="CE9" s="620"/>
      <c r="CF9" s="620"/>
      <c r="CG9" s="620"/>
      <c r="CH9" s="620"/>
      <c r="CI9" s="620"/>
      <c r="CJ9" s="620"/>
      <c r="CK9" s="620"/>
      <c r="CL9" s="620"/>
      <c r="CM9" s="620"/>
      <c r="CN9" s="620"/>
      <c r="CO9" s="620"/>
      <c r="CP9" s="620"/>
      <c r="CQ9" s="621"/>
      <c r="CR9" s="622">
        <v>2299328</v>
      </c>
      <c r="CS9" s="623"/>
      <c r="CT9" s="623"/>
      <c r="CU9" s="623"/>
      <c r="CV9" s="623"/>
      <c r="CW9" s="623"/>
      <c r="CX9" s="623"/>
      <c r="CY9" s="624"/>
      <c r="CZ9" s="625">
        <v>8.6999999999999993</v>
      </c>
      <c r="DA9" s="625"/>
      <c r="DB9" s="625"/>
      <c r="DC9" s="625"/>
      <c r="DD9" s="631">
        <v>18139</v>
      </c>
      <c r="DE9" s="623"/>
      <c r="DF9" s="623"/>
      <c r="DG9" s="623"/>
      <c r="DH9" s="623"/>
      <c r="DI9" s="623"/>
      <c r="DJ9" s="623"/>
      <c r="DK9" s="623"/>
      <c r="DL9" s="623"/>
      <c r="DM9" s="623"/>
      <c r="DN9" s="623"/>
      <c r="DO9" s="623"/>
      <c r="DP9" s="624"/>
      <c r="DQ9" s="631">
        <v>1574690</v>
      </c>
      <c r="DR9" s="623"/>
      <c r="DS9" s="623"/>
      <c r="DT9" s="623"/>
      <c r="DU9" s="623"/>
      <c r="DV9" s="623"/>
      <c r="DW9" s="623"/>
      <c r="DX9" s="623"/>
      <c r="DY9" s="623"/>
      <c r="DZ9" s="623"/>
      <c r="EA9" s="623"/>
      <c r="EB9" s="623"/>
      <c r="EC9" s="632"/>
    </row>
    <row r="10" spans="2:143" ht="11.25" customHeight="1" x14ac:dyDescent="0.2">
      <c r="B10" s="619" t="s">
        <v>245</v>
      </c>
      <c r="C10" s="620"/>
      <c r="D10" s="620"/>
      <c r="E10" s="620"/>
      <c r="F10" s="620"/>
      <c r="G10" s="620"/>
      <c r="H10" s="620"/>
      <c r="I10" s="620"/>
      <c r="J10" s="620"/>
      <c r="K10" s="620"/>
      <c r="L10" s="620"/>
      <c r="M10" s="620"/>
      <c r="N10" s="620"/>
      <c r="O10" s="620"/>
      <c r="P10" s="620"/>
      <c r="Q10" s="621"/>
      <c r="R10" s="622" t="s">
        <v>129</v>
      </c>
      <c r="S10" s="623"/>
      <c r="T10" s="623"/>
      <c r="U10" s="623"/>
      <c r="V10" s="623"/>
      <c r="W10" s="623"/>
      <c r="X10" s="623"/>
      <c r="Y10" s="624"/>
      <c r="Z10" s="625" t="s">
        <v>129</v>
      </c>
      <c r="AA10" s="625"/>
      <c r="AB10" s="625"/>
      <c r="AC10" s="625"/>
      <c r="AD10" s="626" t="s">
        <v>129</v>
      </c>
      <c r="AE10" s="626"/>
      <c r="AF10" s="626"/>
      <c r="AG10" s="626"/>
      <c r="AH10" s="626"/>
      <c r="AI10" s="626"/>
      <c r="AJ10" s="626"/>
      <c r="AK10" s="626"/>
      <c r="AL10" s="627" t="s">
        <v>129</v>
      </c>
      <c r="AM10" s="628"/>
      <c r="AN10" s="628"/>
      <c r="AO10" s="629"/>
      <c r="AP10" s="619" t="s">
        <v>246</v>
      </c>
      <c r="AQ10" s="620"/>
      <c r="AR10" s="620"/>
      <c r="AS10" s="620"/>
      <c r="AT10" s="620"/>
      <c r="AU10" s="620"/>
      <c r="AV10" s="620"/>
      <c r="AW10" s="620"/>
      <c r="AX10" s="620"/>
      <c r="AY10" s="620"/>
      <c r="AZ10" s="620"/>
      <c r="BA10" s="620"/>
      <c r="BB10" s="620"/>
      <c r="BC10" s="620"/>
      <c r="BD10" s="620"/>
      <c r="BE10" s="620"/>
      <c r="BF10" s="621"/>
      <c r="BG10" s="622">
        <v>165178</v>
      </c>
      <c r="BH10" s="623"/>
      <c r="BI10" s="623"/>
      <c r="BJ10" s="623"/>
      <c r="BK10" s="623"/>
      <c r="BL10" s="623"/>
      <c r="BM10" s="623"/>
      <c r="BN10" s="624"/>
      <c r="BO10" s="625">
        <v>1.6</v>
      </c>
      <c r="BP10" s="625"/>
      <c r="BQ10" s="625"/>
      <c r="BR10" s="625"/>
      <c r="BS10" s="626" t="s">
        <v>129</v>
      </c>
      <c r="BT10" s="626"/>
      <c r="BU10" s="626"/>
      <c r="BV10" s="626"/>
      <c r="BW10" s="626"/>
      <c r="BX10" s="626"/>
      <c r="BY10" s="626"/>
      <c r="BZ10" s="626"/>
      <c r="CA10" s="626"/>
      <c r="CB10" s="630"/>
      <c r="CD10" s="619" t="s">
        <v>247</v>
      </c>
      <c r="CE10" s="620"/>
      <c r="CF10" s="620"/>
      <c r="CG10" s="620"/>
      <c r="CH10" s="620"/>
      <c r="CI10" s="620"/>
      <c r="CJ10" s="620"/>
      <c r="CK10" s="620"/>
      <c r="CL10" s="620"/>
      <c r="CM10" s="620"/>
      <c r="CN10" s="620"/>
      <c r="CO10" s="620"/>
      <c r="CP10" s="620"/>
      <c r="CQ10" s="621"/>
      <c r="CR10" s="622">
        <v>18581</v>
      </c>
      <c r="CS10" s="623"/>
      <c r="CT10" s="623"/>
      <c r="CU10" s="623"/>
      <c r="CV10" s="623"/>
      <c r="CW10" s="623"/>
      <c r="CX10" s="623"/>
      <c r="CY10" s="624"/>
      <c r="CZ10" s="625">
        <v>0.1</v>
      </c>
      <c r="DA10" s="625"/>
      <c r="DB10" s="625"/>
      <c r="DC10" s="625"/>
      <c r="DD10" s="631" t="s">
        <v>129</v>
      </c>
      <c r="DE10" s="623"/>
      <c r="DF10" s="623"/>
      <c r="DG10" s="623"/>
      <c r="DH10" s="623"/>
      <c r="DI10" s="623"/>
      <c r="DJ10" s="623"/>
      <c r="DK10" s="623"/>
      <c r="DL10" s="623"/>
      <c r="DM10" s="623"/>
      <c r="DN10" s="623"/>
      <c r="DO10" s="623"/>
      <c r="DP10" s="624"/>
      <c r="DQ10" s="631">
        <v>18331</v>
      </c>
      <c r="DR10" s="623"/>
      <c r="DS10" s="623"/>
      <c r="DT10" s="623"/>
      <c r="DU10" s="623"/>
      <c r="DV10" s="623"/>
      <c r="DW10" s="623"/>
      <c r="DX10" s="623"/>
      <c r="DY10" s="623"/>
      <c r="DZ10" s="623"/>
      <c r="EA10" s="623"/>
      <c r="EB10" s="623"/>
      <c r="EC10" s="632"/>
    </row>
    <row r="11" spans="2:143" ht="11.25" customHeight="1" x14ac:dyDescent="0.2">
      <c r="B11" s="619" t="s">
        <v>248</v>
      </c>
      <c r="C11" s="620"/>
      <c r="D11" s="620"/>
      <c r="E11" s="620"/>
      <c r="F11" s="620"/>
      <c r="G11" s="620"/>
      <c r="H11" s="620"/>
      <c r="I11" s="620"/>
      <c r="J11" s="620"/>
      <c r="K11" s="620"/>
      <c r="L11" s="620"/>
      <c r="M11" s="620"/>
      <c r="N11" s="620"/>
      <c r="O11" s="620"/>
      <c r="P11" s="620"/>
      <c r="Q11" s="621"/>
      <c r="R11" s="622">
        <v>1273323</v>
      </c>
      <c r="S11" s="623"/>
      <c r="T11" s="623"/>
      <c r="U11" s="623"/>
      <c r="V11" s="623"/>
      <c r="W11" s="623"/>
      <c r="X11" s="623"/>
      <c r="Y11" s="624"/>
      <c r="Z11" s="627">
        <v>4.7</v>
      </c>
      <c r="AA11" s="628"/>
      <c r="AB11" s="628"/>
      <c r="AC11" s="634"/>
      <c r="AD11" s="631">
        <v>1273323</v>
      </c>
      <c r="AE11" s="623"/>
      <c r="AF11" s="623"/>
      <c r="AG11" s="623"/>
      <c r="AH11" s="623"/>
      <c r="AI11" s="623"/>
      <c r="AJ11" s="623"/>
      <c r="AK11" s="624"/>
      <c r="AL11" s="627">
        <v>9.1</v>
      </c>
      <c r="AM11" s="628"/>
      <c r="AN11" s="628"/>
      <c r="AO11" s="629"/>
      <c r="AP11" s="619" t="s">
        <v>249</v>
      </c>
      <c r="AQ11" s="620"/>
      <c r="AR11" s="620"/>
      <c r="AS11" s="620"/>
      <c r="AT11" s="620"/>
      <c r="AU11" s="620"/>
      <c r="AV11" s="620"/>
      <c r="AW11" s="620"/>
      <c r="AX11" s="620"/>
      <c r="AY11" s="620"/>
      <c r="AZ11" s="620"/>
      <c r="BA11" s="620"/>
      <c r="BB11" s="620"/>
      <c r="BC11" s="620"/>
      <c r="BD11" s="620"/>
      <c r="BE11" s="620"/>
      <c r="BF11" s="621"/>
      <c r="BG11" s="622">
        <v>370141</v>
      </c>
      <c r="BH11" s="623"/>
      <c r="BI11" s="623"/>
      <c r="BJ11" s="623"/>
      <c r="BK11" s="623"/>
      <c r="BL11" s="623"/>
      <c r="BM11" s="623"/>
      <c r="BN11" s="624"/>
      <c r="BO11" s="625">
        <v>3.6</v>
      </c>
      <c r="BP11" s="625"/>
      <c r="BQ11" s="625"/>
      <c r="BR11" s="625"/>
      <c r="BS11" s="626">
        <v>73253</v>
      </c>
      <c r="BT11" s="626"/>
      <c r="BU11" s="626"/>
      <c r="BV11" s="626"/>
      <c r="BW11" s="626"/>
      <c r="BX11" s="626"/>
      <c r="BY11" s="626"/>
      <c r="BZ11" s="626"/>
      <c r="CA11" s="626"/>
      <c r="CB11" s="630"/>
      <c r="CD11" s="619" t="s">
        <v>250</v>
      </c>
      <c r="CE11" s="620"/>
      <c r="CF11" s="620"/>
      <c r="CG11" s="620"/>
      <c r="CH11" s="620"/>
      <c r="CI11" s="620"/>
      <c r="CJ11" s="620"/>
      <c r="CK11" s="620"/>
      <c r="CL11" s="620"/>
      <c r="CM11" s="620"/>
      <c r="CN11" s="620"/>
      <c r="CO11" s="620"/>
      <c r="CP11" s="620"/>
      <c r="CQ11" s="621"/>
      <c r="CR11" s="622">
        <v>19855</v>
      </c>
      <c r="CS11" s="623"/>
      <c r="CT11" s="623"/>
      <c r="CU11" s="623"/>
      <c r="CV11" s="623"/>
      <c r="CW11" s="623"/>
      <c r="CX11" s="623"/>
      <c r="CY11" s="624"/>
      <c r="CZ11" s="625">
        <v>0.1</v>
      </c>
      <c r="DA11" s="625"/>
      <c r="DB11" s="625"/>
      <c r="DC11" s="625"/>
      <c r="DD11" s="631" t="s">
        <v>129</v>
      </c>
      <c r="DE11" s="623"/>
      <c r="DF11" s="623"/>
      <c r="DG11" s="623"/>
      <c r="DH11" s="623"/>
      <c r="DI11" s="623"/>
      <c r="DJ11" s="623"/>
      <c r="DK11" s="623"/>
      <c r="DL11" s="623"/>
      <c r="DM11" s="623"/>
      <c r="DN11" s="623"/>
      <c r="DO11" s="623"/>
      <c r="DP11" s="624"/>
      <c r="DQ11" s="631">
        <v>18085</v>
      </c>
      <c r="DR11" s="623"/>
      <c r="DS11" s="623"/>
      <c r="DT11" s="623"/>
      <c r="DU11" s="623"/>
      <c r="DV11" s="623"/>
      <c r="DW11" s="623"/>
      <c r="DX11" s="623"/>
      <c r="DY11" s="623"/>
      <c r="DZ11" s="623"/>
      <c r="EA11" s="623"/>
      <c r="EB11" s="623"/>
      <c r="EC11" s="632"/>
    </row>
    <row r="12" spans="2:143" ht="11.25" customHeight="1" x14ac:dyDescent="0.2">
      <c r="B12" s="619" t="s">
        <v>251</v>
      </c>
      <c r="C12" s="620"/>
      <c r="D12" s="620"/>
      <c r="E12" s="620"/>
      <c r="F12" s="620"/>
      <c r="G12" s="620"/>
      <c r="H12" s="620"/>
      <c r="I12" s="620"/>
      <c r="J12" s="620"/>
      <c r="K12" s="620"/>
      <c r="L12" s="620"/>
      <c r="M12" s="620"/>
      <c r="N12" s="620"/>
      <c r="O12" s="620"/>
      <c r="P12" s="620"/>
      <c r="Q12" s="621"/>
      <c r="R12" s="622" t="s">
        <v>129</v>
      </c>
      <c r="S12" s="623"/>
      <c r="T12" s="623"/>
      <c r="U12" s="623"/>
      <c r="V12" s="623"/>
      <c r="W12" s="623"/>
      <c r="X12" s="623"/>
      <c r="Y12" s="624"/>
      <c r="Z12" s="625" t="s">
        <v>129</v>
      </c>
      <c r="AA12" s="625"/>
      <c r="AB12" s="625"/>
      <c r="AC12" s="625"/>
      <c r="AD12" s="626" t="s">
        <v>129</v>
      </c>
      <c r="AE12" s="626"/>
      <c r="AF12" s="626"/>
      <c r="AG12" s="626"/>
      <c r="AH12" s="626"/>
      <c r="AI12" s="626"/>
      <c r="AJ12" s="626"/>
      <c r="AK12" s="626"/>
      <c r="AL12" s="627" t="s">
        <v>129</v>
      </c>
      <c r="AM12" s="628"/>
      <c r="AN12" s="628"/>
      <c r="AO12" s="629"/>
      <c r="AP12" s="619" t="s">
        <v>252</v>
      </c>
      <c r="AQ12" s="620"/>
      <c r="AR12" s="620"/>
      <c r="AS12" s="620"/>
      <c r="AT12" s="620"/>
      <c r="AU12" s="620"/>
      <c r="AV12" s="620"/>
      <c r="AW12" s="620"/>
      <c r="AX12" s="620"/>
      <c r="AY12" s="620"/>
      <c r="AZ12" s="620"/>
      <c r="BA12" s="620"/>
      <c r="BB12" s="620"/>
      <c r="BC12" s="620"/>
      <c r="BD12" s="620"/>
      <c r="BE12" s="620"/>
      <c r="BF12" s="621"/>
      <c r="BG12" s="622">
        <v>5151869</v>
      </c>
      <c r="BH12" s="623"/>
      <c r="BI12" s="623"/>
      <c r="BJ12" s="623"/>
      <c r="BK12" s="623"/>
      <c r="BL12" s="623"/>
      <c r="BM12" s="623"/>
      <c r="BN12" s="624"/>
      <c r="BO12" s="625">
        <v>49.5</v>
      </c>
      <c r="BP12" s="625"/>
      <c r="BQ12" s="625"/>
      <c r="BR12" s="625"/>
      <c r="BS12" s="626" t="s">
        <v>129</v>
      </c>
      <c r="BT12" s="626"/>
      <c r="BU12" s="626"/>
      <c r="BV12" s="626"/>
      <c r="BW12" s="626"/>
      <c r="BX12" s="626"/>
      <c r="BY12" s="626"/>
      <c r="BZ12" s="626"/>
      <c r="CA12" s="626"/>
      <c r="CB12" s="630"/>
      <c r="CD12" s="619" t="s">
        <v>253</v>
      </c>
      <c r="CE12" s="620"/>
      <c r="CF12" s="620"/>
      <c r="CG12" s="620"/>
      <c r="CH12" s="620"/>
      <c r="CI12" s="620"/>
      <c r="CJ12" s="620"/>
      <c r="CK12" s="620"/>
      <c r="CL12" s="620"/>
      <c r="CM12" s="620"/>
      <c r="CN12" s="620"/>
      <c r="CO12" s="620"/>
      <c r="CP12" s="620"/>
      <c r="CQ12" s="621"/>
      <c r="CR12" s="622">
        <v>506184</v>
      </c>
      <c r="CS12" s="623"/>
      <c r="CT12" s="623"/>
      <c r="CU12" s="623"/>
      <c r="CV12" s="623"/>
      <c r="CW12" s="623"/>
      <c r="CX12" s="623"/>
      <c r="CY12" s="624"/>
      <c r="CZ12" s="625">
        <v>1.9</v>
      </c>
      <c r="DA12" s="625"/>
      <c r="DB12" s="625"/>
      <c r="DC12" s="625"/>
      <c r="DD12" s="631">
        <v>2383</v>
      </c>
      <c r="DE12" s="623"/>
      <c r="DF12" s="623"/>
      <c r="DG12" s="623"/>
      <c r="DH12" s="623"/>
      <c r="DI12" s="623"/>
      <c r="DJ12" s="623"/>
      <c r="DK12" s="623"/>
      <c r="DL12" s="623"/>
      <c r="DM12" s="623"/>
      <c r="DN12" s="623"/>
      <c r="DO12" s="623"/>
      <c r="DP12" s="624"/>
      <c r="DQ12" s="631">
        <v>483968</v>
      </c>
      <c r="DR12" s="623"/>
      <c r="DS12" s="623"/>
      <c r="DT12" s="623"/>
      <c r="DU12" s="623"/>
      <c r="DV12" s="623"/>
      <c r="DW12" s="623"/>
      <c r="DX12" s="623"/>
      <c r="DY12" s="623"/>
      <c r="DZ12" s="623"/>
      <c r="EA12" s="623"/>
      <c r="EB12" s="623"/>
      <c r="EC12" s="632"/>
    </row>
    <row r="13" spans="2:143" ht="11.25" customHeight="1" x14ac:dyDescent="0.2">
      <c r="B13" s="619" t="s">
        <v>254</v>
      </c>
      <c r="C13" s="620"/>
      <c r="D13" s="620"/>
      <c r="E13" s="620"/>
      <c r="F13" s="620"/>
      <c r="G13" s="620"/>
      <c r="H13" s="620"/>
      <c r="I13" s="620"/>
      <c r="J13" s="620"/>
      <c r="K13" s="620"/>
      <c r="L13" s="620"/>
      <c r="M13" s="620"/>
      <c r="N13" s="620"/>
      <c r="O13" s="620"/>
      <c r="P13" s="620"/>
      <c r="Q13" s="621"/>
      <c r="R13" s="622" t="s">
        <v>129</v>
      </c>
      <c r="S13" s="623"/>
      <c r="T13" s="623"/>
      <c r="U13" s="623"/>
      <c r="V13" s="623"/>
      <c r="W13" s="623"/>
      <c r="X13" s="623"/>
      <c r="Y13" s="624"/>
      <c r="Z13" s="625" t="s">
        <v>129</v>
      </c>
      <c r="AA13" s="625"/>
      <c r="AB13" s="625"/>
      <c r="AC13" s="625"/>
      <c r="AD13" s="626" t="s">
        <v>129</v>
      </c>
      <c r="AE13" s="626"/>
      <c r="AF13" s="626"/>
      <c r="AG13" s="626"/>
      <c r="AH13" s="626"/>
      <c r="AI13" s="626"/>
      <c r="AJ13" s="626"/>
      <c r="AK13" s="626"/>
      <c r="AL13" s="627" t="s">
        <v>129</v>
      </c>
      <c r="AM13" s="628"/>
      <c r="AN13" s="628"/>
      <c r="AO13" s="629"/>
      <c r="AP13" s="619" t="s">
        <v>255</v>
      </c>
      <c r="AQ13" s="620"/>
      <c r="AR13" s="620"/>
      <c r="AS13" s="620"/>
      <c r="AT13" s="620"/>
      <c r="AU13" s="620"/>
      <c r="AV13" s="620"/>
      <c r="AW13" s="620"/>
      <c r="AX13" s="620"/>
      <c r="AY13" s="620"/>
      <c r="AZ13" s="620"/>
      <c r="BA13" s="620"/>
      <c r="BB13" s="620"/>
      <c r="BC13" s="620"/>
      <c r="BD13" s="620"/>
      <c r="BE13" s="620"/>
      <c r="BF13" s="621"/>
      <c r="BG13" s="622">
        <v>5090080</v>
      </c>
      <c r="BH13" s="623"/>
      <c r="BI13" s="623"/>
      <c r="BJ13" s="623"/>
      <c r="BK13" s="623"/>
      <c r="BL13" s="623"/>
      <c r="BM13" s="623"/>
      <c r="BN13" s="624"/>
      <c r="BO13" s="625">
        <v>48.9</v>
      </c>
      <c r="BP13" s="625"/>
      <c r="BQ13" s="625"/>
      <c r="BR13" s="625"/>
      <c r="BS13" s="626" t="s">
        <v>129</v>
      </c>
      <c r="BT13" s="626"/>
      <c r="BU13" s="626"/>
      <c r="BV13" s="626"/>
      <c r="BW13" s="626"/>
      <c r="BX13" s="626"/>
      <c r="BY13" s="626"/>
      <c r="BZ13" s="626"/>
      <c r="CA13" s="626"/>
      <c r="CB13" s="630"/>
      <c r="CD13" s="619" t="s">
        <v>256</v>
      </c>
      <c r="CE13" s="620"/>
      <c r="CF13" s="620"/>
      <c r="CG13" s="620"/>
      <c r="CH13" s="620"/>
      <c r="CI13" s="620"/>
      <c r="CJ13" s="620"/>
      <c r="CK13" s="620"/>
      <c r="CL13" s="620"/>
      <c r="CM13" s="620"/>
      <c r="CN13" s="620"/>
      <c r="CO13" s="620"/>
      <c r="CP13" s="620"/>
      <c r="CQ13" s="621"/>
      <c r="CR13" s="622">
        <v>2849224</v>
      </c>
      <c r="CS13" s="623"/>
      <c r="CT13" s="623"/>
      <c r="CU13" s="623"/>
      <c r="CV13" s="623"/>
      <c r="CW13" s="623"/>
      <c r="CX13" s="623"/>
      <c r="CY13" s="624"/>
      <c r="CZ13" s="625">
        <v>10.8</v>
      </c>
      <c r="DA13" s="625"/>
      <c r="DB13" s="625"/>
      <c r="DC13" s="625"/>
      <c r="DD13" s="631">
        <v>1559336</v>
      </c>
      <c r="DE13" s="623"/>
      <c r="DF13" s="623"/>
      <c r="DG13" s="623"/>
      <c r="DH13" s="623"/>
      <c r="DI13" s="623"/>
      <c r="DJ13" s="623"/>
      <c r="DK13" s="623"/>
      <c r="DL13" s="623"/>
      <c r="DM13" s="623"/>
      <c r="DN13" s="623"/>
      <c r="DO13" s="623"/>
      <c r="DP13" s="624"/>
      <c r="DQ13" s="631">
        <v>1622869</v>
      </c>
      <c r="DR13" s="623"/>
      <c r="DS13" s="623"/>
      <c r="DT13" s="623"/>
      <c r="DU13" s="623"/>
      <c r="DV13" s="623"/>
      <c r="DW13" s="623"/>
      <c r="DX13" s="623"/>
      <c r="DY13" s="623"/>
      <c r="DZ13" s="623"/>
      <c r="EA13" s="623"/>
      <c r="EB13" s="623"/>
      <c r="EC13" s="632"/>
    </row>
    <row r="14" spans="2:143" ht="11.25" customHeight="1" x14ac:dyDescent="0.2">
      <c r="B14" s="619" t="s">
        <v>257</v>
      </c>
      <c r="C14" s="620"/>
      <c r="D14" s="620"/>
      <c r="E14" s="620"/>
      <c r="F14" s="620"/>
      <c r="G14" s="620"/>
      <c r="H14" s="620"/>
      <c r="I14" s="620"/>
      <c r="J14" s="620"/>
      <c r="K14" s="620"/>
      <c r="L14" s="620"/>
      <c r="M14" s="620"/>
      <c r="N14" s="620"/>
      <c r="O14" s="620"/>
      <c r="P14" s="620"/>
      <c r="Q14" s="621"/>
      <c r="R14" s="622">
        <v>697</v>
      </c>
      <c r="S14" s="623"/>
      <c r="T14" s="623"/>
      <c r="U14" s="623"/>
      <c r="V14" s="623"/>
      <c r="W14" s="623"/>
      <c r="X14" s="623"/>
      <c r="Y14" s="624"/>
      <c r="Z14" s="625">
        <v>0</v>
      </c>
      <c r="AA14" s="625"/>
      <c r="AB14" s="625"/>
      <c r="AC14" s="625"/>
      <c r="AD14" s="626">
        <v>697</v>
      </c>
      <c r="AE14" s="626"/>
      <c r="AF14" s="626"/>
      <c r="AG14" s="626"/>
      <c r="AH14" s="626"/>
      <c r="AI14" s="626"/>
      <c r="AJ14" s="626"/>
      <c r="AK14" s="626"/>
      <c r="AL14" s="627">
        <v>0</v>
      </c>
      <c r="AM14" s="628"/>
      <c r="AN14" s="628"/>
      <c r="AO14" s="629"/>
      <c r="AP14" s="619" t="s">
        <v>258</v>
      </c>
      <c r="AQ14" s="620"/>
      <c r="AR14" s="620"/>
      <c r="AS14" s="620"/>
      <c r="AT14" s="620"/>
      <c r="AU14" s="620"/>
      <c r="AV14" s="620"/>
      <c r="AW14" s="620"/>
      <c r="AX14" s="620"/>
      <c r="AY14" s="620"/>
      <c r="AZ14" s="620"/>
      <c r="BA14" s="620"/>
      <c r="BB14" s="620"/>
      <c r="BC14" s="620"/>
      <c r="BD14" s="620"/>
      <c r="BE14" s="620"/>
      <c r="BF14" s="621"/>
      <c r="BG14" s="622">
        <v>89057</v>
      </c>
      <c r="BH14" s="623"/>
      <c r="BI14" s="623"/>
      <c r="BJ14" s="623"/>
      <c r="BK14" s="623"/>
      <c r="BL14" s="623"/>
      <c r="BM14" s="623"/>
      <c r="BN14" s="624"/>
      <c r="BO14" s="625">
        <v>0.9</v>
      </c>
      <c r="BP14" s="625"/>
      <c r="BQ14" s="625"/>
      <c r="BR14" s="625"/>
      <c r="BS14" s="626" t="s">
        <v>129</v>
      </c>
      <c r="BT14" s="626"/>
      <c r="BU14" s="626"/>
      <c r="BV14" s="626"/>
      <c r="BW14" s="626"/>
      <c r="BX14" s="626"/>
      <c r="BY14" s="626"/>
      <c r="BZ14" s="626"/>
      <c r="CA14" s="626"/>
      <c r="CB14" s="630"/>
      <c r="CD14" s="619" t="s">
        <v>259</v>
      </c>
      <c r="CE14" s="620"/>
      <c r="CF14" s="620"/>
      <c r="CG14" s="620"/>
      <c r="CH14" s="620"/>
      <c r="CI14" s="620"/>
      <c r="CJ14" s="620"/>
      <c r="CK14" s="620"/>
      <c r="CL14" s="620"/>
      <c r="CM14" s="620"/>
      <c r="CN14" s="620"/>
      <c r="CO14" s="620"/>
      <c r="CP14" s="620"/>
      <c r="CQ14" s="621"/>
      <c r="CR14" s="622">
        <v>858433</v>
      </c>
      <c r="CS14" s="623"/>
      <c r="CT14" s="623"/>
      <c r="CU14" s="623"/>
      <c r="CV14" s="623"/>
      <c r="CW14" s="623"/>
      <c r="CX14" s="623"/>
      <c r="CY14" s="624"/>
      <c r="CZ14" s="625">
        <v>3.3</v>
      </c>
      <c r="DA14" s="625"/>
      <c r="DB14" s="625"/>
      <c r="DC14" s="625"/>
      <c r="DD14" s="631" t="s">
        <v>129</v>
      </c>
      <c r="DE14" s="623"/>
      <c r="DF14" s="623"/>
      <c r="DG14" s="623"/>
      <c r="DH14" s="623"/>
      <c r="DI14" s="623"/>
      <c r="DJ14" s="623"/>
      <c r="DK14" s="623"/>
      <c r="DL14" s="623"/>
      <c r="DM14" s="623"/>
      <c r="DN14" s="623"/>
      <c r="DO14" s="623"/>
      <c r="DP14" s="624"/>
      <c r="DQ14" s="631">
        <v>850256</v>
      </c>
      <c r="DR14" s="623"/>
      <c r="DS14" s="623"/>
      <c r="DT14" s="623"/>
      <c r="DU14" s="623"/>
      <c r="DV14" s="623"/>
      <c r="DW14" s="623"/>
      <c r="DX14" s="623"/>
      <c r="DY14" s="623"/>
      <c r="DZ14" s="623"/>
      <c r="EA14" s="623"/>
      <c r="EB14" s="623"/>
      <c r="EC14" s="632"/>
    </row>
    <row r="15" spans="2:143" ht="11.25" customHeight="1" x14ac:dyDescent="0.2">
      <c r="B15" s="619" t="s">
        <v>260</v>
      </c>
      <c r="C15" s="620"/>
      <c r="D15" s="620"/>
      <c r="E15" s="620"/>
      <c r="F15" s="620"/>
      <c r="G15" s="620"/>
      <c r="H15" s="620"/>
      <c r="I15" s="620"/>
      <c r="J15" s="620"/>
      <c r="K15" s="620"/>
      <c r="L15" s="620"/>
      <c r="M15" s="620"/>
      <c r="N15" s="620"/>
      <c r="O15" s="620"/>
      <c r="P15" s="620"/>
      <c r="Q15" s="621"/>
      <c r="R15" s="622" t="s">
        <v>129</v>
      </c>
      <c r="S15" s="623"/>
      <c r="T15" s="623"/>
      <c r="U15" s="623"/>
      <c r="V15" s="623"/>
      <c r="W15" s="623"/>
      <c r="X15" s="623"/>
      <c r="Y15" s="624"/>
      <c r="Z15" s="625" t="s">
        <v>129</v>
      </c>
      <c r="AA15" s="625"/>
      <c r="AB15" s="625"/>
      <c r="AC15" s="625"/>
      <c r="AD15" s="626" t="s">
        <v>129</v>
      </c>
      <c r="AE15" s="626"/>
      <c r="AF15" s="626"/>
      <c r="AG15" s="626"/>
      <c r="AH15" s="626"/>
      <c r="AI15" s="626"/>
      <c r="AJ15" s="626"/>
      <c r="AK15" s="626"/>
      <c r="AL15" s="627" t="s">
        <v>129</v>
      </c>
      <c r="AM15" s="628"/>
      <c r="AN15" s="628"/>
      <c r="AO15" s="629"/>
      <c r="AP15" s="619" t="s">
        <v>261</v>
      </c>
      <c r="AQ15" s="620"/>
      <c r="AR15" s="620"/>
      <c r="AS15" s="620"/>
      <c r="AT15" s="620"/>
      <c r="AU15" s="620"/>
      <c r="AV15" s="620"/>
      <c r="AW15" s="620"/>
      <c r="AX15" s="620"/>
      <c r="AY15" s="620"/>
      <c r="AZ15" s="620"/>
      <c r="BA15" s="620"/>
      <c r="BB15" s="620"/>
      <c r="BC15" s="620"/>
      <c r="BD15" s="620"/>
      <c r="BE15" s="620"/>
      <c r="BF15" s="621"/>
      <c r="BG15" s="622">
        <v>380683</v>
      </c>
      <c r="BH15" s="623"/>
      <c r="BI15" s="623"/>
      <c r="BJ15" s="623"/>
      <c r="BK15" s="623"/>
      <c r="BL15" s="623"/>
      <c r="BM15" s="623"/>
      <c r="BN15" s="624"/>
      <c r="BO15" s="625">
        <v>3.7</v>
      </c>
      <c r="BP15" s="625"/>
      <c r="BQ15" s="625"/>
      <c r="BR15" s="625"/>
      <c r="BS15" s="626" t="s">
        <v>129</v>
      </c>
      <c r="BT15" s="626"/>
      <c r="BU15" s="626"/>
      <c r="BV15" s="626"/>
      <c r="BW15" s="626"/>
      <c r="BX15" s="626"/>
      <c r="BY15" s="626"/>
      <c r="BZ15" s="626"/>
      <c r="CA15" s="626"/>
      <c r="CB15" s="630"/>
      <c r="CD15" s="619" t="s">
        <v>262</v>
      </c>
      <c r="CE15" s="620"/>
      <c r="CF15" s="620"/>
      <c r="CG15" s="620"/>
      <c r="CH15" s="620"/>
      <c r="CI15" s="620"/>
      <c r="CJ15" s="620"/>
      <c r="CK15" s="620"/>
      <c r="CL15" s="620"/>
      <c r="CM15" s="620"/>
      <c r="CN15" s="620"/>
      <c r="CO15" s="620"/>
      <c r="CP15" s="620"/>
      <c r="CQ15" s="621"/>
      <c r="CR15" s="622">
        <v>2803050</v>
      </c>
      <c r="CS15" s="623"/>
      <c r="CT15" s="623"/>
      <c r="CU15" s="623"/>
      <c r="CV15" s="623"/>
      <c r="CW15" s="623"/>
      <c r="CX15" s="623"/>
      <c r="CY15" s="624"/>
      <c r="CZ15" s="625">
        <v>10.6</v>
      </c>
      <c r="DA15" s="625"/>
      <c r="DB15" s="625"/>
      <c r="DC15" s="625"/>
      <c r="DD15" s="631">
        <v>331285</v>
      </c>
      <c r="DE15" s="623"/>
      <c r="DF15" s="623"/>
      <c r="DG15" s="623"/>
      <c r="DH15" s="623"/>
      <c r="DI15" s="623"/>
      <c r="DJ15" s="623"/>
      <c r="DK15" s="623"/>
      <c r="DL15" s="623"/>
      <c r="DM15" s="623"/>
      <c r="DN15" s="623"/>
      <c r="DO15" s="623"/>
      <c r="DP15" s="624"/>
      <c r="DQ15" s="631">
        <v>1858267</v>
      </c>
      <c r="DR15" s="623"/>
      <c r="DS15" s="623"/>
      <c r="DT15" s="623"/>
      <c r="DU15" s="623"/>
      <c r="DV15" s="623"/>
      <c r="DW15" s="623"/>
      <c r="DX15" s="623"/>
      <c r="DY15" s="623"/>
      <c r="DZ15" s="623"/>
      <c r="EA15" s="623"/>
      <c r="EB15" s="623"/>
      <c r="EC15" s="632"/>
    </row>
    <row r="16" spans="2:143" ht="11.25" customHeight="1" x14ac:dyDescent="0.2">
      <c r="B16" s="619" t="s">
        <v>263</v>
      </c>
      <c r="C16" s="620"/>
      <c r="D16" s="620"/>
      <c r="E16" s="620"/>
      <c r="F16" s="620"/>
      <c r="G16" s="620"/>
      <c r="H16" s="620"/>
      <c r="I16" s="620"/>
      <c r="J16" s="620"/>
      <c r="K16" s="620"/>
      <c r="L16" s="620"/>
      <c r="M16" s="620"/>
      <c r="N16" s="620"/>
      <c r="O16" s="620"/>
      <c r="P16" s="620"/>
      <c r="Q16" s="621"/>
      <c r="R16" s="622">
        <v>20859</v>
      </c>
      <c r="S16" s="623"/>
      <c r="T16" s="623"/>
      <c r="U16" s="623"/>
      <c r="V16" s="623"/>
      <c r="W16" s="623"/>
      <c r="X16" s="623"/>
      <c r="Y16" s="624"/>
      <c r="Z16" s="625">
        <v>0.1</v>
      </c>
      <c r="AA16" s="625"/>
      <c r="AB16" s="625"/>
      <c r="AC16" s="625"/>
      <c r="AD16" s="626">
        <v>20859</v>
      </c>
      <c r="AE16" s="626"/>
      <c r="AF16" s="626"/>
      <c r="AG16" s="626"/>
      <c r="AH16" s="626"/>
      <c r="AI16" s="626"/>
      <c r="AJ16" s="626"/>
      <c r="AK16" s="626"/>
      <c r="AL16" s="627">
        <v>0.1</v>
      </c>
      <c r="AM16" s="628"/>
      <c r="AN16" s="628"/>
      <c r="AO16" s="629"/>
      <c r="AP16" s="619" t="s">
        <v>264</v>
      </c>
      <c r="AQ16" s="620"/>
      <c r="AR16" s="620"/>
      <c r="AS16" s="620"/>
      <c r="AT16" s="620"/>
      <c r="AU16" s="620"/>
      <c r="AV16" s="620"/>
      <c r="AW16" s="620"/>
      <c r="AX16" s="620"/>
      <c r="AY16" s="620"/>
      <c r="AZ16" s="620"/>
      <c r="BA16" s="620"/>
      <c r="BB16" s="620"/>
      <c r="BC16" s="620"/>
      <c r="BD16" s="620"/>
      <c r="BE16" s="620"/>
      <c r="BF16" s="621"/>
      <c r="BG16" s="622" t="s">
        <v>129</v>
      </c>
      <c r="BH16" s="623"/>
      <c r="BI16" s="623"/>
      <c r="BJ16" s="623"/>
      <c r="BK16" s="623"/>
      <c r="BL16" s="623"/>
      <c r="BM16" s="623"/>
      <c r="BN16" s="624"/>
      <c r="BO16" s="625" t="s">
        <v>129</v>
      </c>
      <c r="BP16" s="625"/>
      <c r="BQ16" s="625"/>
      <c r="BR16" s="625"/>
      <c r="BS16" s="626" t="s">
        <v>129</v>
      </c>
      <c r="BT16" s="626"/>
      <c r="BU16" s="626"/>
      <c r="BV16" s="626"/>
      <c r="BW16" s="626"/>
      <c r="BX16" s="626"/>
      <c r="BY16" s="626"/>
      <c r="BZ16" s="626"/>
      <c r="CA16" s="626"/>
      <c r="CB16" s="630"/>
      <c r="CD16" s="619" t="s">
        <v>265</v>
      </c>
      <c r="CE16" s="620"/>
      <c r="CF16" s="620"/>
      <c r="CG16" s="620"/>
      <c r="CH16" s="620"/>
      <c r="CI16" s="620"/>
      <c r="CJ16" s="620"/>
      <c r="CK16" s="620"/>
      <c r="CL16" s="620"/>
      <c r="CM16" s="620"/>
      <c r="CN16" s="620"/>
      <c r="CO16" s="620"/>
      <c r="CP16" s="620"/>
      <c r="CQ16" s="621"/>
      <c r="CR16" s="622" t="s">
        <v>129</v>
      </c>
      <c r="CS16" s="623"/>
      <c r="CT16" s="623"/>
      <c r="CU16" s="623"/>
      <c r="CV16" s="623"/>
      <c r="CW16" s="623"/>
      <c r="CX16" s="623"/>
      <c r="CY16" s="624"/>
      <c r="CZ16" s="625" t="s">
        <v>129</v>
      </c>
      <c r="DA16" s="625"/>
      <c r="DB16" s="625"/>
      <c r="DC16" s="625"/>
      <c r="DD16" s="631" t="s">
        <v>129</v>
      </c>
      <c r="DE16" s="623"/>
      <c r="DF16" s="623"/>
      <c r="DG16" s="623"/>
      <c r="DH16" s="623"/>
      <c r="DI16" s="623"/>
      <c r="DJ16" s="623"/>
      <c r="DK16" s="623"/>
      <c r="DL16" s="623"/>
      <c r="DM16" s="623"/>
      <c r="DN16" s="623"/>
      <c r="DO16" s="623"/>
      <c r="DP16" s="624"/>
      <c r="DQ16" s="631" t="s">
        <v>129</v>
      </c>
      <c r="DR16" s="623"/>
      <c r="DS16" s="623"/>
      <c r="DT16" s="623"/>
      <c r="DU16" s="623"/>
      <c r="DV16" s="623"/>
      <c r="DW16" s="623"/>
      <c r="DX16" s="623"/>
      <c r="DY16" s="623"/>
      <c r="DZ16" s="623"/>
      <c r="EA16" s="623"/>
      <c r="EB16" s="623"/>
      <c r="EC16" s="632"/>
    </row>
    <row r="17" spans="2:133" ht="11.25" customHeight="1" x14ac:dyDescent="0.2">
      <c r="B17" s="619" t="s">
        <v>266</v>
      </c>
      <c r="C17" s="620"/>
      <c r="D17" s="620"/>
      <c r="E17" s="620"/>
      <c r="F17" s="620"/>
      <c r="G17" s="620"/>
      <c r="H17" s="620"/>
      <c r="I17" s="620"/>
      <c r="J17" s="620"/>
      <c r="K17" s="620"/>
      <c r="L17" s="620"/>
      <c r="M17" s="620"/>
      <c r="N17" s="620"/>
      <c r="O17" s="620"/>
      <c r="P17" s="620"/>
      <c r="Q17" s="621"/>
      <c r="R17" s="622">
        <v>120604</v>
      </c>
      <c r="S17" s="623"/>
      <c r="T17" s="623"/>
      <c r="U17" s="623"/>
      <c r="V17" s="623"/>
      <c r="W17" s="623"/>
      <c r="X17" s="623"/>
      <c r="Y17" s="624"/>
      <c r="Z17" s="625">
        <v>0.4</v>
      </c>
      <c r="AA17" s="625"/>
      <c r="AB17" s="625"/>
      <c r="AC17" s="625"/>
      <c r="AD17" s="626">
        <v>120604</v>
      </c>
      <c r="AE17" s="626"/>
      <c r="AF17" s="626"/>
      <c r="AG17" s="626"/>
      <c r="AH17" s="626"/>
      <c r="AI17" s="626"/>
      <c r="AJ17" s="626"/>
      <c r="AK17" s="626"/>
      <c r="AL17" s="627">
        <v>0.9</v>
      </c>
      <c r="AM17" s="628"/>
      <c r="AN17" s="628"/>
      <c r="AO17" s="629"/>
      <c r="AP17" s="619" t="s">
        <v>267</v>
      </c>
      <c r="AQ17" s="620"/>
      <c r="AR17" s="620"/>
      <c r="AS17" s="620"/>
      <c r="AT17" s="620"/>
      <c r="AU17" s="620"/>
      <c r="AV17" s="620"/>
      <c r="AW17" s="620"/>
      <c r="AX17" s="620"/>
      <c r="AY17" s="620"/>
      <c r="AZ17" s="620"/>
      <c r="BA17" s="620"/>
      <c r="BB17" s="620"/>
      <c r="BC17" s="620"/>
      <c r="BD17" s="620"/>
      <c r="BE17" s="620"/>
      <c r="BF17" s="621"/>
      <c r="BG17" s="622" t="s">
        <v>129</v>
      </c>
      <c r="BH17" s="623"/>
      <c r="BI17" s="623"/>
      <c r="BJ17" s="623"/>
      <c r="BK17" s="623"/>
      <c r="BL17" s="623"/>
      <c r="BM17" s="623"/>
      <c r="BN17" s="624"/>
      <c r="BO17" s="625" t="s">
        <v>129</v>
      </c>
      <c r="BP17" s="625"/>
      <c r="BQ17" s="625"/>
      <c r="BR17" s="625"/>
      <c r="BS17" s="626" t="s">
        <v>129</v>
      </c>
      <c r="BT17" s="626"/>
      <c r="BU17" s="626"/>
      <c r="BV17" s="626"/>
      <c r="BW17" s="626"/>
      <c r="BX17" s="626"/>
      <c r="BY17" s="626"/>
      <c r="BZ17" s="626"/>
      <c r="CA17" s="626"/>
      <c r="CB17" s="630"/>
      <c r="CD17" s="619" t="s">
        <v>268</v>
      </c>
      <c r="CE17" s="620"/>
      <c r="CF17" s="620"/>
      <c r="CG17" s="620"/>
      <c r="CH17" s="620"/>
      <c r="CI17" s="620"/>
      <c r="CJ17" s="620"/>
      <c r="CK17" s="620"/>
      <c r="CL17" s="620"/>
      <c r="CM17" s="620"/>
      <c r="CN17" s="620"/>
      <c r="CO17" s="620"/>
      <c r="CP17" s="620"/>
      <c r="CQ17" s="621"/>
      <c r="CR17" s="622">
        <v>3035059</v>
      </c>
      <c r="CS17" s="623"/>
      <c r="CT17" s="623"/>
      <c r="CU17" s="623"/>
      <c r="CV17" s="623"/>
      <c r="CW17" s="623"/>
      <c r="CX17" s="623"/>
      <c r="CY17" s="624"/>
      <c r="CZ17" s="625">
        <v>11.5</v>
      </c>
      <c r="DA17" s="625"/>
      <c r="DB17" s="625"/>
      <c r="DC17" s="625"/>
      <c r="DD17" s="631" t="s">
        <v>129</v>
      </c>
      <c r="DE17" s="623"/>
      <c r="DF17" s="623"/>
      <c r="DG17" s="623"/>
      <c r="DH17" s="623"/>
      <c r="DI17" s="623"/>
      <c r="DJ17" s="623"/>
      <c r="DK17" s="623"/>
      <c r="DL17" s="623"/>
      <c r="DM17" s="623"/>
      <c r="DN17" s="623"/>
      <c r="DO17" s="623"/>
      <c r="DP17" s="624"/>
      <c r="DQ17" s="631">
        <v>3035059</v>
      </c>
      <c r="DR17" s="623"/>
      <c r="DS17" s="623"/>
      <c r="DT17" s="623"/>
      <c r="DU17" s="623"/>
      <c r="DV17" s="623"/>
      <c r="DW17" s="623"/>
      <c r="DX17" s="623"/>
      <c r="DY17" s="623"/>
      <c r="DZ17" s="623"/>
      <c r="EA17" s="623"/>
      <c r="EB17" s="623"/>
      <c r="EC17" s="632"/>
    </row>
    <row r="18" spans="2:133" ht="11.25" customHeight="1" x14ac:dyDescent="0.2">
      <c r="B18" s="619" t="s">
        <v>269</v>
      </c>
      <c r="C18" s="620"/>
      <c r="D18" s="620"/>
      <c r="E18" s="620"/>
      <c r="F18" s="620"/>
      <c r="G18" s="620"/>
      <c r="H18" s="620"/>
      <c r="I18" s="620"/>
      <c r="J18" s="620"/>
      <c r="K18" s="620"/>
      <c r="L18" s="620"/>
      <c r="M18" s="620"/>
      <c r="N18" s="620"/>
      <c r="O18" s="620"/>
      <c r="P18" s="620"/>
      <c r="Q18" s="621"/>
      <c r="R18" s="622">
        <v>66121</v>
      </c>
      <c r="S18" s="623"/>
      <c r="T18" s="623"/>
      <c r="U18" s="623"/>
      <c r="V18" s="623"/>
      <c r="W18" s="623"/>
      <c r="X18" s="623"/>
      <c r="Y18" s="624"/>
      <c r="Z18" s="625">
        <v>0.2</v>
      </c>
      <c r="AA18" s="625"/>
      <c r="AB18" s="625"/>
      <c r="AC18" s="625"/>
      <c r="AD18" s="626">
        <v>66121</v>
      </c>
      <c r="AE18" s="626"/>
      <c r="AF18" s="626"/>
      <c r="AG18" s="626"/>
      <c r="AH18" s="626"/>
      <c r="AI18" s="626"/>
      <c r="AJ18" s="626"/>
      <c r="AK18" s="626"/>
      <c r="AL18" s="627">
        <v>0.5</v>
      </c>
      <c r="AM18" s="628"/>
      <c r="AN18" s="628"/>
      <c r="AO18" s="629"/>
      <c r="AP18" s="619" t="s">
        <v>270</v>
      </c>
      <c r="AQ18" s="620"/>
      <c r="AR18" s="620"/>
      <c r="AS18" s="620"/>
      <c r="AT18" s="620"/>
      <c r="AU18" s="620"/>
      <c r="AV18" s="620"/>
      <c r="AW18" s="620"/>
      <c r="AX18" s="620"/>
      <c r="AY18" s="620"/>
      <c r="AZ18" s="620"/>
      <c r="BA18" s="620"/>
      <c r="BB18" s="620"/>
      <c r="BC18" s="620"/>
      <c r="BD18" s="620"/>
      <c r="BE18" s="620"/>
      <c r="BF18" s="621"/>
      <c r="BG18" s="622" t="s">
        <v>129</v>
      </c>
      <c r="BH18" s="623"/>
      <c r="BI18" s="623"/>
      <c r="BJ18" s="623"/>
      <c r="BK18" s="623"/>
      <c r="BL18" s="623"/>
      <c r="BM18" s="623"/>
      <c r="BN18" s="624"/>
      <c r="BO18" s="625" t="s">
        <v>129</v>
      </c>
      <c r="BP18" s="625"/>
      <c r="BQ18" s="625"/>
      <c r="BR18" s="625"/>
      <c r="BS18" s="626" t="s">
        <v>129</v>
      </c>
      <c r="BT18" s="626"/>
      <c r="BU18" s="626"/>
      <c r="BV18" s="626"/>
      <c r="BW18" s="626"/>
      <c r="BX18" s="626"/>
      <c r="BY18" s="626"/>
      <c r="BZ18" s="626"/>
      <c r="CA18" s="626"/>
      <c r="CB18" s="630"/>
      <c r="CD18" s="619" t="s">
        <v>271</v>
      </c>
      <c r="CE18" s="620"/>
      <c r="CF18" s="620"/>
      <c r="CG18" s="620"/>
      <c r="CH18" s="620"/>
      <c r="CI18" s="620"/>
      <c r="CJ18" s="620"/>
      <c r="CK18" s="620"/>
      <c r="CL18" s="620"/>
      <c r="CM18" s="620"/>
      <c r="CN18" s="620"/>
      <c r="CO18" s="620"/>
      <c r="CP18" s="620"/>
      <c r="CQ18" s="621"/>
      <c r="CR18" s="622" t="s">
        <v>129</v>
      </c>
      <c r="CS18" s="623"/>
      <c r="CT18" s="623"/>
      <c r="CU18" s="623"/>
      <c r="CV18" s="623"/>
      <c r="CW18" s="623"/>
      <c r="CX18" s="623"/>
      <c r="CY18" s="624"/>
      <c r="CZ18" s="625" t="s">
        <v>129</v>
      </c>
      <c r="DA18" s="625"/>
      <c r="DB18" s="625"/>
      <c r="DC18" s="625"/>
      <c r="DD18" s="631" t="s">
        <v>129</v>
      </c>
      <c r="DE18" s="623"/>
      <c r="DF18" s="623"/>
      <c r="DG18" s="623"/>
      <c r="DH18" s="623"/>
      <c r="DI18" s="623"/>
      <c r="DJ18" s="623"/>
      <c r="DK18" s="623"/>
      <c r="DL18" s="623"/>
      <c r="DM18" s="623"/>
      <c r="DN18" s="623"/>
      <c r="DO18" s="623"/>
      <c r="DP18" s="624"/>
      <c r="DQ18" s="631" t="s">
        <v>129</v>
      </c>
      <c r="DR18" s="623"/>
      <c r="DS18" s="623"/>
      <c r="DT18" s="623"/>
      <c r="DU18" s="623"/>
      <c r="DV18" s="623"/>
      <c r="DW18" s="623"/>
      <c r="DX18" s="623"/>
      <c r="DY18" s="623"/>
      <c r="DZ18" s="623"/>
      <c r="EA18" s="623"/>
      <c r="EB18" s="623"/>
      <c r="EC18" s="632"/>
    </row>
    <row r="19" spans="2:133" ht="11.25" customHeight="1" x14ac:dyDescent="0.2">
      <c r="B19" s="619" t="s">
        <v>272</v>
      </c>
      <c r="C19" s="620"/>
      <c r="D19" s="620"/>
      <c r="E19" s="620"/>
      <c r="F19" s="620"/>
      <c r="G19" s="620"/>
      <c r="H19" s="620"/>
      <c r="I19" s="620"/>
      <c r="J19" s="620"/>
      <c r="K19" s="620"/>
      <c r="L19" s="620"/>
      <c r="M19" s="620"/>
      <c r="N19" s="620"/>
      <c r="O19" s="620"/>
      <c r="P19" s="620"/>
      <c r="Q19" s="621"/>
      <c r="R19" s="622">
        <v>66005</v>
      </c>
      <c r="S19" s="623"/>
      <c r="T19" s="623"/>
      <c r="U19" s="623"/>
      <c r="V19" s="623"/>
      <c r="W19" s="623"/>
      <c r="X19" s="623"/>
      <c r="Y19" s="624"/>
      <c r="Z19" s="625">
        <v>0.2</v>
      </c>
      <c r="AA19" s="625"/>
      <c r="AB19" s="625"/>
      <c r="AC19" s="625"/>
      <c r="AD19" s="626">
        <v>66005</v>
      </c>
      <c r="AE19" s="626"/>
      <c r="AF19" s="626"/>
      <c r="AG19" s="626"/>
      <c r="AH19" s="626"/>
      <c r="AI19" s="626"/>
      <c r="AJ19" s="626"/>
      <c r="AK19" s="626"/>
      <c r="AL19" s="627">
        <v>0.5</v>
      </c>
      <c r="AM19" s="628"/>
      <c r="AN19" s="628"/>
      <c r="AO19" s="629"/>
      <c r="AP19" s="619" t="s">
        <v>273</v>
      </c>
      <c r="AQ19" s="620"/>
      <c r="AR19" s="620"/>
      <c r="AS19" s="620"/>
      <c r="AT19" s="620"/>
      <c r="AU19" s="620"/>
      <c r="AV19" s="620"/>
      <c r="AW19" s="620"/>
      <c r="AX19" s="620"/>
      <c r="AY19" s="620"/>
      <c r="AZ19" s="620"/>
      <c r="BA19" s="620"/>
      <c r="BB19" s="620"/>
      <c r="BC19" s="620"/>
      <c r="BD19" s="620"/>
      <c r="BE19" s="620"/>
      <c r="BF19" s="621"/>
      <c r="BG19" s="622">
        <v>930684</v>
      </c>
      <c r="BH19" s="623"/>
      <c r="BI19" s="623"/>
      <c r="BJ19" s="623"/>
      <c r="BK19" s="623"/>
      <c r="BL19" s="623"/>
      <c r="BM19" s="623"/>
      <c r="BN19" s="624"/>
      <c r="BO19" s="625">
        <v>8.9</v>
      </c>
      <c r="BP19" s="625"/>
      <c r="BQ19" s="625"/>
      <c r="BR19" s="625"/>
      <c r="BS19" s="626" t="s">
        <v>129</v>
      </c>
      <c r="BT19" s="626"/>
      <c r="BU19" s="626"/>
      <c r="BV19" s="626"/>
      <c r="BW19" s="626"/>
      <c r="BX19" s="626"/>
      <c r="BY19" s="626"/>
      <c r="BZ19" s="626"/>
      <c r="CA19" s="626"/>
      <c r="CB19" s="630"/>
      <c r="CD19" s="619" t="s">
        <v>274</v>
      </c>
      <c r="CE19" s="620"/>
      <c r="CF19" s="620"/>
      <c r="CG19" s="620"/>
      <c r="CH19" s="620"/>
      <c r="CI19" s="620"/>
      <c r="CJ19" s="620"/>
      <c r="CK19" s="620"/>
      <c r="CL19" s="620"/>
      <c r="CM19" s="620"/>
      <c r="CN19" s="620"/>
      <c r="CO19" s="620"/>
      <c r="CP19" s="620"/>
      <c r="CQ19" s="621"/>
      <c r="CR19" s="622" t="s">
        <v>129</v>
      </c>
      <c r="CS19" s="623"/>
      <c r="CT19" s="623"/>
      <c r="CU19" s="623"/>
      <c r="CV19" s="623"/>
      <c r="CW19" s="623"/>
      <c r="CX19" s="623"/>
      <c r="CY19" s="624"/>
      <c r="CZ19" s="625" t="s">
        <v>129</v>
      </c>
      <c r="DA19" s="625"/>
      <c r="DB19" s="625"/>
      <c r="DC19" s="625"/>
      <c r="DD19" s="631" t="s">
        <v>129</v>
      </c>
      <c r="DE19" s="623"/>
      <c r="DF19" s="623"/>
      <c r="DG19" s="623"/>
      <c r="DH19" s="623"/>
      <c r="DI19" s="623"/>
      <c r="DJ19" s="623"/>
      <c r="DK19" s="623"/>
      <c r="DL19" s="623"/>
      <c r="DM19" s="623"/>
      <c r="DN19" s="623"/>
      <c r="DO19" s="623"/>
      <c r="DP19" s="624"/>
      <c r="DQ19" s="631" t="s">
        <v>129</v>
      </c>
      <c r="DR19" s="623"/>
      <c r="DS19" s="623"/>
      <c r="DT19" s="623"/>
      <c r="DU19" s="623"/>
      <c r="DV19" s="623"/>
      <c r="DW19" s="623"/>
      <c r="DX19" s="623"/>
      <c r="DY19" s="623"/>
      <c r="DZ19" s="623"/>
      <c r="EA19" s="623"/>
      <c r="EB19" s="623"/>
      <c r="EC19" s="632"/>
    </row>
    <row r="20" spans="2:133" ht="11.25" customHeight="1" x14ac:dyDescent="0.2">
      <c r="B20" s="635" t="s">
        <v>275</v>
      </c>
      <c r="C20" s="636"/>
      <c r="D20" s="636"/>
      <c r="E20" s="636"/>
      <c r="F20" s="636"/>
      <c r="G20" s="636"/>
      <c r="H20" s="636"/>
      <c r="I20" s="636"/>
      <c r="J20" s="636"/>
      <c r="K20" s="636"/>
      <c r="L20" s="636"/>
      <c r="M20" s="636"/>
      <c r="N20" s="636"/>
      <c r="O20" s="636"/>
      <c r="P20" s="636"/>
      <c r="Q20" s="637"/>
      <c r="R20" s="622">
        <v>116</v>
      </c>
      <c r="S20" s="623"/>
      <c r="T20" s="623"/>
      <c r="U20" s="623"/>
      <c r="V20" s="623"/>
      <c r="W20" s="623"/>
      <c r="X20" s="623"/>
      <c r="Y20" s="624"/>
      <c r="Z20" s="625">
        <v>0</v>
      </c>
      <c r="AA20" s="625"/>
      <c r="AB20" s="625"/>
      <c r="AC20" s="625"/>
      <c r="AD20" s="626">
        <v>116</v>
      </c>
      <c r="AE20" s="626"/>
      <c r="AF20" s="626"/>
      <c r="AG20" s="626"/>
      <c r="AH20" s="626"/>
      <c r="AI20" s="626"/>
      <c r="AJ20" s="626"/>
      <c r="AK20" s="626"/>
      <c r="AL20" s="627">
        <v>0</v>
      </c>
      <c r="AM20" s="628"/>
      <c r="AN20" s="628"/>
      <c r="AO20" s="629"/>
      <c r="AP20" s="619" t="s">
        <v>276</v>
      </c>
      <c r="AQ20" s="620"/>
      <c r="AR20" s="620"/>
      <c r="AS20" s="620"/>
      <c r="AT20" s="620"/>
      <c r="AU20" s="620"/>
      <c r="AV20" s="620"/>
      <c r="AW20" s="620"/>
      <c r="AX20" s="620"/>
      <c r="AY20" s="620"/>
      <c r="AZ20" s="620"/>
      <c r="BA20" s="620"/>
      <c r="BB20" s="620"/>
      <c r="BC20" s="620"/>
      <c r="BD20" s="620"/>
      <c r="BE20" s="620"/>
      <c r="BF20" s="621"/>
      <c r="BG20" s="622">
        <v>930684</v>
      </c>
      <c r="BH20" s="623"/>
      <c r="BI20" s="623"/>
      <c r="BJ20" s="623"/>
      <c r="BK20" s="623"/>
      <c r="BL20" s="623"/>
      <c r="BM20" s="623"/>
      <c r="BN20" s="624"/>
      <c r="BO20" s="625">
        <v>8.9</v>
      </c>
      <c r="BP20" s="625"/>
      <c r="BQ20" s="625"/>
      <c r="BR20" s="625"/>
      <c r="BS20" s="626" t="s">
        <v>129</v>
      </c>
      <c r="BT20" s="626"/>
      <c r="BU20" s="626"/>
      <c r="BV20" s="626"/>
      <c r="BW20" s="626"/>
      <c r="BX20" s="626"/>
      <c r="BY20" s="626"/>
      <c r="BZ20" s="626"/>
      <c r="CA20" s="626"/>
      <c r="CB20" s="630"/>
      <c r="CD20" s="619" t="s">
        <v>277</v>
      </c>
      <c r="CE20" s="620"/>
      <c r="CF20" s="620"/>
      <c r="CG20" s="620"/>
      <c r="CH20" s="620"/>
      <c r="CI20" s="620"/>
      <c r="CJ20" s="620"/>
      <c r="CK20" s="620"/>
      <c r="CL20" s="620"/>
      <c r="CM20" s="620"/>
      <c r="CN20" s="620"/>
      <c r="CO20" s="620"/>
      <c r="CP20" s="620"/>
      <c r="CQ20" s="621"/>
      <c r="CR20" s="622">
        <v>26325958</v>
      </c>
      <c r="CS20" s="623"/>
      <c r="CT20" s="623"/>
      <c r="CU20" s="623"/>
      <c r="CV20" s="623"/>
      <c r="CW20" s="623"/>
      <c r="CX20" s="623"/>
      <c r="CY20" s="624"/>
      <c r="CZ20" s="625">
        <v>100</v>
      </c>
      <c r="DA20" s="625"/>
      <c r="DB20" s="625"/>
      <c r="DC20" s="625"/>
      <c r="DD20" s="631">
        <v>2152366</v>
      </c>
      <c r="DE20" s="623"/>
      <c r="DF20" s="623"/>
      <c r="DG20" s="623"/>
      <c r="DH20" s="623"/>
      <c r="DI20" s="623"/>
      <c r="DJ20" s="623"/>
      <c r="DK20" s="623"/>
      <c r="DL20" s="623"/>
      <c r="DM20" s="623"/>
      <c r="DN20" s="623"/>
      <c r="DO20" s="623"/>
      <c r="DP20" s="624"/>
      <c r="DQ20" s="631">
        <v>16463132</v>
      </c>
      <c r="DR20" s="623"/>
      <c r="DS20" s="623"/>
      <c r="DT20" s="623"/>
      <c r="DU20" s="623"/>
      <c r="DV20" s="623"/>
      <c r="DW20" s="623"/>
      <c r="DX20" s="623"/>
      <c r="DY20" s="623"/>
      <c r="DZ20" s="623"/>
      <c r="EA20" s="623"/>
      <c r="EB20" s="623"/>
      <c r="EC20" s="632"/>
    </row>
    <row r="21" spans="2:133" ht="11.25" customHeight="1" x14ac:dyDescent="0.2">
      <c r="B21" s="619" t="s">
        <v>278</v>
      </c>
      <c r="C21" s="620"/>
      <c r="D21" s="620"/>
      <c r="E21" s="620"/>
      <c r="F21" s="620"/>
      <c r="G21" s="620"/>
      <c r="H21" s="620"/>
      <c r="I21" s="620"/>
      <c r="J21" s="620"/>
      <c r="K21" s="620"/>
      <c r="L21" s="620"/>
      <c r="M21" s="620"/>
      <c r="N21" s="620"/>
      <c r="O21" s="620"/>
      <c r="P21" s="620"/>
      <c r="Q21" s="621"/>
      <c r="R21" s="622">
        <v>2731232</v>
      </c>
      <c r="S21" s="623"/>
      <c r="T21" s="623"/>
      <c r="U21" s="623"/>
      <c r="V21" s="623"/>
      <c r="W21" s="623"/>
      <c r="X21" s="623"/>
      <c r="Y21" s="624"/>
      <c r="Z21" s="625">
        <v>10</v>
      </c>
      <c r="AA21" s="625"/>
      <c r="AB21" s="625"/>
      <c r="AC21" s="625"/>
      <c r="AD21" s="626">
        <v>2597877</v>
      </c>
      <c r="AE21" s="626"/>
      <c r="AF21" s="626"/>
      <c r="AG21" s="626"/>
      <c r="AH21" s="626"/>
      <c r="AI21" s="626"/>
      <c r="AJ21" s="626"/>
      <c r="AK21" s="626"/>
      <c r="AL21" s="627">
        <v>18.600000000000001</v>
      </c>
      <c r="AM21" s="628"/>
      <c r="AN21" s="628"/>
      <c r="AO21" s="629"/>
      <c r="AP21" s="619" t="s">
        <v>279</v>
      </c>
      <c r="AQ21" s="638"/>
      <c r="AR21" s="638"/>
      <c r="AS21" s="638"/>
      <c r="AT21" s="638"/>
      <c r="AU21" s="638"/>
      <c r="AV21" s="638"/>
      <c r="AW21" s="638"/>
      <c r="AX21" s="638"/>
      <c r="AY21" s="638"/>
      <c r="AZ21" s="638"/>
      <c r="BA21" s="638"/>
      <c r="BB21" s="638"/>
      <c r="BC21" s="638"/>
      <c r="BD21" s="638"/>
      <c r="BE21" s="638"/>
      <c r="BF21" s="639"/>
      <c r="BG21" s="622" t="s">
        <v>129</v>
      </c>
      <c r="BH21" s="623"/>
      <c r="BI21" s="623"/>
      <c r="BJ21" s="623"/>
      <c r="BK21" s="623"/>
      <c r="BL21" s="623"/>
      <c r="BM21" s="623"/>
      <c r="BN21" s="624"/>
      <c r="BO21" s="625" t="s">
        <v>129</v>
      </c>
      <c r="BP21" s="625"/>
      <c r="BQ21" s="625"/>
      <c r="BR21" s="625"/>
      <c r="BS21" s="626" t="s">
        <v>129</v>
      </c>
      <c r="BT21" s="626"/>
      <c r="BU21" s="626"/>
      <c r="BV21" s="626"/>
      <c r="BW21" s="626"/>
      <c r="BX21" s="626"/>
      <c r="BY21" s="626"/>
      <c r="BZ21" s="626"/>
      <c r="CA21" s="626"/>
      <c r="CB21" s="630"/>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x14ac:dyDescent="0.2">
      <c r="B22" s="619" t="s">
        <v>280</v>
      </c>
      <c r="C22" s="620"/>
      <c r="D22" s="620"/>
      <c r="E22" s="620"/>
      <c r="F22" s="620"/>
      <c r="G22" s="620"/>
      <c r="H22" s="620"/>
      <c r="I22" s="620"/>
      <c r="J22" s="620"/>
      <c r="K22" s="620"/>
      <c r="L22" s="620"/>
      <c r="M22" s="620"/>
      <c r="N22" s="620"/>
      <c r="O22" s="620"/>
      <c r="P22" s="620"/>
      <c r="Q22" s="621"/>
      <c r="R22" s="622">
        <v>2597877</v>
      </c>
      <c r="S22" s="623"/>
      <c r="T22" s="623"/>
      <c r="U22" s="623"/>
      <c r="V22" s="623"/>
      <c r="W22" s="623"/>
      <c r="X22" s="623"/>
      <c r="Y22" s="624"/>
      <c r="Z22" s="625">
        <v>9.5</v>
      </c>
      <c r="AA22" s="625"/>
      <c r="AB22" s="625"/>
      <c r="AC22" s="625"/>
      <c r="AD22" s="626">
        <v>2597877</v>
      </c>
      <c r="AE22" s="626"/>
      <c r="AF22" s="626"/>
      <c r="AG22" s="626"/>
      <c r="AH22" s="626"/>
      <c r="AI22" s="626"/>
      <c r="AJ22" s="626"/>
      <c r="AK22" s="626"/>
      <c r="AL22" s="627">
        <v>18.600000000000001</v>
      </c>
      <c r="AM22" s="628"/>
      <c r="AN22" s="628"/>
      <c r="AO22" s="629"/>
      <c r="AP22" s="619" t="s">
        <v>281</v>
      </c>
      <c r="AQ22" s="638"/>
      <c r="AR22" s="638"/>
      <c r="AS22" s="638"/>
      <c r="AT22" s="638"/>
      <c r="AU22" s="638"/>
      <c r="AV22" s="638"/>
      <c r="AW22" s="638"/>
      <c r="AX22" s="638"/>
      <c r="AY22" s="638"/>
      <c r="AZ22" s="638"/>
      <c r="BA22" s="638"/>
      <c r="BB22" s="638"/>
      <c r="BC22" s="638"/>
      <c r="BD22" s="638"/>
      <c r="BE22" s="638"/>
      <c r="BF22" s="639"/>
      <c r="BG22" s="622" t="s">
        <v>129</v>
      </c>
      <c r="BH22" s="623"/>
      <c r="BI22" s="623"/>
      <c r="BJ22" s="623"/>
      <c r="BK22" s="623"/>
      <c r="BL22" s="623"/>
      <c r="BM22" s="623"/>
      <c r="BN22" s="624"/>
      <c r="BO22" s="625" t="s">
        <v>129</v>
      </c>
      <c r="BP22" s="625"/>
      <c r="BQ22" s="625"/>
      <c r="BR22" s="625"/>
      <c r="BS22" s="626" t="s">
        <v>129</v>
      </c>
      <c r="BT22" s="626"/>
      <c r="BU22" s="626"/>
      <c r="BV22" s="626"/>
      <c r="BW22" s="626"/>
      <c r="BX22" s="626"/>
      <c r="BY22" s="626"/>
      <c r="BZ22" s="626"/>
      <c r="CA22" s="626"/>
      <c r="CB22" s="630"/>
      <c r="CD22" s="604" t="s">
        <v>282</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2">
      <c r="B23" s="619" t="s">
        <v>283</v>
      </c>
      <c r="C23" s="620"/>
      <c r="D23" s="620"/>
      <c r="E23" s="620"/>
      <c r="F23" s="620"/>
      <c r="G23" s="620"/>
      <c r="H23" s="620"/>
      <c r="I23" s="620"/>
      <c r="J23" s="620"/>
      <c r="K23" s="620"/>
      <c r="L23" s="620"/>
      <c r="M23" s="620"/>
      <c r="N23" s="620"/>
      <c r="O23" s="620"/>
      <c r="P23" s="620"/>
      <c r="Q23" s="621"/>
      <c r="R23" s="622">
        <v>133355</v>
      </c>
      <c r="S23" s="623"/>
      <c r="T23" s="623"/>
      <c r="U23" s="623"/>
      <c r="V23" s="623"/>
      <c r="W23" s="623"/>
      <c r="X23" s="623"/>
      <c r="Y23" s="624"/>
      <c r="Z23" s="625">
        <v>0.5</v>
      </c>
      <c r="AA23" s="625"/>
      <c r="AB23" s="625"/>
      <c r="AC23" s="625"/>
      <c r="AD23" s="626" t="s">
        <v>129</v>
      </c>
      <c r="AE23" s="626"/>
      <c r="AF23" s="626"/>
      <c r="AG23" s="626"/>
      <c r="AH23" s="626"/>
      <c r="AI23" s="626"/>
      <c r="AJ23" s="626"/>
      <c r="AK23" s="626"/>
      <c r="AL23" s="627" t="s">
        <v>129</v>
      </c>
      <c r="AM23" s="628"/>
      <c r="AN23" s="628"/>
      <c r="AO23" s="629"/>
      <c r="AP23" s="619" t="s">
        <v>284</v>
      </c>
      <c r="AQ23" s="638"/>
      <c r="AR23" s="638"/>
      <c r="AS23" s="638"/>
      <c r="AT23" s="638"/>
      <c r="AU23" s="638"/>
      <c r="AV23" s="638"/>
      <c r="AW23" s="638"/>
      <c r="AX23" s="638"/>
      <c r="AY23" s="638"/>
      <c r="AZ23" s="638"/>
      <c r="BA23" s="638"/>
      <c r="BB23" s="638"/>
      <c r="BC23" s="638"/>
      <c r="BD23" s="638"/>
      <c r="BE23" s="638"/>
      <c r="BF23" s="639"/>
      <c r="BG23" s="622">
        <v>930684</v>
      </c>
      <c r="BH23" s="623"/>
      <c r="BI23" s="623"/>
      <c r="BJ23" s="623"/>
      <c r="BK23" s="623"/>
      <c r="BL23" s="623"/>
      <c r="BM23" s="623"/>
      <c r="BN23" s="624"/>
      <c r="BO23" s="625">
        <v>8.9</v>
      </c>
      <c r="BP23" s="625"/>
      <c r="BQ23" s="625"/>
      <c r="BR23" s="625"/>
      <c r="BS23" s="626" t="s">
        <v>129</v>
      </c>
      <c r="BT23" s="626"/>
      <c r="BU23" s="626"/>
      <c r="BV23" s="626"/>
      <c r="BW23" s="626"/>
      <c r="BX23" s="626"/>
      <c r="BY23" s="626"/>
      <c r="BZ23" s="626"/>
      <c r="CA23" s="626"/>
      <c r="CB23" s="630"/>
      <c r="CD23" s="604" t="s">
        <v>224</v>
      </c>
      <c r="CE23" s="605"/>
      <c r="CF23" s="605"/>
      <c r="CG23" s="605"/>
      <c r="CH23" s="605"/>
      <c r="CI23" s="605"/>
      <c r="CJ23" s="605"/>
      <c r="CK23" s="605"/>
      <c r="CL23" s="605"/>
      <c r="CM23" s="605"/>
      <c r="CN23" s="605"/>
      <c r="CO23" s="605"/>
      <c r="CP23" s="605"/>
      <c r="CQ23" s="606"/>
      <c r="CR23" s="604" t="s">
        <v>285</v>
      </c>
      <c r="CS23" s="605"/>
      <c r="CT23" s="605"/>
      <c r="CU23" s="605"/>
      <c r="CV23" s="605"/>
      <c r="CW23" s="605"/>
      <c r="CX23" s="605"/>
      <c r="CY23" s="606"/>
      <c r="CZ23" s="604" t="s">
        <v>286</v>
      </c>
      <c r="DA23" s="605"/>
      <c r="DB23" s="605"/>
      <c r="DC23" s="606"/>
      <c r="DD23" s="604" t="s">
        <v>287</v>
      </c>
      <c r="DE23" s="605"/>
      <c r="DF23" s="605"/>
      <c r="DG23" s="605"/>
      <c r="DH23" s="605"/>
      <c r="DI23" s="605"/>
      <c r="DJ23" s="605"/>
      <c r="DK23" s="606"/>
      <c r="DL23" s="649" t="s">
        <v>288</v>
      </c>
      <c r="DM23" s="650"/>
      <c r="DN23" s="650"/>
      <c r="DO23" s="650"/>
      <c r="DP23" s="650"/>
      <c r="DQ23" s="650"/>
      <c r="DR23" s="650"/>
      <c r="DS23" s="650"/>
      <c r="DT23" s="650"/>
      <c r="DU23" s="650"/>
      <c r="DV23" s="651"/>
      <c r="DW23" s="604" t="s">
        <v>289</v>
      </c>
      <c r="DX23" s="605"/>
      <c r="DY23" s="605"/>
      <c r="DZ23" s="605"/>
      <c r="EA23" s="605"/>
      <c r="EB23" s="605"/>
      <c r="EC23" s="606"/>
    </row>
    <row r="24" spans="2:133" ht="11.25" customHeight="1" x14ac:dyDescent="0.2">
      <c r="B24" s="619" t="s">
        <v>290</v>
      </c>
      <c r="C24" s="620"/>
      <c r="D24" s="620"/>
      <c r="E24" s="620"/>
      <c r="F24" s="620"/>
      <c r="G24" s="620"/>
      <c r="H24" s="620"/>
      <c r="I24" s="620"/>
      <c r="J24" s="620"/>
      <c r="K24" s="620"/>
      <c r="L24" s="620"/>
      <c r="M24" s="620"/>
      <c r="N24" s="620"/>
      <c r="O24" s="620"/>
      <c r="P24" s="620"/>
      <c r="Q24" s="621"/>
      <c r="R24" s="622" t="s">
        <v>129</v>
      </c>
      <c r="S24" s="623"/>
      <c r="T24" s="623"/>
      <c r="U24" s="623"/>
      <c r="V24" s="623"/>
      <c r="W24" s="623"/>
      <c r="X24" s="623"/>
      <c r="Y24" s="624"/>
      <c r="Z24" s="625" t="s">
        <v>129</v>
      </c>
      <c r="AA24" s="625"/>
      <c r="AB24" s="625"/>
      <c r="AC24" s="625"/>
      <c r="AD24" s="626" t="s">
        <v>129</v>
      </c>
      <c r="AE24" s="626"/>
      <c r="AF24" s="626"/>
      <c r="AG24" s="626"/>
      <c r="AH24" s="626"/>
      <c r="AI24" s="626"/>
      <c r="AJ24" s="626"/>
      <c r="AK24" s="626"/>
      <c r="AL24" s="627" t="s">
        <v>129</v>
      </c>
      <c r="AM24" s="628"/>
      <c r="AN24" s="628"/>
      <c r="AO24" s="629"/>
      <c r="AP24" s="619" t="s">
        <v>291</v>
      </c>
      <c r="AQ24" s="638"/>
      <c r="AR24" s="638"/>
      <c r="AS24" s="638"/>
      <c r="AT24" s="638"/>
      <c r="AU24" s="638"/>
      <c r="AV24" s="638"/>
      <c r="AW24" s="638"/>
      <c r="AX24" s="638"/>
      <c r="AY24" s="638"/>
      <c r="AZ24" s="638"/>
      <c r="BA24" s="638"/>
      <c r="BB24" s="638"/>
      <c r="BC24" s="638"/>
      <c r="BD24" s="638"/>
      <c r="BE24" s="638"/>
      <c r="BF24" s="639"/>
      <c r="BG24" s="622" t="s">
        <v>129</v>
      </c>
      <c r="BH24" s="623"/>
      <c r="BI24" s="623"/>
      <c r="BJ24" s="623"/>
      <c r="BK24" s="623"/>
      <c r="BL24" s="623"/>
      <c r="BM24" s="623"/>
      <c r="BN24" s="624"/>
      <c r="BO24" s="625" t="s">
        <v>129</v>
      </c>
      <c r="BP24" s="625"/>
      <c r="BQ24" s="625"/>
      <c r="BR24" s="625"/>
      <c r="BS24" s="626" t="s">
        <v>129</v>
      </c>
      <c r="BT24" s="626"/>
      <c r="BU24" s="626"/>
      <c r="BV24" s="626"/>
      <c r="BW24" s="626"/>
      <c r="BX24" s="626"/>
      <c r="BY24" s="626"/>
      <c r="BZ24" s="626"/>
      <c r="CA24" s="626"/>
      <c r="CB24" s="630"/>
      <c r="CD24" s="608" t="s">
        <v>292</v>
      </c>
      <c r="CE24" s="609"/>
      <c r="CF24" s="609"/>
      <c r="CG24" s="609"/>
      <c r="CH24" s="609"/>
      <c r="CI24" s="609"/>
      <c r="CJ24" s="609"/>
      <c r="CK24" s="609"/>
      <c r="CL24" s="609"/>
      <c r="CM24" s="609"/>
      <c r="CN24" s="609"/>
      <c r="CO24" s="609"/>
      <c r="CP24" s="609"/>
      <c r="CQ24" s="610"/>
      <c r="CR24" s="611">
        <v>13907936</v>
      </c>
      <c r="CS24" s="612"/>
      <c r="CT24" s="612"/>
      <c r="CU24" s="612"/>
      <c r="CV24" s="612"/>
      <c r="CW24" s="612"/>
      <c r="CX24" s="612"/>
      <c r="CY24" s="613"/>
      <c r="CZ24" s="616">
        <v>52.8</v>
      </c>
      <c r="DA24" s="617"/>
      <c r="DB24" s="617"/>
      <c r="DC24" s="633"/>
      <c r="DD24" s="657">
        <v>7805623</v>
      </c>
      <c r="DE24" s="612"/>
      <c r="DF24" s="612"/>
      <c r="DG24" s="612"/>
      <c r="DH24" s="612"/>
      <c r="DI24" s="612"/>
      <c r="DJ24" s="612"/>
      <c r="DK24" s="613"/>
      <c r="DL24" s="657">
        <v>7634399</v>
      </c>
      <c r="DM24" s="612"/>
      <c r="DN24" s="612"/>
      <c r="DO24" s="612"/>
      <c r="DP24" s="612"/>
      <c r="DQ24" s="612"/>
      <c r="DR24" s="612"/>
      <c r="DS24" s="612"/>
      <c r="DT24" s="612"/>
      <c r="DU24" s="612"/>
      <c r="DV24" s="613"/>
      <c r="DW24" s="616">
        <v>53.2</v>
      </c>
      <c r="DX24" s="617"/>
      <c r="DY24" s="617"/>
      <c r="DZ24" s="617"/>
      <c r="EA24" s="617"/>
      <c r="EB24" s="617"/>
      <c r="EC24" s="618"/>
    </row>
    <row r="25" spans="2:133" ht="11.25" customHeight="1" x14ac:dyDescent="0.2">
      <c r="B25" s="619" t="s">
        <v>293</v>
      </c>
      <c r="C25" s="620"/>
      <c r="D25" s="620"/>
      <c r="E25" s="620"/>
      <c r="F25" s="620"/>
      <c r="G25" s="620"/>
      <c r="H25" s="620"/>
      <c r="I25" s="620"/>
      <c r="J25" s="620"/>
      <c r="K25" s="620"/>
      <c r="L25" s="620"/>
      <c r="M25" s="620"/>
      <c r="N25" s="620"/>
      <c r="O25" s="620"/>
      <c r="P25" s="620"/>
      <c r="Q25" s="621"/>
      <c r="R25" s="622">
        <v>14883783</v>
      </c>
      <c r="S25" s="623"/>
      <c r="T25" s="623"/>
      <c r="U25" s="623"/>
      <c r="V25" s="623"/>
      <c r="W25" s="623"/>
      <c r="X25" s="623"/>
      <c r="Y25" s="624"/>
      <c r="Z25" s="625">
        <v>54.6</v>
      </c>
      <c r="AA25" s="625"/>
      <c r="AB25" s="625"/>
      <c r="AC25" s="625"/>
      <c r="AD25" s="626">
        <v>13819744</v>
      </c>
      <c r="AE25" s="626"/>
      <c r="AF25" s="626"/>
      <c r="AG25" s="626"/>
      <c r="AH25" s="626"/>
      <c r="AI25" s="626"/>
      <c r="AJ25" s="626"/>
      <c r="AK25" s="626"/>
      <c r="AL25" s="627">
        <v>98.7</v>
      </c>
      <c r="AM25" s="628"/>
      <c r="AN25" s="628"/>
      <c r="AO25" s="629"/>
      <c r="AP25" s="619" t="s">
        <v>294</v>
      </c>
      <c r="AQ25" s="638"/>
      <c r="AR25" s="638"/>
      <c r="AS25" s="638"/>
      <c r="AT25" s="638"/>
      <c r="AU25" s="638"/>
      <c r="AV25" s="638"/>
      <c r="AW25" s="638"/>
      <c r="AX25" s="638"/>
      <c r="AY25" s="638"/>
      <c r="AZ25" s="638"/>
      <c r="BA25" s="638"/>
      <c r="BB25" s="638"/>
      <c r="BC25" s="638"/>
      <c r="BD25" s="638"/>
      <c r="BE25" s="638"/>
      <c r="BF25" s="639"/>
      <c r="BG25" s="622" t="s">
        <v>129</v>
      </c>
      <c r="BH25" s="623"/>
      <c r="BI25" s="623"/>
      <c r="BJ25" s="623"/>
      <c r="BK25" s="623"/>
      <c r="BL25" s="623"/>
      <c r="BM25" s="623"/>
      <c r="BN25" s="624"/>
      <c r="BO25" s="625" t="s">
        <v>129</v>
      </c>
      <c r="BP25" s="625"/>
      <c r="BQ25" s="625"/>
      <c r="BR25" s="625"/>
      <c r="BS25" s="626" t="s">
        <v>129</v>
      </c>
      <c r="BT25" s="626"/>
      <c r="BU25" s="626"/>
      <c r="BV25" s="626"/>
      <c r="BW25" s="626"/>
      <c r="BX25" s="626"/>
      <c r="BY25" s="626"/>
      <c r="BZ25" s="626"/>
      <c r="CA25" s="626"/>
      <c r="CB25" s="630"/>
      <c r="CD25" s="619" t="s">
        <v>295</v>
      </c>
      <c r="CE25" s="620"/>
      <c r="CF25" s="620"/>
      <c r="CG25" s="620"/>
      <c r="CH25" s="620"/>
      <c r="CI25" s="620"/>
      <c r="CJ25" s="620"/>
      <c r="CK25" s="620"/>
      <c r="CL25" s="620"/>
      <c r="CM25" s="620"/>
      <c r="CN25" s="620"/>
      <c r="CO25" s="620"/>
      <c r="CP25" s="620"/>
      <c r="CQ25" s="621"/>
      <c r="CR25" s="622">
        <v>3296129</v>
      </c>
      <c r="CS25" s="654"/>
      <c r="CT25" s="654"/>
      <c r="CU25" s="654"/>
      <c r="CV25" s="654"/>
      <c r="CW25" s="654"/>
      <c r="CX25" s="654"/>
      <c r="CY25" s="655"/>
      <c r="CZ25" s="627">
        <v>12.5</v>
      </c>
      <c r="DA25" s="652"/>
      <c r="DB25" s="652"/>
      <c r="DC25" s="656"/>
      <c r="DD25" s="631">
        <v>2814756</v>
      </c>
      <c r="DE25" s="654"/>
      <c r="DF25" s="654"/>
      <c r="DG25" s="654"/>
      <c r="DH25" s="654"/>
      <c r="DI25" s="654"/>
      <c r="DJ25" s="654"/>
      <c r="DK25" s="655"/>
      <c r="DL25" s="631">
        <v>2683153</v>
      </c>
      <c r="DM25" s="654"/>
      <c r="DN25" s="654"/>
      <c r="DO25" s="654"/>
      <c r="DP25" s="654"/>
      <c r="DQ25" s="654"/>
      <c r="DR25" s="654"/>
      <c r="DS25" s="654"/>
      <c r="DT25" s="654"/>
      <c r="DU25" s="654"/>
      <c r="DV25" s="655"/>
      <c r="DW25" s="627">
        <v>18.7</v>
      </c>
      <c r="DX25" s="652"/>
      <c r="DY25" s="652"/>
      <c r="DZ25" s="652"/>
      <c r="EA25" s="652"/>
      <c r="EB25" s="652"/>
      <c r="EC25" s="653"/>
    </row>
    <row r="26" spans="2:133" ht="11.25" customHeight="1" x14ac:dyDescent="0.2">
      <c r="B26" s="619" t="s">
        <v>296</v>
      </c>
      <c r="C26" s="620"/>
      <c r="D26" s="620"/>
      <c r="E26" s="620"/>
      <c r="F26" s="620"/>
      <c r="G26" s="620"/>
      <c r="H26" s="620"/>
      <c r="I26" s="620"/>
      <c r="J26" s="620"/>
      <c r="K26" s="620"/>
      <c r="L26" s="620"/>
      <c r="M26" s="620"/>
      <c r="N26" s="620"/>
      <c r="O26" s="620"/>
      <c r="P26" s="620"/>
      <c r="Q26" s="621"/>
      <c r="R26" s="622">
        <v>6923</v>
      </c>
      <c r="S26" s="623"/>
      <c r="T26" s="623"/>
      <c r="U26" s="623"/>
      <c r="V26" s="623"/>
      <c r="W26" s="623"/>
      <c r="X26" s="623"/>
      <c r="Y26" s="624"/>
      <c r="Z26" s="625">
        <v>0</v>
      </c>
      <c r="AA26" s="625"/>
      <c r="AB26" s="625"/>
      <c r="AC26" s="625"/>
      <c r="AD26" s="626">
        <v>6923</v>
      </c>
      <c r="AE26" s="626"/>
      <c r="AF26" s="626"/>
      <c r="AG26" s="626"/>
      <c r="AH26" s="626"/>
      <c r="AI26" s="626"/>
      <c r="AJ26" s="626"/>
      <c r="AK26" s="626"/>
      <c r="AL26" s="627">
        <v>0</v>
      </c>
      <c r="AM26" s="628"/>
      <c r="AN26" s="628"/>
      <c r="AO26" s="629"/>
      <c r="AP26" s="619" t="s">
        <v>297</v>
      </c>
      <c r="AQ26" s="638"/>
      <c r="AR26" s="638"/>
      <c r="AS26" s="638"/>
      <c r="AT26" s="638"/>
      <c r="AU26" s="638"/>
      <c r="AV26" s="638"/>
      <c r="AW26" s="638"/>
      <c r="AX26" s="638"/>
      <c r="AY26" s="638"/>
      <c r="AZ26" s="638"/>
      <c r="BA26" s="638"/>
      <c r="BB26" s="638"/>
      <c r="BC26" s="638"/>
      <c r="BD26" s="638"/>
      <c r="BE26" s="638"/>
      <c r="BF26" s="639"/>
      <c r="BG26" s="622" t="s">
        <v>129</v>
      </c>
      <c r="BH26" s="623"/>
      <c r="BI26" s="623"/>
      <c r="BJ26" s="623"/>
      <c r="BK26" s="623"/>
      <c r="BL26" s="623"/>
      <c r="BM26" s="623"/>
      <c r="BN26" s="624"/>
      <c r="BO26" s="625" t="s">
        <v>129</v>
      </c>
      <c r="BP26" s="625"/>
      <c r="BQ26" s="625"/>
      <c r="BR26" s="625"/>
      <c r="BS26" s="626" t="s">
        <v>129</v>
      </c>
      <c r="BT26" s="626"/>
      <c r="BU26" s="626"/>
      <c r="BV26" s="626"/>
      <c r="BW26" s="626"/>
      <c r="BX26" s="626"/>
      <c r="BY26" s="626"/>
      <c r="BZ26" s="626"/>
      <c r="CA26" s="626"/>
      <c r="CB26" s="630"/>
      <c r="CD26" s="619" t="s">
        <v>298</v>
      </c>
      <c r="CE26" s="620"/>
      <c r="CF26" s="620"/>
      <c r="CG26" s="620"/>
      <c r="CH26" s="620"/>
      <c r="CI26" s="620"/>
      <c r="CJ26" s="620"/>
      <c r="CK26" s="620"/>
      <c r="CL26" s="620"/>
      <c r="CM26" s="620"/>
      <c r="CN26" s="620"/>
      <c r="CO26" s="620"/>
      <c r="CP26" s="620"/>
      <c r="CQ26" s="621"/>
      <c r="CR26" s="622">
        <v>1802985</v>
      </c>
      <c r="CS26" s="623"/>
      <c r="CT26" s="623"/>
      <c r="CU26" s="623"/>
      <c r="CV26" s="623"/>
      <c r="CW26" s="623"/>
      <c r="CX26" s="623"/>
      <c r="CY26" s="624"/>
      <c r="CZ26" s="627">
        <v>6.8</v>
      </c>
      <c r="DA26" s="652"/>
      <c r="DB26" s="652"/>
      <c r="DC26" s="656"/>
      <c r="DD26" s="631">
        <v>1600111</v>
      </c>
      <c r="DE26" s="623"/>
      <c r="DF26" s="623"/>
      <c r="DG26" s="623"/>
      <c r="DH26" s="623"/>
      <c r="DI26" s="623"/>
      <c r="DJ26" s="623"/>
      <c r="DK26" s="624"/>
      <c r="DL26" s="631" t="s">
        <v>129</v>
      </c>
      <c r="DM26" s="623"/>
      <c r="DN26" s="623"/>
      <c r="DO26" s="623"/>
      <c r="DP26" s="623"/>
      <c r="DQ26" s="623"/>
      <c r="DR26" s="623"/>
      <c r="DS26" s="623"/>
      <c r="DT26" s="623"/>
      <c r="DU26" s="623"/>
      <c r="DV26" s="624"/>
      <c r="DW26" s="627" t="s">
        <v>129</v>
      </c>
      <c r="DX26" s="652"/>
      <c r="DY26" s="652"/>
      <c r="DZ26" s="652"/>
      <c r="EA26" s="652"/>
      <c r="EB26" s="652"/>
      <c r="EC26" s="653"/>
    </row>
    <row r="27" spans="2:133" ht="11.25" customHeight="1" x14ac:dyDescent="0.2">
      <c r="B27" s="619" t="s">
        <v>299</v>
      </c>
      <c r="C27" s="620"/>
      <c r="D27" s="620"/>
      <c r="E27" s="620"/>
      <c r="F27" s="620"/>
      <c r="G27" s="620"/>
      <c r="H27" s="620"/>
      <c r="I27" s="620"/>
      <c r="J27" s="620"/>
      <c r="K27" s="620"/>
      <c r="L27" s="620"/>
      <c r="M27" s="620"/>
      <c r="N27" s="620"/>
      <c r="O27" s="620"/>
      <c r="P27" s="620"/>
      <c r="Q27" s="621"/>
      <c r="R27" s="622">
        <v>1959</v>
      </c>
      <c r="S27" s="623"/>
      <c r="T27" s="623"/>
      <c r="U27" s="623"/>
      <c r="V27" s="623"/>
      <c r="W27" s="623"/>
      <c r="X27" s="623"/>
      <c r="Y27" s="624"/>
      <c r="Z27" s="625">
        <v>0</v>
      </c>
      <c r="AA27" s="625"/>
      <c r="AB27" s="625"/>
      <c r="AC27" s="625"/>
      <c r="AD27" s="626" t="s">
        <v>129</v>
      </c>
      <c r="AE27" s="626"/>
      <c r="AF27" s="626"/>
      <c r="AG27" s="626"/>
      <c r="AH27" s="626"/>
      <c r="AI27" s="626"/>
      <c r="AJ27" s="626"/>
      <c r="AK27" s="626"/>
      <c r="AL27" s="627" t="s">
        <v>129</v>
      </c>
      <c r="AM27" s="628"/>
      <c r="AN27" s="628"/>
      <c r="AO27" s="629"/>
      <c r="AP27" s="619" t="s">
        <v>300</v>
      </c>
      <c r="AQ27" s="620"/>
      <c r="AR27" s="620"/>
      <c r="AS27" s="620"/>
      <c r="AT27" s="620"/>
      <c r="AU27" s="620"/>
      <c r="AV27" s="620"/>
      <c r="AW27" s="620"/>
      <c r="AX27" s="620"/>
      <c r="AY27" s="620"/>
      <c r="AZ27" s="620"/>
      <c r="BA27" s="620"/>
      <c r="BB27" s="620"/>
      <c r="BC27" s="620"/>
      <c r="BD27" s="620"/>
      <c r="BE27" s="620"/>
      <c r="BF27" s="621"/>
      <c r="BG27" s="622">
        <v>10410839</v>
      </c>
      <c r="BH27" s="623"/>
      <c r="BI27" s="623"/>
      <c r="BJ27" s="623"/>
      <c r="BK27" s="623"/>
      <c r="BL27" s="623"/>
      <c r="BM27" s="623"/>
      <c r="BN27" s="624"/>
      <c r="BO27" s="625">
        <v>100</v>
      </c>
      <c r="BP27" s="625"/>
      <c r="BQ27" s="625"/>
      <c r="BR27" s="625"/>
      <c r="BS27" s="626">
        <v>73253</v>
      </c>
      <c r="BT27" s="626"/>
      <c r="BU27" s="626"/>
      <c r="BV27" s="626"/>
      <c r="BW27" s="626"/>
      <c r="BX27" s="626"/>
      <c r="BY27" s="626"/>
      <c r="BZ27" s="626"/>
      <c r="CA27" s="626"/>
      <c r="CB27" s="630"/>
      <c r="CD27" s="619" t="s">
        <v>301</v>
      </c>
      <c r="CE27" s="620"/>
      <c r="CF27" s="620"/>
      <c r="CG27" s="620"/>
      <c r="CH27" s="620"/>
      <c r="CI27" s="620"/>
      <c r="CJ27" s="620"/>
      <c r="CK27" s="620"/>
      <c r="CL27" s="620"/>
      <c r="CM27" s="620"/>
      <c r="CN27" s="620"/>
      <c r="CO27" s="620"/>
      <c r="CP27" s="620"/>
      <c r="CQ27" s="621"/>
      <c r="CR27" s="622">
        <v>7576748</v>
      </c>
      <c r="CS27" s="654"/>
      <c r="CT27" s="654"/>
      <c r="CU27" s="654"/>
      <c r="CV27" s="654"/>
      <c r="CW27" s="654"/>
      <c r="CX27" s="654"/>
      <c r="CY27" s="655"/>
      <c r="CZ27" s="627">
        <v>28.8</v>
      </c>
      <c r="DA27" s="652"/>
      <c r="DB27" s="652"/>
      <c r="DC27" s="656"/>
      <c r="DD27" s="631">
        <v>1955808</v>
      </c>
      <c r="DE27" s="654"/>
      <c r="DF27" s="654"/>
      <c r="DG27" s="654"/>
      <c r="DH27" s="654"/>
      <c r="DI27" s="654"/>
      <c r="DJ27" s="654"/>
      <c r="DK27" s="655"/>
      <c r="DL27" s="631">
        <v>1916187</v>
      </c>
      <c r="DM27" s="654"/>
      <c r="DN27" s="654"/>
      <c r="DO27" s="654"/>
      <c r="DP27" s="654"/>
      <c r="DQ27" s="654"/>
      <c r="DR27" s="654"/>
      <c r="DS27" s="654"/>
      <c r="DT27" s="654"/>
      <c r="DU27" s="654"/>
      <c r="DV27" s="655"/>
      <c r="DW27" s="627">
        <v>13.3</v>
      </c>
      <c r="DX27" s="652"/>
      <c r="DY27" s="652"/>
      <c r="DZ27" s="652"/>
      <c r="EA27" s="652"/>
      <c r="EB27" s="652"/>
      <c r="EC27" s="653"/>
    </row>
    <row r="28" spans="2:133" ht="11.25" customHeight="1" x14ac:dyDescent="0.2">
      <c r="B28" s="619" t="s">
        <v>302</v>
      </c>
      <c r="C28" s="620"/>
      <c r="D28" s="620"/>
      <c r="E28" s="620"/>
      <c r="F28" s="620"/>
      <c r="G28" s="620"/>
      <c r="H28" s="620"/>
      <c r="I28" s="620"/>
      <c r="J28" s="620"/>
      <c r="K28" s="620"/>
      <c r="L28" s="620"/>
      <c r="M28" s="620"/>
      <c r="N28" s="620"/>
      <c r="O28" s="620"/>
      <c r="P28" s="620"/>
      <c r="Q28" s="621"/>
      <c r="R28" s="622">
        <v>195282</v>
      </c>
      <c r="S28" s="623"/>
      <c r="T28" s="623"/>
      <c r="U28" s="623"/>
      <c r="V28" s="623"/>
      <c r="W28" s="623"/>
      <c r="X28" s="623"/>
      <c r="Y28" s="624"/>
      <c r="Z28" s="625">
        <v>0.7</v>
      </c>
      <c r="AA28" s="625"/>
      <c r="AB28" s="625"/>
      <c r="AC28" s="625"/>
      <c r="AD28" s="626">
        <v>89227</v>
      </c>
      <c r="AE28" s="626"/>
      <c r="AF28" s="626"/>
      <c r="AG28" s="626"/>
      <c r="AH28" s="626"/>
      <c r="AI28" s="626"/>
      <c r="AJ28" s="626"/>
      <c r="AK28" s="626"/>
      <c r="AL28" s="627">
        <v>0.6</v>
      </c>
      <c r="AM28" s="628"/>
      <c r="AN28" s="628"/>
      <c r="AO28" s="629"/>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25"/>
      <c r="BP28" s="625"/>
      <c r="BQ28" s="625"/>
      <c r="BR28" s="625"/>
      <c r="BS28" s="631"/>
      <c r="BT28" s="623"/>
      <c r="BU28" s="623"/>
      <c r="BV28" s="623"/>
      <c r="BW28" s="623"/>
      <c r="BX28" s="623"/>
      <c r="BY28" s="623"/>
      <c r="BZ28" s="623"/>
      <c r="CA28" s="623"/>
      <c r="CB28" s="632"/>
      <c r="CD28" s="619" t="s">
        <v>303</v>
      </c>
      <c r="CE28" s="620"/>
      <c r="CF28" s="620"/>
      <c r="CG28" s="620"/>
      <c r="CH28" s="620"/>
      <c r="CI28" s="620"/>
      <c r="CJ28" s="620"/>
      <c r="CK28" s="620"/>
      <c r="CL28" s="620"/>
      <c r="CM28" s="620"/>
      <c r="CN28" s="620"/>
      <c r="CO28" s="620"/>
      <c r="CP28" s="620"/>
      <c r="CQ28" s="621"/>
      <c r="CR28" s="622">
        <v>3035059</v>
      </c>
      <c r="CS28" s="623"/>
      <c r="CT28" s="623"/>
      <c r="CU28" s="623"/>
      <c r="CV28" s="623"/>
      <c r="CW28" s="623"/>
      <c r="CX28" s="623"/>
      <c r="CY28" s="624"/>
      <c r="CZ28" s="627">
        <v>11.5</v>
      </c>
      <c r="DA28" s="652"/>
      <c r="DB28" s="652"/>
      <c r="DC28" s="656"/>
      <c r="DD28" s="631">
        <v>3035059</v>
      </c>
      <c r="DE28" s="623"/>
      <c r="DF28" s="623"/>
      <c r="DG28" s="623"/>
      <c r="DH28" s="623"/>
      <c r="DI28" s="623"/>
      <c r="DJ28" s="623"/>
      <c r="DK28" s="624"/>
      <c r="DL28" s="631">
        <v>3035059</v>
      </c>
      <c r="DM28" s="623"/>
      <c r="DN28" s="623"/>
      <c r="DO28" s="623"/>
      <c r="DP28" s="623"/>
      <c r="DQ28" s="623"/>
      <c r="DR28" s="623"/>
      <c r="DS28" s="623"/>
      <c r="DT28" s="623"/>
      <c r="DU28" s="623"/>
      <c r="DV28" s="624"/>
      <c r="DW28" s="627">
        <v>21.1</v>
      </c>
      <c r="DX28" s="652"/>
      <c r="DY28" s="652"/>
      <c r="DZ28" s="652"/>
      <c r="EA28" s="652"/>
      <c r="EB28" s="652"/>
      <c r="EC28" s="653"/>
    </row>
    <row r="29" spans="2:133" ht="11.25" customHeight="1" x14ac:dyDescent="0.2">
      <c r="B29" s="619" t="s">
        <v>304</v>
      </c>
      <c r="C29" s="620"/>
      <c r="D29" s="620"/>
      <c r="E29" s="620"/>
      <c r="F29" s="620"/>
      <c r="G29" s="620"/>
      <c r="H29" s="620"/>
      <c r="I29" s="620"/>
      <c r="J29" s="620"/>
      <c r="K29" s="620"/>
      <c r="L29" s="620"/>
      <c r="M29" s="620"/>
      <c r="N29" s="620"/>
      <c r="O29" s="620"/>
      <c r="P29" s="620"/>
      <c r="Q29" s="621"/>
      <c r="R29" s="622">
        <v>55781</v>
      </c>
      <c r="S29" s="623"/>
      <c r="T29" s="623"/>
      <c r="U29" s="623"/>
      <c r="V29" s="623"/>
      <c r="W29" s="623"/>
      <c r="X29" s="623"/>
      <c r="Y29" s="624"/>
      <c r="Z29" s="625">
        <v>0.2</v>
      </c>
      <c r="AA29" s="625"/>
      <c r="AB29" s="625"/>
      <c r="AC29" s="625"/>
      <c r="AD29" s="626" t="s">
        <v>129</v>
      </c>
      <c r="AE29" s="626"/>
      <c r="AF29" s="626"/>
      <c r="AG29" s="626"/>
      <c r="AH29" s="626"/>
      <c r="AI29" s="626"/>
      <c r="AJ29" s="626"/>
      <c r="AK29" s="626"/>
      <c r="AL29" s="627" t="s">
        <v>129</v>
      </c>
      <c r="AM29" s="628"/>
      <c r="AN29" s="628"/>
      <c r="AO29" s="629"/>
      <c r="AP29" s="643"/>
      <c r="AQ29" s="644"/>
      <c r="AR29" s="644"/>
      <c r="AS29" s="644"/>
      <c r="AT29" s="644"/>
      <c r="AU29" s="644"/>
      <c r="AV29" s="644"/>
      <c r="AW29" s="644"/>
      <c r="AX29" s="644"/>
      <c r="AY29" s="644"/>
      <c r="AZ29" s="644"/>
      <c r="BA29" s="644"/>
      <c r="BB29" s="644"/>
      <c r="BC29" s="644"/>
      <c r="BD29" s="644"/>
      <c r="BE29" s="644"/>
      <c r="BF29" s="645"/>
      <c r="BG29" s="622"/>
      <c r="BH29" s="623"/>
      <c r="BI29" s="623"/>
      <c r="BJ29" s="623"/>
      <c r="BK29" s="623"/>
      <c r="BL29" s="623"/>
      <c r="BM29" s="623"/>
      <c r="BN29" s="624"/>
      <c r="BO29" s="625"/>
      <c r="BP29" s="625"/>
      <c r="BQ29" s="625"/>
      <c r="BR29" s="625"/>
      <c r="BS29" s="626"/>
      <c r="BT29" s="626"/>
      <c r="BU29" s="626"/>
      <c r="BV29" s="626"/>
      <c r="BW29" s="626"/>
      <c r="BX29" s="626"/>
      <c r="BY29" s="626"/>
      <c r="BZ29" s="626"/>
      <c r="CA29" s="626"/>
      <c r="CB29" s="630"/>
      <c r="CD29" s="658" t="s">
        <v>305</v>
      </c>
      <c r="CE29" s="659"/>
      <c r="CF29" s="619" t="s">
        <v>72</v>
      </c>
      <c r="CG29" s="620"/>
      <c r="CH29" s="620"/>
      <c r="CI29" s="620"/>
      <c r="CJ29" s="620"/>
      <c r="CK29" s="620"/>
      <c r="CL29" s="620"/>
      <c r="CM29" s="620"/>
      <c r="CN29" s="620"/>
      <c r="CO29" s="620"/>
      <c r="CP29" s="620"/>
      <c r="CQ29" s="621"/>
      <c r="CR29" s="622">
        <v>3034995</v>
      </c>
      <c r="CS29" s="654"/>
      <c r="CT29" s="654"/>
      <c r="CU29" s="654"/>
      <c r="CV29" s="654"/>
      <c r="CW29" s="654"/>
      <c r="CX29" s="654"/>
      <c r="CY29" s="655"/>
      <c r="CZ29" s="627">
        <v>11.5</v>
      </c>
      <c r="DA29" s="652"/>
      <c r="DB29" s="652"/>
      <c r="DC29" s="656"/>
      <c r="DD29" s="631">
        <v>3034995</v>
      </c>
      <c r="DE29" s="654"/>
      <c r="DF29" s="654"/>
      <c r="DG29" s="654"/>
      <c r="DH29" s="654"/>
      <c r="DI29" s="654"/>
      <c r="DJ29" s="654"/>
      <c r="DK29" s="655"/>
      <c r="DL29" s="631">
        <v>3034995</v>
      </c>
      <c r="DM29" s="654"/>
      <c r="DN29" s="654"/>
      <c r="DO29" s="654"/>
      <c r="DP29" s="654"/>
      <c r="DQ29" s="654"/>
      <c r="DR29" s="654"/>
      <c r="DS29" s="654"/>
      <c r="DT29" s="654"/>
      <c r="DU29" s="654"/>
      <c r="DV29" s="655"/>
      <c r="DW29" s="627">
        <v>21.1</v>
      </c>
      <c r="DX29" s="652"/>
      <c r="DY29" s="652"/>
      <c r="DZ29" s="652"/>
      <c r="EA29" s="652"/>
      <c r="EB29" s="652"/>
      <c r="EC29" s="653"/>
    </row>
    <row r="30" spans="2:133" ht="11.25" customHeight="1" x14ac:dyDescent="0.2">
      <c r="B30" s="619" t="s">
        <v>306</v>
      </c>
      <c r="C30" s="620"/>
      <c r="D30" s="620"/>
      <c r="E30" s="620"/>
      <c r="F30" s="620"/>
      <c r="G30" s="620"/>
      <c r="H30" s="620"/>
      <c r="I30" s="620"/>
      <c r="J30" s="620"/>
      <c r="K30" s="620"/>
      <c r="L30" s="620"/>
      <c r="M30" s="620"/>
      <c r="N30" s="620"/>
      <c r="O30" s="620"/>
      <c r="P30" s="620"/>
      <c r="Q30" s="621"/>
      <c r="R30" s="622">
        <v>6328792</v>
      </c>
      <c r="S30" s="623"/>
      <c r="T30" s="623"/>
      <c r="U30" s="623"/>
      <c r="V30" s="623"/>
      <c r="W30" s="623"/>
      <c r="X30" s="623"/>
      <c r="Y30" s="624"/>
      <c r="Z30" s="625">
        <v>23.2</v>
      </c>
      <c r="AA30" s="625"/>
      <c r="AB30" s="625"/>
      <c r="AC30" s="625"/>
      <c r="AD30" s="626" t="s">
        <v>129</v>
      </c>
      <c r="AE30" s="626"/>
      <c r="AF30" s="626"/>
      <c r="AG30" s="626"/>
      <c r="AH30" s="626"/>
      <c r="AI30" s="626"/>
      <c r="AJ30" s="626"/>
      <c r="AK30" s="626"/>
      <c r="AL30" s="627" t="s">
        <v>129</v>
      </c>
      <c r="AM30" s="628"/>
      <c r="AN30" s="628"/>
      <c r="AO30" s="629"/>
      <c r="AP30" s="604" t="s">
        <v>224</v>
      </c>
      <c r="AQ30" s="605"/>
      <c r="AR30" s="605"/>
      <c r="AS30" s="605"/>
      <c r="AT30" s="605"/>
      <c r="AU30" s="605"/>
      <c r="AV30" s="605"/>
      <c r="AW30" s="605"/>
      <c r="AX30" s="605"/>
      <c r="AY30" s="605"/>
      <c r="AZ30" s="605"/>
      <c r="BA30" s="605"/>
      <c r="BB30" s="605"/>
      <c r="BC30" s="605"/>
      <c r="BD30" s="605"/>
      <c r="BE30" s="605"/>
      <c r="BF30" s="606"/>
      <c r="BG30" s="604" t="s">
        <v>307</v>
      </c>
      <c r="BH30" s="664"/>
      <c r="BI30" s="664"/>
      <c r="BJ30" s="664"/>
      <c r="BK30" s="664"/>
      <c r="BL30" s="664"/>
      <c r="BM30" s="664"/>
      <c r="BN30" s="664"/>
      <c r="BO30" s="664"/>
      <c r="BP30" s="664"/>
      <c r="BQ30" s="665"/>
      <c r="BR30" s="604" t="s">
        <v>308</v>
      </c>
      <c r="BS30" s="664"/>
      <c r="BT30" s="664"/>
      <c r="BU30" s="664"/>
      <c r="BV30" s="664"/>
      <c r="BW30" s="664"/>
      <c r="BX30" s="664"/>
      <c r="BY30" s="664"/>
      <c r="BZ30" s="664"/>
      <c r="CA30" s="664"/>
      <c r="CB30" s="665"/>
      <c r="CD30" s="660"/>
      <c r="CE30" s="661"/>
      <c r="CF30" s="619" t="s">
        <v>309</v>
      </c>
      <c r="CG30" s="620"/>
      <c r="CH30" s="620"/>
      <c r="CI30" s="620"/>
      <c r="CJ30" s="620"/>
      <c r="CK30" s="620"/>
      <c r="CL30" s="620"/>
      <c r="CM30" s="620"/>
      <c r="CN30" s="620"/>
      <c r="CO30" s="620"/>
      <c r="CP30" s="620"/>
      <c r="CQ30" s="621"/>
      <c r="CR30" s="622">
        <v>2821228</v>
      </c>
      <c r="CS30" s="623"/>
      <c r="CT30" s="623"/>
      <c r="CU30" s="623"/>
      <c r="CV30" s="623"/>
      <c r="CW30" s="623"/>
      <c r="CX30" s="623"/>
      <c r="CY30" s="624"/>
      <c r="CZ30" s="627">
        <v>10.7</v>
      </c>
      <c r="DA30" s="652"/>
      <c r="DB30" s="652"/>
      <c r="DC30" s="656"/>
      <c r="DD30" s="631">
        <v>2821228</v>
      </c>
      <c r="DE30" s="623"/>
      <c r="DF30" s="623"/>
      <c r="DG30" s="623"/>
      <c r="DH30" s="623"/>
      <c r="DI30" s="623"/>
      <c r="DJ30" s="623"/>
      <c r="DK30" s="624"/>
      <c r="DL30" s="631">
        <v>2821228</v>
      </c>
      <c r="DM30" s="623"/>
      <c r="DN30" s="623"/>
      <c r="DO30" s="623"/>
      <c r="DP30" s="623"/>
      <c r="DQ30" s="623"/>
      <c r="DR30" s="623"/>
      <c r="DS30" s="623"/>
      <c r="DT30" s="623"/>
      <c r="DU30" s="623"/>
      <c r="DV30" s="624"/>
      <c r="DW30" s="627">
        <v>19.600000000000001</v>
      </c>
      <c r="DX30" s="652"/>
      <c r="DY30" s="652"/>
      <c r="DZ30" s="652"/>
      <c r="EA30" s="652"/>
      <c r="EB30" s="652"/>
      <c r="EC30" s="653"/>
    </row>
    <row r="31" spans="2:133" ht="11.25" customHeight="1" x14ac:dyDescent="0.2">
      <c r="B31" s="635" t="s">
        <v>310</v>
      </c>
      <c r="C31" s="636"/>
      <c r="D31" s="636"/>
      <c r="E31" s="636"/>
      <c r="F31" s="636"/>
      <c r="G31" s="636"/>
      <c r="H31" s="636"/>
      <c r="I31" s="636"/>
      <c r="J31" s="636"/>
      <c r="K31" s="636"/>
      <c r="L31" s="636"/>
      <c r="M31" s="636"/>
      <c r="N31" s="636"/>
      <c r="O31" s="636"/>
      <c r="P31" s="636"/>
      <c r="Q31" s="637"/>
      <c r="R31" s="622" t="s">
        <v>129</v>
      </c>
      <c r="S31" s="623"/>
      <c r="T31" s="623"/>
      <c r="U31" s="623"/>
      <c r="V31" s="623"/>
      <c r="W31" s="623"/>
      <c r="X31" s="623"/>
      <c r="Y31" s="624"/>
      <c r="Z31" s="625" t="s">
        <v>129</v>
      </c>
      <c r="AA31" s="625"/>
      <c r="AB31" s="625"/>
      <c r="AC31" s="625"/>
      <c r="AD31" s="626" t="s">
        <v>129</v>
      </c>
      <c r="AE31" s="626"/>
      <c r="AF31" s="626"/>
      <c r="AG31" s="626"/>
      <c r="AH31" s="626"/>
      <c r="AI31" s="626"/>
      <c r="AJ31" s="626"/>
      <c r="AK31" s="626"/>
      <c r="AL31" s="627" t="s">
        <v>129</v>
      </c>
      <c r="AM31" s="628"/>
      <c r="AN31" s="628"/>
      <c r="AO31" s="629"/>
      <c r="AP31" s="668" t="s">
        <v>311</v>
      </c>
      <c r="AQ31" s="669"/>
      <c r="AR31" s="669"/>
      <c r="AS31" s="669"/>
      <c r="AT31" s="674" t="s">
        <v>312</v>
      </c>
      <c r="AU31" s="215"/>
      <c r="AV31" s="215"/>
      <c r="AW31" s="215"/>
      <c r="AX31" s="608" t="s">
        <v>188</v>
      </c>
      <c r="AY31" s="609"/>
      <c r="AZ31" s="609"/>
      <c r="BA31" s="609"/>
      <c r="BB31" s="609"/>
      <c r="BC31" s="609"/>
      <c r="BD31" s="609"/>
      <c r="BE31" s="609"/>
      <c r="BF31" s="610"/>
      <c r="BG31" s="678">
        <v>99.4</v>
      </c>
      <c r="BH31" s="666"/>
      <c r="BI31" s="666"/>
      <c r="BJ31" s="666"/>
      <c r="BK31" s="666"/>
      <c r="BL31" s="666"/>
      <c r="BM31" s="617">
        <v>98.4</v>
      </c>
      <c r="BN31" s="666"/>
      <c r="BO31" s="666"/>
      <c r="BP31" s="666"/>
      <c r="BQ31" s="667"/>
      <c r="BR31" s="678">
        <v>99.4</v>
      </c>
      <c r="BS31" s="666"/>
      <c r="BT31" s="666"/>
      <c r="BU31" s="666"/>
      <c r="BV31" s="666"/>
      <c r="BW31" s="666"/>
      <c r="BX31" s="617">
        <v>98.1</v>
      </c>
      <c r="BY31" s="666"/>
      <c r="BZ31" s="666"/>
      <c r="CA31" s="666"/>
      <c r="CB31" s="667"/>
      <c r="CD31" s="660"/>
      <c r="CE31" s="661"/>
      <c r="CF31" s="619" t="s">
        <v>313</v>
      </c>
      <c r="CG31" s="620"/>
      <c r="CH31" s="620"/>
      <c r="CI31" s="620"/>
      <c r="CJ31" s="620"/>
      <c r="CK31" s="620"/>
      <c r="CL31" s="620"/>
      <c r="CM31" s="620"/>
      <c r="CN31" s="620"/>
      <c r="CO31" s="620"/>
      <c r="CP31" s="620"/>
      <c r="CQ31" s="621"/>
      <c r="CR31" s="622">
        <v>213767</v>
      </c>
      <c r="CS31" s="654"/>
      <c r="CT31" s="654"/>
      <c r="CU31" s="654"/>
      <c r="CV31" s="654"/>
      <c r="CW31" s="654"/>
      <c r="CX31" s="654"/>
      <c r="CY31" s="655"/>
      <c r="CZ31" s="627">
        <v>0.8</v>
      </c>
      <c r="DA31" s="652"/>
      <c r="DB31" s="652"/>
      <c r="DC31" s="656"/>
      <c r="DD31" s="631">
        <v>213767</v>
      </c>
      <c r="DE31" s="654"/>
      <c r="DF31" s="654"/>
      <c r="DG31" s="654"/>
      <c r="DH31" s="654"/>
      <c r="DI31" s="654"/>
      <c r="DJ31" s="654"/>
      <c r="DK31" s="655"/>
      <c r="DL31" s="631">
        <v>213767</v>
      </c>
      <c r="DM31" s="654"/>
      <c r="DN31" s="654"/>
      <c r="DO31" s="654"/>
      <c r="DP31" s="654"/>
      <c r="DQ31" s="654"/>
      <c r="DR31" s="654"/>
      <c r="DS31" s="654"/>
      <c r="DT31" s="654"/>
      <c r="DU31" s="654"/>
      <c r="DV31" s="655"/>
      <c r="DW31" s="627">
        <v>1.5</v>
      </c>
      <c r="DX31" s="652"/>
      <c r="DY31" s="652"/>
      <c r="DZ31" s="652"/>
      <c r="EA31" s="652"/>
      <c r="EB31" s="652"/>
      <c r="EC31" s="653"/>
    </row>
    <row r="32" spans="2:133" ht="11.25" customHeight="1" x14ac:dyDescent="0.2">
      <c r="B32" s="619" t="s">
        <v>314</v>
      </c>
      <c r="C32" s="620"/>
      <c r="D32" s="620"/>
      <c r="E32" s="620"/>
      <c r="F32" s="620"/>
      <c r="G32" s="620"/>
      <c r="H32" s="620"/>
      <c r="I32" s="620"/>
      <c r="J32" s="620"/>
      <c r="K32" s="620"/>
      <c r="L32" s="620"/>
      <c r="M32" s="620"/>
      <c r="N32" s="620"/>
      <c r="O32" s="620"/>
      <c r="P32" s="620"/>
      <c r="Q32" s="621"/>
      <c r="R32" s="622">
        <v>2108679</v>
      </c>
      <c r="S32" s="623"/>
      <c r="T32" s="623"/>
      <c r="U32" s="623"/>
      <c r="V32" s="623"/>
      <c r="W32" s="623"/>
      <c r="X32" s="623"/>
      <c r="Y32" s="624"/>
      <c r="Z32" s="625">
        <v>7.7</v>
      </c>
      <c r="AA32" s="625"/>
      <c r="AB32" s="625"/>
      <c r="AC32" s="625"/>
      <c r="AD32" s="626" t="s">
        <v>129</v>
      </c>
      <c r="AE32" s="626"/>
      <c r="AF32" s="626"/>
      <c r="AG32" s="626"/>
      <c r="AH32" s="626"/>
      <c r="AI32" s="626"/>
      <c r="AJ32" s="626"/>
      <c r="AK32" s="626"/>
      <c r="AL32" s="627" t="s">
        <v>129</v>
      </c>
      <c r="AM32" s="628"/>
      <c r="AN32" s="628"/>
      <c r="AO32" s="629"/>
      <c r="AP32" s="670"/>
      <c r="AQ32" s="671"/>
      <c r="AR32" s="671"/>
      <c r="AS32" s="671"/>
      <c r="AT32" s="675"/>
      <c r="AU32" s="211" t="s">
        <v>315</v>
      </c>
      <c r="AX32" s="619" t="s">
        <v>316</v>
      </c>
      <c r="AY32" s="620"/>
      <c r="AZ32" s="620"/>
      <c r="BA32" s="620"/>
      <c r="BB32" s="620"/>
      <c r="BC32" s="620"/>
      <c r="BD32" s="620"/>
      <c r="BE32" s="620"/>
      <c r="BF32" s="621"/>
      <c r="BG32" s="679">
        <v>99.1</v>
      </c>
      <c r="BH32" s="654"/>
      <c r="BI32" s="654"/>
      <c r="BJ32" s="654"/>
      <c r="BK32" s="654"/>
      <c r="BL32" s="654"/>
      <c r="BM32" s="628">
        <v>97.9</v>
      </c>
      <c r="BN32" s="654"/>
      <c r="BO32" s="654"/>
      <c r="BP32" s="654"/>
      <c r="BQ32" s="677"/>
      <c r="BR32" s="679">
        <v>99.1</v>
      </c>
      <c r="BS32" s="654"/>
      <c r="BT32" s="654"/>
      <c r="BU32" s="654"/>
      <c r="BV32" s="654"/>
      <c r="BW32" s="654"/>
      <c r="BX32" s="628">
        <v>97.6</v>
      </c>
      <c r="BY32" s="654"/>
      <c r="BZ32" s="654"/>
      <c r="CA32" s="654"/>
      <c r="CB32" s="677"/>
      <c r="CD32" s="662"/>
      <c r="CE32" s="663"/>
      <c r="CF32" s="619" t="s">
        <v>317</v>
      </c>
      <c r="CG32" s="620"/>
      <c r="CH32" s="620"/>
      <c r="CI32" s="620"/>
      <c r="CJ32" s="620"/>
      <c r="CK32" s="620"/>
      <c r="CL32" s="620"/>
      <c r="CM32" s="620"/>
      <c r="CN32" s="620"/>
      <c r="CO32" s="620"/>
      <c r="CP32" s="620"/>
      <c r="CQ32" s="621"/>
      <c r="CR32" s="622">
        <v>64</v>
      </c>
      <c r="CS32" s="623"/>
      <c r="CT32" s="623"/>
      <c r="CU32" s="623"/>
      <c r="CV32" s="623"/>
      <c r="CW32" s="623"/>
      <c r="CX32" s="623"/>
      <c r="CY32" s="624"/>
      <c r="CZ32" s="627">
        <v>0</v>
      </c>
      <c r="DA32" s="652"/>
      <c r="DB32" s="652"/>
      <c r="DC32" s="656"/>
      <c r="DD32" s="631">
        <v>64</v>
      </c>
      <c r="DE32" s="623"/>
      <c r="DF32" s="623"/>
      <c r="DG32" s="623"/>
      <c r="DH32" s="623"/>
      <c r="DI32" s="623"/>
      <c r="DJ32" s="623"/>
      <c r="DK32" s="624"/>
      <c r="DL32" s="631">
        <v>64</v>
      </c>
      <c r="DM32" s="623"/>
      <c r="DN32" s="623"/>
      <c r="DO32" s="623"/>
      <c r="DP32" s="623"/>
      <c r="DQ32" s="623"/>
      <c r="DR32" s="623"/>
      <c r="DS32" s="623"/>
      <c r="DT32" s="623"/>
      <c r="DU32" s="623"/>
      <c r="DV32" s="624"/>
      <c r="DW32" s="627">
        <v>0</v>
      </c>
      <c r="DX32" s="652"/>
      <c r="DY32" s="652"/>
      <c r="DZ32" s="652"/>
      <c r="EA32" s="652"/>
      <c r="EB32" s="652"/>
      <c r="EC32" s="653"/>
    </row>
    <row r="33" spans="2:133" ht="11.25" customHeight="1" x14ac:dyDescent="0.2">
      <c r="B33" s="619" t="s">
        <v>318</v>
      </c>
      <c r="C33" s="620"/>
      <c r="D33" s="620"/>
      <c r="E33" s="620"/>
      <c r="F33" s="620"/>
      <c r="G33" s="620"/>
      <c r="H33" s="620"/>
      <c r="I33" s="620"/>
      <c r="J33" s="620"/>
      <c r="K33" s="620"/>
      <c r="L33" s="620"/>
      <c r="M33" s="620"/>
      <c r="N33" s="620"/>
      <c r="O33" s="620"/>
      <c r="P33" s="620"/>
      <c r="Q33" s="621"/>
      <c r="R33" s="622">
        <v>85757</v>
      </c>
      <c r="S33" s="623"/>
      <c r="T33" s="623"/>
      <c r="U33" s="623"/>
      <c r="V33" s="623"/>
      <c r="W33" s="623"/>
      <c r="X33" s="623"/>
      <c r="Y33" s="624"/>
      <c r="Z33" s="625">
        <v>0.3</v>
      </c>
      <c r="AA33" s="625"/>
      <c r="AB33" s="625"/>
      <c r="AC33" s="625"/>
      <c r="AD33" s="626">
        <v>57618</v>
      </c>
      <c r="AE33" s="626"/>
      <c r="AF33" s="626"/>
      <c r="AG33" s="626"/>
      <c r="AH33" s="626"/>
      <c r="AI33" s="626"/>
      <c r="AJ33" s="626"/>
      <c r="AK33" s="626"/>
      <c r="AL33" s="627">
        <v>0.4</v>
      </c>
      <c r="AM33" s="628"/>
      <c r="AN33" s="628"/>
      <c r="AO33" s="629"/>
      <c r="AP33" s="672"/>
      <c r="AQ33" s="673"/>
      <c r="AR33" s="673"/>
      <c r="AS33" s="673"/>
      <c r="AT33" s="676"/>
      <c r="AU33" s="216"/>
      <c r="AV33" s="216"/>
      <c r="AW33" s="216"/>
      <c r="AX33" s="643" t="s">
        <v>319</v>
      </c>
      <c r="AY33" s="644"/>
      <c r="AZ33" s="644"/>
      <c r="BA33" s="644"/>
      <c r="BB33" s="644"/>
      <c r="BC33" s="644"/>
      <c r="BD33" s="644"/>
      <c r="BE33" s="644"/>
      <c r="BF33" s="645"/>
      <c r="BG33" s="680">
        <v>99.6</v>
      </c>
      <c r="BH33" s="681"/>
      <c r="BI33" s="681"/>
      <c r="BJ33" s="681"/>
      <c r="BK33" s="681"/>
      <c r="BL33" s="681"/>
      <c r="BM33" s="682">
        <v>98.7</v>
      </c>
      <c r="BN33" s="681"/>
      <c r="BO33" s="681"/>
      <c r="BP33" s="681"/>
      <c r="BQ33" s="683"/>
      <c r="BR33" s="680">
        <v>99.5</v>
      </c>
      <c r="BS33" s="681"/>
      <c r="BT33" s="681"/>
      <c r="BU33" s="681"/>
      <c r="BV33" s="681"/>
      <c r="BW33" s="681"/>
      <c r="BX33" s="682">
        <v>98.3</v>
      </c>
      <c r="BY33" s="681"/>
      <c r="BZ33" s="681"/>
      <c r="CA33" s="681"/>
      <c r="CB33" s="683"/>
      <c r="CD33" s="619" t="s">
        <v>320</v>
      </c>
      <c r="CE33" s="620"/>
      <c r="CF33" s="620"/>
      <c r="CG33" s="620"/>
      <c r="CH33" s="620"/>
      <c r="CI33" s="620"/>
      <c r="CJ33" s="620"/>
      <c r="CK33" s="620"/>
      <c r="CL33" s="620"/>
      <c r="CM33" s="620"/>
      <c r="CN33" s="620"/>
      <c r="CO33" s="620"/>
      <c r="CP33" s="620"/>
      <c r="CQ33" s="621"/>
      <c r="CR33" s="622">
        <v>10265656</v>
      </c>
      <c r="CS33" s="654"/>
      <c r="CT33" s="654"/>
      <c r="CU33" s="654"/>
      <c r="CV33" s="654"/>
      <c r="CW33" s="654"/>
      <c r="CX33" s="654"/>
      <c r="CY33" s="655"/>
      <c r="CZ33" s="627">
        <v>39</v>
      </c>
      <c r="DA33" s="652"/>
      <c r="DB33" s="652"/>
      <c r="DC33" s="656"/>
      <c r="DD33" s="631">
        <v>8219399</v>
      </c>
      <c r="DE33" s="654"/>
      <c r="DF33" s="654"/>
      <c r="DG33" s="654"/>
      <c r="DH33" s="654"/>
      <c r="DI33" s="654"/>
      <c r="DJ33" s="654"/>
      <c r="DK33" s="655"/>
      <c r="DL33" s="631">
        <v>5914011</v>
      </c>
      <c r="DM33" s="654"/>
      <c r="DN33" s="654"/>
      <c r="DO33" s="654"/>
      <c r="DP33" s="654"/>
      <c r="DQ33" s="654"/>
      <c r="DR33" s="654"/>
      <c r="DS33" s="654"/>
      <c r="DT33" s="654"/>
      <c r="DU33" s="654"/>
      <c r="DV33" s="655"/>
      <c r="DW33" s="627">
        <v>41.2</v>
      </c>
      <c r="DX33" s="652"/>
      <c r="DY33" s="652"/>
      <c r="DZ33" s="652"/>
      <c r="EA33" s="652"/>
      <c r="EB33" s="652"/>
      <c r="EC33" s="653"/>
    </row>
    <row r="34" spans="2:133" ht="11.25" customHeight="1" x14ac:dyDescent="0.2">
      <c r="B34" s="619" t="s">
        <v>321</v>
      </c>
      <c r="C34" s="620"/>
      <c r="D34" s="620"/>
      <c r="E34" s="620"/>
      <c r="F34" s="620"/>
      <c r="G34" s="620"/>
      <c r="H34" s="620"/>
      <c r="I34" s="620"/>
      <c r="J34" s="620"/>
      <c r="K34" s="620"/>
      <c r="L34" s="620"/>
      <c r="M34" s="620"/>
      <c r="N34" s="620"/>
      <c r="O34" s="620"/>
      <c r="P34" s="620"/>
      <c r="Q34" s="621"/>
      <c r="R34" s="622">
        <v>21586</v>
      </c>
      <c r="S34" s="623"/>
      <c r="T34" s="623"/>
      <c r="U34" s="623"/>
      <c r="V34" s="623"/>
      <c r="W34" s="623"/>
      <c r="X34" s="623"/>
      <c r="Y34" s="624"/>
      <c r="Z34" s="625">
        <v>0.1</v>
      </c>
      <c r="AA34" s="625"/>
      <c r="AB34" s="625"/>
      <c r="AC34" s="625"/>
      <c r="AD34" s="626" t="s">
        <v>129</v>
      </c>
      <c r="AE34" s="626"/>
      <c r="AF34" s="626"/>
      <c r="AG34" s="626"/>
      <c r="AH34" s="626"/>
      <c r="AI34" s="626"/>
      <c r="AJ34" s="626"/>
      <c r="AK34" s="626"/>
      <c r="AL34" s="627" t="s">
        <v>129</v>
      </c>
      <c r="AM34" s="628"/>
      <c r="AN34" s="628"/>
      <c r="AO34" s="629"/>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9" t="s">
        <v>322</v>
      </c>
      <c r="CE34" s="620"/>
      <c r="CF34" s="620"/>
      <c r="CG34" s="620"/>
      <c r="CH34" s="620"/>
      <c r="CI34" s="620"/>
      <c r="CJ34" s="620"/>
      <c r="CK34" s="620"/>
      <c r="CL34" s="620"/>
      <c r="CM34" s="620"/>
      <c r="CN34" s="620"/>
      <c r="CO34" s="620"/>
      <c r="CP34" s="620"/>
      <c r="CQ34" s="621"/>
      <c r="CR34" s="622">
        <v>3562663</v>
      </c>
      <c r="CS34" s="623"/>
      <c r="CT34" s="623"/>
      <c r="CU34" s="623"/>
      <c r="CV34" s="623"/>
      <c r="CW34" s="623"/>
      <c r="CX34" s="623"/>
      <c r="CY34" s="624"/>
      <c r="CZ34" s="627">
        <v>13.5</v>
      </c>
      <c r="DA34" s="652"/>
      <c r="DB34" s="652"/>
      <c r="DC34" s="656"/>
      <c r="DD34" s="631">
        <v>2483751</v>
      </c>
      <c r="DE34" s="623"/>
      <c r="DF34" s="623"/>
      <c r="DG34" s="623"/>
      <c r="DH34" s="623"/>
      <c r="DI34" s="623"/>
      <c r="DJ34" s="623"/>
      <c r="DK34" s="624"/>
      <c r="DL34" s="631">
        <v>2211675</v>
      </c>
      <c r="DM34" s="623"/>
      <c r="DN34" s="623"/>
      <c r="DO34" s="623"/>
      <c r="DP34" s="623"/>
      <c r="DQ34" s="623"/>
      <c r="DR34" s="623"/>
      <c r="DS34" s="623"/>
      <c r="DT34" s="623"/>
      <c r="DU34" s="623"/>
      <c r="DV34" s="624"/>
      <c r="DW34" s="627">
        <v>15.4</v>
      </c>
      <c r="DX34" s="652"/>
      <c r="DY34" s="652"/>
      <c r="DZ34" s="652"/>
      <c r="EA34" s="652"/>
      <c r="EB34" s="652"/>
      <c r="EC34" s="653"/>
    </row>
    <row r="35" spans="2:133" ht="11.25" customHeight="1" x14ac:dyDescent="0.2">
      <c r="B35" s="619" t="s">
        <v>323</v>
      </c>
      <c r="C35" s="620"/>
      <c r="D35" s="620"/>
      <c r="E35" s="620"/>
      <c r="F35" s="620"/>
      <c r="G35" s="620"/>
      <c r="H35" s="620"/>
      <c r="I35" s="620"/>
      <c r="J35" s="620"/>
      <c r="K35" s="620"/>
      <c r="L35" s="620"/>
      <c r="M35" s="620"/>
      <c r="N35" s="620"/>
      <c r="O35" s="620"/>
      <c r="P35" s="620"/>
      <c r="Q35" s="621"/>
      <c r="R35" s="622">
        <v>236424</v>
      </c>
      <c r="S35" s="623"/>
      <c r="T35" s="623"/>
      <c r="U35" s="623"/>
      <c r="V35" s="623"/>
      <c r="W35" s="623"/>
      <c r="X35" s="623"/>
      <c r="Y35" s="624"/>
      <c r="Z35" s="625">
        <v>0.9</v>
      </c>
      <c r="AA35" s="625"/>
      <c r="AB35" s="625"/>
      <c r="AC35" s="625"/>
      <c r="AD35" s="626" t="s">
        <v>129</v>
      </c>
      <c r="AE35" s="626"/>
      <c r="AF35" s="626"/>
      <c r="AG35" s="626"/>
      <c r="AH35" s="626"/>
      <c r="AI35" s="626"/>
      <c r="AJ35" s="626"/>
      <c r="AK35" s="626"/>
      <c r="AL35" s="627" t="s">
        <v>129</v>
      </c>
      <c r="AM35" s="628"/>
      <c r="AN35" s="628"/>
      <c r="AO35" s="629"/>
      <c r="AP35" s="219"/>
      <c r="AQ35" s="604" t="s">
        <v>324</v>
      </c>
      <c r="AR35" s="605"/>
      <c r="AS35" s="605"/>
      <c r="AT35" s="605"/>
      <c r="AU35" s="605"/>
      <c r="AV35" s="605"/>
      <c r="AW35" s="605"/>
      <c r="AX35" s="605"/>
      <c r="AY35" s="605"/>
      <c r="AZ35" s="605"/>
      <c r="BA35" s="605"/>
      <c r="BB35" s="605"/>
      <c r="BC35" s="605"/>
      <c r="BD35" s="605"/>
      <c r="BE35" s="605"/>
      <c r="BF35" s="606"/>
      <c r="BG35" s="604" t="s">
        <v>325</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19" t="s">
        <v>326</v>
      </c>
      <c r="CE35" s="620"/>
      <c r="CF35" s="620"/>
      <c r="CG35" s="620"/>
      <c r="CH35" s="620"/>
      <c r="CI35" s="620"/>
      <c r="CJ35" s="620"/>
      <c r="CK35" s="620"/>
      <c r="CL35" s="620"/>
      <c r="CM35" s="620"/>
      <c r="CN35" s="620"/>
      <c r="CO35" s="620"/>
      <c r="CP35" s="620"/>
      <c r="CQ35" s="621"/>
      <c r="CR35" s="622">
        <v>103093</v>
      </c>
      <c r="CS35" s="654"/>
      <c r="CT35" s="654"/>
      <c r="CU35" s="654"/>
      <c r="CV35" s="654"/>
      <c r="CW35" s="654"/>
      <c r="CX35" s="654"/>
      <c r="CY35" s="655"/>
      <c r="CZ35" s="627">
        <v>0.4</v>
      </c>
      <c r="DA35" s="652"/>
      <c r="DB35" s="652"/>
      <c r="DC35" s="656"/>
      <c r="DD35" s="631">
        <v>85512</v>
      </c>
      <c r="DE35" s="654"/>
      <c r="DF35" s="654"/>
      <c r="DG35" s="654"/>
      <c r="DH35" s="654"/>
      <c r="DI35" s="654"/>
      <c r="DJ35" s="654"/>
      <c r="DK35" s="655"/>
      <c r="DL35" s="631">
        <v>85512</v>
      </c>
      <c r="DM35" s="654"/>
      <c r="DN35" s="654"/>
      <c r="DO35" s="654"/>
      <c r="DP35" s="654"/>
      <c r="DQ35" s="654"/>
      <c r="DR35" s="654"/>
      <c r="DS35" s="654"/>
      <c r="DT35" s="654"/>
      <c r="DU35" s="654"/>
      <c r="DV35" s="655"/>
      <c r="DW35" s="627">
        <v>0.6</v>
      </c>
      <c r="DX35" s="652"/>
      <c r="DY35" s="652"/>
      <c r="DZ35" s="652"/>
      <c r="EA35" s="652"/>
      <c r="EB35" s="652"/>
      <c r="EC35" s="653"/>
    </row>
    <row r="36" spans="2:133" ht="11.25" customHeight="1" x14ac:dyDescent="0.2">
      <c r="B36" s="619" t="s">
        <v>327</v>
      </c>
      <c r="C36" s="620"/>
      <c r="D36" s="620"/>
      <c r="E36" s="620"/>
      <c r="F36" s="620"/>
      <c r="G36" s="620"/>
      <c r="H36" s="620"/>
      <c r="I36" s="620"/>
      <c r="J36" s="620"/>
      <c r="K36" s="620"/>
      <c r="L36" s="620"/>
      <c r="M36" s="620"/>
      <c r="N36" s="620"/>
      <c r="O36" s="620"/>
      <c r="P36" s="620"/>
      <c r="Q36" s="621"/>
      <c r="R36" s="622">
        <v>1235576</v>
      </c>
      <c r="S36" s="623"/>
      <c r="T36" s="623"/>
      <c r="U36" s="623"/>
      <c r="V36" s="623"/>
      <c r="W36" s="623"/>
      <c r="X36" s="623"/>
      <c r="Y36" s="624"/>
      <c r="Z36" s="625">
        <v>4.5</v>
      </c>
      <c r="AA36" s="625"/>
      <c r="AB36" s="625"/>
      <c r="AC36" s="625"/>
      <c r="AD36" s="626" t="s">
        <v>129</v>
      </c>
      <c r="AE36" s="626"/>
      <c r="AF36" s="626"/>
      <c r="AG36" s="626"/>
      <c r="AH36" s="626"/>
      <c r="AI36" s="626"/>
      <c r="AJ36" s="626"/>
      <c r="AK36" s="626"/>
      <c r="AL36" s="627" t="s">
        <v>129</v>
      </c>
      <c r="AM36" s="628"/>
      <c r="AN36" s="628"/>
      <c r="AO36" s="629"/>
      <c r="AP36" s="219"/>
      <c r="AQ36" s="688" t="s">
        <v>328</v>
      </c>
      <c r="AR36" s="689"/>
      <c r="AS36" s="689"/>
      <c r="AT36" s="689"/>
      <c r="AU36" s="689"/>
      <c r="AV36" s="689"/>
      <c r="AW36" s="689"/>
      <c r="AX36" s="689"/>
      <c r="AY36" s="690"/>
      <c r="AZ36" s="611">
        <v>3190361</v>
      </c>
      <c r="BA36" s="612"/>
      <c r="BB36" s="612"/>
      <c r="BC36" s="612"/>
      <c r="BD36" s="612"/>
      <c r="BE36" s="612"/>
      <c r="BF36" s="684"/>
      <c r="BG36" s="608" t="s">
        <v>329</v>
      </c>
      <c r="BH36" s="609"/>
      <c r="BI36" s="609"/>
      <c r="BJ36" s="609"/>
      <c r="BK36" s="609"/>
      <c r="BL36" s="609"/>
      <c r="BM36" s="609"/>
      <c r="BN36" s="609"/>
      <c r="BO36" s="609"/>
      <c r="BP36" s="609"/>
      <c r="BQ36" s="609"/>
      <c r="BR36" s="609"/>
      <c r="BS36" s="609"/>
      <c r="BT36" s="609"/>
      <c r="BU36" s="610"/>
      <c r="BV36" s="611">
        <v>62844</v>
      </c>
      <c r="BW36" s="612"/>
      <c r="BX36" s="612"/>
      <c r="BY36" s="612"/>
      <c r="BZ36" s="612"/>
      <c r="CA36" s="612"/>
      <c r="CB36" s="684"/>
      <c r="CD36" s="619" t="s">
        <v>330</v>
      </c>
      <c r="CE36" s="620"/>
      <c r="CF36" s="620"/>
      <c r="CG36" s="620"/>
      <c r="CH36" s="620"/>
      <c r="CI36" s="620"/>
      <c r="CJ36" s="620"/>
      <c r="CK36" s="620"/>
      <c r="CL36" s="620"/>
      <c r="CM36" s="620"/>
      <c r="CN36" s="620"/>
      <c r="CO36" s="620"/>
      <c r="CP36" s="620"/>
      <c r="CQ36" s="621"/>
      <c r="CR36" s="622">
        <v>3630113</v>
      </c>
      <c r="CS36" s="623"/>
      <c r="CT36" s="623"/>
      <c r="CU36" s="623"/>
      <c r="CV36" s="623"/>
      <c r="CW36" s="623"/>
      <c r="CX36" s="623"/>
      <c r="CY36" s="624"/>
      <c r="CZ36" s="627">
        <v>13.8</v>
      </c>
      <c r="DA36" s="652"/>
      <c r="DB36" s="652"/>
      <c r="DC36" s="656"/>
      <c r="DD36" s="631">
        <v>3260935</v>
      </c>
      <c r="DE36" s="623"/>
      <c r="DF36" s="623"/>
      <c r="DG36" s="623"/>
      <c r="DH36" s="623"/>
      <c r="DI36" s="623"/>
      <c r="DJ36" s="623"/>
      <c r="DK36" s="624"/>
      <c r="DL36" s="631">
        <v>1970476</v>
      </c>
      <c r="DM36" s="623"/>
      <c r="DN36" s="623"/>
      <c r="DO36" s="623"/>
      <c r="DP36" s="623"/>
      <c r="DQ36" s="623"/>
      <c r="DR36" s="623"/>
      <c r="DS36" s="623"/>
      <c r="DT36" s="623"/>
      <c r="DU36" s="623"/>
      <c r="DV36" s="624"/>
      <c r="DW36" s="627">
        <v>13.7</v>
      </c>
      <c r="DX36" s="652"/>
      <c r="DY36" s="652"/>
      <c r="DZ36" s="652"/>
      <c r="EA36" s="652"/>
      <c r="EB36" s="652"/>
      <c r="EC36" s="653"/>
    </row>
    <row r="37" spans="2:133" ht="11.25" customHeight="1" x14ac:dyDescent="0.2">
      <c r="B37" s="619" t="s">
        <v>331</v>
      </c>
      <c r="C37" s="620"/>
      <c r="D37" s="620"/>
      <c r="E37" s="620"/>
      <c r="F37" s="620"/>
      <c r="G37" s="620"/>
      <c r="H37" s="620"/>
      <c r="I37" s="620"/>
      <c r="J37" s="620"/>
      <c r="K37" s="620"/>
      <c r="L37" s="620"/>
      <c r="M37" s="620"/>
      <c r="N37" s="620"/>
      <c r="O37" s="620"/>
      <c r="P37" s="620"/>
      <c r="Q37" s="621"/>
      <c r="R37" s="622">
        <v>543066</v>
      </c>
      <c r="S37" s="623"/>
      <c r="T37" s="623"/>
      <c r="U37" s="623"/>
      <c r="V37" s="623"/>
      <c r="W37" s="623"/>
      <c r="X37" s="623"/>
      <c r="Y37" s="624"/>
      <c r="Z37" s="625">
        <v>2</v>
      </c>
      <c r="AA37" s="625"/>
      <c r="AB37" s="625"/>
      <c r="AC37" s="625"/>
      <c r="AD37" s="626">
        <v>27136</v>
      </c>
      <c r="AE37" s="626"/>
      <c r="AF37" s="626"/>
      <c r="AG37" s="626"/>
      <c r="AH37" s="626"/>
      <c r="AI37" s="626"/>
      <c r="AJ37" s="626"/>
      <c r="AK37" s="626"/>
      <c r="AL37" s="627">
        <v>0.2</v>
      </c>
      <c r="AM37" s="628"/>
      <c r="AN37" s="628"/>
      <c r="AO37" s="629"/>
      <c r="AQ37" s="685" t="s">
        <v>332</v>
      </c>
      <c r="AR37" s="686"/>
      <c r="AS37" s="686"/>
      <c r="AT37" s="686"/>
      <c r="AU37" s="686"/>
      <c r="AV37" s="686"/>
      <c r="AW37" s="686"/>
      <c r="AX37" s="686"/>
      <c r="AY37" s="687"/>
      <c r="AZ37" s="622">
        <v>874616</v>
      </c>
      <c r="BA37" s="623"/>
      <c r="BB37" s="623"/>
      <c r="BC37" s="623"/>
      <c r="BD37" s="654"/>
      <c r="BE37" s="654"/>
      <c r="BF37" s="677"/>
      <c r="BG37" s="619" t="s">
        <v>333</v>
      </c>
      <c r="BH37" s="620"/>
      <c r="BI37" s="620"/>
      <c r="BJ37" s="620"/>
      <c r="BK37" s="620"/>
      <c r="BL37" s="620"/>
      <c r="BM37" s="620"/>
      <c r="BN37" s="620"/>
      <c r="BO37" s="620"/>
      <c r="BP37" s="620"/>
      <c r="BQ37" s="620"/>
      <c r="BR37" s="620"/>
      <c r="BS37" s="620"/>
      <c r="BT37" s="620"/>
      <c r="BU37" s="621"/>
      <c r="BV37" s="622">
        <v>-24607</v>
      </c>
      <c r="BW37" s="623"/>
      <c r="BX37" s="623"/>
      <c r="BY37" s="623"/>
      <c r="BZ37" s="623"/>
      <c r="CA37" s="623"/>
      <c r="CB37" s="632"/>
      <c r="CD37" s="619" t="s">
        <v>334</v>
      </c>
      <c r="CE37" s="620"/>
      <c r="CF37" s="620"/>
      <c r="CG37" s="620"/>
      <c r="CH37" s="620"/>
      <c r="CI37" s="620"/>
      <c r="CJ37" s="620"/>
      <c r="CK37" s="620"/>
      <c r="CL37" s="620"/>
      <c r="CM37" s="620"/>
      <c r="CN37" s="620"/>
      <c r="CO37" s="620"/>
      <c r="CP37" s="620"/>
      <c r="CQ37" s="621"/>
      <c r="CR37" s="622">
        <v>234936</v>
      </c>
      <c r="CS37" s="654"/>
      <c r="CT37" s="654"/>
      <c r="CU37" s="654"/>
      <c r="CV37" s="654"/>
      <c r="CW37" s="654"/>
      <c r="CX37" s="654"/>
      <c r="CY37" s="655"/>
      <c r="CZ37" s="627">
        <v>0.9</v>
      </c>
      <c r="DA37" s="652"/>
      <c r="DB37" s="652"/>
      <c r="DC37" s="656"/>
      <c r="DD37" s="631">
        <v>217145</v>
      </c>
      <c r="DE37" s="654"/>
      <c r="DF37" s="654"/>
      <c r="DG37" s="654"/>
      <c r="DH37" s="654"/>
      <c r="DI37" s="654"/>
      <c r="DJ37" s="654"/>
      <c r="DK37" s="655"/>
      <c r="DL37" s="631">
        <v>217145</v>
      </c>
      <c r="DM37" s="654"/>
      <c r="DN37" s="654"/>
      <c r="DO37" s="654"/>
      <c r="DP37" s="654"/>
      <c r="DQ37" s="654"/>
      <c r="DR37" s="654"/>
      <c r="DS37" s="654"/>
      <c r="DT37" s="654"/>
      <c r="DU37" s="654"/>
      <c r="DV37" s="655"/>
      <c r="DW37" s="627">
        <v>1.5</v>
      </c>
      <c r="DX37" s="652"/>
      <c r="DY37" s="652"/>
      <c r="DZ37" s="652"/>
      <c r="EA37" s="652"/>
      <c r="EB37" s="652"/>
      <c r="EC37" s="653"/>
    </row>
    <row r="38" spans="2:133" ht="11.25" customHeight="1" x14ac:dyDescent="0.2">
      <c r="B38" s="619" t="s">
        <v>335</v>
      </c>
      <c r="C38" s="620"/>
      <c r="D38" s="620"/>
      <c r="E38" s="620"/>
      <c r="F38" s="620"/>
      <c r="G38" s="620"/>
      <c r="H38" s="620"/>
      <c r="I38" s="620"/>
      <c r="J38" s="620"/>
      <c r="K38" s="620"/>
      <c r="L38" s="620"/>
      <c r="M38" s="620"/>
      <c r="N38" s="620"/>
      <c r="O38" s="620"/>
      <c r="P38" s="620"/>
      <c r="Q38" s="621"/>
      <c r="R38" s="622">
        <v>1562900</v>
      </c>
      <c r="S38" s="623"/>
      <c r="T38" s="623"/>
      <c r="U38" s="623"/>
      <c r="V38" s="623"/>
      <c r="W38" s="623"/>
      <c r="X38" s="623"/>
      <c r="Y38" s="624"/>
      <c r="Z38" s="625">
        <v>5.7</v>
      </c>
      <c r="AA38" s="625"/>
      <c r="AB38" s="625"/>
      <c r="AC38" s="625"/>
      <c r="AD38" s="626" t="s">
        <v>129</v>
      </c>
      <c r="AE38" s="626"/>
      <c r="AF38" s="626"/>
      <c r="AG38" s="626"/>
      <c r="AH38" s="626"/>
      <c r="AI38" s="626"/>
      <c r="AJ38" s="626"/>
      <c r="AK38" s="626"/>
      <c r="AL38" s="627" t="s">
        <v>129</v>
      </c>
      <c r="AM38" s="628"/>
      <c r="AN38" s="628"/>
      <c r="AO38" s="629"/>
      <c r="AQ38" s="685" t="s">
        <v>336</v>
      </c>
      <c r="AR38" s="686"/>
      <c r="AS38" s="686"/>
      <c r="AT38" s="686"/>
      <c r="AU38" s="686"/>
      <c r="AV38" s="686"/>
      <c r="AW38" s="686"/>
      <c r="AX38" s="686"/>
      <c r="AY38" s="687"/>
      <c r="AZ38" s="622">
        <v>23732</v>
      </c>
      <c r="BA38" s="623"/>
      <c r="BB38" s="623"/>
      <c r="BC38" s="623"/>
      <c r="BD38" s="654"/>
      <c r="BE38" s="654"/>
      <c r="BF38" s="677"/>
      <c r="BG38" s="619" t="s">
        <v>337</v>
      </c>
      <c r="BH38" s="620"/>
      <c r="BI38" s="620"/>
      <c r="BJ38" s="620"/>
      <c r="BK38" s="620"/>
      <c r="BL38" s="620"/>
      <c r="BM38" s="620"/>
      <c r="BN38" s="620"/>
      <c r="BO38" s="620"/>
      <c r="BP38" s="620"/>
      <c r="BQ38" s="620"/>
      <c r="BR38" s="620"/>
      <c r="BS38" s="620"/>
      <c r="BT38" s="620"/>
      <c r="BU38" s="621"/>
      <c r="BV38" s="622">
        <v>7901</v>
      </c>
      <c r="BW38" s="623"/>
      <c r="BX38" s="623"/>
      <c r="BY38" s="623"/>
      <c r="BZ38" s="623"/>
      <c r="CA38" s="623"/>
      <c r="CB38" s="632"/>
      <c r="CD38" s="619" t="s">
        <v>338</v>
      </c>
      <c r="CE38" s="620"/>
      <c r="CF38" s="620"/>
      <c r="CG38" s="620"/>
      <c r="CH38" s="620"/>
      <c r="CI38" s="620"/>
      <c r="CJ38" s="620"/>
      <c r="CK38" s="620"/>
      <c r="CL38" s="620"/>
      <c r="CM38" s="620"/>
      <c r="CN38" s="620"/>
      <c r="CO38" s="620"/>
      <c r="CP38" s="620"/>
      <c r="CQ38" s="621"/>
      <c r="CR38" s="622">
        <v>2292013</v>
      </c>
      <c r="CS38" s="623"/>
      <c r="CT38" s="623"/>
      <c r="CU38" s="623"/>
      <c r="CV38" s="623"/>
      <c r="CW38" s="623"/>
      <c r="CX38" s="623"/>
      <c r="CY38" s="624"/>
      <c r="CZ38" s="627">
        <v>8.6999999999999993</v>
      </c>
      <c r="DA38" s="652"/>
      <c r="DB38" s="652"/>
      <c r="DC38" s="656"/>
      <c r="DD38" s="631">
        <v>1755017</v>
      </c>
      <c r="DE38" s="623"/>
      <c r="DF38" s="623"/>
      <c r="DG38" s="623"/>
      <c r="DH38" s="623"/>
      <c r="DI38" s="623"/>
      <c r="DJ38" s="623"/>
      <c r="DK38" s="624"/>
      <c r="DL38" s="631">
        <v>1646348</v>
      </c>
      <c r="DM38" s="623"/>
      <c r="DN38" s="623"/>
      <c r="DO38" s="623"/>
      <c r="DP38" s="623"/>
      <c r="DQ38" s="623"/>
      <c r="DR38" s="623"/>
      <c r="DS38" s="623"/>
      <c r="DT38" s="623"/>
      <c r="DU38" s="623"/>
      <c r="DV38" s="624"/>
      <c r="DW38" s="627">
        <v>11.5</v>
      </c>
      <c r="DX38" s="652"/>
      <c r="DY38" s="652"/>
      <c r="DZ38" s="652"/>
      <c r="EA38" s="652"/>
      <c r="EB38" s="652"/>
      <c r="EC38" s="653"/>
    </row>
    <row r="39" spans="2:133" ht="11.25" customHeight="1" x14ac:dyDescent="0.2">
      <c r="B39" s="619" t="s">
        <v>339</v>
      </c>
      <c r="C39" s="620"/>
      <c r="D39" s="620"/>
      <c r="E39" s="620"/>
      <c r="F39" s="620"/>
      <c r="G39" s="620"/>
      <c r="H39" s="620"/>
      <c r="I39" s="620"/>
      <c r="J39" s="620"/>
      <c r="K39" s="620"/>
      <c r="L39" s="620"/>
      <c r="M39" s="620"/>
      <c r="N39" s="620"/>
      <c r="O39" s="620"/>
      <c r="P39" s="620"/>
      <c r="Q39" s="621"/>
      <c r="R39" s="622" t="s">
        <v>129</v>
      </c>
      <c r="S39" s="623"/>
      <c r="T39" s="623"/>
      <c r="U39" s="623"/>
      <c r="V39" s="623"/>
      <c r="W39" s="623"/>
      <c r="X39" s="623"/>
      <c r="Y39" s="624"/>
      <c r="Z39" s="625" t="s">
        <v>129</v>
      </c>
      <c r="AA39" s="625"/>
      <c r="AB39" s="625"/>
      <c r="AC39" s="625"/>
      <c r="AD39" s="626" t="s">
        <v>129</v>
      </c>
      <c r="AE39" s="626"/>
      <c r="AF39" s="626"/>
      <c r="AG39" s="626"/>
      <c r="AH39" s="626"/>
      <c r="AI39" s="626"/>
      <c r="AJ39" s="626"/>
      <c r="AK39" s="626"/>
      <c r="AL39" s="627" t="s">
        <v>129</v>
      </c>
      <c r="AM39" s="628"/>
      <c r="AN39" s="628"/>
      <c r="AO39" s="629"/>
      <c r="AQ39" s="685" t="s">
        <v>340</v>
      </c>
      <c r="AR39" s="686"/>
      <c r="AS39" s="686"/>
      <c r="AT39" s="686"/>
      <c r="AU39" s="686"/>
      <c r="AV39" s="686"/>
      <c r="AW39" s="686"/>
      <c r="AX39" s="686"/>
      <c r="AY39" s="687"/>
      <c r="AZ39" s="622" t="s">
        <v>129</v>
      </c>
      <c r="BA39" s="623"/>
      <c r="BB39" s="623"/>
      <c r="BC39" s="623"/>
      <c r="BD39" s="654"/>
      <c r="BE39" s="654"/>
      <c r="BF39" s="677"/>
      <c r="BG39" s="619" t="s">
        <v>341</v>
      </c>
      <c r="BH39" s="620"/>
      <c r="BI39" s="620"/>
      <c r="BJ39" s="620"/>
      <c r="BK39" s="620"/>
      <c r="BL39" s="620"/>
      <c r="BM39" s="620"/>
      <c r="BN39" s="620"/>
      <c r="BO39" s="620"/>
      <c r="BP39" s="620"/>
      <c r="BQ39" s="620"/>
      <c r="BR39" s="620"/>
      <c r="BS39" s="620"/>
      <c r="BT39" s="620"/>
      <c r="BU39" s="621"/>
      <c r="BV39" s="622">
        <v>10911</v>
      </c>
      <c r="BW39" s="623"/>
      <c r="BX39" s="623"/>
      <c r="BY39" s="623"/>
      <c r="BZ39" s="623"/>
      <c r="CA39" s="623"/>
      <c r="CB39" s="632"/>
      <c r="CD39" s="619" t="s">
        <v>342</v>
      </c>
      <c r="CE39" s="620"/>
      <c r="CF39" s="620"/>
      <c r="CG39" s="620"/>
      <c r="CH39" s="620"/>
      <c r="CI39" s="620"/>
      <c r="CJ39" s="620"/>
      <c r="CK39" s="620"/>
      <c r="CL39" s="620"/>
      <c r="CM39" s="620"/>
      <c r="CN39" s="620"/>
      <c r="CO39" s="620"/>
      <c r="CP39" s="620"/>
      <c r="CQ39" s="621"/>
      <c r="CR39" s="622">
        <v>675664</v>
      </c>
      <c r="CS39" s="654"/>
      <c r="CT39" s="654"/>
      <c r="CU39" s="654"/>
      <c r="CV39" s="654"/>
      <c r="CW39" s="654"/>
      <c r="CX39" s="654"/>
      <c r="CY39" s="655"/>
      <c r="CZ39" s="627">
        <v>2.6</v>
      </c>
      <c r="DA39" s="652"/>
      <c r="DB39" s="652"/>
      <c r="DC39" s="656"/>
      <c r="DD39" s="631">
        <v>634184</v>
      </c>
      <c r="DE39" s="654"/>
      <c r="DF39" s="654"/>
      <c r="DG39" s="654"/>
      <c r="DH39" s="654"/>
      <c r="DI39" s="654"/>
      <c r="DJ39" s="654"/>
      <c r="DK39" s="655"/>
      <c r="DL39" s="631" t="s">
        <v>129</v>
      </c>
      <c r="DM39" s="654"/>
      <c r="DN39" s="654"/>
      <c r="DO39" s="654"/>
      <c r="DP39" s="654"/>
      <c r="DQ39" s="654"/>
      <c r="DR39" s="654"/>
      <c r="DS39" s="654"/>
      <c r="DT39" s="654"/>
      <c r="DU39" s="654"/>
      <c r="DV39" s="655"/>
      <c r="DW39" s="627" t="s">
        <v>129</v>
      </c>
      <c r="DX39" s="652"/>
      <c r="DY39" s="652"/>
      <c r="DZ39" s="652"/>
      <c r="EA39" s="652"/>
      <c r="EB39" s="652"/>
      <c r="EC39" s="653"/>
    </row>
    <row r="40" spans="2:133" ht="11.25" customHeight="1" x14ac:dyDescent="0.2">
      <c r="B40" s="619" t="s">
        <v>343</v>
      </c>
      <c r="C40" s="620"/>
      <c r="D40" s="620"/>
      <c r="E40" s="620"/>
      <c r="F40" s="620"/>
      <c r="G40" s="620"/>
      <c r="H40" s="620"/>
      <c r="I40" s="620"/>
      <c r="J40" s="620"/>
      <c r="K40" s="620"/>
      <c r="L40" s="620"/>
      <c r="M40" s="620"/>
      <c r="N40" s="620"/>
      <c r="O40" s="620"/>
      <c r="P40" s="620"/>
      <c r="Q40" s="621"/>
      <c r="R40" s="622">
        <v>360400</v>
      </c>
      <c r="S40" s="623"/>
      <c r="T40" s="623"/>
      <c r="U40" s="623"/>
      <c r="V40" s="623"/>
      <c r="W40" s="623"/>
      <c r="X40" s="623"/>
      <c r="Y40" s="624"/>
      <c r="Z40" s="625">
        <v>1.3</v>
      </c>
      <c r="AA40" s="625"/>
      <c r="AB40" s="625"/>
      <c r="AC40" s="625"/>
      <c r="AD40" s="626" t="s">
        <v>129</v>
      </c>
      <c r="AE40" s="626"/>
      <c r="AF40" s="626"/>
      <c r="AG40" s="626"/>
      <c r="AH40" s="626"/>
      <c r="AI40" s="626"/>
      <c r="AJ40" s="626"/>
      <c r="AK40" s="626"/>
      <c r="AL40" s="627" t="s">
        <v>129</v>
      </c>
      <c r="AM40" s="628"/>
      <c r="AN40" s="628"/>
      <c r="AO40" s="629"/>
      <c r="AQ40" s="685" t="s">
        <v>344</v>
      </c>
      <c r="AR40" s="686"/>
      <c r="AS40" s="686"/>
      <c r="AT40" s="686"/>
      <c r="AU40" s="686"/>
      <c r="AV40" s="686"/>
      <c r="AW40" s="686"/>
      <c r="AX40" s="686"/>
      <c r="AY40" s="687"/>
      <c r="AZ40" s="622" t="s">
        <v>129</v>
      </c>
      <c r="BA40" s="623"/>
      <c r="BB40" s="623"/>
      <c r="BC40" s="623"/>
      <c r="BD40" s="654"/>
      <c r="BE40" s="654"/>
      <c r="BF40" s="677"/>
      <c r="BG40" s="670" t="s">
        <v>345</v>
      </c>
      <c r="BH40" s="671"/>
      <c r="BI40" s="671"/>
      <c r="BJ40" s="671"/>
      <c r="BK40" s="671"/>
      <c r="BL40" s="220"/>
      <c r="BM40" s="620" t="s">
        <v>346</v>
      </c>
      <c r="BN40" s="620"/>
      <c r="BO40" s="620"/>
      <c r="BP40" s="620"/>
      <c r="BQ40" s="620"/>
      <c r="BR40" s="620"/>
      <c r="BS40" s="620"/>
      <c r="BT40" s="620"/>
      <c r="BU40" s="621"/>
      <c r="BV40" s="622">
        <v>106</v>
      </c>
      <c r="BW40" s="623"/>
      <c r="BX40" s="623"/>
      <c r="BY40" s="623"/>
      <c r="BZ40" s="623"/>
      <c r="CA40" s="623"/>
      <c r="CB40" s="632"/>
      <c r="CD40" s="619" t="s">
        <v>347</v>
      </c>
      <c r="CE40" s="620"/>
      <c r="CF40" s="620"/>
      <c r="CG40" s="620"/>
      <c r="CH40" s="620"/>
      <c r="CI40" s="620"/>
      <c r="CJ40" s="620"/>
      <c r="CK40" s="620"/>
      <c r="CL40" s="620"/>
      <c r="CM40" s="620"/>
      <c r="CN40" s="620"/>
      <c r="CO40" s="620"/>
      <c r="CP40" s="620"/>
      <c r="CQ40" s="621"/>
      <c r="CR40" s="622">
        <v>2110</v>
      </c>
      <c r="CS40" s="623"/>
      <c r="CT40" s="623"/>
      <c r="CU40" s="623"/>
      <c r="CV40" s="623"/>
      <c r="CW40" s="623"/>
      <c r="CX40" s="623"/>
      <c r="CY40" s="624"/>
      <c r="CZ40" s="627">
        <v>0</v>
      </c>
      <c r="DA40" s="652"/>
      <c r="DB40" s="652"/>
      <c r="DC40" s="656"/>
      <c r="DD40" s="631" t="s">
        <v>129</v>
      </c>
      <c r="DE40" s="623"/>
      <c r="DF40" s="623"/>
      <c r="DG40" s="623"/>
      <c r="DH40" s="623"/>
      <c r="DI40" s="623"/>
      <c r="DJ40" s="623"/>
      <c r="DK40" s="624"/>
      <c r="DL40" s="631" t="s">
        <v>129</v>
      </c>
      <c r="DM40" s="623"/>
      <c r="DN40" s="623"/>
      <c r="DO40" s="623"/>
      <c r="DP40" s="623"/>
      <c r="DQ40" s="623"/>
      <c r="DR40" s="623"/>
      <c r="DS40" s="623"/>
      <c r="DT40" s="623"/>
      <c r="DU40" s="623"/>
      <c r="DV40" s="624"/>
      <c r="DW40" s="627" t="s">
        <v>129</v>
      </c>
      <c r="DX40" s="652"/>
      <c r="DY40" s="652"/>
      <c r="DZ40" s="652"/>
      <c r="EA40" s="652"/>
      <c r="EB40" s="652"/>
      <c r="EC40" s="653"/>
    </row>
    <row r="41" spans="2:133" ht="11.25" customHeight="1" x14ac:dyDescent="0.2">
      <c r="B41" s="643" t="s">
        <v>348</v>
      </c>
      <c r="C41" s="644"/>
      <c r="D41" s="644"/>
      <c r="E41" s="644"/>
      <c r="F41" s="644"/>
      <c r="G41" s="644"/>
      <c r="H41" s="644"/>
      <c r="I41" s="644"/>
      <c r="J41" s="644"/>
      <c r="K41" s="644"/>
      <c r="L41" s="644"/>
      <c r="M41" s="644"/>
      <c r="N41" s="644"/>
      <c r="O41" s="644"/>
      <c r="P41" s="644"/>
      <c r="Q41" s="645"/>
      <c r="R41" s="694">
        <v>27266508</v>
      </c>
      <c r="S41" s="695"/>
      <c r="T41" s="695"/>
      <c r="U41" s="695"/>
      <c r="V41" s="695"/>
      <c r="W41" s="695"/>
      <c r="X41" s="695"/>
      <c r="Y41" s="699"/>
      <c r="Z41" s="700">
        <v>100</v>
      </c>
      <c r="AA41" s="700"/>
      <c r="AB41" s="700"/>
      <c r="AC41" s="700"/>
      <c r="AD41" s="701">
        <v>14000648</v>
      </c>
      <c r="AE41" s="701"/>
      <c r="AF41" s="701"/>
      <c r="AG41" s="701"/>
      <c r="AH41" s="701"/>
      <c r="AI41" s="701"/>
      <c r="AJ41" s="701"/>
      <c r="AK41" s="701"/>
      <c r="AL41" s="702">
        <v>100</v>
      </c>
      <c r="AM41" s="682"/>
      <c r="AN41" s="682"/>
      <c r="AO41" s="703"/>
      <c r="AQ41" s="685" t="s">
        <v>349</v>
      </c>
      <c r="AR41" s="686"/>
      <c r="AS41" s="686"/>
      <c r="AT41" s="686"/>
      <c r="AU41" s="686"/>
      <c r="AV41" s="686"/>
      <c r="AW41" s="686"/>
      <c r="AX41" s="686"/>
      <c r="AY41" s="687"/>
      <c r="AZ41" s="622">
        <v>617868</v>
      </c>
      <c r="BA41" s="623"/>
      <c r="BB41" s="623"/>
      <c r="BC41" s="623"/>
      <c r="BD41" s="654"/>
      <c r="BE41" s="654"/>
      <c r="BF41" s="677"/>
      <c r="BG41" s="670"/>
      <c r="BH41" s="671"/>
      <c r="BI41" s="671"/>
      <c r="BJ41" s="671"/>
      <c r="BK41" s="671"/>
      <c r="BL41" s="220"/>
      <c r="BM41" s="620" t="s">
        <v>350</v>
      </c>
      <c r="BN41" s="620"/>
      <c r="BO41" s="620"/>
      <c r="BP41" s="620"/>
      <c r="BQ41" s="620"/>
      <c r="BR41" s="620"/>
      <c r="BS41" s="620"/>
      <c r="BT41" s="620"/>
      <c r="BU41" s="621"/>
      <c r="BV41" s="622" t="s">
        <v>351</v>
      </c>
      <c r="BW41" s="623"/>
      <c r="BX41" s="623"/>
      <c r="BY41" s="623"/>
      <c r="BZ41" s="623"/>
      <c r="CA41" s="623"/>
      <c r="CB41" s="632"/>
      <c r="CD41" s="619" t="s">
        <v>352</v>
      </c>
      <c r="CE41" s="620"/>
      <c r="CF41" s="620"/>
      <c r="CG41" s="620"/>
      <c r="CH41" s="620"/>
      <c r="CI41" s="620"/>
      <c r="CJ41" s="620"/>
      <c r="CK41" s="620"/>
      <c r="CL41" s="620"/>
      <c r="CM41" s="620"/>
      <c r="CN41" s="620"/>
      <c r="CO41" s="620"/>
      <c r="CP41" s="620"/>
      <c r="CQ41" s="621"/>
      <c r="CR41" s="622" t="s">
        <v>129</v>
      </c>
      <c r="CS41" s="654"/>
      <c r="CT41" s="654"/>
      <c r="CU41" s="654"/>
      <c r="CV41" s="654"/>
      <c r="CW41" s="654"/>
      <c r="CX41" s="654"/>
      <c r="CY41" s="655"/>
      <c r="CZ41" s="627" t="s">
        <v>129</v>
      </c>
      <c r="DA41" s="652"/>
      <c r="DB41" s="652"/>
      <c r="DC41" s="656"/>
      <c r="DD41" s="631" t="s">
        <v>129</v>
      </c>
      <c r="DE41" s="654"/>
      <c r="DF41" s="654"/>
      <c r="DG41" s="654"/>
      <c r="DH41" s="654"/>
      <c r="DI41" s="654"/>
      <c r="DJ41" s="654"/>
      <c r="DK41" s="655"/>
      <c r="DL41" s="705"/>
      <c r="DM41" s="706"/>
      <c r="DN41" s="706"/>
      <c r="DO41" s="706"/>
      <c r="DP41" s="706"/>
      <c r="DQ41" s="706"/>
      <c r="DR41" s="706"/>
      <c r="DS41" s="706"/>
      <c r="DT41" s="706"/>
      <c r="DU41" s="706"/>
      <c r="DV41" s="707"/>
      <c r="DW41" s="696"/>
      <c r="DX41" s="697"/>
      <c r="DY41" s="697"/>
      <c r="DZ41" s="697"/>
      <c r="EA41" s="697"/>
      <c r="EB41" s="697"/>
      <c r="EC41" s="698"/>
    </row>
    <row r="42" spans="2:133" ht="11.25" customHeight="1" x14ac:dyDescent="0.2">
      <c r="AQ42" s="691" t="s">
        <v>353</v>
      </c>
      <c r="AR42" s="692"/>
      <c r="AS42" s="692"/>
      <c r="AT42" s="692"/>
      <c r="AU42" s="692"/>
      <c r="AV42" s="692"/>
      <c r="AW42" s="692"/>
      <c r="AX42" s="692"/>
      <c r="AY42" s="693"/>
      <c r="AZ42" s="694">
        <v>1674145</v>
      </c>
      <c r="BA42" s="695"/>
      <c r="BB42" s="695"/>
      <c r="BC42" s="695"/>
      <c r="BD42" s="681"/>
      <c r="BE42" s="681"/>
      <c r="BF42" s="683"/>
      <c r="BG42" s="672"/>
      <c r="BH42" s="673"/>
      <c r="BI42" s="673"/>
      <c r="BJ42" s="673"/>
      <c r="BK42" s="673"/>
      <c r="BL42" s="221"/>
      <c r="BM42" s="644" t="s">
        <v>354</v>
      </c>
      <c r="BN42" s="644"/>
      <c r="BO42" s="644"/>
      <c r="BP42" s="644"/>
      <c r="BQ42" s="644"/>
      <c r="BR42" s="644"/>
      <c r="BS42" s="644"/>
      <c r="BT42" s="644"/>
      <c r="BU42" s="645"/>
      <c r="BV42" s="694">
        <v>397</v>
      </c>
      <c r="BW42" s="695"/>
      <c r="BX42" s="695"/>
      <c r="BY42" s="695"/>
      <c r="BZ42" s="695"/>
      <c r="CA42" s="695"/>
      <c r="CB42" s="704"/>
      <c r="CD42" s="619" t="s">
        <v>355</v>
      </c>
      <c r="CE42" s="620"/>
      <c r="CF42" s="620"/>
      <c r="CG42" s="620"/>
      <c r="CH42" s="620"/>
      <c r="CI42" s="620"/>
      <c r="CJ42" s="620"/>
      <c r="CK42" s="620"/>
      <c r="CL42" s="620"/>
      <c r="CM42" s="620"/>
      <c r="CN42" s="620"/>
      <c r="CO42" s="620"/>
      <c r="CP42" s="620"/>
      <c r="CQ42" s="621"/>
      <c r="CR42" s="622">
        <v>2152366</v>
      </c>
      <c r="CS42" s="654"/>
      <c r="CT42" s="654"/>
      <c r="CU42" s="654"/>
      <c r="CV42" s="654"/>
      <c r="CW42" s="654"/>
      <c r="CX42" s="654"/>
      <c r="CY42" s="655"/>
      <c r="CZ42" s="627">
        <v>8.1999999999999993</v>
      </c>
      <c r="DA42" s="652"/>
      <c r="DB42" s="652"/>
      <c r="DC42" s="656"/>
      <c r="DD42" s="631">
        <v>438110</v>
      </c>
      <c r="DE42" s="654"/>
      <c r="DF42" s="654"/>
      <c r="DG42" s="654"/>
      <c r="DH42" s="654"/>
      <c r="DI42" s="654"/>
      <c r="DJ42" s="654"/>
      <c r="DK42" s="655"/>
      <c r="DL42" s="705"/>
      <c r="DM42" s="706"/>
      <c r="DN42" s="706"/>
      <c r="DO42" s="706"/>
      <c r="DP42" s="706"/>
      <c r="DQ42" s="706"/>
      <c r="DR42" s="706"/>
      <c r="DS42" s="706"/>
      <c r="DT42" s="706"/>
      <c r="DU42" s="706"/>
      <c r="DV42" s="707"/>
      <c r="DW42" s="696"/>
      <c r="DX42" s="697"/>
      <c r="DY42" s="697"/>
      <c r="DZ42" s="697"/>
      <c r="EA42" s="697"/>
      <c r="EB42" s="697"/>
      <c r="EC42" s="698"/>
    </row>
    <row r="43" spans="2:133" ht="11.25" customHeight="1" x14ac:dyDescent="0.2">
      <c r="B43" s="211" t="s">
        <v>356</v>
      </c>
      <c r="CD43" s="619" t="s">
        <v>357</v>
      </c>
      <c r="CE43" s="620"/>
      <c r="CF43" s="620"/>
      <c r="CG43" s="620"/>
      <c r="CH43" s="620"/>
      <c r="CI43" s="620"/>
      <c r="CJ43" s="620"/>
      <c r="CK43" s="620"/>
      <c r="CL43" s="620"/>
      <c r="CM43" s="620"/>
      <c r="CN43" s="620"/>
      <c r="CO43" s="620"/>
      <c r="CP43" s="620"/>
      <c r="CQ43" s="621"/>
      <c r="CR43" s="622">
        <v>110031</v>
      </c>
      <c r="CS43" s="654"/>
      <c r="CT43" s="654"/>
      <c r="CU43" s="654"/>
      <c r="CV43" s="654"/>
      <c r="CW43" s="654"/>
      <c r="CX43" s="654"/>
      <c r="CY43" s="655"/>
      <c r="CZ43" s="627">
        <v>0.4</v>
      </c>
      <c r="DA43" s="652"/>
      <c r="DB43" s="652"/>
      <c r="DC43" s="656"/>
      <c r="DD43" s="631">
        <v>109562</v>
      </c>
      <c r="DE43" s="654"/>
      <c r="DF43" s="654"/>
      <c r="DG43" s="654"/>
      <c r="DH43" s="654"/>
      <c r="DI43" s="654"/>
      <c r="DJ43" s="654"/>
      <c r="DK43" s="655"/>
      <c r="DL43" s="705"/>
      <c r="DM43" s="706"/>
      <c r="DN43" s="706"/>
      <c r="DO43" s="706"/>
      <c r="DP43" s="706"/>
      <c r="DQ43" s="706"/>
      <c r="DR43" s="706"/>
      <c r="DS43" s="706"/>
      <c r="DT43" s="706"/>
      <c r="DU43" s="706"/>
      <c r="DV43" s="707"/>
      <c r="DW43" s="696"/>
      <c r="DX43" s="697"/>
      <c r="DY43" s="697"/>
      <c r="DZ43" s="697"/>
      <c r="EA43" s="697"/>
      <c r="EB43" s="697"/>
      <c r="EC43" s="698"/>
    </row>
    <row r="44" spans="2:133" ht="11.25" customHeight="1" x14ac:dyDescent="0.2">
      <c r="B44" s="708" t="s">
        <v>358</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8"/>
      <c r="CA44" s="708"/>
      <c r="CB44" s="708"/>
      <c r="CC44" s="709"/>
      <c r="CD44" s="658" t="s">
        <v>305</v>
      </c>
      <c r="CE44" s="659"/>
      <c r="CF44" s="619" t="s">
        <v>359</v>
      </c>
      <c r="CG44" s="620"/>
      <c r="CH44" s="620"/>
      <c r="CI44" s="620"/>
      <c r="CJ44" s="620"/>
      <c r="CK44" s="620"/>
      <c r="CL44" s="620"/>
      <c r="CM44" s="620"/>
      <c r="CN44" s="620"/>
      <c r="CO44" s="620"/>
      <c r="CP44" s="620"/>
      <c r="CQ44" s="621"/>
      <c r="CR44" s="622">
        <v>2152366</v>
      </c>
      <c r="CS44" s="623"/>
      <c r="CT44" s="623"/>
      <c r="CU44" s="623"/>
      <c r="CV44" s="623"/>
      <c r="CW44" s="623"/>
      <c r="CX44" s="623"/>
      <c r="CY44" s="624"/>
      <c r="CZ44" s="627">
        <v>8.1999999999999993</v>
      </c>
      <c r="DA44" s="628"/>
      <c r="DB44" s="628"/>
      <c r="DC44" s="634"/>
      <c r="DD44" s="631">
        <v>438110</v>
      </c>
      <c r="DE44" s="623"/>
      <c r="DF44" s="623"/>
      <c r="DG44" s="623"/>
      <c r="DH44" s="623"/>
      <c r="DI44" s="623"/>
      <c r="DJ44" s="623"/>
      <c r="DK44" s="624"/>
      <c r="DL44" s="705"/>
      <c r="DM44" s="706"/>
      <c r="DN44" s="706"/>
      <c r="DO44" s="706"/>
      <c r="DP44" s="706"/>
      <c r="DQ44" s="706"/>
      <c r="DR44" s="706"/>
      <c r="DS44" s="706"/>
      <c r="DT44" s="706"/>
      <c r="DU44" s="706"/>
      <c r="DV44" s="707"/>
      <c r="DW44" s="696"/>
      <c r="DX44" s="697"/>
      <c r="DY44" s="697"/>
      <c r="DZ44" s="697"/>
      <c r="EA44" s="697"/>
      <c r="EB44" s="697"/>
      <c r="EC44" s="698"/>
    </row>
    <row r="45" spans="2:133" ht="11.25" customHeight="1" x14ac:dyDescent="0.2">
      <c r="B45" s="708" t="s">
        <v>360</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8"/>
      <c r="BL45" s="708"/>
      <c r="BM45" s="708"/>
      <c r="BN45" s="708"/>
      <c r="BO45" s="708"/>
      <c r="BP45" s="708"/>
      <c r="BQ45" s="708"/>
      <c r="BR45" s="708"/>
      <c r="BS45" s="708"/>
      <c r="BT45" s="708"/>
      <c r="BU45" s="708"/>
      <c r="BV45" s="708"/>
      <c r="BW45" s="708"/>
      <c r="BX45" s="708"/>
      <c r="BY45" s="708"/>
      <c r="BZ45" s="708"/>
      <c r="CA45" s="708"/>
      <c r="CB45" s="708"/>
      <c r="CC45" s="709"/>
      <c r="CD45" s="660"/>
      <c r="CE45" s="661"/>
      <c r="CF45" s="619" t="s">
        <v>361</v>
      </c>
      <c r="CG45" s="620"/>
      <c r="CH45" s="620"/>
      <c r="CI45" s="620"/>
      <c r="CJ45" s="620"/>
      <c r="CK45" s="620"/>
      <c r="CL45" s="620"/>
      <c r="CM45" s="620"/>
      <c r="CN45" s="620"/>
      <c r="CO45" s="620"/>
      <c r="CP45" s="620"/>
      <c r="CQ45" s="621"/>
      <c r="CR45" s="622">
        <v>1065356</v>
      </c>
      <c r="CS45" s="654"/>
      <c r="CT45" s="654"/>
      <c r="CU45" s="654"/>
      <c r="CV45" s="654"/>
      <c r="CW45" s="654"/>
      <c r="CX45" s="654"/>
      <c r="CY45" s="655"/>
      <c r="CZ45" s="627">
        <v>4</v>
      </c>
      <c r="DA45" s="652"/>
      <c r="DB45" s="652"/>
      <c r="DC45" s="656"/>
      <c r="DD45" s="631">
        <v>150381</v>
      </c>
      <c r="DE45" s="654"/>
      <c r="DF45" s="654"/>
      <c r="DG45" s="654"/>
      <c r="DH45" s="654"/>
      <c r="DI45" s="654"/>
      <c r="DJ45" s="654"/>
      <c r="DK45" s="655"/>
      <c r="DL45" s="705"/>
      <c r="DM45" s="706"/>
      <c r="DN45" s="706"/>
      <c r="DO45" s="706"/>
      <c r="DP45" s="706"/>
      <c r="DQ45" s="706"/>
      <c r="DR45" s="706"/>
      <c r="DS45" s="706"/>
      <c r="DT45" s="706"/>
      <c r="DU45" s="706"/>
      <c r="DV45" s="707"/>
      <c r="DW45" s="696"/>
      <c r="DX45" s="697"/>
      <c r="DY45" s="697"/>
      <c r="DZ45" s="697"/>
      <c r="EA45" s="697"/>
      <c r="EB45" s="697"/>
      <c r="EC45" s="698"/>
    </row>
    <row r="46" spans="2:133" ht="11.25" customHeight="1" x14ac:dyDescent="0.2">
      <c r="B46" s="222"/>
      <c r="CD46" s="660"/>
      <c r="CE46" s="661"/>
      <c r="CF46" s="619" t="s">
        <v>362</v>
      </c>
      <c r="CG46" s="620"/>
      <c r="CH46" s="620"/>
      <c r="CI46" s="620"/>
      <c r="CJ46" s="620"/>
      <c r="CK46" s="620"/>
      <c r="CL46" s="620"/>
      <c r="CM46" s="620"/>
      <c r="CN46" s="620"/>
      <c r="CO46" s="620"/>
      <c r="CP46" s="620"/>
      <c r="CQ46" s="621"/>
      <c r="CR46" s="622">
        <v>668329</v>
      </c>
      <c r="CS46" s="623"/>
      <c r="CT46" s="623"/>
      <c r="CU46" s="623"/>
      <c r="CV46" s="623"/>
      <c r="CW46" s="623"/>
      <c r="CX46" s="623"/>
      <c r="CY46" s="624"/>
      <c r="CZ46" s="627">
        <v>2.5</v>
      </c>
      <c r="DA46" s="628"/>
      <c r="DB46" s="628"/>
      <c r="DC46" s="634"/>
      <c r="DD46" s="631">
        <v>241235</v>
      </c>
      <c r="DE46" s="623"/>
      <c r="DF46" s="623"/>
      <c r="DG46" s="623"/>
      <c r="DH46" s="623"/>
      <c r="DI46" s="623"/>
      <c r="DJ46" s="623"/>
      <c r="DK46" s="624"/>
      <c r="DL46" s="705"/>
      <c r="DM46" s="706"/>
      <c r="DN46" s="706"/>
      <c r="DO46" s="706"/>
      <c r="DP46" s="706"/>
      <c r="DQ46" s="706"/>
      <c r="DR46" s="706"/>
      <c r="DS46" s="706"/>
      <c r="DT46" s="706"/>
      <c r="DU46" s="706"/>
      <c r="DV46" s="707"/>
      <c r="DW46" s="696"/>
      <c r="DX46" s="697"/>
      <c r="DY46" s="697"/>
      <c r="DZ46" s="697"/>
      <c r="EA46" s="697"/>
      <c r="EB46" s="697"/>
      <c r="EC46" s="698"/>
    </row>
    <row r="47" spans="2:133" ht="11.25" customHeight="1" x14ac:dyDescent="0.2">
      <c r="B47" s="222"/>
      <c r="CD47" s="660"/>
      <c r="CE47" s="661"/>
      <c r="CF47" s="619" t="s">
        <v>363</v>
      </c>
      <c r="CG47" s="620"/>
      <c r="CH47" s="620"/>
      <c r="CI47" s="620"/>
      <c r="CJ47" s="620"/>
      <c r="CK47" s="620"/>
      <c r="CL47" s="620"/>
      <c r="CM47" s="620"/>
      <c r="CN47" s="620"/>
      <c r="CO47" s="620"/>
      <c r="CP47" s="620"/>
      <c r="CQ47" s="621"/>
      <c r="CR47" s="622" t="s">
        <v>351</v>
      </c>
      <c r="CS47" s="654"/>
      <c r="CT47" s="654"/>
      <c r="CU47" s="654"/>
      <c r="CV47" s="654"/>
      <c r="CW47" s="654"/>
      <c r="CX47" s="654"/>
      <c r="CY47" s="655"/>
      <c r="CZ47" s="627" t="s">
        <v>129</v>
      </c>
      <c r="DA47" s="652"/>
      <c r="DB47" s="652"/>
      <c r="DC47" s="656"/>
      <c r="DD47" s="631" t="s">
        <v>351</v>
      </c>
      <c r="DE47" s="654"/>
      <c r="DF47" s="654"/>
      <c r="DG47" s="654"/>
      <c r="DH47" s="654"/>
      <c r="DI47" s="654"/>
      <c r="DJ47" s="654"/>
      <c r="DK47" s="655"/>
      <c r="DL47" s="705"/>
      <c r="DM47" s="706"/>
      <c r="DN47" s="706"/>
      <c r="DO47" s="706"/>
      <c r="DP47" s="706"/>
      <c r="DQ47" s="706"/>
      <c r="DR47" s="706"/>
      <c r="DS47" s="706"/>
      <c r="DT47" s="706"/>
      <c r="DU47" s="706"/>
      <c r="DV47" s="707"/>
      <c r="DW47" s="696"/>
      <c r="DX47" s="697"/>
      <c r="DY47" s="697"/>
      <c r="DZ47" s="697"/>
      <c r="EA47" s="697"/>
      <c r="EB47" s="697"/>
      <c r="EC47" s="698"/>
    </row>
    <row r="48" spans="2:133" ht="10.8" x14ac:dyDescent="0.2">
      <c r="B48" s="222"/>
      <c r="CD48" s="662"/>
      <c r="CE48" s="663"/>
      <c r="CF48" s="619" t="s">
        <v>364</v>
      </c>
      <c r="CG48" s="620"/>
      <c r="CH48" s="620"/>
      <c r="CI48" s="620"/>
      <c r="CJ48" s="620"/>
      <c r="CK48" s="620"/>
      <c r="CL48" s="620"/>
      <c r="CM48" s="620"/>
      <c r="CN48" s="620"/>
      <c r="CO48" s="620"/>
      <c r="CP48" s="620"/>
      <c r="CQ48" s="621"/>
      <c r="CR48" s="622" t="s">
        <v>129</v>
      </c>
      <c r="CS48" s="623"/>
      <c r="CT48" s="623"/>
      <c r="CU48" s="623"/>
      <c r="CV48" s="623"/>
      <c r="CW48" s="623"/>
      <c r="CX48" s="623"/>
      <c r="CY48" s="624"/>
      <c r="CZ48" s="627" t="s">
        <v>351</v>
      </c>
      <c r="DA48" s="628"/>
      <c r="DB48" s="628"/>
      <c r="DC48" s="634"/>
      <c r="DD48" s="631" t="s">
        <v>351</v>
      </c>
      <c r="DE48" s="623"/>
      <c r="DF48" s="623"/>
      <c r="DG48" s="623"/>
      <c r="DH48" s="623"/>
      <c r="DI48" s="623"/>
      <c r="DJ48" s="623"/>
      <c r="DK48" s="624"/>
      <c r="DL48" s="705"/>
      <c r="DM48" s="706"/>
      <c r="DN48" s="706"/>
      <c r="DO48" s="706"/>
      <c r="DP48" s="706"/>
      <c r="DQ48" s="706"/>
      <c r="DR48" s="706"/>
      <c r="DS48" s="706"/>
      <c r="DT48" s="706"/>
      <c r="DU48" s="706"/>
      <c r="DV48" s="707"/>
      <c r="DW48" s="696"/>
      <c r="DX48" s="697"/>
      <c r="DY48" s="697"/>
      <c r="DZ48" s="697"/>
      <c r="EA48" s="697"/>
      <c r="EB48" s="697"/>
      <c r="EC48" s="698"/>
    </row>
    <row r="49" spans="2:133" ht="11.25" customHeight="1" x14ac:dyDescent="0.2">
      <c r="B49" s="222"/>
      <c r="CD49" s="643" t="s">
        <v>365</v>
      </c>
      <c r="CE49" s="644"/>
      <c r="CF49" s="644"/>
      <c r="CG49" s="644"/>
      <c r="CH49" s="644"/>
      <c r="CI49" s="644"/>
      <c r="CJ49" s="644"/>
      <c r="CK49" s="644"/>
      <c r="CL49" s="644"/>
      <c r="CM49" s="644"/>
      <c r="CN49" s="644"/>
      <c r="CO49" s="644"/>
      <c r="CP49" s="644"/>
      <c r="CQ49" s="645"/>
      <c r="CR49" s="694">
        <v>26325958</v>
      </c>
      <c r="CS49" s="681"/>
      <c r="CT49" s="681"/>
      <c r="CU49" s="681"/>
      <c r="CV49" s="681"/>
      <c r="CW49" s="681"/>
      <c r="CX49" s="681"/>
      <c r="CY49" s="710"/>
      <c r="CZ49" s="702">
        <v>100</v>
      </c>
      <c r="DA49" s="711"/>
      <c r="DB49" s="711"/>
      <c r="DC49" s="712"/>
      <c r="DD49" s="713">
        <v>16463132</v>
      </c>
      <c r="DE49" s="681"/>
      <c r="DF49" s="681"/>
      <c r="DG49" s="681"/>
      <c r="DH49" s="681"/>
      <c r="DI49" s="681"/>
      <c r="DJ49" s="681"/>
      <c r="DK49" s="710"/>
      <c r="DL49" s="714"/>
      <c r="DM49" s="715"/>
      <c r="DN49" s="715"/>
      <c r="DO49" s="715"/>
      <c r="DP49" s="715"/>
      <c r="DQ49" s="715"/>
      <c r="DR49" s="715"/>
      <c r="DS49" s="715"/>
      <c r="DT49" s="715"/>
      <c r="DU49" s="715"/>
      <c r="DV49" s="716"/>
      <c r="DW49" s="717"/>
      <c r="DX49" s="718"/>
      <c r="DY49" s="718"/>
      <c r="DZ49" s="718"/>
      <c r="EA49" s="718"/>
      <c r="EB49" s="718"/>
      <c r="EC49" s="719"/>
    </row>
  </sheetData>
  <sheetProtection algorithmName="SHA-512" hashValue="WloCSkn/SPn65hh7Np1cAIembkD7JysNmhCGJv+pIo8J7d7l8mIHqkeyVF7a1P+WlCD7A+Gsji7B0lp4AXZlJA==" saltValue="onl5PakRtoK3oNHNP5aI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8" customWidth="1"/>
    <col min="131" max="131" width="1.66406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720" t="s">
        <v>366</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21" t="s">
        <v>367</v>
      </c>
      <c r="DK2" s="722"/>
      <c r="DL2" s="722"/>
      <c r="DM2" s="722"/>
      <c r="DN2" s="722"/>
      <c r="DO2" s="723"/>
      <c r="DP2" s="225"/>
      <c r="DQ2" s="721" t="s">
        <v>368</v>
      </c>
      <c r="DR2" s="722"/>
      <c r="DS2" s="722"/>
      <c r="DT2" s="722"/>
      <c r="DU2" s="722"/>
      <c r="DV2" s="722"/>
      <c r="DW2" s="722"/>
      <c r="DX2" s="722"/>
      <c r="DY2" s="722"/>
      <c r="DZ2" s="723"/>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724" t="s">
        <v>369</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229"/>
      <c r="BA4" s="229"/>
      <c r="BB4" s="229"/>
      <c r="BC4" s="229"/>
      <c r="BD4" s="229"/>
      <c r="BE4" s="230"/>
      <c r="BF4" s="230"/>
      <c r="BG4" s="230"/>
      <c r="BH4" s="230"/>
      <c r="BI4" s="230"/>
      <c r="BJ4" s="230"/>
      <c r="BK4" s="230"/>
      <c r="BL4" s="230"/>
      <c r="BM4" s="230"/>
      <c r="BN4" s="230"/>
      <c r="BO4" s="230"/>
      <c r="BP4" s="230"/>
      <c r="BQ4" s="725" t="s">
        <v>370</v>
      </c>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231"/>
    </row>
    <row r="5" spans="1:131" s="232" customFormat="1" ht="26.25" customHeight="1" x14ac:dyDescent="0.2">
      <c r="A5" s="726" t="s">
        <v>371</v>
      </c>
      <c r="B5" s="727"/>
      <c r="C5" s="727"/>
      <c r="D5" s="727"/>
      <c r="E5" s="727"/>
      <c r="F5" s="727"/>
      <c r="G5" s="727"/>
      <c r="H5" s="727"/>
      <c r="I5" s="727"/>
      <c r="J5" s="727"/>
      <c r="K5" s="727"/>
      <c r="L5" s="727"/>
      <c r="M5" s="727"/>
      <c r="N5" s="727"/>
      <c r="O5" s="727"/>
      <c r="P5" s="728"/>
      <c r="Q5" s="732" t="s">
        <v>372</v>
      </c>
      <c r="R5" s="733"/>
      <c r="S5" s="733"/>
      <c r="T5" s="733"/>
      <c r="U5" s="734"/>
      <c r="V5" s="732" t="s">
        <v>373</v>
      </c>
      <c r="W5" s="733"/>
      <c r="X5" s="733"/>
      <c r="Y5" s="733"/>
      <c r="Z5" s="734"/>
      <c r="AA5" s="732" t="s">
        <v>374</v>
      </c>
      <c r="AB5" s="733"/>
      <c r="AC5" s="733"/>
      <c r="AD5" s="733"/>
      <c r="AE5" s="733"/>
      <c r="AF5" s="738" t="s">
        <v>375</v>
      </c>
      <c r="AG5" s="733"/>
      <c r="AH5" s="733"/>
      <c r="AI5" s="733"/>
      <c r="AJ5" s="739"/>
      <c r="AK5" s="733" t="s">
        <v>376</v>
      </c>
      <c r="AL5" s="733"/>
      <c r="AM5" s="733"/>
      <c r="AN5" s="733"/>
      <c r="AO5" s="734"/>
      <c r="AP5" s="732" t="s">
        <v>377</v>
      </c>
      <c r="AQ5" s="733"/>
      <c r="AR5" s="733"/>
      <c r="AS5" s="733"/>
      <c r="AT5" s="734"/>
      <c r="AU5" s="732" t="s">
        <v>378</v>
      </c>
      <c r="AV5" s="733"/>
      <c r="AW5" s="733"/>
      <c r="AX5" s="733"/>
      <c r="AY5" s="739"/>
      <c r="AZ5" s="229"/>
      <c r="BA5" s="229"/>
      <c r="BB5" s="229"/>
      <c r="BC5" s="229"/>
      <c r="BD5" s="229"/>
      <c r="BE5" s="230"/>
      <c r="BF5" s="230"/>
      <c r="BG5" s="230"/>
      <c r="BH5" s="230"/>
      <c r="BI5" s="230"/>
      <c r="BJ5" s="230"/>
      <c r="BK5" s="230"/>
      <c r="BL5" s="230"/>
      <c r="BM5" s="230"/>
      <c r="BN5" s="230"/>
      <c r="BO5" s="230"/>
      <c r="BP5" s="230"/>
      <c r="BQ5" s="726" t="s">
        <v>379</v>
      </c>
      <c r="BR5" s="727"/>
      <c r="BS5" s="727"/>
      <c r="BT5" s="727"/>
      <c r="BU5" s="727"/>
      <c r="BV5" s="727"/>
      <c r="BW5" s="727"/>
      <c r="BX5" s="727"/>
      <c r="BY5" s="727"/>
      <c r="BZ5" s="727"/>
      <c r="CA5" s="727"/>
      <c r="CB5" s="727"/>
      <c r="CC5" s="727"/>
      <c r="CD5" s="727"/>
      <c r="CE5" s="727"/>
      <c r="CF5" s="727"/>
      <c r="CG5" s="728"/>
      <c r="CH5" s="732" t="s">
        <v>380</v>
      </c>
      <c r="CI5" s="733"/>
      <c r="CJ5" s="733"/>
      <c r="CK5" s="733"/>
      <c r="CL5" s="734"/>
      <c r="CM5" s="732" t="s">
        <v>381</v>
      </c>
      <c r="CN5" s="733"/>
      <c r="CO5" s="733"/>
      <c r="CP5" s="733"/>
      <c r="CQ5" s="734"/>
      <c r="CR5" s="732" t="s">
        <v>382</v>
      </c>
      <c r="CS5" s="733"/>
      <c r="CT5" s="733"/>
      <c r="CU5" s="733"/>
      <c r="CV5" s="734"/>
      <c r="CW5" s="732" t="s">
        <v>383</v>
      </c>
      <c r="CX5" s="733"/>
      <c r="CY5" s="733"/>
      <c r="CZ5" s="733"/>
      <c r="DA5" s="734"/>
      <c r="DB5" s="732" t="s">
        <v>384</v>
      </c>
      <c r="DC5" s="733"/>
      <c r="DD5" s="733"/>
      <c r="DE5" s="733"/>
      <c r="DF5" s="734"/>
      <c r="DG5" s="779" t="s">
        <v>385</v>
      </c>
      <c r="DH5" s="780"/>
      <c r="DI5" s="780"/>
      <c r="DJ5" s="780"/>
      <c r="DK5" s="781"/>
      <c r="DL5" s="779" t="s">
        <v>386</v>
      </c>
      <c r="DM5" s="780"/>
      <c r="DN5" s="780"/>
      <c r="DO5" s="780"/>
      <c r="DP5" s="781"/>
      <c r="DQ5" s="732" t="s">
        <v>387</v>
      </c>
      <c r="DR5" s="733"/>
      <c r="DS5" s="733"/>
      <c r="DT5" s="733"/>
      <c r="DU5" s="734"/>
      <c r="DV5" s="732" t="s">
        <v>378</v>
      </c>
      <c r="DW5" s="733"/>
      <c r="DX5" s="733"/>
      <c r="DY5" s="733"/>
      <c r="DZ5" s="739"/>
      <c r="EA5" s="231"/>
    </row>
    <row r="6" spans="1:131" s="232" customFormat="1" ht="26.25" customHeight="1" thickBot="1" x14ac:dyDescent="0.25">
      <c r="A6" s="729"/>
      <c r="B6" s="730"/>
      <c r="C6" s="730"/>
      <c r="D6" s="730"/>
      <c r="E6" s="730"/>
      <c r="F6" s="730"/>
      <c r="G6" s="730"/>
      <c r="H6" s="730"/>
      <c r="I6" s="730"/>
      <c r="J6" s="730"/>
      <c r="K6" s="730"/>
      <c r="L6" s="730"/>
      <c r="M6" s="730"/>
      <c r="N6" s="730"/>
      <c r="O6" s="730"/>
      <c r="P6" s="731"/>
      <c r="Q6" s="735"/>
      <c r="R6" s="736"/>
      <c r="S6" s="736"/>
      <c r="T6" s="736"/>
      <c r="U6" s="737"/>
      <c r="V6" s="735"/>
      <c r="W6" s="736"/>
      <c r="X6" s="736"/>
      <c r="Y6" s="736"/>
      <c r="Z6" s="737"/>
      <c r="AA6" s="735"/>
      <c r="AB6" s="736"/>
      <c r="AC6" s="736"/>
      <c r="AD6" s="736"/>
      <c r="AE6" s="736"/>
      <c r="AF6" s="740"/>
      <c r="AG6" s="736"/>
      <c r="AH6" s="736"/>
      <c r="AI6" s="736"/>
      <c r="AJ6" s="741"/>
      <c r="AK6" s="736"/>
      <c r="AL6" s="736"/>
      <c r="AM6" s="736"/>
      <c r="AN6" s="736"/>
      <c r="AO6" s="737"/>
      <c r="AP6" s="735"/>
      <c r="AQ6" s="736"/>
      <c r="AR6" s="736"/>
      <c r="AS6" s="736"/>
      <c r="AT6" s="737"/>
      <c r="AU6" s="735"/>
      <c r="AV6" s="736"/>
      <c r="AW6" s="736"/>
      <c r="AX6" s="736"/>
      <c r="AY6" s="741"/>
      <c r="AZ6" s="229"/>
      <c r="BA6" s="229"/>
      <c r="BB6" s="229"/>
      <c r="BC6" s="229"/>
      <c r="BD6" s="229"/>
      <c r="BE6" s="230"/>
      <c r="BF6" s="230"/>
      <c r="BG6" s="230"/>
      <c r="BH6" s="230"/>
      <c r="BI6" s="230"/>
      <c r="BJ6" s="230"/>
      <c r="BK6" s="230"/>
      <c r="BL6" s="230"/>
      <c r="BM6" s="230"/>
      <c r="BN6" s="230"/>
      <c r="BO6" s="230"/>
      <c r="BP6" s="230"/>
      <c r="BQ6" s="729"/>
      <c r="BR6" s="730"/>
      <c r="BS6" s="730"/>
      <c r="BT6" s="730"/>
      <c r="BU6" s="730"/>
      <c r="BV6" s="730"/>
      <c r="BW6" s="730"/>
      <c r="BX6" s="730"/>
      <c r="BY6" s="730"/>
      <c r="BZ6" s="730"/>
      <c r="CA6" s="730"/>
      <c r="CB6" s="730"/>
      <c r="CC6" s="730"/>
      <c r="CD6" s="730"/>
      <c r="CE6" s="730"/>
      <c r="CF6" s="730"/>
      <c r="CG6" s="731"/>
      <c r="CH6" s="735"/>
      <c r="CI6" s="736"/>
      <c r="CJ6" s="736"/>
      <c r="CK6" s="736"/>
      <c r="CL6" s="737"/>
      <c r="CM6" s="735"/>
      <c r="CN6" s="736"/>
      <c r="CO6" s="736"/>
      <c r="CP6" s="736"/>
      <c r="CQ6" s="737"/>
      <c r="CR6" s="735"/>
      <c r="CS6" s="736"/>
      <c r="CT6" s="736"/>
      <c r="CU6" s="736"/>
      <c r="CV6" s="737"/>
      <c r="CW6" s="735"/>
      <c r="CX6" s="736"/>
      <c r="CY6" s="736"/>
      <c r="CZ6" s="736"/>
      <c r="DA6" s="737"/>
      <c r="DB6" s="735"/>
      <c r="DC6" s="736"/>
      <c r="DD6" s="736"/>
      <c r="DE6" s="736"/>
      <c r="DF6" s="737"/>
      <c r="DG6" s="782"/>
      <c r="DH6" s="783"/>
      <c r="DI6" s="783"/>
      <c r="DJ6" s="783"/>
      <c r="DK6" s="784"/>
      <c r="DL6" s="782"/>
      <c r="DM6" s="783"/>
      <c r="DN6" s="783"/>
      <c r="DO6" s="783"/>
      <c r="DP6" s="784"/>
      <c r="DQ6" s="735"/>
      <c r="DR6" s="736"/>
      <c r="DS6" s="736"/>
      <c r="DT6" s="736"/>
      <c r="DU6" s="737"/>
      <c r="DV6" s="735"/>
      <c r="DW6" s="736"/>
      <c r="DX6" s="736"/>
      <c r="DY6" s="736"/>
      <c r="DZ6" s="741"/>
      <c r="EA6" s="231"/>
    </row>
    <row r="7" spans="1:131" s="232" customFormat="1" ht="26.25" customHeight="1" thickTop="1" x14ac:dyDescent="0.2">
      <c r="A7" s="233">
        <v>1</v>
      </c>
      <c r="B7" s="766" t="s">
        <v>388</v>
      </c>
      <c r="C7" s="767"/>
      <c r="D7" s="767"/>
      <c r="E7" s="767"/>
      <c r="F7" s="767"/>
      <c r="G7" s="767"/>
      <c r="H7" s="767"/>
      <c r="I7" s="767"/>
      <c r="J7" s="767"/>
      <c r="K7" s="767"/>
      <c r="L7" s="767"/>
      <c r="M7" s="767"/>
      <c r="N7" s="767"/>
      <c r="O7" s="767"/>
      <c r="P7" s="768"/>
      <c r="Q7" s="769">
        <v>27457</v>
      </c>
      <c r="R7" s="770"/>
      <c r="S7" s="770"/>
      <c r="T7" s="770"/>
      <c r="U7" s="770"/>
      <c r="V7" s="770">
        <v>26516</v>
      </c>
      <c r="W7" s="770"/>
      <c r="X7" s="770"/>
      <c r="Y7" s="770"/>
      <c r="Z7" s="770"/>
      <c r="AA7" s="770">
        <v>941</v>
      </c>
      <c r="AB7" s="770"/>
      <c r="AC7" s="770"/>
      <c r="AD7" s="770"/>
      <c r="AE7" s="771"/>
      <c r="AF7" s="772">
        <v>827</v>
      </c>
      <c r="AG7" s="773"/>
      <c r="AH7" s="773"/>
      <c r="AI7" s="773"/>
      <c r="AJ7" s="774"/>
      <c r="AK7" s="775">
        <v>235</v>
      </c>
      <c r="AL7" s="776"/>
      <c r="AM7" s="776"/>
      <c r="AN7" s="776"/>
      <c r="AO7" s="776"/>
      <c r="AP7" s="776">
        <v>34100</v>
      </c>
      <c r="AQ7" s="776"/>
      <c r="AR7" s="776"/>
      <c r="AS7" s="776"/>
      <c r="AT7" s="776"/>
      <c r="AU7" s="777"/>
      <c r="AV7" s="777"/>
      <c r="AW7" s="777"/>
      <c r="AX7" s="777"/>
      <c r="AY7" s="778"/>
      <c r="AZ7" s="229"/>
      <c r="BA7" s="229"/>
      <c r="BB7" s="229"/>
      <c r="BC7" s="229"/>
      <c r="BD7" s="229"/>
      <c r="BE7" s="230"/>
      <c r="BF7" s="230"/>
      <c r="BG7" s="230"/>
      <c r="BH7" s="230"/>
      <c r="BI7" s="230"/>
      <c r="BJ7" s="230"/>
      <c r="BK7" s="230"/>
      <c r="BL7" s="230"/>
      <c r="BM7" s="230"/>
      <c r="BN7" s="230"/>
      <c r="BO7" s="230"/>
      <c r="BP7" s="230"/>
      <c r="BQ7" s="233">
        <v>1</v>
      </c>
      <c r="BR7" s="234"/>
      <c r="BS7" s="748" t="s">
        <v>584</v>
      </c>
      <c r="BT7" s="749"/>
      <c r="BU7" s="749"/>
      <c r="BV7" s="749"/>
      <c r="BW7" s="749"/>
      <c r="BX7" s="749"/>
      <c r="BY7" s="749"/>
      <c r="BZ7" s="749"/>
      <c r="CA7" s="749"/>
      <c r="CB7" s="749"/>
      <c r="CC7" s="749"/>
      <c r="CD7" s="749"/>
      <c r="CE7" s="749"/>
      <c r="CF7" s="749"/>
      <c r="CG7" s="750"/>
      <c r="CH7" s="751">
        <v>31</v>
      </c>
      <c r="CI7" s="752"/>
      <c r="CJ7" s="752"/>
      <c r="CK7" s="752"/>
      <c r="CL7" s="753"/>
      <c r="CM7" s="751">
        <v>152</v>
      </c>
      <c r="CN7" s="752"/>
      <c r="CO7" s="752"/>
      <c r="CP7" s="752"/>
      <c r="CQ7" s="753"/>
      <c r="CR7" s="751">
        <v>5</v>
      </c>
      <c r="CS7" s="752"/>
      <c r="CT7" s="752"/>
      <c r="CU7" s="752"/>
      <c r="CV7" s="753"/>
      <c r="CW7" s="751">
        <v>19</v>
      </c>
      <c r="CX7" s="752"/>
      <c r="CY7" s="752"/>
      <c r="CZ7" s="752"/>
      <c r="DA7" s="753"/>
      <c r="DB7" s="751" t="s">
        <v>586</v>
      </c>
      <c r="DC7" s="752"/>
      <c r="DD7" s="752"/>
      <c r="DE7" s="752"/>
      <c r="DF7" s="753"/>
      <c r="DG7" s="751" t="s">
        <v>586</v>
      </c>
      <c r="DH7" s="752"/>
      <c r="DI7" s="752"/>
      <c r="DJ7" s="752"/>
      <c r="DK7" s="753"/>
      <c r="DL7" s="751" t="s">
        <v>586</v>
      </c>
      <c r="DM7" s="752"/>
      <c r="DN7" s="752"/>
      <c r="DO7" s="752"/>
      <c r="DP7" s="753"/>
      <c r="DQ7" s="751" t="s">
        <v>586</v>
      </c>
      <c r="DR7" s="752"/>
      <c r="DS7" s="752"/>
      <c r="DT7" s="752"/>
      <c r="DU7" s="753"/>
      <c r="DV7" s="754"/>
      <c r="DW7" s="755"/>
      <c r="DX7" s="755"/>
      <c r="DY7" s="755"/>
      <c r="DZ7" s="756"/>
      <c r="EA7" s="231"/>
    </row>
    <row r="8" spans="1:131" s="232" customFormat="1" ht="26.25" customHeight="1" x14ac:dyDescent="0.2">
      <c r="A8" s="235">
        <v>2</v>
      </c>
      <c r="B8" s="757" t="s">
        <v>389</v>
      </c>
      <c r="C8" s="758"/>
      <c r="D8" s="758"/>
      <c r="E8" s="758"/>
      <c r="F8" s="758"/>
      <c r="G8" s="758"/>
      <c r="H8" s="758"/>
      <c r="I8" s="758"/>
      <c r="J8" s="758"/>
      <c r="K8" s="758"/>
      <c r="L8" s="758"/>
      <c r="M8" s="758"/>
      <c r="N8" s="758"/>
      <c r="O8" s="758"/>
      <c r="P8" s="759"/>
      <c r="Q8" s="760">
        <v>6</v>
      </c>
      <c r="R8" s="761"/>
      <c r="S8" s="761"/>
      <c r="T8" s="761"/>
      <c r="U8" s="761"/>
      <c r="V8" s="761">
        <v>6</v>
      </c>
      <c r="W8" s="761"/>
      <c r="X8" s="761"/>
      <c r="Y8" s="761"/>
      <c r="Z8" s="761"/>
      <c r="AA8" s="761" t="s">
        <v>586</v>
      </c>
      <c r="AB8" s="761"/>
      <c r="AC8" s="761"/>
      <c r="AD8" s="761"/>
      <c r="AE8" s="762"/>
      <c r="AF8" s="763" t="s">
        <v>129</v>
      </c>
      <c r="AG8" s="764"/>
      <c r="AH8" s="764"/>
      <c r="AI8" s="764"/>
      <c r="AJ8" s="765"/>
      <c r="AK8" s="785">
        <v>2</v>
      </c>
      <c r="AL8" s="786"/>
      <c r="AM8" s="786"/>
      <c r="AN8" s="786"/>
      <c r="AO8" s="786"/>
      <c r="AP8" s="786" t="s">
        <v>586</v>
      </c>
      <c r="AQ8" s="786"/>
      <c r="AR8" s="786"/>
      <c r="AS8" s="786"/>
      <c r="AT8" s="786"/>
      <c r="AU8" s="787"/>
      <c r="AV8" s="787"/>
      <c r="AW8" s="787"/>
      <c r="AX8" s="787"/>
      <c r="AY8" s="788"/>
      <c r="AZ8" s="229"/>
      <c r="BA8" s="229"/>
      <c r="BB8" s="229"/>
      <c r="BC8" s="229"/>
      <c r="BD8" s="229"/>
      <c r="BE8" s="230"/>
      <c r="BF8" s="230"/>
      <c r="BG8" s="230"/>
      <c r="BH8" s="230"/>
      <c r="BI8" s="230"/>
      <c r="BJ8" s="230"/>
      <c r="BK8" s="230"/>
      <c r="BL8" s="230"/>
      <c r="BM8" s="230"/>
      <c r="BN8" s="230"/>
      <c r="BO8" s="230"/>
      <c r="BP8" s="230"/>
      <c r="BQ8" s="235">
        <v>2</v>
      </c>
      <c r="BR8" s="236"/>
      <c r="BS8" s="748" t="s">
        <v>585</v>
      </c>
      <c r="BT8" s="749"/>
      <c r="BU8" s="749"/>
      <c r="BV8" s="749"/>
      <c r="BW8" s="749"/>
      <c r="BX8" s="749"/>
      <c r="BY8" s="749"/>
      <c r="BZ8" s="749"/>
      <c r="CA8" s="749"/>
      <c r="CB8" s="749"/>
      <c r="CC8" s="749"/>
      <c r="CD8" s="749"/>
      <c r="CE8" s="749"/>
      <c r="CF8" s="749"/>
      <c r="CG8" s="750"/>
      <c r="CH8" s="789">
        <v>2</v>
      </c>
      <c r="CI8" s="790"/>
      <c r="CJ8" s="790"/>
      <c r="CK8" s="790"/>
      <c r="CL8" s="791"/>
      <c r="CM8" s="789">
        <v>484</v>
      </c>
      <c r="CN8" s="790"/>
      <c r="CO8" s="790"/>
      <c r="CP8" s="790"/>
      <c r="CQ8" s="791"/>
      <c r="CR8" s="789">
        <v>184</v>
      </c>
      <c r="CS8" s="790"/>
      <c r="CT8" s="790"/>
      <c r="CU8" s="790"/>
      <c r="CV8" s="791"/>
      <c r="CW8" s="789" t="s">
        <v>586</v>
      </c>
      <c r="CX8" s="790"/>
      <c r="CY8" s="790"/>
      <c r="CZ8" s="790"/>
      <c r="DA8" s="791"/>
      <c r="DB8" s="789" t="s">
        <v>586</v>
      </c>
      <c r="DC8" s="790"/>
      <c r="DD8" s="790"/>
      <c r="DE8" s="790"/>
      <c r="DF8" s="791"/>
      <c r="DG8" s="789" t="s">
        <v>586</v>
      </c>
      <c r="DH8" s="790"/>
      <c r="DI8" s="790"/>
      <c r="DJ8" s="790"/>
      <c r="DK8" s="791"/>
      <c r="DL8" s="789" t="s">
        <v>586</v>
      </c>
      <c r="DM8" s="790"/>
      <c r="DN8" s="790"/>
      <c r="DO8" s="790"/>
      <c r="DP8" s="791"/>
      <c r="DQ8" s="789" t="s">
        <v>586</v>
      </c>
      <c r="DR8" s="790"/>
      <c r="DS8" s="790"/>
      <c r="DT8" s="790"/>
      <c r="DU8" s="791"/>
      <c r="DV8" s="748"/>
      <c r="DW8" s="749"/>
      <c r="DX8" s="749"/>
      <c r="DY8" s="749"/>
      <c r="DZ8" s="792"/>
      <c r="EA8" s="231"/>
    </row>
    <row r="9" spans="1:131" s="232" customFormat="1" ht="26.25" customHeight="1" x14ac:dyDescent="0.2">
      <c r="A9" s="235">
        <v>3</v>
      </c>
      <c r="B9" s="757"/>
      <c r="C9" s="758"/>
      <c r="D9" s="758"/>
      <c r="E9" s="758"/>
      <c r="F9" s="758"/>
      <c r="G9" s="758"/>
      <c r="H9" s="758"/>
      <c r="I9" s="758"/>
      <c r="J9" s="758"/>
      <c r="K9" s="758"/>
      <c r="L9" s="758"/>
      <c r="M9" s="758"/>
      <c r="N9" s="758"/>
      <c r="O9" s="758"/>
      <c r="P9" s="759"/>
      <c r="Q9" s="760"/>
      <c r="R9" s="761"/>
      <c r="S9" s="761"/>
      <c r="T9" s="761"/>
      <c r="U9" s="761"/>
      <c r="V9" s="761"/>
      <c r="W9" s="761"/>
      <c r="X9" s="761"/>
      <c r="Y9" s="761"/>
      <c r="Z9" s="761"/>
      <c r="AA9" s="761"/>
      <c r="AB9" s="761"/>
      <c r="AC9" s="761"/>
      <c r="AD9" s="761"/>
      <c r="AE9" s="762"/>
      <c r="AF9" s="763"/>
      <c r="AG9" s="764"/>
      <c r="AH9" s="764"/>
      <c r="AI9" s="764"/>
      <c r="AJ9" s="765"/>
      <c r="AK9" s="785"/>
      <c r="AL9" s="786"/>
      <c r="AM9" s="786"/>
      <c r="AN9" s="786"/>
      <c r="AO9" s="786"/>
      <c r="AP9" s="786"/>
      <c r="AQ9" s="786"/>
      <c r="AR9" s="786"/>
      <c r="AS9" s="786"/>
      <c r="AT9" s="786"/>
      <c r="AU9" s="787"/>
      <c r="AV9" s="787"/>
      <c r="AW9" s="787"/>
      <c r="AX9" s="787"/>
      <c r="AY9" s="788"/>
      <c r="AZ9" s="229"/>
      <c r="BA9" s="229"/>
      <c r="BB9" s="229"/>
      <c r="BC9" s="229"/>
      <c r="BD9" s="229"/>
      <c r="BE9" s="230"/>
      <c r="BF9" s="230"/>
      <c r="BG9" s="230"/>
      <c r="BH9" s="230"/>
      <c r="BI9" s="230"/>
      <c r="BJ9" s="230"/>
      <c r="BK9" s="230"/>
      <c r="BL9" s="230"/>
      <c r="BM9" s="230"/>
      <c r="BN9" s="230"/>
      <c r="BO9" s="230"/>
      <c r="BP9" s="230"/>
      <c r="BQ9" s="235">
        <v>3</v>
      </c>
      <c r="BR9" s="236"/>
      <c r="BS9" s="748"/>
      <c r="BT9" s="749"/>
      <c r="BU9" s="749"/>
      <c r="BV9" s="749"/>
      <c r="BW9" s="749"/>
      <c r="BX9" s="749"/>
      <c r="BY9" s="749"/>
      <c r="BZ9" s="749"/>
      <c r="CA9" s="749"/>
      <c r="CB9" s="749"/>
      <c r="CC9" s="749"/>
      <c r="CD9" s="749"/>
      <c r="CE9" s="749"/>
      <c r="CF9" s="749"/>
      <c r="CG9" s="750"/>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48"/>
      <c r="DW9" s="749"/>
      <c r="DX9" s="749"/>
      <c r="DY9" s="749"/>
      <c r="DZ9" s="792"/>
      <c r="EA9" s="231"/>
    </row>
    <row r="10" spans="1:131" s="232" customFormat="1" ht="26.25" customHeight="1" x14ac:dyDescent="0.2">
      <c r="A10" s="235">
        <v>4</v>
      </c>
      <c r="B10" s="757"/>
      <c r="C10" s="758"/>
      <c r="D10" s="758"/>
      <c r="E10" s="758"/>
      <c r="F10" s="758"/>
      <c r="G10" s="758"/>
      <c r="H10" s="758"/>
      <c r="I10" s="758"/>
      <c r="J10" s="758"/>
      <c r="K10" s="758"/>
      <c r="L10" s="758"/>
      <c r="M10" s="758"/>
      <c r="N10" s="758"/>
      <c r="O10" s="758"/>
      <c r="P10" s="759"/>
      <c r="Q10" s="760"/>
      <c r="R10" s="761"/>
      <c r="S10" s="761"/>
      <c r="T10" s="761"/>
      <c r="U10" s="761"/>
      <c r="V10" s="761"/>
      <c r="W10" s="761"/>
      <c r="X10" s="761"/>
      <c r="Y10" s="761"/>
      <c r="Z10" s="761"/>
      <c r="AA10" s="761"/>
      <c r="AB10" s="761"/>
      <c r="AC10" s="761"/>
      <c r="AD10" s="761"/>
      <c r="AE10" s="762"/>
      <c r="AF10" s="763"/>
      <c r="AG10" s="764"/>
      <c r="AH10" s="764"/>
      <c r="AI10" s="764"/>
      <c r="AJ10" s="765"/>
      <c r="AK10" s="785"/>
      <c r="AL10" s="786"/>
      <c r="AM10" s="786"/>
      <c r="AN10" s="786"/>
      <c r="AO10" s="786"/>
      <c r="AP10" s="786"/>
      <c r="AQ10" s="786"/>
      <c r="AR10" s="786"/>
      <c r="AS10" s="786"/>
      <c r="AT10" s="786"/>
      <c r="AU10" s="787"/>
      <c r="AV10" s="787"/>
      <c r="AW10" s="787"/>
      <c r="AX10" s="787"/>
      <c r="AY10" s="788"/>
      <c r="AZ10" s="229"/>
      <c r="BA10" s="229"/>
      <c r="BB10" s="229"/>
      <c r="BC10" s="229"/>
      <c r="BD10" s="229"/>
      <c r="BE10" s="230"/>
      <c r="BF10" s="230"/>
      <c r="BG10" s="230"/>
      <c r="BH10" s="230"/>
      <c r="BI10" s="230"/>
      <c r="BJ10" s="230"/>
      <c r="BK10" s="230"/>
      <c r="BL10" s="230"/>
      <c r="BM10" s="230"/>
      <c r="BN10" s="230"/>
      <c r="BO10" s="230"/>
      <c r="BP10" s="230"/>
      <c r="BQ10" s="235">
        <v>4</v>
      </c>
      <c r="BR10" s="236"/>
      <c r="BS10" s="748"/>
      <c r="BT10" s="749"/>
      <c r="BU10" s="749"/>
      <c r="BV10" s="749"/>
      <c r="BW10" s="749"/>
      <c r="BX10" s="749"/>
      <c r="BY10" s="749"/>
      <c r="BZ10" s="749"/>
      <c r="CA10" s="749"/>
      <c r="CB10" s="749"/>
      <c r="CC10" s="749"/>
      <c r="CD10" s="749"/>
      <c r="CE10" s="749"/>
      <c r="CF10" s="749"/>
      <c r="CG10" s="750"/>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48"/>
      <c r="DW10" s="749"/>
      <c r="DX10" s="749"/>
      <c r="DY10" s="749"/>
      <c r="DZ10" s="792"/>
      <c r="EA10" s="231"/>
    </row>
    <row r="11" spans="1:131" s="232" customFormat="1" ht="26.25" customHeight="1" x14ac:dyDescent="0.2">
      <c r="A11" s="235">
        <v>5</v>
      </c>
      <c r="B11" s="757"/>
      <c r="C11" s="758"/>
      <c r="D11" s="758"/>
      <c r="E11" s="758"/>
      <c r="F11" s="758"/>
      <c r="G11" s="758"/>
      <c r="H11" s="758"/>
      <c r="I11" s="758"/>
      <c r="J11" s="758"/>
      <c r="K11" s="758"/>
      <c r="L11" s="758"/>
      <c r="M11" s="758"/>
      <c r="N11" s="758"/>
      <c r="O11" s="758"/>
      <c r="P11" s="759"/>
      <c r="Q11" s="760"/>
      <c r="R11" s="761"/>
      <c r="S11" s="761"/>
      <c r="T11" s="761"/>
      <c r="U11" s="761"/>
      <c r="V11" s="761"/>
      <c r="W11" s="761"/>
      <c r="X11" s="761"/>
      <c r="Y11" s="761"/>
      <c r="Z11" s="761"/>
      <c r="AA11" s="761"/>
      <c r="AB11" s="761"/>
      <c r="AC11" s="761"/>
      <c r="AD11" s="761"/>
      <c r="AE11" s="762"/>
      <c r="AF11" s="763"/>
      <c r="AG11" s="764"/>
      <c r="AH11" s="764"/>
      <c r="AI11" s="764"/>
      <c r="AJ11" s="765"/>
      <c r="AK11" s="785"/>
      <c r="AL11" s="786"/>
      <c r="AM11" s="786"/>
      <c r="AN11" s="786"/>
      <c r="AO11" s="786"/>
      <c r="AP11" s="786"/>
      <c r="AQ11" s="786"/>
      <c r="AR11" s="786"/>
      <c r="AS11" s="786"/>
      <c r="AT11" s="786"/>
      <c r="AU11" s="787"/>
      <c r="AV11" s="787"/>
      <c r="AW11" s="787"/>
      <c r="AX11" s="787"/>
      <c r="AY11" s="788"/>
      <c r="AZ11" s="229"/>
      <c r="BA11" s="229"/>
      <c r="BB11" s="229"/>
      <c r="BC11" s="229"/>
      <c r="BD11" s="229"/>
      <c r="BE11" s="230"/>
      <c r="BF11" s="230"/>
      <c r="BG11" s="230"/>
      <c r="BH11" s="230"/>
      <c r="BI11" s="230"/>
      <c r="BJ11" s="230"/>
      <c r="BK11" s="230"/>
      <c r="BL11" s="230"/>
      <c r="BM11" s="230"/>
      <c r="BN11" s="230"/>
      <c r="BO11" s="230"/>
      <c r="BP11" s="230"/>
      <c r="BQ11" s="235">
        <v>5</v>
      </c>
      <c r="BR11" s="236"/>
      <c r="BS11" s="748"/>
      <c r="BT11" s="749"/>
      <c r="BU11" s="749"/>
      <c r="BV11" s="749"/>
      <c r="BW11" s="749"/>
      <c r="BX11" s="749"/>
      <c r="BY11" s="749"/>
      <c r="BZ11" s="749"/>
      <c r="CA11" s="749"/>
      <c r="CB11" s="749"/>
      <c r="CC11" s="749"/>
      <c r="CD11" s="749"/>
      <c r="CE11" s="749"/>
      <c r="CF11" s="749"/>
      <c r="CG11" s="750"/>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48"/>
      <c r="DW11" s="749"/>
      <c r="DX11" s="749"/>
      <c r="DY11" s="749"/>
      <c r="DZ11" s="792"/>
      <c r="EA11" s="231"/>
    </row>
    <row r="12" spans="1:131" s="232" customFormat="1" ht="26.25" customHeight="1" x14ac:dyDescent="0.2">
      <c r="A12" s="235">
        <v>6</v>
      </c>
      <c r="B12" s="757"/>
      <c r="C12" s="758"/>
      <c r="D12" s="758"/>
      <c r="E12" s="758"/>
      <c r="F12" s="758"/>
      <c r="G12" s="758"/>
      <c r="H12" s="758"/>
      <c r="I12" s="758"/>
      <c r="J12" s="758"/>
      <c r="K12" s="758"/>
      <c r="L12" s="758"/>
      <c r="M12" s="758"/>
      <c r="N12" s="758"/>
      <c r="O12" s="758"/>
      <c r="P12" s="759"/>
      <c r="Q12" s="760"/>
      <c r="R12" s="761"/>
      <c r="S12" s="761"/>
      <c r="T12" s="761"/>
      <c r="U12" s="761"/>
      <c r="V12" s="761"/>
      <c r="W12" s="761"/>
      <c r="X12" s="761"/>
      <c r="Y12" s="761"/>
      <c r="Z12" s="761"/>
      <c r="AA12" s="761"/>
      <c r="AB12" s="761"/>
      <c r="AC12" s="761"/>
      <c r="AD12" s="761"/>
      <c r="AE12" s="762"/>
      <c r="AF12" s="763"/>
      <c r="AG12" s="764"/>
      <c r="AH12" s="764"/>
      <c r="AI12" s="764"/>
      <c r="AJ12" s="765"/>
      <c r="AK12" s="785"/>
      <c r="AL12" s="786"/>
      <c r="AM12" s="786"/>
      <c r="AN12" s="786"/>
      <c r="AO12" s="786"/>
      <c r="AP12" s="786"/>
      <c r="AQ12" s="786"/>
      <c r="AR12" s="786"/>
      <c r="AS12" s="786"/>
      <c r="AT12" s="786"/>
      <c r="AU12" s="787"/>
      <c r="AV12" s="787"/>
      <c r="AW12" s="787"/>
      <c r="AX12" s="787"/>
      <c r="AY12" s="788"/>
      <c r="AZ12" s="229"/>
      <c r="BA12" s="229"/>
      <c r="BB12" s="229"/>
      <c r="BC12" s="229"/>
      <c r="BD12" s="229"/>
      <c r="BE12" s="230"/>
      <c r="BF12" s="230"/>
      <c r="BG12" s="230"/>
      <c r="BH12" s="230"/>
      <c r="BI12" s="230"/>
      <c r="BJ12" s="230"/>
      <c r="BK12" s="230"/>
      <c r="BL12" s="230"/>
      <c r="BM12" s="230"/>
      <c r="BN12" s="230"/>
      <c r="BO12" s="230"/>
      <c r="BP12" s="230"/>
      <c r="BQ12" s="235">
        <v>6</v>
      </c>
      <c r="BR12" s="236"/>
      <c r="BS12" s="748"/>
      <c r="BT12" s="749"/>
      <c r="BU12" s="749"/>
      <c r="BV12" s="749"/>
      <c r="BW12" s="749"/>
      <c r="BX12" s="749"/>
      <c r="BY12" s="749"/>
      <c r="BZ12" s="749"/>
      <c r="CA12" s="749"/>
      <c r="CB12" s="749"/>
      <c r="CC12" s="749"/>
      <c r="CD12" s="749"/>
      <c r="CE12" s="749"/>
      <c r="CF12" s="749"/>
      <c r="CG12" s="750"/>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48"/>
      <c r="DW12" s="749"/>
      <c r="DX12" s="749"/>
      <c r="DY12" s="749"/>
      <c r="DZ12" s="792"/>
      <c r="EA12" s="231"/>
    </row>
    <row r="13" spans="1:131" s="232" customFormat="1" ht="26.25" customHeight="1" x14ac:dyDescent="0.2">
      <c r="A13" s="235">
        <v>7</v>
      </c>
      <c r="B13" s="757"/>
      <c r="C13" s="758"/>
      <c r="D13" s="758"/>
      <c r="E13" s="758"/>
      <c r="F13" s="758"/>
      <c r="G13" s="758"/>
      <c r="H13" s="758"/>
      <c r="I13" s="758"/>
      <c r="J13" s="758"/>
      <c r="K13" s="758"/>
      <c r="L13" s="758"/>
      <c r="M13" s="758"/>
      <c r="N13" s="758"/>
      <c r="O13" s="758"/>
      <c r="P13" s="759"/>
      <c r="Q13" s="760"/>
      <c r="R13" s="761"/>
      <c r="S13" s="761"/>
      <c r="T13" s="761"/>
      <c r="U13" s="761"/>
      <c r="V13" s="761"/>
      <c r="W13" s="761"/>
      <c r="X13" s="761"/>
      <c r="Y13" s="761"/>
      <c r="Z13" s="761"/>
      <c r="AA13" s="761"/>
      <c r="AB13" s="761"/>
      <c r="AC13" s="761"/>
      <c r="AD13" s="761"/>
      <c r="AE13" s="762"/>
      <c r="AF13" s="763"/>
      <c r="AG13" s="764"/>
      <c r="AH13" s="764"/>
      <c r="AI13" s="764"/>
      <c r="AJ13" s="765"/>
      <c r="AK13" s="785"/>
      <c r="AL13" s="786"/>
      <c r="AM13" s="786"/>
      <c r="AN13" s="786"/>
      <c r="AO13" s="786"/>
      <c r="AP13" s="786"/>
      <c r="AQ13" s="786"/>
      <c r="AR13" s="786"/>
      <c r="AS13" s="786"/>
      <c r="AT13" s="786"/>
      <c r="AU13" s="787"/>
      <c r="AV13" s="787"/>
      <c r="AW13" s="787"/>
      <c r="AX13" s="787"/>
      <c r="AY13" s="788"/>
      <c r="AZ13" s="229"/>
      <c r="BA13" s="229"/>
      <c r="BB13" s="229"/>
      <c r="BC13" s="229"/>
      <c r="BD13" s="229"/>
      <c r="BE13" s="230"/>
      <c r="BF13" s="230"/>
      <c r="BG13" s="230"/>
      <c r="BH13" s="230"/>
      <c r="BI13" s="230"/>
      <c r="BJ13" s="230"/>
      <c r="BK13" s="230"/>
      <c r="BL13" s="230"/>
      <c r="BM13" s="230"/>
      <c r="BN13" s="230"/>
      <c r="BO13" s="230"/>
      <c r="BP13" s="230"/>
      <c r="BQ13" s="235">
        <v>7</v>
      </c>
      <c r="BR13" s="236"/>
      <c r="BS13" s="748"/>
      <c r="BT13" s="749"/>
      <c r="BU13" s="749"/>
      <c r="BV13" s="749"/>
      <c r="BW13" s="749"/>
      <c r="BX13" s="749"/>
      <c r="BY13" s="749"/>
      <c r="BZ13" s="749"/>
      <c r="CA13" s="749"/>
      <c r="CB13" s="749"/>
      <c r="CC13" s="749"/>
      <c r="CD13" s="749"/>
      <c r="CE13" s="749"/>
      <c r="CF13" s="749"/>
      <c r="CG13" s="750"/>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48"/>
      <c r="DW13" s="749"/>
      <c r="DX13" s="749"/>
      <c r="DY13" s="749"/>
      <c r="DZ13" s="792"/>
      <c r="EA13" s="231"/>
    </row>
    <row r="14" spans="1:131" s="232" customFormat="1" ht="26.25" customHeight="1" x14ac:dyDescent="0.2">
      <c r="A14" s="235">
        <v>8</v>
      </c>
      <c r="B14" s="757"/>
      <c r="C14" s="758"/>
      <c r="D14" s="758"/>
      <c r="E14" s="758"/>
      <c r="F14" s="758"/>
      <c r="G14" s="758"/>
      <c r="H14" s="758"/>
      <c r="I14" s="758"/>
      <c r="J14" s="758"/>
      <c r="K14" s="758"/>
      <c r="L14" s="758"/>
      <c r="M14" s="758"/>
      <c r="N14" s="758"/>
      <c r="O14" s="758"/>
      <c r="P14" s="759"/>
      <c r="Q14" s="760"/>
      <c r="R14" s="761"/>
      <c r="S14" s="761"/>
      <c r="T14" s="761"/>
      <c r="U14" s="761"/>
      <c r="V14" s="761"/>
      <c r="W14" s="761"/>
      <c r="X14" s="761"/>
      <c r="Y14" s="761"/>
      <c r="Z14" s="761"/>
      <c r="AA14" s="761"/>
      <c r="AB14" s="761"/>
      <c r="AC14" s="761"/>
      <c r="AD14" s="761"/>
      <c r="AE14" s="762"/>
      <c r="AF14" s="763"/>
      <c r="AG14" s="764"/>
      <c r="AH14" s="764"/>
      <c r="AI14" s="764"/>
      <c r="AJ14" s="765"/>
      <c r="AK14" s="785"/>
      <c r="AL14" s="786"/>
      <c r="AM14" s="786"/>
      <c r="AN14" s="786"/>
      <c r="AO14" s="786"/>
      <c r="AP14" s="786"/>
      <c r="AQ14" s="786"/>
      <c r="AR14" s="786"/>
      <c r="AS14" s="786"/>
      <c r="AT14" s="786"/>
      <c r="AU14" s="787"/>
      <c r="AV14" s="787"/>
      <c r="AW14" s="787"/>
      <c r="AX14" s="787"/>
      <c r="AY14" s="788"/>
      <c r="AZ14" s="229"/>
      <c r="BA14" s="229"/>
      <c r="BB14" s="229"/>
      <c r="BC14" s="229"/>
      <c r="BD14" s="229"/>
      <c r="BE14" s="230"/>
      <c r="BF14" s="230"/>
      <c r="BG14" s="230"/>
      <c r="BH14" s="230"/>
      <c r="BI14" s="230"/>
      <c r="BJ14" s="230"/>
      <c r="BK14" s="230"/>
      <c r="BL14" s="230"/>
      <c r="BM14" s="230"/>
      <c r="BN14" s="230"/>
      <c r="BO14" s="230"/>
      <c r="BP14" s="230"/>
      <c r="BQ14" s="235">
        <v>8</v>
      </c>
      <c r="BR14" s="236"/>
      <c r="BS14" s="748"/>
      <c r="BT14" s="749"/>
      <c r="BU14" s="749"/>
      <c r="BV14" s="749"/>
      <c r="BW14" s="749"/>
      <c r="BX14" s="749"/>
      <c r="BY14" s="749"/>
      <c r="BZ14" s="749"/>
      <c r="CA14" s="749"/>
      <c r="CB14" s="749"/>
      <c r="CC14" s="749"/>
      <c r="CD14" s="749"/>
      <c r="CE14" s="749"/>
      <c r="CF14" s="749"/>
      <c r="CG14" s="750"/>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48"/>
      <c r="DW14" s="749"/>
      <c r="DX14" s="749"/>
      <c r="DY14" s="749"/>
      <c r="DZ14" s="792"/>
      <c r="EA14" s="231"/>
    </row>
    <row r="15" spans="1:131" s="232" customFormat="1" ht="26.25" customHeight="1" x14ac:dyDescent="0.2">
      <c r="A15" s="235">
        <v>9</v>
      </c>
      <c r="B15" s="757"/>
      <c r="C15" s="758"/>
      <c r="D15" s="758"/>
      <c r="E15" s="758"/>
      <c r="F15" s="758"/>
      <c r="G15" s="758"/>
      <c r="H15" s="758"/>
      <c r="I15" s="758"/>
      <c r="J15" s="758"/>
      <c r="K15" s="758"/>
      <c r="L15" s="758"/>
      <c r="M15" s="758"/>
      <c r="N15" s="758"/>
      <c r="O15" s="758"/>
      <c r="P15" s="759"/>
      <c r="Q15" s="760"/>
      <c r="R15" s="761"/>
      <c r="S15" s="761"/>
      <c r="T15" s="761"/>
      <c r="U15" s="761"/>
      <c r="V15" s="761"/>
      <c r="W15" s="761"/>
      <c r="X15" s="761"/>
      <c r="Y15" s="761"/>
      <c r="Z15" s="761"/>
      <c r="AA15" s="761"/>
      <c r="AB15" s="761"/>
      <c r="AC15" s="761"/>
      <c r="AD15" s="761"/>
      <c r="AE15" s="762"/>
      <c r="AF15" s="763"/>
      <c r="AG15" s="764"/>
      <c r="AH15" s="764"/>
      <c r="AI15" s="764"/>
      <c r="AJ15" s="765"/>
      <c r="AK15" s="785"/>
      <c r="AL15" s="786"/>
      <c r="AM15" s="786"/>
      <c r="AN15" s="786"/>
      <c r="AO15" s="786"/>
      <c r="AP15" s="786"/>
      <c r="AQ15" s="786"/>
      <c r="AR15" s="786"/>
      <c r="AS15" s="786"/>
      <c r="AT15" s="786"/>
      <c r="AU15" s="787"/>
      <c r="AV15" s="787"/>
      <c r="AW15" s="787"/>
      <c r="AX15" s="787"/>
      <c r="AY15" s="788"/>
      <c r="AZ15" s="229"/>
      <c r="BA15" s="229"/>
      <c r="BB15" s="229"/>
      <c r="BC15" s="229"/>
      <c r="BD15" s="229"/>
      <c r="BE15" s="230"/>
      <c r="BF15" s="230"/>
      <c r="BG15" s="230"/>
      <c r="BH15" s="230"/>
      <c r="BI15" s="230"/>
      <c r="BJ15" s="230"/>
      <c r="BK15" s="230"/>
      <c r="BL15" s="230"/>
      <c r="BM15" s="230"/>
      <c r="BN15" s="230"/>
      <c r="BO15" s="230"/>
      <c r="BP15" s="230"/>
      <c r="BQ15" s="235">
        <v>9</v>
      </c>
      <c r="BR15" s="236"/>
      <c r="BS15" s="748"/>
      <c r="BT15" s="749"/>
      <c r="BU15" s="749"/>
      <c r="BV15" s="749"/>
      <c r="BW15" s="749"/>
      <c r="BX15" s="749"/>
      <c r="BY15" s="749"/>
      <c r="BZ15" s="749"/>
      <c r="CA15" s="749"/>
      <c r="CB15" s="749"/>
      <c r="CC15" s="749"/>
      <c r="CD15" s="749"/>
      <c r="CE15" s="749"/>
      <c r="CF15" s="749"/>
      <c r="CG15" s="750"/>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48"/>
      <c r="DW15" s="749"/>
      <c r="DX15" s="749"/>
      <c r="DY15" s="749"/>
      <c r="DZ15" s="792"/>
      <c r="EA15" s="231"/>
    </row>
    <row r="16" spans="1:131" s="232" customFormat="1" ht="26.25" customHeight="1" x14ac:dyDescent="0.2">
      <c r="A16" s="235">
        <v>10</v>
      </c>
      <c r="B16" s="757"/>
      <c r="C16" s="758"/>
      <c r="D16" s="758"/>
      <c r="E16" s="758"/>
      <c r="F16" s="758"/>
      <c r="G16" s="758"/>
      <c r="H16" s="758"/>
      <c r="I16" s="758"/>
      <c r="J16" s="758"/>
      <c r="K16" s="758"/>
      <c r="L16" s="758"/>
      <c r="M16" s="758"/>
      <c r="N16" s="758"/>
      <c r="O16" s="758"/>
      <c r="P16" s="759"/>
      <c r="Q16" s="760"/>
      <c r="R16" s="761"/>
      <c r="S16" s="761"/>
      <c r="T16" s="761"/>
      <c r="U16" s="761"/>
      <c r="V16" s="761"/>
      <c r="W16" s="761"/>
      <c r="X16" s="761"/>
      <c r="Y16" s="761"/>
      <c r="Z16" s="761"/>
      <c r="AA16" s="761"/>
      <c r="AB16" s="761"/>
      <c r="AC16" s="761"/>
      <c r="AD16" s="761"/>
      <c r="AE16" s="762"/>
      <c r="AF16" s="763"/>
      <c r="AG16" s="764"/>
      <c r="AH16" s="764"/>
      <c r="AI16" s="764"/>
      <c r="AJ16" s="765"/>
      <c r="AK16" s="785"/>
      <c r="AL16" s="786"/>
      <c r="AM16" s="786"/>
      <c r="AN16" s="786"/>
      <c r="AO16" s="786"/>
      <c r="AP16" s="786"/>
      <c r="AQ16" s="786"/>
      <c r="AR16" s="786"/>
      <c r="AS16" s="786"/>
      <c r="AT16" s="786"/>
      <c r="AU16" s="787"/>
      <c r="AV16" s="787"/>
      <c r="AW16" s="787"/>
      <c r="AX16" s="787"/>
      <c r="AY16" s="788"/>
      <c r="AZ16" s="229"/>
      <c r="BA16" s="229"/>
      <c r="BB16" s="229"/>
      <c r="BC16" s="229"/>
      <c r="BD16" s="229"/>
      <c r="BE16" s="230"/>
      <c r="BF16" s="230"/>
      <c r="BG16" s="230"/>
      <c r="BH16" s="230"/>
      <c r="BI16" s="230"/>
      <c r="BJ16" s="230"/>
      <c r="BK16" s="230"/>
      <c r="BL16" s="230"/>
      <c r="BM16" s="230"/>
      <c r="BN16" s="230"/>
      <c r="BO16" s="230"/>
      <c r="BP16" s="230"/>
      <c r="BQ16" s="235">
        <v>10</v>
      </c>
      <c r="BR16" s="236"/>
      <c r="BS16" s="748"/>
      <c r="BT16" s="749"/>
      <c r="BU16" s="749"/>
      <c r="BV16" s="749"/>
      <c r="BW16" s="749"/>
      <c r="BX16" s="749"/>
      <c r="BY16" s="749"/>
      <c r="BZ16" s="749"/>
      <c r="CA16" s="749"/>
      <c r="CB16" s="749"/>
      <c r="CC16" s="749"/>
      <c r="CD16" s="749"/>
      <c r="CE16" s="749"/>
      <c r="CF16" s="749"/>
      <c r="CG16" s="750"/>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48"/>
      <c r="DW16" s="749"/>
      <c r="DX16" s="749"/>
      <c r="DY16" s="749"/>
      <c r="DZ16" s="792"/>
      <c r="EA16" s="231"/>
    </row>
    <row r="17" spans="1:131" s="232" customFormat="1" ht="26.25" customHeight="1" x14ac:dyDescent="0.2">
      <c r="A17" s="235">
        <v>11</v>
      </c>
      <c r="B17" s="757"/>
      <c r="C17" s="758"/>
      <c r="D17" s="758"/>
      <c r="E17" s="758"/>
      <c r="F17" s="758"/>
      <c r="G17" s="758"/>
      <c r="H17" s="758"/>
      <c r="I17" s="758"/>
      <c r="J17" s="758"/>
      <c r="K17" s="758"/>
      <c r="L17" s="758"/>
      <c r="M17" s="758"/>
      <c r="N17" s="758"/>
      <c r="O17" s="758"/>
      <c r="P17" s="759"/>
      <c r="Q17" s="760"/>
      <c r="R17" s="761"/>
      <c r="S17" s="761"/>
      <c r="T17" s="761"/>
      <c r="U17" s="761"/>
      <c r="V17" s="761"/>
      <c r="W17" s="761"/>
      <c r="X17" s="761"/>
      <c r="Y17" s="761"/>
      <c r="Z17" s="761"/>
      <c r="AA17" s="761"/>
      <c r="AB17" s="761"/>
      <c r="AC17" s="761"/>
      <c r="AD17" s="761"/>
      <c r="AE17" s="762"/>
      <c r="AF17" s="763"/>
      <c r="AG17" s="764"/>
      <c r="AH17" s="764"/>
      <c r="AI17" s="764"/>
      <c r="AJ17" s="765"/>
      <c r="AK17" s="785"/>
      <c r="AL17" s="786"/>
      <c r="AM17" s="786"/>
      <c r="AN17" s="786"/>
      <c r="AO17" s="786"/>
      <c r="AP17" s="786"/>
      <c r="AQ17" s="786"/>
      <c r="AR17" s="786"/>
      <c r="AS17" s="786"/>
      <c r="AT17" s="786"/>
      <c r="AU17" s="787"/>
      <c r="AV17" s="787"/>
      <c r="AW17" s="787"/>
      <c r="AX17" s="787"/>
      <c r="AY17" s="788"/>
      <c r="AZ17" s="229"/>
      <c r="BA17" s="229"/>
      <c r="BB17" s="229"/>
      <c r="BC17" s="229"/>
      <c r="BD17" s="229"/>
      <c r="BE17" s="230"/>
      <c r="BF17" s="230"/>
      <c r="BG17" s="230"/>
      <c r="BH17" s="230"/>
      <c r="BI17" s="230"/>
      <c r="BJ17" s="230"/>
      <c r="BK17" s="230"/>
      <c r="BL17" s="230"/>
      <c r="BM17" s="230"/>
      <c r="BN17" s="230"/>
      <c r="BO17" s="230"/>
      <c r="BP17" s="230"/>
      <c r="BQ17" s="235">
        <v>11</v>
      </c>
      <c r="BR17" s="236"/>
      <c r="BS17" s="748"/>
      <c r="BT17" s="749"/>
      <c r="BU17" s="749"/>
      <c r="BV17" s="749"/>
      <c r="BW17" s="749"/>
      <c r="BX17" s="749"/>
      <c r="BY17" s="749"/>
      <c r="BZ17" s="749"/>
      <c r="CA17" s="749"/>
      <c r="CB17" s="749"/>
      <c r="CC17" s="749"/>
      <c r="CD17" s="749"/>
      <c r="CE17" s="749"/>
      <c r="CF17" s="749"/>
      <c r="CG17" s="750"/>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48"/>
      <c r="DW17" s="749"/>
      <c r="DX17" s="749"/>
      <c r="DY17" s="749"/>
      <c r="DZ17" s="792"/>
      <c r="EA17" s="231"/>
    </row>
    <row r="18" spans="1:131" s="232" customFormat="1" ht="26.25" customHeight="1" x14ac:dyDescent="0.2">
      <c r="A18" s="235">
        <v>12</v>
      </c>
      <c r="B18" s="757"/>
      <c r="C18" s="758"/>
      <c r="D18" s="758"/>
      <c r="E18" s="758"/>
      <c r="F18" s="758"/>
      <c r="G18" s="758"/>
      <c r="H18" s="758"/>
      <c r="I18" s="758"/>
      <c r="J18" s="758"/>
      <c r="K18" s="758"/>
      <c r="L18" s="758"/>
      <c r="M18" s="758"/>
      <c r="N18" s="758"/>
      <c r="O18" s="758"/>
      <c r="P18" s="759"/>
      <c r="Q18" s="760"/>
      <c r="R18" s="761"/>
      <c r="S18" s="761"/>
      <c r="T18" s="761"/>
      <c r="U18" s="761"/>
      <c r="V18" s="761"/>
      <c r="W18" s="761"/>
      <c r="X18" s="761"/>
      <c r="Y18" s="761"/>
      <c r="Z18" s="761"/>
      <c r="AA18" s="761"/>
      <c r="AB18" s="761"/>
      <c r="AC18" s="761"/>
      <c r="AD18" s="761"/>
      <c r="AE18" s="762"/>
      <c r="AF18" s="763"/>
      <c r="AG18" s="764"/>
      <c r="AH18" s="764"/>
      <c r="AI18" s="764"/>
      <c r="AJ18" s="765"/>
      <c r="AK18" s="785"/>
      <c r="AL18" s="786"/>
      <c r="AM18" s="786"/>
      <c r="AN18" s="786"/>
      <c r="AO18" s="786"/>
      <c r="AP18" s="786"/>
      <c r="AQ18" s="786"/>
      <c r="AR18" s="786"/>
      <c r="AS18" s="786"/>
      <c r="AT18" s="786"/>
      <c r="AU18" s="787"/>
      <c r="AV18" s="787"/>
      <c r="AW18" s="787"/>
      <c r="AX18" s="787"/>
      <c r="AY18" s="788"/>
      <c r="AZ18" s="229"/>
      <c r="BA18" s="229"/>
      <c r="BB18" s="229"/>
      <c r="BC18" s="229"/>
      <c r="BD18" s="229"/>
      <c r="BE18" s="230"/>
      <c r="BF18" s="230"/>
      <c r="BG18" s="230"/>
      <c r="BH18" s="230"/>
      <c r="BI18" s="230"/>
      <c r="BJ18" s="230"/>
      <c r="BK18" s="230"/>
      <c r="BL18" s="230"/>
      <c r="BM18" s="230"/>
      <c r="BN18" s="230"/>
      <c r="BO18" s="230"/>
      <c r="BP18" s="230"/>
      <c r="BQ18" s="235">
        <v>12</v>
      </c>
      <c r="BR18" s="236"/>
      <c r="BS18" s="748"/>
      <c r="BT18" s="749"/>
      <c r="BU18" s="749"/>
      <c r="BV18" s="749"/>
      <c r="BW18" s="749"/>
      <c r="BX18" s="749"/>
      <c r="BY18" s="749"/>
      <c r="BZ18" s="749"/>
      <c r="CA18" s="749"/>
      <c r="CB18" s="749"/>
      <c r="CC18" s="749"/>
      <c r="CD18" s="749"/>
      <c r="CE18" s="749"/>
      <c r="CF18" s="749"/>
      <c r="CG18" s="750"/>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48"/>
      <c r="DW18" s="749"/>
      <c r="DX18" s="749"/>
      <c r="DY18" s="749"/>
      <c r="DZ18" s="792"/>
      <c r="EA18" s="231"/>
    </row>
    <row r="19" spans="1:131" s="232" customFormat="1" ht="26.25" customHeight="1" x14ac:dyDescent="0.2">
      <c r="A19" s="235">
        <v>13</v>
      </c>
      <c r="B19" s="757"/>
      <c r="C19" s="758"/>
      <c r="D19" s="758"/>
      <c r="E19" s="758"/>
      <c r="F19" s="758"/>
      <c r="G19" s="758"/>
      <c r="H19" s="758"/>
      <c r="I19" s="758"/>
      <c r="J19" s="758"/>
      <c r="K19" s="758"/>
      <c r="L19" s="758"/>
      <c r="M19" s="758"/>
      <c r="N19" s="758"/>
      <c r="O19" s="758"/>
      <c r="P19" s="759"/>
      <c r="Q19" s="760"/>
      <c r="R19" s="761"/>
      <c r="S19" s="761"/>
      <c r="T19" s="761"/>
      <c r="U19" s="761"/>
      <c r="V19" s="761"/>
      <c r="W19" s="761"/>
      <c r="X19" s="761"/>
      <c r="Y19" s="761"/>
      <c r="Z19" s="761"/>
      <c r="AA19" s="761"/>
      <c r="AB19" s="761"/>
      <c r="AC19" s="761"/>
      <c r="AD19" s="761"/>
      <c r="AE19" s="762"/>
      <c r="AF19" s="763"/>
      <c r="AG19" s="764"/>
      <c r="AH19" s="764"/>
      <c r="AI19" s="764"/>
      <c r="AJ19" s="765"/>
      <c r="AK19" s="785"/>
      <c r="AL19" s="786"/>
      <c r="AM19" s="786"/>
      <c r="AN19" s="786"/>
      <c r="AO19" s="786"/>
      <c r="AP19" s="786"/>
      <c r="AQ19" s="786"/>
      <c r="AR19" s="786"/>
      <c r="AS19" s="786"/>
      <c r="AT19" s="786"/>
      <c r="AU19" s="787"/>
      <c r="AV19" s="787"/>
      <c r="AW19" s="787"/>
      <c r="AX19" s="787"/>
      <c r="AY19" s="788"/>
      <c r="AZ19" s="229"/>
      <c r="BA19" s="229"/>
      <c r="BB19" s="229"/>
      <c r="BC19" s="229"/>
      <c r="BD19" s="229"/>
      <c r="BE19" s="230"/>
      <c r="BF19" s="230"/>
      <c r="BG19" s="230"/>
      <c r="BH19" s="230"/>
      <c r="BI19" s="230"/>
      <c r="BJ19" s="230"/>
      <c r="BK19" s="230"/>
      <c r="BL19" s="230"/>
      <c r="BM19" s="230"/>
      <c r="BN19" s="230"/>
      <c r="BO19" s="230"/>
      <c r="BP19" s="230"/>
      <c r="BQ19" s="235">
        <v>13</v>
      </c>
      <c r="BR19" s="236"/>
      <c r="BS19" s="748"/>
      <c r="BT19" s="749"/>
      <c r="BU19" s="749"/>
      <c r="BV19" s="749"/>
      <c r="BW19" s="749"/>
      <c r="BX19" s="749"/>
      <c r="BY19" s="749"/>
      <c r="BZ19" s="749"/>
      <c r="CA19" s="749"/>
      <c r="CB19" s="749"/>
      <c r="CC19" s="749"/>
      <c r="CD19" s="749"/>
      <c r="CE19" s="749"/>
      <c r="CF19" s="749"/>
      <c r="CG19" s="750"/>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48"/>
      <c r="DW19" s="749"/>
      <c r="DX19" s="749"/>
      <c r="DY19" s="749"/>
      <c r="DZ19" s="792"/>
      <c r="EA19" s="231"/>
    </row>
    <row r="20" spans="1:131" s="232" customFormat="1" ht="26.25" customHeight="1" x14ac:dyDescent="0.2">
      <c r="A20" s="235">
        <v>14</v>
      </c>
      <c r="B20" s="757"/>
      <c r="C20" s="758"/>
      <c r="D20" s="758"/>
      <c r="E20" s="758"/>
      <c r="F20" s="758"/>
      <c r="G20" s="758"/>
      <c r="H20" s="758"/>
      <c r="I20" s="758"/>
      <c r="J20" s="758"/>
      <c r="K20" s="758"/>
      <c r="L20" s="758"/>
      <c r="M20" s="758"/>
      <c r="N20" s="758"/>
      <c r="O20" s="758"/>
      <c r="P20" s="759"/>
      <c r="Q20" s="760"/>
      <c r="R20" s="761"/>
      <c r="S20" s="761"/>
      <c r="T20" s="761"/>
      <c r="U20" s="761"/>
      <c r="V20" s="761"/>
      <c r="W20" s="761"/>
      <c r="X20" s="761"/>
      <c r="Y20" s="761"/>
      <c r="Z20" s="761"/>
      <c r="AA20" s="761"/>
      <c r="AB20" s="761"/>
      <c r="AC20" s="761"/>
      <c r="AD20" s="761"/>
      <c r="AE20" s="762"/>
      <c r="AF20" s="763"/>
      <c r="AG20" s="764"/>
      <c r="AH20" s="764"/>
      <c r="AI20" s="764"/>
      <c r="AJ20" s="765"/>
      <c r="AK20" s="785"/>
      <c r="AL20" s="786"/>
      <c r="AM20" s="786"/>
      <c r="AN20" s="786"/>
      <c r="AO20" s="786"/>
      <c r="AP20" s="786"/>
      <c r="AQ20" s="786"/>
      <c r="AR20" s="786"/>
      <c r="AS20" s="786"/>
      <c r="AT20" s="786"/>
      <c r="AU20" s="787"/>
      <c r="AV20" s="787"/>
      <c r="AW20" s="787"/>
      <c r="AX20" s="787"/>
      <c r="AY20" s="788"/>
      <c r="AZ20" s="229"/>
      <c r="BA20" s="229"/>
      <c r="BB20" s="229"/>
      <c r="BC20" s="229"/>
      <c r="BD20" s="229"/>
      <c r="BE20" s="230"/>
      <c r="BF20" s="230"/>
      <c r="BG20" s="230"/>
      <c r="BH20" s="230"/>
      <c r="BI20" s="230"/>
      <c r="BJ20" s="230"/>
      <c r="BK20" s="230"/>
      <c r="BL20" s="230"/>
      <c r="BM20" s="230"/>
      <c r="BN20" s="230"/>
      <c r="BO20" s="230"/>
      <c r="BP20" s="230"/>
      <c r="BQ20" s="235">
        <v>14</v>
      </c>
      <c r="BR20" s="236"/>
      <c r="BS20" s="748"/>
      <c r="BT20" s="749"/>
      <c r="BU20" s="749"/>
      <c r="BV20" s="749"/>
      <c r="BW20" s="749"/>
      <c r="BX20" s="749"/>
      <c r="BY20" s="749"/>
      <c r="BZ20" s="749"/>
      <c r="CA20" s="749"/>
      <c r="CB20" s="749"/>
      <c r="CC20" s="749"/>
      <c r="CD20" s="749"/>
      <c r="CE20" s="749"/>
      <c r="CF20" s="749"/>
      <c r="CG20" s="750"/>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48"/>
      <c r="DW20" s="749"/>
      <c r="DX20" s="749"/>
      <c r="DY20" s="749"/>
      <c r="DZ20" s="792"/>
      <c r="EA20" s="231"/>
    </row>
    <row r="21" spans="1:131" s="232" customFormat="1" ht="26.25" customHeight="1" thickBot="1" x14ac:dyDescent="0.25">
      <c r="A21" s="235">
        <v>15</v>
      </c>
      <c r="B21" s="757"/>
      <c r="C21" s="758"/>
      <c r="D21" s="758"/>
      <c r="E21" s="758"/>
      <c r="F21" s="758"/>
      <c r="G21" s="758"/>
      <c r="H21" s="758"/>
      <c r="I21" s="758"/>
      <c r="J21" s="758"/>
      <c r="K21" s="758"/>
      <c r="L21" s="758"/>
      <c r="M21" s="758"/>
      <c r="N21" s="758"/>
      <c r="O21" s="758"/>
      <c r="P21" s="759"/>
      <c r="Q21" s="760"/>
      <c r="R21" s="761"/>
      <c r="S21" s="761"/>
      <c r="T21" s="761"/>
      <c r="U21" s="761"/>
      <c r="V21" s="761"/>
      <c r="W21" s="761"/>
      <c r="X21" s="761"/>
      <c r="Y21" s="761"/>
      <c r="Z21" s="761"/>
      <c r="AA21" s="761"/>
      <c r="AB21" s="761"/>
      <c r="AC21" s="761"/>
      <c r="AD21" s="761"/>
      <c r="AE21" s="762"/>
      <c r="AF21" s="763"/>
      <c r="AG21" s="764"/>
      <c r="AH21" s="764"/>
      <c r="AI21" s="764"/>
      <c r="AJ21" s="765"/>
      <c r="AK21" s="785"/>
      <c r="AL21" s="786"/>
      <c r="AM21" s="786"/>
      <c r="AN21" s="786"/>
      <c r="AO21" s="786"/>
      <c r="AP21" s="786"/>
      <c r="AQ21" s="786"/>
      <c r="AR21" s="786"/>
      <c r="AS21" s="786"/>
      <c r="AT21" s="786"/>
      <c r="AU21" s="787"/>
      <c r="AV21" s="787"/>
      <c r="AW21" s="787"/>
      <c r="AX21" s="787"/>
      <c r="AY21" s="788"/>
      <c r="AZ21" s="229"/>
      <c r="BA21" s="229"/>
      <c r="BB21" s="229"/>
      <c r="BC21" s="229"/>
      <c r="BD21" s="229"/>
      <c r="BE21" s="230"/>
      <c r="BF21" s="230"/>
      <c r="BG21" s="230"/>
      <c r="BH21" s="230"/>
      <c r="BI21" s="230"/>
      <c r="BJ21" s="230"/>
      <c r="BK21" s="230"/>
      <c r="BL21" s="230"/>
      <c r="BM21" s="230"/>
      <c r="BN21" s="230"/>
      <c r="BO21" s="230"/>
      <c r="BP21" s="230"/>
      <c r="BQ21" s="235">
        <v>15</v>
      </c>
      <c r="BR21" s="236"/>
      <c r="BS21" s="748"/>
      <c r="BT21" s="749"/>
      <c r="BU21" s="749"/>
      <c r="BV21" s="749"/>
      <c r="BW21" s="749"/>
      <c r="BX21" s="749"/>
      <c r="BY21" s="749"/>
      <c r="BZ21" s="749"/>
      <c r="CA21" s="749"/>
      <c r="CB21" s="749"/>
      <c r="CC21" s="749"/>
      <c r="CD21" s="749"/>
      <c r="CE21" s="749"/>
      <c r="CF21" s="749"/>
      <c r="CG21" s="750"/>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48"/>
      <c r="DW21" s="749"/>
      <c r="DX21" s="749"/>
      <c r="DY21" s="749"/>
      <c r="DZ21" s="792"/>
      <c r="EA21" s="231"/>
    </row>
    <row r="22" spans="1:131" s="232" customFormat="1" ht="26.25" customHeight="1" x14ac:dyDescent="0.2">
      <c r="A22" s="235">
        <v>16</v>
      </c>
      <c r="B22" s="757"/>
      <c r="C22" s="758"/>
      <c r="D22" s="758"/>
      <c r="E22" s="758"/>
      <c r="F22" s="758"/>
      <c r="G22" s="758"/>
      <c r="H22" s="758"/>
      <c r="I22" s="758"/>
      <c r="J22" s="758"/>
      <c r="K22" s="758"/>
      <c r="L22" s="758"/>
      <c r="M22" s="758"/>
      <c r="N22" s="758"/>
      <c r="O22" s="758"/>
      <c r="P22" s="759"/>
      <c r="Q22" s="803"/>
      <c r="R22" s="804"/>
      <c r="S22" s="804"/>
      <c r="T22" s="804"/>
      <c r="U22" s="804"/>
      <c r="V22" s="804"/>
      <c r="W22" s="804"/>
      <c r="X22" s="804"/>
      <c r="Y22" s="804"/>
      <c r="Z22" s="804"/>
      <c r="AA22" s="804"/>
      <c r="AB22" s="804"/>
      <c r="AC22" s="804"/>
      <c r="AD22" s="804"/>
      <c r="AE22" s="805"/>
      <c r="AF22" s="763"/>
      <c r="AG22" s="764"/>
      <c r="AH22" s="764"/>
      <c r="AI22" s="764"/>
      <c r="AJ22" s="765"/>
      <c r="AK22" s="806"/>
      <c r="AL22" s="807"/>
      <c r="AM22" s="807"/>
      <c r="AN22" s="807"/>
      <c r="AO22" s="807"/>
      <c r="AP22" s="807"/>
      <c r="AQ22" s="807"/>
      <c r="AR22" s="807"/>
      <c r="AS22" s="807"/>
      <c r="AT22" s="807"/>
      <c r="AU22" s="808"/>
      <c r="AV22" s="808"/>
      <c r="AW22" s="808"/>
      <c r="AX22" s="808"/>
      <c r="AY22" s="809"/>
      <c r="AZ22" s="810" t="s">
        <v>390</v>
      </c>
      <c r="BA22" s="810"/>
      <c r="BB22" s="810"/>
      <c r="BC22" s="810"/>
      <c r="BD22" s="811"/>
      <c r="BE22" s="230"/>
      <c r="BF22" s="230"/>
      <c r="BG22" s="230"/>
      <c r="BH22" s="230"/>
      <c r="BI22" s="230"/>
      <c r="BJ22" s="230"/>
      <c r="BK22" s="230"/>
      <c r="BL22" s="230"/>
      <c r="BM22" s="230"/>
      <c r="BN22" s="230"/>
      <c r="BO22" s="230"/>
      <c r="BP22" s="230"/>
      <c r="BQ22" s="235">
        <v>16</v>
      </c>
      <c r="BR22" s="236"/>
      <c r="BS22" s="748"/>
      <c r="BT22" s="749"/>
      <c r="BU22" s="749"/>
      <c r="BV22" s="749"/>
      <c r="BW22" s="749"/>
      <c r="BX22" s="749"/>
      <c r="BY22" s="749"/>
      <c r="BZ22" s="749"/>
      <c r="CA22" s="749"/>
      <c r="CB22" s="749"/>
      <c r="CC22" s="749"/>
      <c r="CD22" s="749"/>
      <c r="CE22" s="749"/>
      <c r="CF22" s="749"/>
      <c r="CG22" s="750"/>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48"/>
      <c r="DW22" s="749"/>
      <c r="DX22" s="749"/>
      <c r="DY22" s="749"/>
      <c r="DZ22" s="792"/>
      <c r="EA22" s="231"/>
    </row>
    <row r="23" spans="1:131" s="232" customFormat="1" ht="26.25" customHeight="1" thickBot="1" x14ac:dyDescent="0.25">
      <c r="A23" s="237" t="s">
        <v>391</v>
      </c>
      <c r="B23" s="793" t="s">
        <v>392</v>
      </c>
      <c r="C23" s="794"/>
      <c r="D23" s="794"/>
      <c r="E23" s="794"/>
      <c r="F23" s="794"/>
      <c r="G23" s="794"/>
      <c r="H23" s="794"/>
      <c r="I23" s="794"/>
      <c r="J23" s="794"/>
      <c r="K23" s="794"/>
      <c r="L23" s="794"/>
      <c r="M23" s="794"/>
      <c r="N23" s="794"/>
      <c r="O23" s="794"/>
      <c r="P23" s="795"/>
      <c r="Q23" s="796">
        <v>27267</v>
      </c>
      <c r="R23" s="797"/>
      <c r="S23" s="797"/>
      <c r="T23" s="797"/>
      <c r="U23" s="797"/>
      <c r="V23" s="797">
        <v>26326</v>
      </c>
      <c r="W23" s="797"/>
      <c r="X23" s="797"/>
      <c r="Y23" s="797"/>
      <c r="Z23" s="797"/>
      <c r="AA23" s="797">
        <v>941</v>
      </c>
      <c r="AB23" s="797"/>
      <c r="AC23" s="797"/>
      <c r="AD23" s="797"/>
      <c r="AE23" s="798"/>
      <c r="AF23" s="799">
        <v>827</v>
      </c>
      <c r="AG23" s="797"/>
      <c r="AH23" s="797"/>
      <c r="AI23" s="797"/>
      <c r="AJ23" s="800"/>
      <c r="AK23" s="801"/>
      <c r="AL23" s="802"/>
      <c r="AM23" s="802"/>
      <c r="AN23" s="802"/>
      <c r="AO23" s="802"/>
      <c r="AP23" s="797">
        <v>34100</v>
      </c>
      <c r="AQ23" s="797"/>
      <c r="AR23" s="797"/>
      <c r="AS23" s="797"/>
      <c r="AT23" s="797"/>
      <c r="AU23" s="813"/>
      <c r="AV23" s="813"/>
      <c r="AW23" s="813"/>
      <c r="AX23" s="813"/>
      <c r="AY23" s="814"/>
      <c r="AZ23" s="815" t="s">
        <v>129</v>
      </c>
      <c r="BA23" s="816"/>
      <c r="BB23" s="816"/>
      <c r="BC23" s="816"/>
      <c r="BD23" s="817"/>
      <c r="BE23" s="230"/>
      <c r="BF23" s="230"/>
      <c r="BG23" s="230"/>
      <c r="BH23" s="230"/>
      <c r="BI23" s="230"/>
      <c r="BJ23" s="230"/>
      <c r="BK23" s="230"/>
      <c r="BL23" s="230"/>
      <c r="BM23" s="230"/>
      <c r="BN23" s="230"/>
      <c r="BO23" s="230"/>
      <c r="BP23" s="230"/>
      <c r="BQ23" s="235">
        <v>17</v>
      </c>
      <c r="BR23" s="236"/>
      <c r="BS23" s="748"/>
      <c r="BT23" s="749"/>
      <c r="BU23" s="749"/>
      <c r="BV23" s="749"/>
      <c r="BW23" s="749"/>
      <c r="BX23" s="749"/>
      <c r="BY23" s="749"/>
      <c r="BZ23" s="749"/>
      <c r="CA23" s="749"/>
      <c r="CB23" s="749"/>
      <c r="CC23" s="749"/>
      <c r="CD23" s="749"/>
      <c r="CE23" s="749"/>
      <c r="CF23" s="749"/>
      <c r="CG23" s="750"/>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48"/>
      <c r="DW23" s="749"/>
      <c r="DX23" s="749"/>
      <c r="DY23" s="749"/>
      <c r="DZ23" s="792"/>
      <c r="EA23" s="231"/>
    </row>
    <row r="24" spans="1:131" s="232" customFormat="1" ht="26.25" customHeight="1" x14ac:dyDescent="0.2">
      <c r="A24" s="812" t="s">
        <v>393</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29"/>
      <c r="BA24" s="229"/>
      <c r="BB24" s="229"/>
      <c r="BC24" s="229"/>
      <c r="BD24" s="229"/>
      <c r="BE24" s="230"/>
      <c r="BF24" s="230"/>
      <c r="BG24" s="230"/>
      <c r="BH24" s="230"/>
      <c r="BI24" s="230"/>
      <c r="BJ24" s="230"/>
      <c r="BK24" s="230"/>
      <c r="BL24" s="230"/>
      <c r="BM24" s="230"/>
      <c r="BN24" s="230"/>
      <c r="BO24" s="230"/>
      <c r="BP24" s="230"/>
      <c r="BQ24" s="235">
        <v>18</v>
      </c>
      <c r="BR24" s="236"/>
      <c r="BS24" s="748"/>
      <c r="BT24" s="749"/>
      <c r="BU24" s="749"/>
      <c r="BV24" s="749"/>
      <c r="BW24" s="749"/>
      <c r="BX24" s="749"/>
      <c r="BY24" s="749"/>
      <c r="BZ24" s="749"/>
      <c r="CA24" s="749"/>
      <c r="CB24" s="749"/>
      <c r="CC24" s="749"/>
      <c r="CD24" s="749"/>
      <c r="CE24" s="749"/>
      <c r="CF24" s="749"/>
      <c r="CG24" s="750"/>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48"/>
      <c r="DW24" s="749"/>
      <c r="DX24" s="749"/>
      <c r="DY24" s="749"/>
      <c r="DZ24" s="792"/>
      <c r="EA24" s="231"/>
    </row>
    <row r="25" spans="1:131" ht="26.25" customHeight="1" thickBot="1" x14ac:dyDescent="0.25">
      <c r="A25" s="724" t="s">
        <v>394</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229"/>
      <c r="BK25" s="229"/>
      <c r="BL25" s="229"/>
      <c r="BM25" s="229"/>
      <c r="BN25" s="229"/>
      <c r="BO25" s="238"/>
      <c r="BP25" s="238"/>
      <c r="BQ25" s="235">
        <v>19</v>
      </c>
      <c r="BR25" s="236"/>
      <c r="BS25" s="748"/>
      <c r="BT25" s="749"/>
      <c r="BU25" s="749"/>
      <c r="BV25" s="749"/>
      <c r="BW25" s="749"/>
      <c r="BX25" s="749"/>
      <c r="BY25" s="749"/>
      <c r="BZ25" s="749"/>
      <c r="CA25" s="749"/>
      <c r="CB25" s="749"/>
      <c r="CC25" s="749"/>
      <c r="CD25" s="749"/>
      <c r="CE25" s="749"/>
      <c r="CF25" s="749"/>
      <c r="CG25" s="750"/>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48"/>
      <c r="DW25" s="749"/>
      <c r="DX25" s="749"/>
      <c r="DY25" s="749"/>
      <c r="DZ25" s="792"/>
      <c r="EA25" s="227"/>
    </row>
    <row r="26" spans="1:131" ht="26.25" customHeight="1" x14ac:dyDescent="0.2">
      <c r="A26" s="726" t="s">
        <v>371</v>
      </c>
      <c r="B26" s="727"/>
      <c r="C26" s="727"/>
      <c r="D26" s="727"/>
      <c r="E26" s="727"/>
      <c r="F26" s="727"/>
      <c r="G26" s="727"/>
      <c r="H26" s="727"/>
      <c r="I26" s="727"/>
      <c r="J26" s="727"/>
      <c r="K26" s="727"/>
      <c r="L26" s="727"/>
      <c r="M26" s="727"/>
      <c r="N26" s="727"/>
      <c r="O26" s="727"/>
      <c r="P26" s="728"/>
      <c r="Q26" s="732" t="s">
        <v>395</v>
      </c>
      <c r="R26" s="733"/>
      <c r="S26" s="733"/>
      <c r="T26" s="733"/>
      <c r="U26" s="734"/>
      <c r="V26" s="732" t="s">
        <v>396</v>
      </c>
      <c r="W26" s="733"/>
      <c r="X26" s="733"/>
      <c r="Y26" s="733"/>
      <c r="Z26" s="734"/>
      <c r="AA26" s="732" t="s">
        <v>397</v>
      </c>
      <c r="AB26" s="733"/>
      <c r="AC26" s="733"/>
      <c r="AD26" s="733"/>
      <c r="AE26" s="733"/>
      <c r="AF26" s="818" t="s">
        <v>398</v>
      </c>
      <c r="AG26" s="819"/>
      <c r="AH26" s="819"/>
      <c r="AI26" s="819"/>
      <c r="AJ26" s="820"/>
      <c r="AK26" s="733" t="s">
        <v>399</v>
      </c>
      <c r="AL26" s="733"/>
      <c r="AM26" s="733"/>
      <c r="AN26" s="733"/>
      <c r="AO26" s="734"/>
      <c r="AP26" s="732" t="s">
        <v>400</v>
      </c>
      <c r="AQ26" s="733"/>
      <c r="AR26" s="733"/>
      <c r="AS26" s="733"/>
      <c r="AT26" s="734"/>
      <c r="AU26" s="732" t="s">
        <v>401</v>
      </c>
      <c r="AV26" s="733"/>
      <c r="AW26" s="733"/>
      <c r="AX26" s="733"/>
      <c r="AY26" s="734"/>
      <c r="AZ26" s="732" t="s">
        <v>402</v>
      </c>
      <c r="BA26" s="733"/>
      <c r="BB26" s="733"/>
      <c r="BC26" s="733"/>
      <c r="BD26" s="734"/>
      <c r="BE26" s="732" t="s">
        <v>378</v>
      </c>
      <c r="BF26" s="733"/>
      <c r="BG26" s="733"/>
      <c r="BH26" s="733"/>
      <c r="BI26" s="739"/>
      <c r="BJ26" s="229"/>
      <c r="BK26" s="229"/>
      <c r="BL26" s="229"/>
      <c r="BM26" s="229"/>
      <c r="BN26" s="229"/>
      <c r="BO26" s="238"/>
      <c r="BP26" s="238"/>
      <c r="BQ26" s="235">
        <v>20</v>
      </c>
      <c r="BR26" s="236"/>
      <c r="BS26" s="748"/>
      <c r="BT26" s="749"/>
      <c r="BU26" s="749"/>
      <c r="BV26" s="749"/>
      <c r="BW26" s="749"/>
      <c r="BX26" s="749"/>
      <c r="BY26" s="749"/>
      <c r="BZ26" s="749"/>
      <c r="CA26" s="749"/>
      <c r="CB26" s="749"/>
      <c r="CC26" s="749"/>
      <c r="CD26" s="749"/>
      <c r="CE26" s="749"/>
      <c r="CF26" s="749"/>
      <c r="CG26" s="750"/>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48"/>
      <c r="DW26" s="749"/>
      <c r="DX26" s="749"/>
      <c r="DY26" s="749"/>
      <c r="DZ26" s="792"/>
      <c r="EA26" s="227"/>
    </row>
    <row r="27" spans="1:131" ht="26.25" customHeight="1" thickBot="1" x14ac:dyDescent="0.25">
      <c r="A27" s="729"/>
      <c r="B27" s="730"/>
      <c r="C27" s="730"/>
      <c r="D27" s="730"/>
      <c r="E27" s="730"/>
      <c r="F27" s="730"/>
      <c r="G27" s="730"/>
      <c r="H27" s="730"/>
      <c r="I27" s="730"/>
      <c r="J27" s="730"/>
      <c r="K27" s="730"/>
      <c r="L27" s="730"/>
      <c r="M27" s="730"/>
      <c r="N27" s="730"/>
      <c r="O27" s="730"/>
      <c r="P27" s="731"/>
      <c r="Q27" s="735"/>
      <c r="R27" s="736"/>
      <c r="S27" s="736"/>
      <c r="T27" s="736"/>
      <c r="U27" s="737"/>
      <c r="V27" s="735"/>
      <c r="W27" s="736"/>
      <c r="X27" s="736"/>
      <c r="Y27" s="736"/>
      <c r="Z27" s="737"/>
      <c r="AA27" s="735"/>
      <c r="AB27" s="736"/>
      <c r="AC27" s="736"/>
      <c r="AD27" s="736"/>
      <c r="AE27" s="736"/>
      <c r="AF27" s="821"/>
      <c r="AG27" s="822"/>
      <c r="AH27" s="822"/>
      <c r="AI27" s="822"/>
      <c r="AJ27" s="823"/>
      <c r="AK27" s="736"/>
      <c r="AL27" s="736"/>
      <c r="AM27" s="736"/>
      <c r="AN27" s="736"/>
      <c r="AO27" s="737"/>
      <c r="AP27" s="735"/>
      <c r="AQ27" s="736"/>
      <c r="AR27" s="736"/>
      <c r="AS27" s="736"/>
      <c r="AT27" s="737"/>
      <c r="AU27" s="735"/>
      <c r="AV27" s="736"/>
      <c r="AW27" s="736"/>
      <c r="AX27" s="736"/>
      <c r="AY27" s="737"/>
      <c r="AZ27" s="735"/>
      <c r="BA27" s="736"/>
      <c r="BB27" s="736"/>
      <c r="BC27" s="736"/>
      <c r="BD27" s="737"/>
      <c r="BE27" s="735"/>
      <c r="BF27" s="736"/>
      <c r="BG27" s="736"/>
      <c r="BH27" s="736"/>
      <c r="BI27" s="741"/>
      <c r="BJ27" s="229"/>
      <c r="BK27" s="229"/>
      <c r="BL27" s="229"/>
      <c r="BM27" s="229"/>
      <c r="BN27" s="229"/>
      <c r="BO27" s="238"/>
      <c r="BP27" s="238"/>
      <c r="BQ27" s="235">
        <v>21</v>
      </c>
      <c r="BR27" s="236"/>
      <c r="BS27" s="748"/>
      <c r="BT27" s="749"/>
      <c r="BU27" s="749"/>
      <c r="BV27" s="749"/>
      <c r="BW27" s="749"/>
      <c r="BX27" s="749"/>
      <c r="BY27" s="749"/>
      <c r="BZ27" s="749"/>
      <c r="CA27" s="749"/>
      <c r="CB27" s="749"/>
      <c r="CC27" s="749"/>
      <c r="CD27" s="749"/>
      <c r="CE27" s="749"/>
      <c r="CF27" s="749"/>
      <c r="CG27" s="750"/>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48"/>
      <c r="DW27" s="749"/>
      <c r="DX27" s="749"/>
      <c r="DY27" s="749"/>
      <c r="DZ27" s="792"/>
      <c r="EA27" s="227"/>
    </row>
    <row r="28" spans="1:131" ht="26.25" customHeight="1" thickTop="1" x14ac:dyDescent="0.2">
      <c r="A28" s="239">
        <v>1</v>
      </c>
      <c r="B28" s="766" t="s">
        <v>403</v>
      </c>
      <c r="C28" s="767"/>
      <c r="D28" s="767"/>
      <c r="E28" s="767"/>
      <c r="F28" s="767"/>
      <c r="G28" s="767"/>
      <c r="H28" s="767"/>
      <c r="I28" s="767"/>
      <c r="J28" s="767"/>
      <c r="K28" s="767"/>
      <c r="L28" s="767"/>
      <c r="M28" s="767"/>
      <c r="N28" s="767"/>
      <c r="O28" s="767"/>
      <c r="P28" s="768"/>
      <c r="Q28" s="826">
        <v>6312</v>
      </c>
      <c r="R28" s="827"/>
      <c r="S28" s="827"/>
      <c r="T28" s="827"/>
      <c r="U28" s="827"/>
      <c r="V28" s="827">
        <v>6249</v>
      </c>
      <c r="W28" s="827"/>
      <c r="X28" s="827"/>
      <c r="Y28" s="827"/>
      <c r="Z28" s="827"/>
      <c r="AA28" s="827">
        <v>63</v>
      </c>
      <c r="AB28" s="827"/>
      <c r="AC28" s="827"/>
      <c r="AD28" s="827"/>
      <c r="AE28" s="828"/>
      <c r="AF28" s="829">
        <v>63</v>
      </c>
      <c r="AG28" s="827"/>
      <c r="AH28" s="827"/>
      <c r="AI28" s="827"/>
      <c r="AJ28" s="830"/>
      <c r="AK28" s="831">
        <v>618</v>
      </c>
      <c r="AL28" s="832"/>
      <c r="AM28" s="832"/>
      <c r="AN28" s="832"/>
      <c r="AO28" s="832"/>
      <c r="AP28" s="832" t="s">
        <v>586</v>
      </c>
      <c r="AQ28" s="832"/>
      <c r="AR28" s="832"/>
      <c r="AS28" s="832"/>
      <c r="AT28" s="832"/>
      <c r="AU28" s="832" t="s">
        <v>586</v>
      </c>
      <c r="AV28" s="832"/>
      <c r="AW28" s="832"/>
      <c r="AX28" s="832"/>
      <c r="AY28" s="832"/>
      <c r="AZ28" s="833" t="s">
        <v>586</v>
      </c>
      <c r="BA28" s="833"/>
      <c r="BB28" s="833"/>
      <c r="BC28" s="833"/>
      <c r="BD28" s="833"/>
      <c r="BE28" s="824"/>
      <c r="BF28" s="824"/>
      <c r="BG28" s="824"/>
      <c r="BH28" s="824"/>
      <c r="BI28" s="825"/>
      <c r="BJ28" s="229"/>
      <c r="BK28" s="229"/>
      <c r="BL28" s="229"/>
      <c r="BM28" s="229"/>
      <c r="BN28" s="229"/>
      <c r="BO28" s="238"/>
      <c r="BP28" s="238"/>
      <c r="BQ28" s="235">
        <v>22</v>
      </c>
      <c r="BR28" s="236"/>
      <c r="BS28" s="748"/>
      <c r="BT28" s="749"/>
      <c r="BU28" s="749"/>
      <c r="BV28" s="749"/>
      <c r="BW28" s="749"/>
      <c r="BX28" s="749"/>
      <c r="BY28" s="749"/>
      <c r="BZ28" s="749"/>
      <c r="CA28" s="749"/>
      <c r="CB28" s="749"/>
      <c r="CC28" s="749"/>
      <c r="CD28" s="749"/>
      <c r="CE28" s="749"/>
      <c r="CF28" s="749"/>
      <c r="CG28" s="750"/>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48"/>
      <c r="DW28" s="749"/>
      <c r="DX28" s="749"/>
      <c r="DY28" s="749"/>
      <c r="DZ28" s="792"/>
      <c r="EA28" s="227"/>
    </row>
    <row r="29" spans="1:131" ht="26.25" customHeight="1" x14ac:dyDescent="0.2">
      <c r="A29" s="239">
        <v>2</v>
      </c>
      <c r="B29" s="757" t="s">
        <v>404</v>
      </c>
      <c r="C29" s="758"/>
      <c r="D29" s="758"/>
      <c r="E29" s="758"/>
      <c r="F29" s="758"/>
      <c r="G29" s="758"/>
      <c r="H29" s="758"/>
      <c r="I29" s="758"/>
      <c r="J29" s="758"/>
      <c r="K29" s="758"/>
      <c r="L29" s="758"/>
      <c r="M29" s="758"/>
      <c r="N29" s="758"/>
      <c r="O29" s="758"/>
      <c r="P29" s="759"/>
      <c r="Q29" s="760">
        <v>5149</v>
      </c>
      <c r="R29" s="761"/>
      <c r="S29" s="761"/>
      <c r="T29" s="761"/>
      <c r="U29" s="761"/>
      <c r="V29" s="761">
        <v>5110</v>
      </c>
      <c r="W29" s="761"/>
      <c r="X29" s="761"/>
      <c r="Y29" s="761"/>
      <c r="Z29" s="761"/>
      <c r="AA29" s="761">
        <v>39</v>
      </c>
      <c r="AB29" s="761"/>
      <c r="AC29" s="761"/>
      <c r="AD29" s="761"/>
      <c r="AE29" s="762"/>
      <c r="AF29" s="763">
        <v>39</v>
      </c>
      <c r="AG29" s="764"/>
      <c r="AH29" s="764"/>
      <c r="AI29" s="764"/>
      <c r="AJ29" s="765"/>
      <c r="AK29" s="838">
        <v>770</v>
      </c>
      <c r="AL29" s="834"/>
      <c r="AM29" s="834"/>
      <c r="AN29" s="834"/>
      <c r="AO29" s="834"/>
      <c r="AP29" s="834" t="s">
        <v>586</v>
      </c>
      <c r="AQ29" s="834"/>
      <c r="AR29" s="834"/>
      <c r="AS29" s="834"/>
      <c r="AT29" s="834"/>
      <c r="AU29" s="834" t="s">
        <v>586</v>
      </c>
      <c r="AV29" s="834"/>
      <c r="AW29" s="834"/>
      <c r="AX29" s="834"/>
      <c r="AY29" s="834"/>
      <c r="AZ29" s="835" t="s">
        <v>586</v>
      </c>
      <c r="BA29" s="835"/>
      <c r="BB29" s="835"/>
      <c r="BC29" s="835"/>
      <c r="BD29" s="835"/>
      <c r="BE29" s="836"/>
      <c r="BF29" s="836"/>
      <c r="BG29" s="836"/>
      <c r="BH29" s="836"/>
      <c r="BI29" s="837"/>
      <c r="BJ29" s="229"/>
      <c r="BK29" s="229"/>
      <c r="BL29" s="229"/>
      <c r="BM29" s="229"/>
      <c r="BN29" s="229"/>
      <c r="BO29" s="238"/>
      <c r="BP29" s="238"/>
      <c r="BQ29" s="235">
        <v>23</v>
      </c>
      <c r="BR29" s="236"/>
      <c r="BS29" s="748"/>
      <c r="BT29" s="749"/>
      <c r="BU29" s="749"/>
      <c r="BV29" s="749"/>
      <c r="BW29" s="749"/>
      <c r="BX29" s="749"/>
      <c r="BY29" s="749"/>
      <c r="BZ29" s="749"/>
      <c r="CA29" s="749"/>
      <c r="CB29" s="749"/>
      <c r="CC29" s="749"/>
      <c r="CD29" s="749"/>
      <c r="CE29" s="749"/>
      <c r="CF29" s="749"/>
      <c r="CG29" s="750"/>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48"/>
      <c r="DW29" s="749"/>
      <c r="DX29" s="749"/>
      <c r="DY29" s="749"/>
      <c r="DZ29" s="792"/>
      <c r="EA29" s="227"/>
    </row>
    <row r="30" spans="1:131" ht="26.25" customHeight="1" x14ac:dyDescent="0.2">
      <c r="A30" s="239">
        <v>3</v>
      </c>
      <c r="B30" s="757" t="s">
        <v>405</v>
      </c>
      <c r="C30" s="758"/>
      <c r="D30" s="758"/>
      <c r="E30" s="758"/>
      <c r="F30" s="758"/>
      <c r="G30" s="758"/>
      <c r="H30" s="758"/>
      <c r="I30" s="758"/>
      <c r="J30" s="758"/>
      <c r="K30" s="758"/>
      <c r="L30" s="758"/>
      <c r="M30" s="758"/>
      <c r="N30" s="758"/>
      <c r="O30" s="758"/>
      <c r="P30" s="759"/>
      <c r="Q30" s="760">
        <v>1018</v>
      </c>
      <c r="R30" s="761"/>
      <c r="S30" s="761"/>
      <c r="T30" s="761"/>
      <c r="U30" s="761"/>
      <c r="V30" s="761">
        <v>971</v>
      </c>
      <c r="W30" s="761"/>
      <c r="X30" s="761"/>
      <c r="Y30" s="761"/>
      <c r="Z30" s="761"/>
      <c r="AA30" s="761">
        <v>47</v>
      </c>
      <c r="AB30" s="761"/>
      <c r="AC30" s="761"/>
      <c r="AD30" s="761"/>
      <c r="AE30" s="762"/>
      <c r="AF30" s="763">
        <v>47</v>
      </c>
      <c r="AG30" s="764"/>
      <c r="AH30" s="764"/>
      <c r="AI30" s="764"/>
      <c r="AJ30" s="765"/>
      <c r="AK30" s="838">
        <v>181</v>
      </c>
      <c r="AL30" s="834"/>
      <c r="AM30" s="834"/>
      <c r="AN30" s="834"/>
      <c r="AO30" s="834"/>
      <c r="AP30" s="834" t="s">
        <v>586</v>
      </c>
      <c r="AQ30" s="834"/>
      <c r="AR30" s="834"/>
      <c r="AS30" s="834"/>
      <c r="AT30" s="834"/>
      <c r="AU30" s="834" t="s">
        <v>586</v>
      </c>
      <c r="AV30" s="834"/>
      <c r="AW30" s="834"/>
      <c r="AX30" s="834"/>
      <c r="AY30" s="834"/>
      <c r="AZ30" s="835" t="s">
        <v>586</v>
      </c>
      <c r="BA30" s="835"/>
      <c r="BB30" s="835"/>
      <c r="BC30" s="835"/>
      <c r="BD30" s="835"/>
      <c r="BE30" s="836"/>
      <c r="BF30" s="836"/>
      <c r="BG30" s="836"/>
      <c r="BH30" s="836"/>
      <c r="BI30" s="837"/>
      <c r="BJ30" s="229"/>
      <c r="BK30" s="229"/>
      <c r="BL30" s="229"/>
      <c r="BM30" s="229"/>
      <c r="BN30" s="229"/>
      <c r="BO30" s="238"/>
      <c r="BP30" s="238"/>
      <c r="BQ30" s="235">
        <v>24</v>
      </c>
      <c r="BR30" s="236"/>
      <c r="BS30" s="748"/>
      <c r="BT30" s="749"/>
      <c r="BU30" s="749"/>
      <c r="BV30" s="749"/>
      <c r="BW30" s="749"/>
      <c r="BX30" s="749"/>
      <c r="BY30" s="749"/>
      <c r="BZ30" s="749"/>
      <c r="CA30" s="749"/>
      <c r="CB30" s="749"/>
      <c r="CC30" s="749"/>
      <c r="CD30" s="749"/>
      <c r="CE30" s="749"/>
      <c r="CF30" s="749"/>
      <c r="CG30" s="750"/>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48"/>
      <c r="DW30" s="749"/>
      <c r="DX30" s="749"/>
      <c r="DY30" s="749"/>
      <c r="DZ30" s="792"/>
      <c r="EA30" s="227"/>
    </row>
    <row r="31" spans="1:131" ht="26.25" customHeight="1" x14ac:dyDescent="0.2">
      <c r="A31" s="239">
        <v>4</v>
      </c>
      <c r="B31" s="757" t="s">
        <v>406</v>
      </c>
      <c r="C31" s="758"/>
      <c r="D31" s="758"/>
      <c r="E31" s="758"/>
      <c r="F31" s="758"/>
      <c r="G31" s="758"/>
      <c r="H31" s="758"/>
      <c r="I31" s="758"/>
      <c r="J31" s="758"/>
      <c r="K31" s="758"/>
      <c r="L31" s="758"/>
      <c r="M31" s="758"/>
      <c r="N31" s="758"/>
      <c r="O31" s="758"/>
      <c r="P31" s="759"/>
      <c r="Q31" s="760">
        <v>1192</v>
      </c>
      <c r="R31" s="761"/>
      <c r="S31" s="761"/>
      <c r="T31" s="761"/>
      <c r="U31" s="761"/>
      <c r="V31" s="761">
        <v>959</v>
      </c>
      <c r="W31" s="761"/>
      <c r="X31" s="761"/>
      <c r="Y31" s="761"/>
      <c r="Z31" s="761"/>
      <c r="AA31" s="761">
        <v>233</v>
      </c>
      <c r="AB31" s="761"/>
      <c r="AC31" s="761"/>
      <c r="AD31" s="761"/>
      <c r="AE31" s="762"/>
      <c r="AF31" s="763">
        <v>2064</v>
      </c>
      <c r="AG31" s="764"/>
      <c r="AH31" s="764"/>
      <c r="AI31" s="764"/>
      <c r="AJ31" s="765"/>
      <c r="AK31" s="838">
        <v>13</v>
      </c>
      <c r="AL31" s="834"/>
      <c r="AM31" s="834"/>
      <c r="AN31" s="834"/>
      <c r="AO31" s="834"/>
      <c r="AP31" s="834">
        <v>1919</v>
      </c>
      <c r="AQ31" s="834"/>
      <c r="AR31" s="834"/>
      <c r="AS31" s="834"/>
      <c r="AT31" s="834"/>
      <c r="AU31" s="834" t="s">
        <v>586</v>
      </c>
      <c r="AV31" s="834"/>
      <c r="AW31" s="834"/>
      <c r="AX31" s="834"/>
      <c r="AY31" s="834"/>
      <c r="AZ31" s="835" t="s">
        <v>586</v>
      </c>
      <c r="BA31" s="835"/>
      <c r="BB31" s="835"/>
      <c r="BC31" s="835"/>
      <c r="BD31" s="835"/>
      <c r="BE31" s="836" t="s">
        <v>407</v>
      </c>
      <c r="BF31" s="836"/>
      <c r="BG31" s="836"/>
      <c r="BH31" s="836"/>
      <c r="BI31" s="837"/>
      <c r="BJ31" s="229"/>
      <c r="BK31" s="229"/>
      <c r="BL31" s="229"/>
      <c r="BM31" s="229"/>
      <c r="BN31" s="229"/>
      <c r="BO31" s="238"/>
      <c r="BP31" s="238"/>
      <c r="BQ31" s="235">
        <v>25</v>
      </c>
      <c r="BR31" s="236"/>
      <c r="BS31" s="748"/>
      <c r="BT31" s="749"/>
      <c r="BU31" s="749"/>
      <c r="BV31" s="749"/>
      <c r="BW31" s="749"/>
      <c r="BX31" s="749"/>
      <c r="BY31" s="749"/>
      <c r="BZ31" s="749"/>
      <c r="CA31" s="749"/>
      <c r="CB31" s="749"/>
      <c r="CC31" s="749"/>
      <c r="CD31" s="749"/>
      <c r="CE31" s="749"/>
      <c r="CF31" s="749"/>
      <c r="CG31" s="750"/>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48"/>
      <c r="DW31" s="749"/>
      <c r="DX31" s="749"/>
      <c r="DY31" s="749"/>
      <c r="DZ31" s="792"/>
      <c r="EA31" s="227"/>
    </row>
    <row r="32" spans="1:131" ht="26.25" customHeight="1" x14ac:dyDescent="0.2">
      <c r="A32" s="239">
        <v>5</v>
      </c>
      <c r="B32" s="757" t="s">
        <v>408</v>
      </c>
      <c r="C32" s="758"/>
      <c r="D32" s="758"/>
      <c r="E32" s="758"/>
      <c r="F32" s="758"/>
      <c r="G32" s="758"/>
      <c r="H32" s="758"/>
      <c r="I32" s="758"/>
      <c r="J32" s="758"/>
      <c r="K32" s="758"/>
      <c r="L32" s="758"/>
      <c r="M32" s="758"/>
      <c r="N32" s="758"/>
      <c r="O32" s="758"/>
      <c r="P32" s="759"/>
      <c r="Q32" s="760">
        <v>2290</v>
      </c>
      <c r="R32" s="761"/>
      <c r="S32" s="761"/>
      <c r="T32" s="761"/>
      <c r="U32" s="761"/>
      <c r="V32" s="761">
        <v>1987</v>
      </c>
      <c r="W32" s="761"/>
      <c r="X32" s="761"/>
      <c r="Y32" s="761"/>
      <c r="Z32" s="761"/>
      <c r="AA32" s="761">
        <v>303</v>
      </c>
      <c r="AB32" s="761"/>
      <c r="AC32" s="761"/>
      <c r="AD32" s="761"/>
      <c r="AE32" s="762"/>
      <c r="AF32" s="763">
        <v>253</v>
      </c>
      <c r="AG32" s="764"/>
      <c r="AH32" s="764"/>
      <c r="AI32" s="764"/>
      <c r="AJ32" s="765"/>
      <c r="AK32" s="838">
        <v>840</v>
      </c>
      <c r="AL32" s="834"/>
      <c r="AM32" s="834"/>
      <c r="AN32" s="834"/>
      <c r="AO32" s="834"/>
      <c r="AP32" s="834">
        <v>12882</v>
      </c>
      <c r="AQ32" s="834"/>
      <c r="AR32" s="834"/>
      <c r="AS32" s="834"/>
      <c r="AT32" s="834"/>
      <c r="AU32" s="834">
        <v>7742</v>
      </c>
      <c r="AV32" s="834"/>
      <c r="AW32" s="834"/>
      <c r="AX32" s="834"/>
      <c r="AY32" s="834"/>
      <c r="AZ32" s="835" t="s">
        <v>586</v>
      </c>
      <c r="BA32" s="835"/>
      <c r="BB32" s="835"/>
      <c r="BC32" s="835"/>
      <c r="BD32" s="835"/>
      <c r="BE32" s="836" t="s">
        <v>407</v>
      </c>
      <c r="BF32" s="836"/>
      <c r="BG32" s="836"/>
      <c r="BH32" s="836"/>
      <c r="BI32" s="837"/>
      <c r="BJ32" s="229"/>
      <c r="BK32" s="229"/>
      <c r="BL32" s="229"/>
      <c r="BM32" s="229"/>
      <c r="BN32" s="229"/>
      <c r="BO32" s="238"/>
      <c r="BP32" s="238"/>
      <c r="BQ32" s="235">
        <v>26</v>
      </c>
      <c r="BR32" s="236"/>
      <c r="BS32" s="748"/>
      <c r="BT32" s="749"/>
      <c r="BU32" s="749"/>
      <c r="BV32" s="749"/>
      <c r="BW32" s="749"/>
      <c r="BX32" s="749"/>
      <c r="BY32" s="749"/>
      <c r="BZ32" s="749"/>
      <c r="CA32" s="749"/>
      <c r="CB32" s="749"/>
      <c r="CC32" s="749"/>
      <c r="CD32" s="749"/>
      <c r="CE32" s="749"/>
      <c r="CF32" s="749"/>
      <c r="CG32" s="750"/>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48"/>
      <c r="DW32" s="749"/>
      <c r="DX32" s="749"/>
      <c r="DY32" s="749"/>
      <c r="DZ32" s="792"/>
      <c r="EA32" s="227"/>
    </row>
    <row r="33" spans="1:131" ht="26.25" customHeight="1" x14ac:dyDescent="0.2">
      <c r="A33" s="239">
        <v>6</v>
      </c>
      <c r="B33" s="757"/>
      <c r="C33" s="758"/>
      <c r="D33" s="758"/>
      <c r="E33" s="758"/>
      <c r="F33" s="758"/>
      <c r="G33" s="758"/>
      <c r="H33" s="758"/>
      <c r="I33" s="758"/>
      <c r="J33" s="758"/>
      <c r="K33" s="758"/>
      <c r="L33" s="758"/>
      <c r="M33" s="758"/>
      <c r="N33" s="758"/>
      <c r="O33" s="758"/>
      <c r="P33" s="759"/>
      <c r="Q33" s="760"/>
      <c r="R33" s="761"/>
      <c r="S33" s="761"/>
      <c r="T33" s="761"/>
      <c r="U33" s="761"/>
      <c r="V33" s="761"/>
      <c r="W33" s="761"/>
      <c r="X33" s="761"/>
      <c r="Y33" s="761"/>
      <c r="Z33" s="761"/>
      <c r="AA33" s="761"/>
      <c r="AB33" s="761"/>
      <c r="AC33" s="761"/>
      <c r="AD33" s="761"/>
      <c r="AE33" s="762"/>
      <c r="AF33" s="763"/>
      <c r="AG33" s="764"/>
      <c r="AH33" s="764"/>
      <c r="AI33" s="764"/>
      <c r="AJ33" s="765"/>
      <c r="AK33" s="838"/>
      <c r="AL33" s="834"/>
      <c r="AM33" s="834"/>
      <c r="AN33" s="834"/>
      <c r="AO33" s="834"/>
      <c r="AP33" s="834"/>
      <c r="AQ33" s="834"/>
      <c r="AR33" s="834"/>
      <c r="AS33" s="834"/>
      <c r="AT33" s="834"/>
      <c r="AU33" s="834"/>
      <c r="AV33" s="834"/>
      <c r="AW33" s="834"/>
      <c r="AX33" s="834"/>
      <c r="AY33" s="834"/>
      <c r="AZ33" s="835"/>
      <c r="BA33" s="835"/>
      <c r="BB33" s="835"/>
      <c r="BC33" s="835"/>
      <c r="BD33" s="835"/>
      <c r="BE33" s="836"/>
      <c r="BF33" s="836"/>
      <c r="BG33" s="836"/>
      <c r="BH33" s="836"/>
      <c r="BI33" s="837"/>
      <c r="BJ33" s="229"/>
      <c r="BK33" s="229"/>
      <c r="BL33" s="229"/>
      <c r="BM33" s="229"/>
      <c r="BN33" s="229"/>
      <c r="BO33" s="238"/>
      <c r="BP33" s="238"/>
      <c r="BQ33" s="235">
        <v>27</v>
      </c>
      <c r="BR33" s="236"/>
      <c r="BS33" s="748"/>
      <c r="BT33" s="749"/>
      <c r="BU33" s="749"/>
      <c r="BV33" s="749"/>
      <c r="BW33" s="749"/>
      <c r="BX33" s="749"/>
      <c r="BY33" s="749"/>
      <c r="BZ33" s="749"/>
      <c r="CA33" s="749"/>
      <c r="CB33" s="749"/>
      <c r="CC33" s="749"/>
      <c r="CD33" s="749"/>
      <c r="CE33" s="749"/>
      <c r="CF33" s="749"/>
      <c r="CG33" s="750"/>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48"/>
      <c r="DW33" s="749"/>
      <c r="DX33" s="749"/>
      <c r="DY33" s="749"/>
      <c r="DZ33" s="792"/>
      <c r="EA33" s="227"/>
    </row>
    <row r="34" spans="1:131" ht="26.25" customHeight="1" x14ac:dyDescent="0.2">
      <c r="A34" s="239">
        <v>7</v>
      </c>
      <c r="B34" s="757"/>
      <c r="C34" s="758"/>
      <c r="D34" s="758"/>
      <c r="E34" s="758"/>
      <c r="F34" s="758"/>
      <c r="G34" s="758"/>
      <c r="H34" s="758"/>
      <c r="I34" s="758"/>
      <c r="J34" s="758"/>
      <c r="K34" s="758"/>
      <c r="L34" s="758"/>
      <c r="M34" s="758"/>
      <c r="N34" s="758"/>
      <c r="O34" s="758"/>
      <c r="P34" s="759"/>
      <c r="Q34" s="760"/>
      <c r="R34" s="761"/>
      <c r="S34" s="761"/>
      <c r="T34" s="761"/>
      <c r="U34" s="761"/>
      <c r="V34" s="761"/>
      <c r="W34" s="761"/>
      <c r="X34" s="761"/>
      <c r="Y34" s="761"/>
      <c r="Z34" s="761"/>
      <c r="AA34" s="761"/>
      <c r="AB34" s="761"/>
      <c r="AC34" s="761"/>
      <c r="AD34" s="761"/>
      <c r="AE34" s="762"/>
      <c r="AF34" s="763"/>
      <c r="AG34" s="764"/>
      <c r="AH34" s="764"/>
      <c r="AI34" s="764"/>
      <c r="AJ34" s="765"/>
      <c r="AK34" s="838"/>
      <c r="AL34" s="834"/>
      <c r="AM34" s="834"/>
      <c r="AN34" s="834"/>
      <c r="AO34" s="834"/>
      <c r="AP34" s="834"/>
      <c r="AQ34" s="834"/>
      <c r="AR34" s="834"/>
      <c r="AS34" s="834"/>
      <c r="AT34" s="834"/>
      <c r="AU34" s="834"/>
      <c r="AV34" s="834"/>
      <c r="AW34" s="834"/>
      <c r="AX34" s="834"/>
      <c r="AY34" s="834"/>
      <c r="AZ34" s="835"/>
      <c r="BA34" s="835"/>
      <c r="BB34" s="835"/>
      <c r="BC34" s="835"/>
      <c r="BD34" s="835"/>
      <c r="BE34" s="836"/>
      <c r="BF34" s="836"/>
      <c r="BG34" s="836"/>
      <c r="BH34" s="836"/>
      <c r="BI34" s="837"/>
      <c r="BJ34" s="229"/>
      <c r="BK34" s="229"/>
      <c r="BL34" s="229"/>
      <c r="BM34" s="229"/>
      <c r="BN34" s="229"/>
      <c r="BO34" s="238"/>
      <c r="BP34" s="238"/>
      <c r="BQ34" s="235">
        <v>28</v>
      </c>
      <c r="BR34" s="236"/>
      <c r="BS34" s="748"/>
      <c r="BT34" s="749"/>
      <c r="BU34" s="749"/>
      <c r="BV34" s="749"/>
      <c r="BW34" s="749"/>
      <c r="BX34" s="749"/>
      <c r="BY34" s="749"/>
      <c r="BZ34" s="749"/>
      <c r="CA34" s="749"/>
      <c r="CB34" s="749"/>
      <c r="CC34" s="749"/>
      <c r="CD34" s="749"/>
      <c r="CE34" s="749"/>
      <c r="CF34" s="749"/>
      <c r="CG34" s="750"/>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48"/>
      <c r="DW34" s="749"/>
      <c r="DX34" s="749"/>
      <c r="DY34" s="749"/>
      <c r="DZ34" s="792"/>
      <c r="EA34" s="227"/>
    </row>
    <row r="35" spans="1:131" ht="26.25" customHeight="1" x14ac:dyDescent="0.2">
      <c r="A35" s="239">
        <v>8</v>
      </c>
      <c r="B35" s="757"/>
      <c r="C35" s="758"/>
      <c r="D35" s="758"/>
      <c r="E35" s="758"/>
      <c r="F35" s="758"/>
      <c r="G35" s="758"/>
      <c r="H35" s="758"/>
      <c r="I35" s="758"/>
      <c r="J35" s="758"/>
      <c r="K35" s="758"/>
      <c r="L35" s="758"/>
      <c r="M35" s="758"/>
      <c r="N35" s="758"/>
      <c r="O35" s="758"/>
      <c r="P35" s="759"/>
      <c r="Q35" s="760"/>
      <c r="R35" s="761"/>
      <c r="S35" s="761"/>
      <c r="T35" s="761"/>
      <c r="U35" s="761"/>
      <c r="V35" s="761"/>
      <c r="W35" s="761"/>
      <c r="X35" s="761"/>
      <c r="Y35" s="761"/>
      <c r="Z35" s="761"/>
      <c r="AA35" s="761"/>
      <c r="AB35" s="761"/>
      <c r="AC35" s="761"/>
      <c r="AD35" s="761"/>
      <c r="AE35" s="762"/>
      <c r="AF35" s="763"/>
      <c r="AG35" s="764"/>
      <c r="AH35" s="764"/>
      <c r="AI35" s="764"/>
      <c r="AJ35" s="765"/>
      <c r="AK35" s="838"/>
      <c r="AL35" s="834"/>
      <c r="AM35" s="834"/>
      <c r="AN35" s="834"/>
      <c r="AO35" s="834"/>
      <c r="AP35" s="834"/>
      <c r="AQ35" s="834"/>
      <c r="AR35" s="834"/>
      <c r="AS35" s="834"/>
      <c r="AT35" s="834"/>
      <c r="AU35" s="834"/>
      <c r="AV35" s="834"/>
      <c r="AW35" s="834"/>
      <c r="AX35" s="834"/>
      <c r="AY35" s="834"/>
      <c r="AZ35" s="835"/>
      <c r="BA35" s="835"/>
      <c r="BB35" s="835"/>
      <c r="BC35" s="835"/>
      <c r="BD35" s="835"/>
      <c r="BE35" s="836"/>
      <c r="BF35" s="836"/>
      <c r="BG35" s="836"/>
      <c r="BH35" s="836"/>
      <c r="BI35" s="837"/>
      <c r="BJ35" s="229"/>
      <c r="BK35" s="229"/>
      <c r="BL35" s="229"/>
      <c r="BM35" s="229"/>
      <c r="BN35" s="229"/>
      <c r="BO35" s="238"/>
      <c r="BP35" s="238"/>
      <c r="BQ35" s="235">
        <v>29</v>
      </c>
      <c r="BR35" s="236"/>
      <c r="BS35" s="748"/>
      <c r="BT35" s="749"/>
      <c r="BU35" s="749"/>
      <c r="BV35" s="749"/>
      <c r="BW35" s="749"/>
      <c r="BX35" s="749"/>
      <c r="BY35" s="749"/>
      <c r="BZ35" s="749"/>
      <c r="CA35" s="749"/>
      <c r="CB35" s="749"/>
      <c r="CC35" s="749"/>
      <c r="CD35" s="749"/>
      <c r="CE35" s="749"/>
      <c r="CF35" s="749"/>
      <c r="CG35" s="750"/>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48"/>
      <c r="DW35" s="749"/>
      <c r="DX35" s="749"/>
      <c r="DY35" s="749"/>
      <c r="DZ35" s="792"/>
      <c r="EA35" s="227"/>
    </row>
    <row r="36" spans="1:131" ht="26.25" customHeight="1" x14ac:dyDescent="0.2">
      <c r="A36" s="239">
        <v>9</v>
      </c>
      <c r="B36" s="757"/>
      <c r="C36" s="758"/>
      <c r="D36" s="758"/>
      <c r="E36" s="758"/>
      <c r="F36" s="758"/>
      <c r="G36" s="758"/>
      <c r="H36" s="758"/>
      <c r="I36" s="758"/>
      <c r="J36" s="758"/>
      <c r="K36" s="758"/>
      <c r="L36" s="758"/>
      <c r="M36" s="758"/>
      <c r="N36" s="758"/>
      <c r="O36" s="758"/>
      <c r="P36" s="759"/>
      <c r="Q36" s="760"/>
      <c r="R36" s="761"/>
      <c r="S36" s="761"/>
      <c r="T36" s="761"/>
      <c r="U36" s="761"/>
      <c r="V36" s="761"/>
      <c r="W36" s="761"/>
      <c r="X36" s="761"/>
      <c r="Y36" s="761"/>
      <c r="Z36" s="761"/>
      <c r="AA36" s="761"/>
      <c r="AB36" s="761"/>
      <c r="AC36" s="761"/>
      <c r="AD36" s="761"/>
      <c r="AE36" s="762"/>
      <c r="AF36" s="763"/>
      <c r="AG36" s="764"/>
      <c r="AH36" s="764"/>
      <c r="AI36" s="764"/>
      <c r="AJ36" s="765"/>
      <c r="AK36" s="838"/>
      <c r="AL36" s="834"/>
      <c r="AM36" s="834"/>
      <c r="AN36" s="834"/>
      <c r="AO36" s="834"/>
      <c r="AP36" s="834"/>
      <c r="AQ36" s="834"/>
      <c r="AR36" s="834"/>
      <c r="AS36" s="834"/>
      <c r="AT36" s="834"/>
      <c r="AU36" s="834"/>
      <c r="AV36" s="834"/>
      <c r="AW36" s="834"/>
      <c r="AX36" s="834"/>
      <c r="AY36" s="834"/>
      <c r="AZ36" s="835"/>
      <c r="BA36" s="835"/>
      <c r="BB36" s="835"/>
      <c r="BC36" s="835"/>
      <c r="BD36" s="835"/>
      <c r="BE36" s="836"/>
      <c r="BF36" s="836"/>
      <c r="BG36" s="836"/>
      <c r="BH36" s="836"/>
      <c r="BI36" s="837"/>
      <c r="BJ36" s="229"/>
      <c r="BK36" s="229"/>
      <c r="BL36" s="229"/>
      <c r="BM36" s="229"/>
      <c r="BN36" s="229"/>
      <c r="BO36" s="238"/>
      <c r="BP36" s="238"/>
      <c r="BQ36" s="235">
        <v>30</v>
      </c>
      <c r="BR36" s="236"/>
      <c r="BS36" s="748"/>
      <c r="BT36" s="749"/>
      <c r="BU36" s="749"/>
      <c r="BV36" s="749"/>
      <c r="BW36" s="749"/>
      <c r="BX36" s="749"/>
      <c r="BY36" s="749"/>
      <c r="BZ36" s="749"/>
      <c r="CA36" s="749"/>
      <c r="CB36" s="749"/>
      <c r="CC36" s="749"/>
      <c r="CD36" s="749"/>
      <c r="CE36" s="749"/>
      <c r="CF36" s="749"/>
      <c r="CG36" s="750"/>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48"/>
      <c r="DW36" s="749"/>
      <c r="DX36" s="749"/>
      <c r="DY36" s="749"/>
      <c r="DZ36" s="792"/>
      <c r="EA36" s="227"/>
    </row>
    <row r="37" spans="1:131" ht="26.25" customHeight="1" x14ac:dyDescent="0.2">
      <c r="A37" s="239">
        <v>10</v>
      </c>
      <c r="B37" s="757"/>
      <c r="C37" s="758"/>
      <c r="D37" s="758"/>
      <c r="E37" s="758"/>
      <c r="F37" s="758"/>
      <c r="G37" s="758"/>
      <c r="H37" s="758"/>
      <c r="I37" s="758"/>
      <c r="J37" s="758"/>
      <c r="K37" s="758"/>
      <c r="L37" s="758"/>
      <c r="M37" s="758"/>
      <c r="N37" s="758"/>
      <c r="O37" s="758"/>
      <c r="P37" s="759"/>
      <c r="Q37" s="760"/>
      <c r="R37" s="761"/>
      <c r="S37" s="761"/>
      <c r="T37" s="761"/>
      <c r="U37" s="761"/>
      <c r="V37" s="761"/>
      <c r="W37" s="761"/>
      <c r="X37" s="761"/>
      <c r="Y37" s="761"/>
      <c r="Z37" s="761"/>
      <c r="AA37" s="761"/>
      <c r="AB37" s="761"/>
      <c r="AC37" s="761"/>
      <c r="AD37" s="761"/>
      <c r="AE37" s="762"/>
      <c r="AF37" s="763"/>
      <c r="AG37" s="764"/>
      <c r="AH37" s="764"/>
      <c r="AI37" s="764"/>
      <c r="AJ37" s="765"/>
      <c r="AK37" s="838"/>
      <c r="AL37" s="834"/>
      <c r="AM37" s="834"/>
      <c r="AN37" s="834"/>
      <c r="AO37" s="834"/>
      <c r="AP37" s="834"/>
      <c r="AQ37" s="834"/>
      <c r="AR37" s="834"/>
      <c r="AS37" s="834"/>
      <c r="AT37" s="834"/>
      <c r="AU37" s="834"/>
      <c r="AV37" s="834"/>
      <c r="AW37" s="834"/>
      <c r="AX37" s="834"/>
      <c r="AY37" s="834"/>
      <c r="AZ37" s="835"/>
      <c r="BA37" s="835"/>
      <c r="BB37" s="835"/>
      <c r="BC37" s="835"/>
      <c r="BD37" s="835"/>
      <c r="BE37" s="836"/>
      <c r="BF37" s="836"/>
      <c r="BG37" s="836"/>
      <c r="BH37" s="836"/>
      <c r="BI37" s="837"/>
      <c r="BJ37" s="229"/>
      <c r="BK37" s="229"/>
      <c r="BL37" s="229"/>
      <c r="BM37" s="229"/>
      <c r="BN37" s="229"/>
      <c r="BO37" s="238"/>
      <c r="BP37" s="238"/>
      <c r="BQ37" s="235">
        <v>31</v>
      </c>
      <c r="BR37" s="236"/>
      <c r="BS37" s="748"/>
      <c r="BT37" s="749"/>
      <c r="BU37" s="749"/>
      <c r="BV37" s="749"/>
      <c r="BW37" s="749"/>
      <c r="BX37" s="749"/>
      <c r="BY37" s="749"/>
      <c r="BZ37" s="749"/>
      <c r="CA37" s="749"/>
      <c r="CB37" s="749"/>
      <c r="CC37" s="749"/>
      <c r="CD37" s="749"/>
      <c r="CE37" s="749"/>
      <c r="CF37" s="749"/>
      <c r="CG37" s="750"/>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48"/>
      <c r="DW37" s="749"/>
      <c r="DX37" s="749"/>
      <c r="DY37" s="749"/>
      <c r="DZ37" s="792"/>
      <c r="EA37" s="227"/>
    </row>
    <row r="38" spans="1:131" ht="26.25" customHeight="1" x14ac:dyDescent="0.2">
      <c r="A38" s="239">
        <v>11</v>
      </c>
      <c r="B38" s="757"/>
      <c r="C38" s="758"/>
      <c r="D38" s="758"/>
      <c r="E38" s="758"/>
      <c r="F38" s="758"/>
      <c r="G38" s="758"/>
      <c r="H38" s="758"/>
      <c r="I38" s="758"/>
      <c r="J38" s="758"/>
      <c r="K38" s="758"/>
      <c r="L38" s="758"/>
      <c r="M38" s="758"/>
      <c r="N38" s="758"/>
      <c r="O38" s="758"/>
      <c r="P38" s="759"/>
      <c r="Q38" s="760"/>
      <c r="R38" s="761"/>
      <c r="S38" s="761"/>
      <c r="T38" s="761"/>
      <c r="U38" s="761"/>
      <c r="V38" s="761"/>
      <c r="W38" s="761"/>
      <c r="X38" s="761"/>
      <c r="Y38" s="761"/>
      <c r="Z38" s="761"/>
      <c r="AA38" s="761"/>
      <c r="AB38" s="761"/>
      <c r="AC38" s="761"/>
      <c r="AD38" s="761"/>
      <c r="AE38" s="762"/>
      <c r="AF38" s="763"/>
      <c r="AG38" s="764"/>
      <c r="AH38" s="764"/>
      <c r="AI38" s="764"/>
      <c r="AJ38" s="765"/>
      <c r="AK38" s="838"/>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29"/>
      <c r="BK38" s="229"/>
      <c r="BL38" s="229"/>
      <c r="BM38" s="229"/>
      <c r="BN38" s="229"/>
      <c r="BO38" s="238"/>
      <c r="BP38" s="238"/>
      <c r="BQ38" s="235">
        <v>32</v>
      </c>
      <c r="BR38" s="236"/>
      <c r="BS38" s="748"/>
      <c r="BT38" s="749"/>
      <c r="BU38" s="749"/>
      <c r="BV38" s="749"/>
      <c r="BW38" s="749"/>
      <c r="BX38" s="749"/>
      <c r="BY38" s="749"/>
      <c r="BZ38" s="749"/>
      <c r="CA38" s="749"/>
      <c r="CB38" s="749"/>
      <c r="CC38" s="749"/>
      <c r="CD38" s="749"/>
      <c r="CE38" s="749"/>
      <c r="CF38" s="749"/>
      <c r="CG38" s="750"/>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48"/>
      <c r="DW38" s="749"/>
      <c r="DX38" s="749"/>
      <c r="DY38" s="749"/>
      <c r="DZ38" s="792"/>
      <c r="EA38" s="227"/>
    </row>
    <row r="39" spans="1:131" ht="26.25" customHeight="1" x14ac:dyDescent="0.2">
      <c r="A39" s="239">
        <v>12</v>
      </c>
      <c r="B39" s="757"/>
      <c r="C39" s="758"/>
      <c r="D39" s="758"/>
      <c r="E39" s="758"/>
      <c r="F39" s="758"/>
      <c r="G39" s="758"/>
      <c r="H39" s="758"/>
      <c r="I39" s="758"/>
      <c r="J39" s="758"/>
      <c r="K39" s="758"/>
      <c r="L39" s="758"/>
      <c r="M39" s="758"/>
      <c r="N39" s="758"/>
      <c r="O39" s="758"/>
      <c r="P39" s="759"/>
      <c r="Q39" s="760"/>
      <c r="R39" s="761"/>
      <c r="S39" s="761"/>
      <c r="T39" s="761"/>
      <c r="U39" s="761"/>
      <c r="V39" s="761"/>
      <c r="W39" s="761"/>
      <c r="X39" s="761"/>
      <c r="Y39" s="761"/>
      <c r="Z39" s="761"/>
      <c r="AA39" s="761"/>
      <c r="AB39" s="761"/>
      <c r="AC39" s="761"/>
      <c r="AD39" s="761"/>
      <c r="AE39" s="762"/>
      <c r="AF39" s="763"/>
      <c r="AG39" s="764"/>
      <c r="AH39" s="764"/>
      <c r="AI39" s="764"/>
      <c r="AJ39" s="765"/>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29"/>
      <c r="BK39" s="229"/>
      <c r="BL39" s="229"/>
      <c r="BM39" s="229"/>
      <c r="BN39" s="229"/>
      <c r="BO39" s="238"/>
      <c r="BP39" s="238"/>
      <c r="BQ39" s="235">
        <v>33</v>
      </c>
      <c r="BR39" s="236"/>
      <c r="BS39" s="748"/>
      <c r="BT39" s="749"/>
      <c r="BU39" s="749"/>
      <c r="BV39" s="749"/>
      <c r="BW39" s="749"/>
      <c r="BX39" s="749"/>
      <c r="BY39" s="749"/>
      <c r="BZ39" s="749"/>
      <c r="CA39" s="749"/>
      <c r="CB39" s="749"/>
      <c r="CC39" s="749"/>
      <c r="CD39" s="749"/>
      <c r="CE39" s="749"/>
      <c r="CF39" s="749"/>
      <c r="CG39" s="750"/>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48"/>
      <c r="DW39" s="749"/>
      <c r="DX39" s="749"/>
      <c r="DY39" s="749"/>
      <c r="DZ39" s="792"/>
      <c r="EA39" s="227"/>
    </row>
    <row r="40" spans="1:131" ht="26.25" customHeight="1" x14ac:dyDescent="0.2">
      <c r="A40" s="235">
        <v>13</v>
      </c>
      <c r="B40" s="757"/>
      <c r="C40" s="758"/>
      <c r="D40" s="758"/>
      <c r="E40" s="758"/>
      <c r="F40" s="758"/>
      <c r="G40" s="758"/>
      <c r="H40" s="758"/>
      <c r="I40" s="758"/>
      <c r="J40" s="758"/>
      <c r="K40" s="758"/>
      <c r="L40" s="758"/>
      <c r="M40" s="758"/>
      <c r="N40" s="758"/>
      <c r="O40" s="758"/>
      <c r="P40" s="759"/>
      <c r="Q40" s="760"/>
      <c r="R40" s="761"/>
      <c r="S40" s="761"/>
      <c r="T40" s="761"/>
      <c r="U40" s="761"/>
      <c r="V40" s="761"/>
      <c r="W40" s="761"/>
      <c r="X40" s="761"/>
      <c r="Y40" s="761"/>
      <c r="Z40" s="761"/>
      <c r="AA40" s="761"/>
      <c r="AB40" s="761"/>
      <c r="AC40" s="761"/>
      <c r="AD40" s="761"/>
      <c r="AE40" s="762"/>
      <c r="AF40" s="763"/>
      <c r="AG40" s="764"/>
      <c r="AH40" s="764"/>
      <c r="AI40" s="764"/>
      <c r="AJ40" s="765"/>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29"/>
      <c r="BK40" s="229"/>
      <c r="BL40" s="229"/>
      <c r="BM40" s="229"/>
      <c r="BN40" s="229"/>
      <c r="BO40" s="238"/>
      <c r="BP40" s="238"/>
      <c r="BQ40" s="235">
        <v>34</v>
      </c>
      <c r="BR40" s="236"/>
      <c r="BS40" s="748"/>
      <c r="BT40" s="749"/>
      <c r="BU40" s="749"/>
      <c r="BV40" s="749"/>
      <c r="BW40" s="749"/>
      <c r="BX40" s="749"/>
      <c r="BY40" s="749"/>
      <c r="BZ40" s="749"/>
      <c r="CA40" s="749"/>
      <c r="CB40" s="749"/>
      <c r="CC40" s="749"/>
      <c r="CD40" s="749"/>
      <c r="CE40" s="749"/>
      <c r="CF40" s="749"/>
      <c r="CG40" s="750"/>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48"/>
      <c r="DW40" s="749"/>
      <c r="DX40" s="749"/>
      <c r="DY40" s="749"/>
      <c r="DZ40" s="792"/>
      <c r="EA40" s="227"/>
    </row>
    <row r="41" spans="1:131" ht="26.25" customHeight="1" x14ac:dyDescent="0.2">
      <c r="A41" s="235">
        <v>14</v>
      </c>
      <c r="B41" s="757"/>
      <c r="C41" s="758"/>
      <c r="D41" s="758"/>
      <c r="E41" s="758"/>
      <c r="F41" s="758"/>
      <c r="G41" s="758"/>
      <c r="H41" s="758"/>
      <c r="I41" s="758"/>
      <c r="J41" s="758"/>
      <c r="K41" s="758"/>
      <c r="L41" s="758"/>
      <c r="M41" s="758"/>
      <c r="N41" s="758"/>
      <c r="O41" s="758"/>
      <c r="P41" s="759"/>
      <c r="Q41" s="760"/>
      <c r="R41" s="761"/>
      <c r="S41" s="761"/>
      <c r="T41" s="761"/>
      <c r="U41" s="761"/>
      <c r="V41" s="761"/>
      <c r="W41" s="761"/>
      <c r="X41" s="761"/>
      <c r="Y41" s="761"/>
      <c r="Z41" s="761"/>
      <c r="AA41" s="761"/>
      <c r="AB41" s="761"/>
      <c r="AC41" s="761"/>
      <c r="AD41" s="761"/>
      <c r="AE41" s="762"/>
      <c r="AF41" s="763"/>
      <c r="AG41" s="764"/>
      <c r="AH41" s="764"/>
      <c r="AI41" s="764"/>
      <c r="AJ41" s="765"/>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29"/>
      <c r="BK41" s="229"/>
      <c r="BL41" s="229"/>
      <c r="BM41" s="229"/>
      <c r="BN41" s="229"/>
      <c r="BO41" s="238"/>
      <c r="BP41" s="238"/>
      <c r="BQ41" s="235">
        <v>35</v>
      </c>
      <c r="BR41" s="236"/>
      <c r="BS41" s="748"/>
      <c r="BT41" s="749"/>
      <c r="BU41" s="749"/>
      <c r="BV41" s="749"/>
      <c r="BW41" s="749"/>
      <c r="BX41" s="749"/>
      <c r="BY41" s="749"/>
      <c r="BZ41" s="749"/>
      <c r="CA41" s="749"/>
      <c r="CB41" s="749"/>
      <c r="CC41" s="749"/>
      <c r="CD41" s="749"/>
      <c r="CE41" s="749"/>
      <c r="CF41" s="749"/>
      <c r="CG41" s="750"/>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48"/>
      <c r="DW41" s="749"/>
      <c r="DX41" s="749"/>
      <c r="DY41" s="749"/>
      <c r="DZ41" s="792"/>
      <c r="EA41" s="227"/>
    </row>
    <row r="42" spans="1:131" ht="26.25" customHeight="1" x14ac:dyDescent="0.2">
      <c r="A42" s="235">
        <v>15</v>
      </c>
      <c r="B42" s="757"/>
      <c r="C42" s="758"/>
      <c r="D42" s="758"/>
      <c r="E42" s="758"/>
      <c r="F42" s="758"/>
      <c r="G42" s="758"/>
      <c r="H42" s="758"/>
      <c r="I42" s="758"/>
      <c r="J42" s="758"/>
      <c r="K42" s="758"/>
      <c r="L42" s="758"/>
      <c r="M42" s="758"/>
      <c r="N42" s="758"/>
      <c r="O42" s="758"/>
      <c r="P42" s="759"/>
      <c r="Q42" s="760"/>
      <c r="R42" s="761"/>
      <c r="S42" s="761"/>
      <c r="T42" s="761"/>
      <c r="U42" s="761"/>
      <c r="V42" s="761"/>
      <c r="W42" s="761"/>
      <c r="X42" s="761"/>
      <c r="Y42" s="761"/>
      <c r="Z42" s="761"/>
      <c r="AA42" s="761"/>
      <c r="AB42" s="761"/>
      <c r="AC42" s="761"/>
      <c r="AD42" s="761"/>
      <c r="AE42" s="762"/>
      <c r="AF42" s="763"/>
      <c r="AG42" s="764"/>
      <c r="AH42" s="764"/>
      <c r="AI42" s="764"/>
      <c r="AJ42" s="765"/>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29"/>
      <c r="BK42" s="229"/>
      <c r="BL42" s="229"/>
      <c r="BM42" s="229"/>
      <c r="BN42" s="229"/>
      <c r="BO42" s="238"/>
      <c r="BP42" s="238"/>
      <c r="BQ42" s="235">
        <v>36</v>
      </c>
      <c r="BR42" s="236"/>
      <c r="BS42" s="748"/>
      <c r="BT42" s="749"/>
      <c r="BU42" s="749"/>
      <c r="BV42" s="749"/>
      <c r="BW42" s="749"/>
      <c r="BX42" s="749"/>
      <c r="BY42" s="749"/>
      <c r="BZ42" s="749"/>
      <c r="CA42" s="749"/>
      <c r="CB42" s="749"/>
      <c r="CC42" s="749"/>
      <c r="CD42" s="749"/>
      <c r="CE42" s="749"/>
      <c r="CF42" s="749"/>
      <c r="CG42" s="750"/>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48"/>
      <c r="DW42" s="749"/>
      <c r="DX42" s="749"/>
      <c r="DY42" s="749"/>
      <c r="DZ42" s="792"/>
      <c r="EA42" s="227"/>
    </row>
    <row r="43" spans="1:131" ht="26.25" customHeight="1" x14ac:dyDescent="0.2">
      <c r="A43" s="235">
        <v>16</v>
      </c>
      <c r="B43" s="757"/>
      <c r="C43" s="758"/>
      <c r="D43" s="758"/>
      <c r="E43" s="758"/>
      <c r="F43" s="758"/>
      <c r="G43" s="758"/>
      <c r="H43" s="758"/>
      <c r="I43" s="758"/>
      <c r="J43" s="758"/>
      <c r="K43" s="758"/>
      <c r="L43" s="758"/>
      <c r="M43" s="758"/>
      <c r="N43" s="758"/>
      <c r="O43" s="758"/>
      <c r="P43" s="759"/>
      <c r="Q43" s="760"/>
      <c r="R43" s="761"/>
      <c r="S43" s="761"/>
      <c r="T43" s="761"/>
      <c r="U43" s="761"/>
      <c r="V43" s="761"/>
      <c r="W43" s="761"/>
      <c r="X43" s="761"/>
      <c r="Y43" s="761"/>
      <c r="Z43" s="761"/>
      <c r="AA43" s="761"/>
      <c r="AB43" s="761"/>
      <c r="AC43" s="761"/>
      <c r="AD43" s="761"/>
      <c r="AE43" s="762"/>
      <c r="AF43" s="763"/>
      <c r="AG43" s="764"/>
      <c r="AH43" s="764"/>
      <c r="AI43" s="764"/>
      <c r="AJ43" s="765"/>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29"/>
      <c r="BK43" s="229"/>
      <c r="BL43" s="229"/>
      <c r="BM43" s="229"/>
      <c r="BN43" s="229"/>
      <c r="BO43" s="238"/>
      <c r="BP43" s="238"/>
      <c r="BQ43" s="235">
        <v>37</v>
      </c>
      <c r="BR43" s="236"/>
      <c r="BS43" s="748"/>
      <c r="BT43" s="749"/>
      <c r="BU43" s="749"/>
      <c r="BV43" s="749"/>
      <c r="BW43" s="749"/>
      <c r="BX43" s="749"/>
      <c r="BY43" s="749"/>
      <c r="BZ43" s="749"/>
      <c r="CA43" s="749"/>
      <c r="CB43" s="749"/>
      <c r="CC43" s="749"/>
      <c r="CD43" s="749"/>
      <c r="CE43" s="749"/>
      <c r="CF43" s="749"/>
      <c r="CG43" s="750"/>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48"/>
      <c r="DW43" s="749"/>
      <c r="DX43" s="749"/>
      <c r="DY43" s="749"/>
      <c r="DZ43" s="792"/>
      <c r="EA43" s="227"/>
    </row>
    <row r="44" spans="1:131" ht="26.25" customHeight="1" x14ac:dyDescent="0.2">
      <c r="A44" s="235">
        <v>17</v>
      </c>
      <c r="B44" s="757"/>
      <c r="C44" s="758"/>
      <c r="D44" s="758"/>
      <c r="E44" s="758"/>
      <c r="F44" s="758"/>
      <c r="G44" s="758"/>
      <c r="H44" s="758"/>
      <c r="I44" s="758"/>
      <c r="J44" s="758"/>
      <c r="K44" s="758"/>
      <c r="L44" s="758"/>
      <c r="M44" s="758"/>
      <c r="N44" s="758"/>
      <c r="O44" s="758"/>
      <c r="P44" s="759"/>
      <c r="Q44" s="760"/>
      <c r="R44" s="761"/>
      <c r="S44" s="761"/>
      <c r="T44" s="761"/>
      <c r="U44" s="761"/>
      <c r="V44" s="761"/>
      <c r="W44" s="761"/>
      <c r="X44" s="761"/>
      <c r="Y44" s="761"/>
      <c r="Z44" s="761"/>
      <c r="AA44" s="761"/>
      <c r="AB44" s="761"/>
      <c r="AC44" s="761"/>
      <c r="AD44" s="761"/>
      <c r="AE44" s="762"/>
      <c r="AF44" s="763"/>
      <c r="AG44" s="764"/>
      <c r="AH44" s="764"/>
      <c r="AI44" s="764"/>
      <c r="AJ44" s="765"/>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29"/>
      <c r="BK44" s="229"/>
      <c r="BL44" s="229"/>
      <c r="BM44" s="229"/>
      <c r="BN44" s="229"/>
      <c r="BO44" s="238"/>
      <c r="BP44" s="238"/>
      <c r="BQ44" s="235">
        <v>38</v>
      </c>
      <c r="BR44" s="236"/>
      <c r="BS44" s="748"/>
      <c r="BT44" s="749"/>
      <c r="BU44" s="749"/>
      <c r="BV44" s="749"/>
      <c r="BW44" s="749"/>
      <c r="BX44" s="749"/>
      <c r="BY44" s="749"/>
      <c r="BZ44" s="749"/>
      <c r="CA44" s="749"/>
      <c r="CB44" s="749"/>
      <c r="CC44" s="749"/>
      <c r="CD44" s="749"/>
      <c r="CE44" s="749"/>
      <c r="CF44" s="749"/>
      <c r="CG44" s="750"/>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48"/>
      <c r="DW44" s="749"/>
      <c r="DX44" s="749"/>
      <c r="DY44" s="749"/>
      <c r="DZ44" s="792"/>
      <c r="EA44" s="227"/>
    </row>
    <row r="45" spans="1:131" ht="26.25" customHeight="1" x14ac:dyDescent="0.2">
      <c r="A45" s="235">
        <v>18</v>
      </c>
      <c r="B45" s="757"/>
      <c r="C45" s="758"/>
      <c r="D45" s="758"/>
      <c r="E45" s="758"/>
      <c r="F45" s="758"/>
      <c r="G45" s="758"/>
      <c r="H45" s="758"/>
      <c r="I45" s="758"/>
      <c r="J45" s="758"/>
      <c r="K45" s="758"/>
      <c r="L45" s="758"/>
      <c r="M45" s="758"/>
      <c r="N45" s="758"/>
      <c r="O45" s="758"/>
      <c r="P45" s="759"/>
      <c r="Q45" s="760"/>
      <c r="R45" s="761"/>
      <c r="S45" s="761"/>
      <c r="T45" s="761"/>
      <c r="U45" s="761"/>
      <c r="V45" s="761"/>
      <c r="W45" s="761"/>
      <c r="X45" s="761"/>
      <c r="Y45" s="761"/>
      <c r="Z45" s="761"/>
      <c r="AA45" s="761"/>
      <c r="AB45" s="761"/>
      <c r="AC45" s="761"/>
      <c r="AD45" s="761"/>
      <c r="AE45" s="762"/>
      <c r="AF45" s="763"/>
      <c r="AG45" s="764"/>
      <c r="AH45" s="764"/>
      <c r="AI45" s="764"/>
      <c r="AJ45" s="765"/>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29"/>
      <c r="BK45" s="229"/>
      <c r="BL45" s="229"/>
      <c r="BM45" s="229"/>
      <c r="BN45" s="229"/>
      <c r="BO45" s="238"/>
      <c r="BP45" s="238"/>
      <c r="BQ45" s="235">
        <v>39</v>
      </c>
      <c r="BR45" s="236"/>
      <c r="BS45" s="748"/>
      <c r="BT45" s="749"/>
      <c r="BU45" s="749"/>
      <c r="BV45" s="749"/>
      <c r="BW45" s="749"/>
      <c r="BX45" s="749"/>
      <c r="BY45" s="749"/>
      <c r="BZ45" s="749"/>
      <c r="CA45" s="749"/>
      <c r="CB45" s="749"/>
      <c r="CC45" s="749"/>
      <c r="CD45" s="749"/>
      <c r="CE45" s="749"/>
      <c r="CF45" s="749"/>
      <c r="CG45" s="750"/>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48"/>
      <c r="DW45" s="749"/>
      <c r="DX45" s="749"/>
      <c r="DY45" s="749"/>
      <c r="DZ45" s="792"/>
      <c r="EA45" s="227"/>
    </row>
    <row r="46" spans="1:131" ht="26.25" customHeight="1" x14ac:dyDescent="0.2">
      <c r="A46" s="235">
        <v>19</v>
      </c>
      <c r="B46" s="757"/>
      <c r="C46" s="758"/>
      <c r="D46" s="758"/>
      <c r="E46" s="758"/>
      <c r="F46" s="758"/>
      <c r="G46" s="758"/>
      <c r="H46" s="758"/>
      <c r="I46" s="758"/>
      <c r="J46" s="758"/>
      <c r="K46" s="758"/>
      <c r="L46" s="758"/>
      <c r="M46" s="758"/>
      <c r="N46" s="758"/>
      <c r="O46" s="758"/>
      <c r="P46" s="759"/>
      <c r="Q46" s="760"/>
      <c r="R46" s="761"/>
      <c r="S46" s="761"/>
      <c r="T46" s="761"/>
      <c r="U46" s="761"/>
      <c r="V46" s="761"/>
      <c r="W46" s="761"/>
      <c r="X46" s="761"/>
      <c r="Y46" s="761"/>
      <c r="Z46" s="761"/>
      <c r="AA46" s="761"/>
      <c r="AB46" s="761"/>
      <c r="AC46" s="761"/>
      <c r="AD46" s="761"/>
      <c r="AE46" s="762"/>
      <c r="AF46" s="763"/>
      <c r="AG46" s="764"/>
      <c r="AH46" s="764"/>
      <c r="AI46" s="764"/>
      <c r="AJ46" s="765"/>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29"/>
      <c r="BK46" s="229"/>
      <c r="BL46" s="229"/>
      <c r="BM46" s="229"/>
      <c r="BN46" s="229"/>
      <c r="BO46" s="238"/>
      <c r="BP46" s="238"/>
      <c r="BQ46" s="235">
        <v>40</v>
      </c>
      <c r="BR46" s="236"/>
      <c r="BS46" s="748"/>
      <c r="BT46" s="749"/>
      <c r="BU46" s="749"/>
      <c r="BV46" s="749"/>
      <c r="BW46" s="749"/>
      <c r="BX46" s="749"/>
      <c r="BY46" s="749"/>
      <c r="BZ46" s="749"/>
      <c r="CA46" s="749"/>
      <c r="CB46" s="749"/>
      <c r="CC46" s="749"/>
      <c r="CD46" s="749"/>
      <c r="CE46" s="749"/>
      <c r="CF46" s="749"/>
      <c r="CG46" s="750"/>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48"/>
      <c r="DW46" s="749"/>
      <c r="DX46" s="749"/>
      <c r="DY46" s="749"/>
      <c r="DZ46" s="792"/>
      <c r="EA46" s="227"/>
    </row>
    <row r="47" spans="1:131" ht="26.25" customHeight="1" x14ac:dyDescent="0.2">
      <c r="A47" s="235">
        <v>20</v>
      </c>
      <c r="B47" s="757"/>
      <c r="C47" s="758"/>
      <c r="D47" s="758"/>
      <c r="E47" s="758"/>
      <c r="F47" s="758"/>
      <c r="G47" s="758"/>
      <c r="H47" s="758"/>
      <c r="I47" s="758"/>
      <c r="J47" s="758"/>
      <c r="K47" s="758"/>
      <c r="L47" s="758"/>
      <c r="M47" s="758"/>
      <c r="N47" s="758"/>
      <c r="O47" s="758"/>
      <c r="P47" s="759"/>
      <c r="Q47" s="760"/>
      <c r="R47" s="761"/>
      <c r="S47" s="761"/>
      <c r="T47" s="761"/>
      <c r="U47" s="761"/>
      <c r="V47" s="761"/>
      <c r="W47" s="761"/>
      <c r="X47" s="761"/>
      <c r="Y47" s="761"/>
      <c r="Z47" s="761"/>
      <c r="AA47" s="761"/>
      <c r="AB47" s="761"/>
      <c r="AC47" s="761"/>
      <c r="AD47" s="761"/>
      <c r="AE47" s="762"/>
      <c r="AF47" s="763"/>
      <c r="AG47" s="764"/>
      <c r="AH47" s="764"/>
      <c r="AI47" s="764"/>
      <c r="AJ47" s="765"/>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29"/>
      <c r="BK47" s="229"/>
      <c r="BL47" s="229"/>
      <c r="BM47" s="229"/>
      <c r="BN47" s="229"/>
      <c r="BO47" s="238"/>
      <c r="BP47" s="238"/>
      <c r="BQ47" s="235">
        <v>41</v>
      </c>
      <c r="BR47" s="236"/>
      <c r="BS47" s="748"/>
      <c r="BT47" s="749"/>
      <c r="BU47" s="749"/>
      <c r="BV47" s="749"/>
      <c r="BW47" s="749"/>
      <c r="BX47" s="749"/>
      <c r="BY47" s="749"/>
      <c r="BZ47" s="749"/>
      <c r="CA47" s="749"/>
      <c r="CB47" s="749"/>
      <c r="CC47" s="749"/>
      <c r="CD47" s="749"/>
      <c r="CE47" s="749"/>
      <c r="CF47" s="749"/>
      <c r="CG47" s="750"/>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48"/>
      <c r="DW47" s="749"/>
      <c r="DX47" s="749"/>
      <c r="DY47" s="749"/>
      <c r="DZ47" s="792"/>
      <c r="EA47" s="227"/>
    </row>
    <row r="48" spans="1:131" ht="26.25" customHeight="1" x14ac:dyDescent="0.2">
      <c r="A48" s="235">
        <v>21</v>
      </c>
      <c r="B48" s="757"/>
      <c r="C48" s="758"/>
      <c r="D48" s="758"/>
      <c r="E48" s="758"/>
      <c r="F48" s="758"/>
      <c r="G48" s="758"/>
      <c r="H48" s="758"/>
      <c r="I48" s="758"/>
      <c r="J48" s="758"/>
      <c r="K48" s="758"/>
      <c r="L48" s="758"/>
      <c r="M48" s="758"/>
      <c r="N48" s="758"/>
      <c r="O48" s="758"/>
      <c r="P48" s="759"/>
      <c r="Q48" s="760"/>
      <c r="R48" s="761"/>
      <c r="S48" s="761"/>
      <c r="T48" s="761"/>
      <c r="U48" s="761"/>
      <c r="V48" s="761"/>
      <c r="W48" s="761"/>
      <c r="X48" s="761"/>
      <c r="Y48" s="761"/>
      <c r="Z48" s="761"/>
      <c r="AA48" s="761"/>
      <c r="AB48" s="761"/>
      <c r="AC48" s="761"/>
      <c r="AD48" s="761"/>
      <c r="AE48" s="762"/>
      <c r="AF48" s="763"/>
      <c r="AG48" s="764"/>
      <c r="AH48" s="764"/>
      <c r="AI48" s="764"/>
      <c r="AJ48" s="765"/>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29"/>
      <c r="BK48" s="229"/>
      <c r="BL48" s="229"/>
      <c r="BM48" s="229"/>
      <c r="BN48" s="229"/>
      <c r="BO48" s="238"/>
      <c r="BP48" s="238"/>
      <c r="BQ48" s="235">
        <v>42</v>
      </c>
      <c r="BR48" s="236"/>
      <c r="BS48" s="748"/>
      <c r="BT48" s="749"/>
      <c r="BU48" s="749"/>
      <c r="BV48" s="749"/>
      <c r="BW48" s="749"/>
      <c r="BX48" s="749"/>
      <c r="BY48" s="749"/>
      <c r="BZ48" s="749"/>
      <c r="CA48" s="749"/>
      <c r="CB48" s="749"/>
      <c r="CC48" s="749"/>
      <c r="CD48" s="749"/>
      <c r="CE48" s="749"/>
      <c r="CF48" s="749"/>
      <c r="CG48" s="750"/>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48"/>
      <c r="DW48" s="749"/>
      <c r="DX48" s="749"/>
      <c r="DY48" s="749"/>
      <c r="DZ48" s="792"/>
      <c r="EA48" s="227"/>
    </row>
    <row r="49" spans="1:131" ht="26.25" customHeight="1" x14ac:dyDescent="0.2">
      <c r="A49" s="235">
        <v>22</v>
      </c>
      <c r="B49" s="757"/>
      <c r="C49" s="758"/>
      <c r="D49" s="758"/>
      <c r="E49" s="758"/>
      <c r="F49" s="758"/>
      <c r="G49" s="758"/>
      <c r="H49" s="758"/>
      <c r="I49" s="758"/>
      <c r="J49" s="758"/>
      <c r="K49" s="758"/>
      <c r="L49" s="758"/>
      <c r="M49" s="758"/>
      <c r="N49" s="758"/>
      <c r="O49" s="758"/>
      <c r="P49" s="759"/>
      <c r="Q49" s="760"/>
      <c r="R49" s="761"/>
      <c r="S49" s="761"/>
      <c r="T49" s="761"/>
      <c r="U49" s="761"/>
      <c r="V49" s="761"/>
      <c r="W49" s="761"/>
      <c r="X49" s="761"/>
      <c r="Y49" s="761"/>
      <c r="Z49" s="761"/>
      <c r="AA49" s="761"/>
      <c r="AB49" s="761"/>
      <c r="AC49" s="761"/>
      <c r="AD49" s="761"/>
      <c r="AE49" s="762"/>
      <c r="AF49" s="763"/>
      <c r="AG49" s="764"/>
      <c r="AH49" s="764"/>
      <c r="AI49" s="764"/>
      <c r="AJ49" s="765"/>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29"/>
      <c r="BK49" s="229"/>
      <c r="BL49" s="229"/>
      <c r="BM49" s="229"/>
      <c r="BN49" s="229"/>
      <c r="BO49" s="238"/>
      <c r="BP49" s="238"/>
      <c r="BQ49" s="235">
        <v>43</v>
      </c>
      <c r="BR49" s="236"/>
      <c r="BS49" s="748"/>
      <c r="BT49" s="749"/>
      <c r="BU49" s="749"/>
      <c r="BV49" s="749"/>
      <c r="BW49" s="749"/>
      <c r="BX49" s="749"/>
      <c r="BY49" s="749"/>
      <c r="BZ49" s="749"/>
      <c r="CA49" s="749"/>
      <c r="CB49" s="749"/>
      <c r="CC49" s="749"/>
      <c r="CD49" s="749"/>
      <c r="CE49" s="749"/>
      <c r="CF49" s="749"/>
      <c r="CG49" s="750"/>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48"/>
      <c r="DW49" s="749"/>
      <c r="DX49" s="749"/>
      <c r="DY49" s="749"/>
      <c r="DZ49" s="792"/>
      <c r="EA49" s="227"/>
    </row>
    <row r="50" spans="1:131" ht="26.25" customHeight="1" x14ac:dyDescent="0.2">
      <c r="A50" s="235">
        <v>23</v>
      </c>
      <c r="B50" s="757"/>
      <c r="C50" s="758"/>
      <c r="D50" s="758"/>
      <c r="E50" s="758"/>
      <c r="F50" s="758"/>
      <c r="G50" s="758"/>
      <c r="H50" s="758"/>
      <c r="I50" s="758"/>
      <c r="J50" s="758"/>
      <c r="K50" s="758"/>
      <c r="L50" s="758"/>
      <c r="M50" s="758"/>
      <c r="N50" s="758"/>
      <c r="O50" s="758"/>
      <c r="P50" s="759"/>
      <c r="Q50" s="839"/>
      <c r="R50" s="840"/>
      <c r="S50" s="840"/>
      <c r="T50" s="840"/>
      <c r="U50" s="840"/>
      <c r="V50" s="840"/>
      <c r="W50" s="840"/>
      <c r="X50" s="840"/>
      <c r="Y50" s="840"/>
      <c r="Z50" s="840"/>
      <c r="AA50" s="840"/>
      <c r="AB50" s="840"/>
      <c r="AC50" s="840"/>
      <c r="AD50" s="840"/>
      <c r="AE50" s="841"/>
      <c r="AF50" s="763"/>
      <c r="AG50" s="764"/>
      <c r="AH50" s="764"/>
      <c r="AI50" s="764"/>
      <c r="AJ50" s="765"/>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29"/>
      <c r="BK50" s="229"/>
      <c r="BL50" s="229"/>
      <c r="BM50" s="229"/>
      <c r="BN50" s="229"/>
      <c r="BO50" s="238"/>
      <c r="BP50" s="238"/>
      <c r="BQ50" s="235">
        <v>44</v>
      </c>
      <c r="BR50" s="236"/>
      <c r="BS50" s="748"/>
      <c r="BT50" s="749"/>
      <c r="BU50" s="749"/>
      <c r="BV50" s="749"/>
      <c r="BW50" s="749"/>
      <c r="BX50" s="749"/>
      <c r="BY50" s="749"/>
      <c r="BZ50" s="749"/>
      <c r="CA50" s="749"/>
      <c r="CB50" s="749"/>
      <c r="CC50" s="749"/>
      <c r="CD50" s="749"/>
      <c r="CE50" s="749"/>
      <c r="CF50" s="749"/>
      <c r="CG50" s="750"/>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48"/>
      <c r="DW50" s="749"/>
      <c r="DX50" s="749"/>
      <c r="DY50" s="749"/>
      <c r="DZ50" s="792"/>
      <c r="EA50" s="227"/>
    </row>
    <row r="51" spans="1:131" ht="26.25" customHeight="1" x14ac:dyDescent="0.2">
      <c r="A51" s="235">
        <v>24</v>
      </c>
      <c r="B51" s="757"/>
      <c r="C51" s="758"/>
      <c r="D51" s="758"/>
      <c r="E51" s="758"/>
      <c r="F51" s="758"/>
      <c r="G51" s="758"/>
      <c r="H51" s="758"/>
      <c r="I51" s="758"/>
      <c r="J51" s="758"/>
      <c r="K51" s="758"/>
      <c r="L51" s="758"/>
      <c r="M51" s="758"/>
      <c r="N51" s="758"/>
      <c r="O51" s="758"/>
      <c r="P51" s="759"/>
      <c r="Q51" s="839"/>
      <c r="R51" s="840"/>
      <c r="S51" s="840"/>
      <c r="T51" s="840"/>
      <c r="U51" s="840"/>
      <c r="V51" s="840"/>
      <c r="W51" s="840"/>
      <c r="X51" s="840"/>
      <c r="Y51" s="840"/>
      <c r="Z51" s="840"/>
      <c r="AA51" s="840"/>
      <c r="AB51" s="840"/>
      <c r="AC51" s="840"/>
      <c r="AD51" s="840"/>
      <c r="AE51" s="841"/>
      <c r="AF51" s="763"/>
      <c r="AG51" s="764"/>
      <c r="AH51" s="764"/>
      <c r="AI51" s="764"/>
      <c r="AJ51" s="765"/>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29"/>
      <c r="BK51" s="229"/>
      <c r="BL51" s="229"/>
      <c r="BM51" s="229"/>
      <c r="BN51" s="229"/>
      <c r="BO51" s="238"/>
      <c r="BP51" s="238"/>
      <c r="BQ51" s="235">
        <v>45</v>
      </c>
      <c r="BR51" s="236"/>
      <c r="BS51" s="748"/>
      <c r="BT51" s="749"/>
      <c r="BU51" s="749"/>
      <c r="BV51" s="749"/>
      <c r="BW51" s="749"/>
      <c r="BX51" s="749"/>
      <c r="BY51" s="749"/>
      <c r="BZ51" s="749"/>
      <c r="CA51" s="749"/>
      <c r="CB51" s="749"/>
      <c r="CC51" s="749"/>
      <c r="CD51" s="749"/>
      <c r="CE51" s="749"/>
      <c r="CF51" s="749"/>
      <c r="CG51" s="750"/>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48"/>
      <c r="DW51" s="749"/>
      <c r="DX51" s="749"/>
      <c r="DY51" s="749"/>
      <c r="DZ51" s="792"/>
      <c r="EA51" s="227"/>
    </row>
    <row r="52" spans="1:131" ht="26.25" customHeight="1" x14ac:dyDescent="0.2">
      <c r="A52" s="235">
        <v>25</v>
      </c>
      <c r="B52" s="757"/>
      <c r="C52" s="758"/>
      <c r="D52" s="758"/>
      <c r="E52" s="758"/>
      <c r="F52" s="758"/>
      <c r="G52" s="758"/>
      <c r="H52" s="758"/>
      <c r="I52" s="758"/>
      <c r="J52" s="758"/>
      <c r="K52" s="758"/>
      <c r="L52" s="758"/>
      <c r="M52" s="758"/>
      <c r="N52" s="758"/>
      <c r="O52" s="758"/>
      <c r="P52" s="759"/>
      <c r="Q52" s="839"/>
      <c r="R52" s="840"/>
      <c r="S52" s="840"/>
      <c r="T52" s="840"/>
      <c r="U52" s="840"/>
      <c r="V52" s="840"/>
      <c r="W52" s="840"/>
      <c r="X52" s="840"/>
      <c r="Y52" s="840"/>
      <c r="Z52" s="840"/>
      <c r="AA52" s="840"/>
      <c r="AB52" s="840"/>
      <c r="AC52" s="840"/>
      <c r="AD52" s="840"/>
      <c r="AE52" s="841"/>
      <c r="AF52" s="763"/>
      <c r="AG52" s="764"/>
      <c r="AH52" s="764"/>
      <c r="AI52" s="764"/>
      <c r="AJ52" s="765"/>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29"/>
      <c r="BK52" s="229"/>
      <c r="BL52" s="229"/>
      <c r="BM52" s="229"/>
      <c r="BN52" s="229"/>
      <c r="BO52" s="238"/>
      <c r="BP52" s="238"/>
      <c r="BQ52" s="235">
        <v>46</v>
      </c>
      <c r="BR52" s="236"/>
      <c r="BS52" s="748"/>
      <c r="BT52" s="749"/>
      <c r="BU52" s="749"/>
      <c r="BV52" s="749"/>
      <c r="BW52" s="749"/>
      <c r="BX52" s="749"/>
      <c r="BY52" s="749"/>
      <c r="BZ52" s="749"/>
      <c r="CA52" s="749"/>
      <c r="CB52" s="749"/>
      <c r="CC52" s="749"/>
      <c r="CD52" s="749"/>
      <c r="CE52" s="749"/>
      <c r="CF52" s="749"/>
      <c r="CG52" s="750"/>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48"/>
      <c r="DW52" s="749"/>
      <c r="DX52" s="749"/>
      <c r="DY52" s="749"/>
      <c r="DZ52" s="792"/>
      <c r="EA52" s="227"/>
    </row>
    <row r="53" spans="1:131" ht="26.25" customHeight="1" x14ac:dyDescent="0.2">
      <c r="A53" s="235">
        <v>26</v>
      </c>
      <c r="B53" s="757"/>
      <c r="C53" s="758"/>
      <c r="D53" s="758"/>
      <c r="E53" s="758"/>
      <c r="F53" s="758"/>
      <c r="G53" s="758"/>
      <c r="H53" s="758"/>
      <c r="I53" s="758"/>
      <c r="J53" s="758"/>
      <c r="K53" s="758"/>
      <c r="L53" s="758"/>
      <c r="M53" s="758"/>
      <c r="N53" s="758"/>
      <c r="O53" s="758"/>
      <c r="P53" s="759"/>
      <c r="Q53" s="839"/>
      <c r="R53" s="840"/>
      <c r="S53" s="840"/>
      <c r="T53" s="840"/>
      <c r="U53" s="840"/>
      <c r="V53" s="840"/>
      <c r="W53" s="840"/>
      <c r="X53" s="840"/>
      <c r="Y53" s="840"/>
      <c r="Z53" s="840"/>
      <c r="AA53" s="840"/>
      <c r="AB53" s="840"/>
      <c r="AC53" s="840"/>
      <c r="AD53" s="840"/>
      <c r="AE53" s="841"/>
      <c r="AF53" s="763"/>
      <c r="AG53" s="764"/>
      <c r="AH53" s="764"/>
      <c r="AI53" s="764"/>
      <c r="AJ53" s="765"/>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29"/>
      <c r="BK53" s="229"/>
      <c r="BL53" s="229"/>
      <c r="BM53" s="229"/>
      <c r="BN53" s="229"/>
      <c r="BO53" s="238"/>
      <c r="BP53" s="238"/>
      <c r="BQ53" s="235">
        <v>47</v>
      </c>
      <c r="BR53" s="236"/>
      <c r="BS53" s="748"/>
      <c r="BT53" s="749"/>
      <c r="BU53" s="749"/>
      <c r="BV53" s="749"/>
      <c r="BW53" s="749"/>
      <c r="BX53" s="749"/>
      <c r="BY53" s="749"/>
      <c r="BZ53" s="749"/>
      <c r="CA53" s="749"/>
      <c r="CB53" s="749"/>
      <c r="CC53" s="749"/>
      <c r="CD53" s="749"/>
      <c r="CE53" s="749"/>
      <c r="CF53" s="749"/>
      <c r="CG53" s="750"/>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48"/>
      <c r="DW53" s="749"/>
      <c r="DX53" s="749"/>
      <c r="DY53" s="749"/>
      <c r="DZ53" s="792"/>
      <c r="EA53" s="227"/>
    </row>
    <row r="54" spans="1:131" ht="26.25" customHeight="1" x14ac:dyDescent="0.2">
      <c r="A54" s="235">
        <v>27</v>
      </c>
      <c r="B54" s="757"/>
      <c r="C54" s="758"/>
      <c r="D54" s="758"/>
      <c r="E54" s="758"/>
      <c r="F54" s="758"/>
      <c r="G54" s="758"/>
      <c r="H54" s="758"/>
      <c r="I54" s="758"/>
      <c r="J54" s="758"/>
      <c r="K54" s="758"/>
      <c r="L54" s="758"/>
      <c r="M54" s="758"/>
      <c r="N54" s="758"/>
      <c r="O54" s="758"/>
      <c r="P54" s="759"/>
      <c r="Q54" s="839"/>
      <c r="R54" s="840"/>
      <c r="S54" s="840"/>
      <c r="T54" s="840"/>
      <c r="U54" s="840"/>
      <c r="V54" s="840"/>
      <c r="W54" s="840"/>
      <c r="X54" s="840"/>
      <c r="Y54" s="840"/>
      <c r="Z54" s="840"/>
      <c r="AA54" s="840"/>
      <c r="AB54" s="840"/>
      <c r="AC54" s="840"/>
      <c r="AD54" s="840"/>
      <c r="AE54" s="841"/>
      <c r="AF54" s="763"/>
      <c r="AG54" s="764"/>
      <c r="AH54" s="764"/>
      <c r="AI54" s="764"/>
      <c r="AJ54" s="765"/>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29"/>
      <c r="BK54" s="229"/>
      <c r="BL54" s="229"/>
      <c r="BM54" s="229"/>
      <c r="BN54" s="229"/>
      <c r="BO54" s="238"/>
      <c r="BP54" s="238"/>
      <c r="BQ54" s="235">
        <v>48</v>
      </c>
      <c r="BR54" s="236"/>
      <c r="BS54" s="748"/>
      <c r="BT54" s="749"/>
      <c r="BU54" s="749"/>
      <c r="BV54" s="749"/>
      <c r="BW54" s="749"/>
      <c r="BX54" s="749"/>
      <c r="BY54" s="749"/>
      <c r="BZ54" s="749"/>
      <c r="CA54" s="749"/>
      <c r="CB54" s="749"/>
      <c r="CC54" s="749"/>
      <c r="CD54" s="749"/>
      <c r="CE54" s="749"/>
      <c r="CF54" s="749"/>
      <c r="CG54" s="750"/>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48"/>
      <c r="DW54" s="749"/>
      <c r="DX54" s="749"/>
      <c r="DY54" s="749"/>
      <c r="DZ54" s="792"/>
      <c r="EA54" s="227"/>
    </row>
    <row r="55" spans="1:131" ht="26.25" customHeight="1" x14ac:dyDescent="0.2">
      <c r="A55" s="235">
        <v>28</v>
      </c>
      <c r="B55" s="757"/>
      <c r="C55" s="758"/>
      <c r="D55" s="758"/>
      <c r="E55" s="758"/>
      <c r="F55" s="758"/>
      <c r="G55" s="758"/>
      <c r="H55" s="758"/>
      <c r="I55" s="758"/>
      <c r="J55" s="758"/>
      <c r="K55" s="758"/>
      <c r="L55" s="758"/>
      <c r="M55" s="758"/>
      <c r="N55" s="758"/>
      <c r="O55" s="758"/>
      <c r="P55" s="759"/>
      <c r="Q55" s="839"/>
      <c r="R55" s="840"/>
      <c r="S55" s="840"/>
      <c r="T55" s="840"/>
      <c r="U55" s="840"/>
      <c r="V55" s="840"/>
      <c r="W55" s="840"/>
      <c r="X55" s="840"/>
      <c r="Y55" s="840"/>
      <c r="Z55" s="840"/>
      <c r="AA55" s="840"/>
      <c r="AB55" s="840"/>
      <c r="AC55" s="840"/>
      <c r="AD55" s="840"/>
      <c r="AE55" s="841"/>
      <c r="AF55" s="763"/>
      <c r="AG55" s="764"/>
      <c r="AH55" s="764"/>
      <c r="AI55" s="764"/>
      <c r="AJ55" s="765"/>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29"/>
      <c r="BK55" s="229"/>
      <c r="BL55" s="229"/>
      <c r="BM55" s="229"/>
      <c r="BN55" s="229"/>
      <c r="BO55" s="238"/>
      <c r="BP55" s="238"/>
      <c r="BQ55" s="235">
        <v>49</v>
      </c>
      <c r="BR55" s="236"/>
      <c r="BS55" s="748"/>
      <c r="BT55" s="749"/>
      <c r="BU55" s="749"/>
      <c r="BV55" s="749"/>
      <c r="BW55" s="749"/>
      <c r="BX55" s="749"/>
      <c r="BY55" s="749"/>
      <c r="BZ55" s="749"/>
      <c r="CA55" s="749"/>
      <c r="CB55" s="749"/>
      <c r="CC55" s="749"/>
      <c r="CD55" s="749"/>
      <c r="CE55" s="749"/>
      <c r="CF55" s="749"/>
      <c r="CG55" s="750"/>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48"/>
      <c r="DW55" s="749"/>
      <c r="DX55" s="749"/>
      <c r="DY55" s="749"/>
      <c r="DZ55" s="792"/>
      <c r="EA55" s="227"/>
    </row>
    <row r="56" spans="1:131" ht="26.25" customHeight="1" x14ac:dyDescent="0.2">
      <c r="A56" s="235">
        <v>29</v>
      </c>
      <c r="B56" s="757"/>
      <c r="C56" s="758"/>
      <c r="D56" s="758"/>
      <c r="E56" s="758"/>
      <c r="F56" s="758"/>
      <c r="G56" s="758"/>
      <c r="H56" s="758"/>
      <c r="I56" s="758"/>
      <c r="J56" s="758"/>
      <c r="K56" s="758"/>
      <c r="L56" s="758"/>
      <c r="M56" s="758"/>
      <c r="N56" s="758"/>
      <c r="O56" s="758"/>
      <c r="P56" s="759"/>
      <c r="Q56" s="839"/>
      <c r="R56" s="840"/>
      <c r="S56" s="840"/>
      <c r="T56" s="840"/>
      <c r="U56" s="840"/>
      <c r="V56" s="840"/>
      <c r="W56" s="840"/>
      <c r="X56" s="840"/>
      <c r="Y56" s="840"/>
      <c r="Z56" s="840"/>
      <c r="AA56" s="840"/>
      <c r="AB56" s="840"/>
      <c r="AC56" s="840"/>
      <c r="AD56" s="840"/>
      <c r="AE56" s="841"/>
      <c r="AF56" s="763"/>
      <c r="AG56" s="764"/>
      <c r="AH56" s="764"/>
      <c r="AI56" s="764"/>
      <c r="AJ56" s="765"/>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29"/>
      <c r="BK56" s="229"/>
      <c r="BL56" s="229"/>
      <c r="BM56" s="229"/>
      <c r="BN56" s="229"/>
      <c r="BO56" s="238"/>
      <c r="BP56" s="238"/>
      <c r="BQ56" s="235">
        <v>50</v>
      </c>
      <c r="BR56" s="236"/>
      <c r="BS56" s="748"/>
      <c r="BT56" s="749"/>
      <c r="BU56" s="749"/>
      <c r="BV56" s="749"/>
      <c r="BW56" s="749"/>
      <c r="BX56" s="749"/>
      <c r="BY56" s="749"/>
      <c r="BZ56" s="749"/>
      <c r="CA56" s="749"/>
      <c r="CB56" s="749"/>
      <c r="CC56" s="749"/>
      <c r="CD56" s="749"/>
      <c r="CE56" s="749"/>
      <c r="CF56" s="749"/>
      <c r="CG56" s="750"/>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48"/>
      <c r="DW56" s="749"/>
      <c r="DX56" s="749"/>
      <c r="DY56" s="749"/>
      <c r="DZ56" s="792"/>
      <c r="EA56" s="227"/>
    </row>
    <row r="57" spans="1:131" ht="26.25" customHeight="1" x14ac:dyDescent="0.2">
      <c r="A57" s="235">
        <v>30</v>
      </c>
      <c r="B57" s="757"/>
      <c r="C57" s="758"/>
      <c r="D57" s="758"/>
      <c r="E57" s="758"/>
      <c r="F57" s="758"/>
      <c r="G57" s="758"/>
      <c r="H57" s="758"/>
      <c r="I57" s="758"/>
      <c r="J57" s="758"/>
      <c r="K57" s="758"/>
      <c r="L57" s="758"/>
      <c r="M57" s="758"/>
      <c r="N57" s="758"/>
      <c r="O57" s="758"/>
      <c r="P57" s="759"/>
      <c r="Q57" s="839"/>
      <c r="R57" s="840"/>
      <c r="S57" s="840"/>
      <c r="T57" s="840"/>
      <c r="U57" s="840"/>
      <c r="V57" s="840"/>
      <c r="W57" s="840"/>
      <c r="X57" s="840"/>
      <c r="Y57" s="840"/>
      <c r="Z57" s="840"/>
      <c r="AA57" s="840"/>
      <c r="AB57" s="840"/>
      <c r="AC57" s="840"/>
      <c r="AD57" s="840"/>
      <c r="AE57" s="841"/>
      <c r="AF57" s="763"/>
      <c r="AG57" s="764"/>
      <c r="AH57" s="764"/>
      <c r="AI57" s="764"/>
      <c r="AJ57" s="765"/>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29"/>
      <c r="BK57" s="229"/>
      <c r="BL57" s="229"/>
      <c r="BM57" s="229"/>
      <c r="BN57" s="229"/>
      <c r="BO57" s="238"/>
      <c r="BP57" s="238"/>
      <c r="BQ57" s="235">
        <v>51</v>
      </c>
      <c r="BR57" s="236"/>
      <c r="BS57" s="748"/>
      <c r="BT57" s="749"/>
      <c r="BU57" s="749"/>
      <c r="BV57" s="749"/>
      <c r="BW57" s="749"/>
      <c r="BX57" s="749"/>
      <c r="BY57" s="749"/>
      <c r="BZ57" s="749"/>
      <c r="CA57" s="749"/>
      <c r="CB57" s="749"/>
      <c r="CC57" s="749"/>
      <c r="CD57" s="749"/>
      <c r="CE57" s="749"/>
      <c r="CF57" s="749"/>
      <c r="CG57" s="750"/>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48"/>
      <c r="DW57" s="749"/>
      <c r="DX57" s="749"/>
      <c r="DY57" s="749"/>
      <c r="DZ57" s="792"/>
      <c r="EA57" s="227"/>
    </row>
    <row r="58" spans="1:131" ht="26.25" customHeight="1" x14ac:dyDescent="0.2">
      <c r="A58" s="235">
        <v>31</v>
      </c>
      <c r="B58" s="757"/>
      <c r="C58" s="758"/>
      <c r="D58" s="758"/>
      <c r="E58" s="758"/>
      <c r="F58" s="758"/>
      <c r="G58" s="758"/>
      <c r="H58" s="758"/>
      <c r="I58" s="758"/>
      <c r="J58" s="758"/>
      <c r="K58" s="758"/>
      <c r="L58" s="758"/>
      <c r="M58" s="758"/>
      <c r="N58" s="758"/>
      <c r="O58" s="758"/>
      <c r="P58" s="759"/>
      <c r="Q58" s="839"/>
      <c r="R58" s="840"/>
      <c r="S58" s="840"/>
      <c r="T58" s="840"/>
      <c r="U58" s="840"/>
      <c r="V58" s="840"/>
      <c r="W58" s="840"/>
      <c r="X58" s="840"/>
      <c r="Y58" s="840"/>
      <c r="Z58" s="840"/>
      <c r="AA58" s="840"/>
      <c r="AB58" s="840"/>
      <c r="AC58" s="840"/>
      <c r="AD58" s="840"/>
      <c r="AE58" s="841"/>
      <c r="AF58" s="763"/>
      <c r="AG58" s="764"/>
      <c r="AH58" s="764"/>
      <c r="AI58" s="764"/>
      <c r="AJ58" s="765"/>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29"/>
      <c r="BK58" s="229"/>
      <c r="BL58" s="229"/>
      <c r="BM58" s="229"/>
      <c r="BN58" s="229"/>
      <c r="BO58" s="238"/>
      <c r="BP58" s="238"/>
      <c r="BQ58" s="235">
        <v>52</v>
      </c>
      <c r="BR58" s="236"/>
      <c r="BS58" s="748"/>
      <c r="BT58" s="749"/>
      <c r="BU58" s="749"/>
      <c r="BV58" s="749"/>
      <c r="BW58" s="749"/>
      <c r="BX58" s="749"/>
      <c r="BY58" s="749"/>
      <c r="BZ58" s="749"/>
      <c r="CA58" s="749"/>
      <c r="CB58" s="749"/>
      <c r="CC58" s="749"/>
      <c r="CD58" s="749"/>
      <c r="CE58" s="749"/>
      <c r="CF58" s="749"/>
      <c r="CG58" s="750"/>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48"/>
      <c r="DW58" s="749"/>
      <c r="DX58" s="749"/>
      <c r="DY58" s="749"/>
      <c r="DZ58" s="792"/>
      <c r="EA58" s="227"/>
    </row>
    <row r="59" spans="1:131" ht="26.25" customHeight="1" x14ac:dyDescent="0.2">
      <c r="A59" s="235">
        <v>32</v>
      </c>
      <c r="B59" s="757"/>
      <c r="C59" s="758"/>
      <c r="D59" s="758"/>
      <c r="E59" s="758"/>
      <c r="F59" s="758"/>
      <c r="G59" s="758"/>
      <c r="H59" s="758"/>
      <c r="I59" s="758"/>
      <c r="J59" s="758"/>
      <c r="K59" s="758"/>
      <c r="L59" s="758"/>
      <c r="M59" s="758"/>
      <c r="N59" s="758"/>
      <c r="O59" s="758"/>
      <c r="P59" s="759"/>
      <c r="Q59" s="839"/>
      <c r="R59" s="840"/>
      <c r="S59" s="840"/>
      <c r="T59" s="840"/>
      <c r="U59" s="840"/>
      <c r="V59" s="840"/>
      <c r="W59" s="840"/>
      <c r="X59" s="840"/>
      <c r="Y59" s="840"/>
      <c r="Z59" s="840"/>
      <c r="AA59" s="840"/>
      <c r="AB59" s="840"/>
      <c r="AC59" s="840"/>
      <c r="AD59" s="840"/>
      <c r="AE59" s="841"/>
      <c r="AF59" s="763"/>
      <c r="AG59" s="764"/>
      <c r="AH59" s="764"/>
      <c r="AI59" s="764"/>
      <c r="AJ59" s="765"/>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29"/>
      <c r="BK59" s="229"/>
      <c r="BL59" s="229"/>
      <c r="BM59" s="229"/>
      <c r="BN59" s="229"/>
      <c r="BO59" s="238"/>
      <c r="BP59" s="238"/>
      <c r="BQ59" s="235">
        <v>53</v>
      </c>
      <c r="BR59" s="236"/>
      <c r="BS59" s="748"/>
      <c r="BT59" s="749"/>
      <c r="BU59" s="749"/>
      <c r="BV59" s="749"/>
      <c r="BW59" s="749"/>
      <c r="BX59" s="749"/>
      <c r="BY59" s="749"/>
      <c r="BZ59" s="749"/>
      <c r="CA59" s="749"/>
      <c r="CB59" s="749"/>
      <c r="CC59" s="749"/>
      <c r="CD59" s="749"/>
      <c r="CE59" s="749"/>
      <c r="CF59" s="749"/>
      <c r="CG59" s="750"/>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48"/>
      <c r="DW59" s="749"/>
      <c r="DX59" s="749"/>
      <c r="DY59" s="749"/>
      <c r="DZ59" s="792"/>
      <c r="EA59" s="227"/>
    </row>
    <row r="60" spans="1:131" ht="26.25" customHeight="1" x14ac:dyDescent="0.2">
      <c r="A60" s="235">
        <v>33</v>
      </c>
      <c r="B60" s="757"/>
      <c r="C60" s="758"/>
      <c r="D60" s="758"/>
      <c r="E60" s="758"/>
      <c r="F60" s="758"/>
      <c r="G60" s="758"/>
      <c r="H60" s="758"/>
      <c r="I60" s="758"/>
      <c r="J60" s="758"/>
      <c r="K60" s="758"/>
      <c r="L60" s="758"/>
      <c r="M60" s="758"/>
      <c r="N60" s="758"/>
      <c r="O60" s="758"/>
      <c r="P60" s="759"/>
      <c r="Q60" s="839"/>
      <c r="R60" s="840"/>
      <c r="S60" s="840"/>
      <c r="T60" s="840"/>
      <c r="U60" s="840"/>
      <c r="V60" s="840"/>
      <c r="W60" s="840"/>
      <c r="X60" s="840"/>
      <c r="Y60" s="840"/>
      <c r="Z60" s="840"/>
      <c r="AA60" s="840"/>
      <c r="AB60" s="840"/>
      <c r="AC60" s="840"/>
      <c r="AD60" s="840"/>
      <c r="AE60" s="841"/>
      <c r="AF60" s="763"/>
      <c r="AG60" s="764"/>
      <c r="AH60" s="764"/>
      <c r="AI60" s="764"/>
      <c r="AJ60" s="765"/>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29"/>
      <c r="BK60" s="229"/>
      <c r="BL60" s="229"/>
      <c r="BM60" s="229"/>
      <c r="BN60" s="229"/>
      <c r="BO60" s="238"/>
      <c r="BP60" s="238"/>
      <c r="BQ60" s="235">
        <v>54</v>
      </c>
      <c r="BR60" s="236"/>
      <c r="BS60" s="748"/>
      <c r="BT60" s="749"/>
      <c r="BU60" s="749"/>
      <c r="BV60" s="749"/>
      <c r="BW60" s="749"/>
      <c r="BX60" s="749"/>
      <c r="BY60" s="749"/>
      <c r="BZ60" s="749"/>
      <c r="CA60" s="749"/>
      <c r="CB60" s="749"/>
      <c r="CC60" s="749"/>
      <c r="CD60" s="749"/>
      <c r="CE60" s="749"/>
      <c r="CF60" s="749"/>
      <c r="CG60" s="750"/>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48"/>
      <c r="DW60" s="749"/>
      <c r="DX60" s="749"/>
      <c r="DY60" s="749"/>
      <c r="DZ60" s="792"/>
      <c r="EA60" s="227"/>
    </row>
    <row r="61" spans="1:131" ht="26.25" customHeight="1" thickBot="1" x14ac:dyDescent="0.25">
      <c r="A61" s="235">
        <v>34</v>
      </c>
      <c r="B61" s="757"/>
      <c r="C61" s="758"/>
      <c r="D61" s="758"/>
      <c r="E61" s="758"/>
      <c r="F61" s="758"/>
      <c r="G61" s="758"/>
      <c r="H61" s="758"/>
      <c r="I61" s="758"/>
      <c r="J61" s="758"/>
      <c r="K61" s="758"/>
      <c r="L61" s="758"/>
      <c r="M61" s="758"/>
      <c r="N61" s="758"/>
      <c r="O61" s="758"/>
      <c r="P61" s="759"/>
      <c r="Q61" s="839"/>
      <c r="R61" s="840"/>
      <c r="S61" s="840"/>
      <c r="T61" s="840"/>
      <c r="U61" s="840"/>
      <c r="V61" s="840"/>
      <c r="W61" s="840"/>
      <c r="X61" s="840"/>
      <c r="Y61" s="840"/>
      <c r="Z61" s="840"/>
      <c r="AA61" s="840"/>
      <c r="AB61" s="840"/>
      <c r="AC61" s="840"/>
      <c r="AD61" s="840"/>
      <c r="AE61" s="841"/>
      <c r="AF61" s="763"/>
      <c r="AG61" s="764"/>
      <c r="AH61" s="764"/>
      <c r="AI61" s="764"/>
      <c r="AJ61" s="765"/>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29"/>
      <c r="BK61" s="229"/>
      <c r="BL61" s="229"/>
      <c r="BM61" s="229"/>
      <c r="BN61" s="229"/>
      <c r="BO61" s="238"/>
      <c r="BP61" s="238"/>
      <c r="BQ61" s="235">
        <v>55</v>
      </c>
      <c r="BR61" s="236"/>
      <c r="BS61" s="748"/>
      <c r="BT61" s="749"/>
      <c r="BU61" s="749"/>
      <c r="BV61" s="749"/>
      <c r="BW61" s="749"/>
      <c r="BX61" s="749"/>
      <c r="BY61" s="749"/>
      <c r="BZ61" s="749"/>
      <c r="CA61" s="749"/>
      <c r="CB61" s="749"/>
      <c r="CC61" s="749"/>
      <c r="CD61" s="749"/>
      <c r="CE61" s="749"/>
      <c r="CF61" s="749"/>
      <c r="CG61" s="750"/>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48"/>
      <c r="DW61" s="749"/>
      <c r="DX61" s="749"/>
      <c r="DY61" s="749"/>
      <c r="DZ61" s="792"/>
      <c r="EA61" s="227"/>
    </row>
    <row r="62" spans="1:131" ht="26.25" customHeight="1" x14ac:dyDescent="0.2">
      <c r="A62" s="235">
        <v>35</v>
      </c>
      <c r="B62" s="757"/>
      <c r="C62" s="758"/>
      <c r="D62" s="758"/>
      <c r="E62" s="758"/>
      <c r="F62" s="758"/>
      <c r="G62" s="758"/>
      <c r="H62" s="758"/>
      <c r="I62" s="758"/>
      <c r="J62" s="758"/>
      <c r="K62" s="758"/>
      <c r="L62" s="758"/>
      <c r="M62" s="758"/>
      <c r="N62" s="758"/>
      <c r="O62" s="758"/>
      <c r="P62" s="759"/>
      <c r="Q62" s="839"/>
      <c r="R62" s="840"/>
      <c r="S62" s="840"/>
      <c r="T62" s="840"/>
      <c r="U62" s="840"/>
      <c r="V62" s="840"/>
      <c r="W62" s="840"/>
      <c r="X62" s="840"/>
      <c r="Y62" s="840"/>
      <c r="Z62" s="840"/>
      <c r="AA62" s="840"/>
      <c r="AB62" s="840"/>
      <c r="AC62" s="840"/>
      <c r="AD62" s="840"/>
      <c r="AE62" s="841"/>
      <c r="AF62" s="763"/>
      <c r="AG62" s="764"/>
      <c r="AH62" s="764"/>
      <c r="AI62" s="764"/>
      <c r="AJ62" s="765"/>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7" t="s">
        <v>409</v>
      </c>
      <c r="BK62" s="810"/>
      <c r="BL62" s="810"/>
      <c r="BM62" s="810"/>
      <c r="BN62" s="811"/>
      <c r="BO62" s="238"/>
      <c r="BP62" s="238"/>
      <c r="BQ62" s="235">
        <v>56</v>
      </c>
      <c r="BR62" s="236"/>
      <c r="BS62" s="748"/>
      <c r="BT62" s="749"/>
      <c r="BU62" s="749"/>
      <c r="BV62" s="749"/>
      <c r="BW62" s="749"/>
      <c r="BX62" s="749"/>
      <c r="BY62" s="749"/>
      <c r="BZ62" s="749"/>
      <c r="CA62" s="749"/>
      <c r="CB62" s="749"/>
      <c r="CC62" s="749"/>
      <c r="CD62" s="749"/>
      <c r="CE62" s="749"/>
      <c r="CF62" s="749"/>
      <c r="CG62" s="750"/>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48"/>
      <c r="DW62" s="749"/>
      <c r="DX62" s="749"/>
      <c r="DY62" s="749"/>
      <c r="DZ62" s="792"/>
      <c r="EA62" s="227"/>
    </row>
    <row r="63" spans="1:131" ht="26.25" customHeight="1" thickBot="1" x14ac:dyDescent="0.25">
      <c r="A63" s="237" t="s">
        <v>391</v>
      </c>
      <c r="B63" s="793" t="s">
        <v>410</v>
      </c>
      <c r="C63" s="794"/>
      <c r="D63" s="794"/>
      <c r="E63" s="794"/>
      <c r="F63" s="794"/>
      <c r="G63" s="794"/>
      <c r="H63" s="794"/>
      <c r="I63" s="794"/>
      <c r="J63" s="794"/>
      <c r="K63" s="794"/>
      <c r="L63" s="794"/>
      <c r="M63" s="794"/>
      <c r="N63" s="794"/>
      <c r="O63" s="794"/>
      <c r="P63" s="795"/>
      <c r="Q63" s="851"/>
      <c r="R63" s="852"/>
      <c r="S63" s="852"/>
      <c r="T63" s="852"/>
      <c r="U63" s="852"/>
      <c r="V63" s="852"/>
      <c r="W63" s="852"/>
      <c r="X63" s="852"/>
      <c r="Y63" s="852"/>
      <c r="Z63" s="852"/>
      <c r="AA63" s="852"/>
      <c r="AB63" s="852"/>
      <c r="AC63" s="852"/>
      <c r="AD63" s="852"/>
      <c r="AE63" s="853"/>
      <c r="AF63" s="854">
        <v>2466</v>
      </c>
      <c r="AG63" s="844"/>
      <c r="AH63" s="844"/>
      <c r="AI63" s="844"/>
      <c r="AJ63" s="855"/>
      <c r="AK63" s="856"/>
      <c r="AL63" s="852"/>
      <c r="AM63" s="852"/>
      <c r="AN63" s="852"/>
      <c r="AO63" s="852"/>
      <c r="AP63" s="844">
        <v>14801</v>
      </c>
      <c r="AQ63" s="844"/>
      <c r="AR63" s="844"/>
      <c r="AS63" s="844"/>
      <c r="AT63" s="844"/>
      <c r="AU63" s="844">
        <v>7742</v>
      </c>
      <c r="AV63" s="844"/>
      <c r="AW63" s="844"/>
      <c r="AX63" s="844"/>
      <c r="AY63" s="844"/>
      <c r="AZ63" s="845"/>
      <c r="BA63" s="845"/>
      <c r="BB63" s="845"/>
      <c r="BC63" s="845"/>
      <c r="BD63" s="845"/>
      <c r="BE63" s="846"/>
      <c r="BF63" s="846"/>
      <c r="BG63" s="846"/>
      <c r="BH63" s="846"/>
      <c r="BI63" s="847"/>
      <c r="BJ63" s="848" t="s">
        <v>129</v>
      </c>
      <c r="BK63" s="849"/>
      <c r="BL63" s="849"/>
      <c r="BM63" s="849"/>
      <c r="BN63" s="850"/>
      <c r="BO63" s="238"/>
      <c r="BP63" s="238"/>
      <c r="BQ63" s="235">
        <v>57</v>
      </c>
      <c r="BR63" s="236"/>
      <c r="BS63" s="748"/>
      <c r="BT63" s="749"/>
      <c r="BU63" s="749"/>
      <c r="BV63" s="749"/>
      <c r="BW63" s="749"/>
      <c r="BX63" s="749"/>
      <c r="BY63" s="749"/>
      <c r="BZ63" s="749"/>
      <c r="CA63" s="749"/>
      <c r="CB63" s="749"/>
      <c r="CC63" s="749"/>
      <c r="CD63" s="749"/>
      <c r="CE63" s="749"/>
      <c r="CF63" s="749"/>
      <c r="CG63" s="750"/>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48"/>
      <c r="DW63" s="749"/>
      <c r="DX63" s="749"/>
      <c r="DY63" s="749"/>
      <c r="DZ63" s="792"/>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48"/>
      <c r="BT64" s="749"/>
      <c r="BU64" s="749"/>
      <c r="BV64" s="749"/>
      <c r="BW64" s="749"/>
      <c r="BX64" s="749"/>
      <c r="BY64" s="749"/>
      <c r="BZ64" s="749"/>
      <c r="CA64" s="749"/>
      <c r="CB64" s="749"/>
      <c r="CC64" s="749"/>
      <c r="CD64" s="749"/>
      <c r="CE64" s="749"/>
      <c r="CF64" s="749"/>
      <c r="CG64" s="750"/>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48"/>
      <c r="DW64" s="749"/>
      <c r="DX64" s="749"/>
      <c r="DY64" s="749"/>
      <c r="DZ64" s="792"/>
      <c r="EA64" s="227"/>
    </row>
    <row r="65" spans="1:131" ht="26.25" customHeight="1" thickBot="1" x14ac:dyDescent="0.25">
      <c r="A65" s="229" t="s">
        <v>411</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48"/>
      <c r="BT65" s="749"/>
      <c r="BU65" s="749"/>
      <c r="BV65" s="749"/>
      <c r="BW65" s="749"/>
      <c r="BX65" s="749"/>
      <c r="BY65" s="749"/>
      <c r="BZ65" s="749"/>
      <c r="CA65" s="749"/>
      <c r="CB65" s="749"/>
      <c r="CC65" s="749"/>
      <c r="CD65" s="749"/>
      <c r="CE65" s="749"/>
      <c r="CF65" s="749"/>
      <c r="CG65" s="750"/>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48"/>
      <c r="DW65" s="749"/>
      <c r="DX65" s="749"/>
      <c r="DY65" s="749"/>
      <c r="DZ65" s="792"/>
      <c r="EA65" s="227"/>
    </row>
    <row r="66" spans="1:131" ht="26.25" customHeight="1" x14ac:dyDescent="0.2">
      <c r="A66" s="726" t="s">
        <v>412</v>
      </c>
      <c r="B66" s="727"/>
      <c r="C66" s="727"/>
      <c r="D66" s="727"/>
      <c r="E66" s="727"/>
      <c r="F66" s="727"/>
      <c r="G66" s="727"/>
      <c r="H66" s="727"/>
      <c r="I66" s="727"/>
      <c r="J66" s="727"/>
      <c r="K66" s="727"/>
      <c r="L66" s="727"/>
      <c r="M66" s="727"/>
      <c r="N66" s="727"/>
      <c r="O66" s="727"/>
      <c r="P66" s="728"/>
      <c r="Q66" s="732" t="s">
        <v>413</v>
      </c>
      <c r="R66" s="733"/>
      <c r="S66" s="733"/>
      <c r="T66" s="733"/>
      <c r="U66" s="734"/>
      <c r="V66" s="732" t="s">
        <v>414</v>
      </c>
      <c r="W66" s="733"/>
      <c r="X66" s="733"/>
      <c r="Y66" s="733"/>
      <c r="Z66" s="734"/>
      <c r="AA66" s="732" t="s">
        <v>397</v>
      </c>
      <c r="AB66" s="733"/>
      <c r="AC66" s="733"/>
      <c r="AD66" s="733"/>
      <c r="AE66" s="734"/>
      <c r="AF66" s="867" t="s">
        <v>415</v>
      </c>
      <c r="AG66" s="819"/>
      <c r="AH66" s="819"/>
      <c r="AI66" s="819"/>
      <c r="AJ66" s="868"/>
      <c r="AK66" s="732" t="s">
        <v>399</v>
      </c>
      <c r="AL66" s="727"/>
      <c r="AM66" s="727"/>
      <c r="AN66" s="727"/>
      <c r="AO66" s="728"/>
      <c r="AP66" s="732" t="s">
        <v>416</v>
      </c>
      <c r="AQ66" s="733"/>
      <c r="AR66" s="733"/>
      <c r="AS66" s="733"/>
      <c r="AT66" s="734"/>
      <c r="AU66" s="732" t="s">
        <v>417</v>
      </c>
      <c r="AV66" s="733"/>
      <c r="AW66" s="733"/>
      <c r="AX66" s="733"/>
      <c r="AY66" s="734"/>
      <c r="AZ66" s="732" t="s">
        <v>378</v>
      </c>
      <c r="BA66" s="733"/>
      <c r="BB66" s="733"/>
      <c r="BC66" s="733"/>
      <c r="BD66" s="739"/>
      <c r="BE66" s="238"/>
      <c r="BF66" s="238"/>
      <c r="BG66" s="238"/>
      <c r="BH66" s="238"/>
      <c r="BI66" s="238"/>
      <c r="BJ66" s="238"/>
      <c r="BK66" s="238"/>
      <c r="BL66" s="238"/>
      <c r="BM66" s="238"/>
      <c r="BN66" s="238"/>
      <c r="BO66" s="238"/>
      <c r="BP66" s="238"/>
      <c r="BQ66" s="235">
        <v>60</v>
      </c>
      <c r="BR66" s="240"/>
      <c r="BS66" s="858"/>
      <c r="BT66" s="859"/>
      <c r="BU66" s="859"/>
      <c r="BV66" s="859"/>
      <c r="BW66" s="859"/>
      <c r="BX66" s="859"/>
      <c r="BY66" s="859"/>
      <c r="BZ66" s="859"/>
      <c r="CA66" s="859"/>
      <c r="CB66" s="859"/>
      <c r="CC66" s="859"/>
      <c r="CD66" s="859"/>
      <c r="CE66" s="859"/>
      <c r="CF66" s="859"/>
      <c r="CG66" s="861"/>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8"/>
      <c r="DW66" s="859"/>
      <c r="DX66" s="859"/>
      <c r="DY66" s="859"/>
      <c r="DZ66" s="860"/>
      <c r="EA66" s="227"/>
    </row>
    <row r="67" spans="1:131" ht="26.25" customHeight="1" thickBot="1" x14ac:dyDescent="0.25">
      <c r="A67" s="729"/>
      <c r="B67" s="730"/>
      <c r="C67" s="730"/>
      <c r="D67" s="730"/>
      <c r="E67" s="730"/>
      <c r="F67" s="730"/>
      <c r="G67" s="730"/>
      <c r="H67" s="730"/>
      <c r="I67" s="730"/>
      <c r="J67" s="730"/>
      <c r="K67" s="730"/>
      <c r="L67" s="730"/>
      <c r="M67" s="730"/>
      <c r="N67" s="730"/>
      <c r="O67" s="730"/>
      <c r="P67" s="731"/>
      <c r="Q67" s="735"/>
      <c r="R67" s="736"/>
      <c r="S67" s="736"/>
      <c r="T67" s="736"/>
      <c r="U67" s="737"/>
      <c r="V67" s="735"/>
      <c r="W67" s="736"/>
      <c r="X67" s="736"/>
      <c r="Y67" s="736"/>
      <c r="Z67" s="737"/>
      <c r="AA67" s="735"/>
      <c r="AB67" s="736"/>
      <c r="AC67" s="736"/>
      <c r="AD67" s="736"/>
      <c r="AE67" s="737"/>
      <c r="AF67" s="869"/>
      <c r="AG67" s="822"/>
      <c r="AH67" s="822"/>
      <c r="AI67" s="822"/>
      <c r="AJ67" s="870"/>
      <c r="AK67" s="871"/>
      <c r="AL67" s="730"/>
      <c r="AM67" s="730"/>
      <c r="AN67" s="730"/>
      <c r="AO67" s="731"/>
      <c r="AP67" s="735"/>
      <c r="AQ67" s="736"/>
      <c r="AR67" s="736"/>
      <c r="AS67" s="736"/>
      <c r="AT67" s="737"/>
      <c r="AU67" s="735"/>
      <c r="AV67" s="736"/>
      <c r="AW67" s="736"/>
      <c r="AX67" s="736"/>
      <c r="AY67" s="737"/>
      <c r="AZ67" s="735"/>
      <c r="BA67" s="736"/>
      <c r="BB67" s="736"/>
      <c r="BC67" s="736"/>
      <c r="BD67" s="741"/>
      <c r="BE67" s="238"/>
      <c r="BF67" s="238"/>
      <c r="BG67" s="238"/>
      <c r="BH67" s="238"/>
      <c r="BI67" s="238"/>
      <c r="BJ67" s="238"/>
      <c r="BK67" s="238"/>
      <c r="BL67" s="238"/>
      <c r="BM67" s="238"/>
      <c r="BN67" s="238"/>
      <c r="BO67" s="238"/>
      <c r="BP67" s="238"/>
      <c r="BQ67" s="235">
        <v>61</v>
      </c>
      <c r="BR67" s="240"/>
      <c r="BS67" s="858"/>
      <c r="BT67" s="859"/>
      <c r="BU67" s="859"/>
      <c r="BV67" s="859"/>
      <c r="BW67" s="859"/>
      <c r="BX67" s="859"/>
      <c r="BY67" s="859"/>
      <c r="BZ67" s="859"/>
      <c r="CA67" s="859"/>
      <c r="CB67" s="859"/>
      <c r="CC67" s="859"/>
      <c r="CD67" s="859"/>
      <c r="CE67" s="859"/>
      <c r="CF67" s="859"/>
      <c r="CG67" s="861"/>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8"/>
      <c r="DW67" s="859"/>
      <c r="DX67" s="859"/>
      <c r="DY67" s="859"/>
      <c r="DZ67" s="860"/>
      <c r="EA67" s="227"/>
    </row>
    <row r="68" spans="1:131" ht="26.25" customHeight="1" thickTop="1" x14ac:dyDescent="0.2">
      <c r="A68" s="233">
        <v>1</v>
      </c>
      <c r="B68" s="745" t="s">
        <v>578</v>
      </c>
      <c r="C68" s="746"/>
      <c r="D68" s="746"/>
      <c r="E68" s="746"/>
      <c r="F68" s="746"/>
      <c r="G68" s="746"/>
      <c r="H68" s="746"/>
      <c r="I68" s="746"/>
      <c r="J68" s="746"/>
      <c r="K68" s="746"/>
      <c r="L68" s="746"/>
      <c r="M68" s="746"/>
      <c r="N68" s="746"/>
      <c r="O68" s="746"/>
      <c r="P68" s="747"/>
      <c r="Q68" s="865">
        <v>3746</v>
      </c>
      <c r="R68" s="866"/>
      <c r="S68" s="866"/>
      <c r="T68" s="866"/>
      <c r="U68" s="866"/>
      <c r="V68" s="866">
        <v>3608</v>
      </c>
      <c r="W68" s="866"/>
      <c r="X68" s="866"/>
      <c r="Y68" s="866"/>
      <c r="Z68" s="866"/>
      <c r="AA68" s="866">
        <v>138</v>
      </c>
      <c r="AB68" s="866"/>
      <c r="AC68" s="866"/>
      <c r="AD68" s="866"/>
      <c r="AE68" s="866"/>
      <c r="AF68" s="866">
        <v>135</v>
      </c>
      <c r="AG68" s="866"/>
      <c r="AH68" s="866"/>
      <c r="AI68" s="866"/>
      <c r="AJ68" s="866"/>
      <c r="AK68" s="866" t="s">
        <v>586</v>
      </c>
      <c r="AL68" s="866"/>
      <c r="AM68" s="866"/>
      <c r="AN68" s="866"/>
      <c r="AO68" s="866"/>
      <c r="AP68" s="866">
        <v>5380</v>
      </c>
      <c r="AQ68" s="866"/>
      <c r="AR68" s="866"/>
      <c r="AS68" s="866"/>
      <c r="AT68" s="866"/>
      <c r="AU68" s="866">
        <v>2443</v>
      </c>
      <c r="AV68" s="866"/>
      <c r="AW68" s="866"/>
      <c r="AX68" s="866"/>
      <c r="AY68" s="866"/>
      <c r="AZ68" s="872"/>
      <c r="BA68" s="872"/>
      <c r="BB68" s="872"/>
      <c r="BC68" s="872"/>
      <c r="BD68" s="873"/>
      <c r="BE68" s="238"/>
      <c r="BF68" s="238"/>
      <c r="BG68" s="238"/>
      <c r="BH68" s="238"/>
      <c r="BI68" s="238"/>
      <c r="BJ68" s="238"/>
      <c r="BK68" s="238"/>
      <c r="BL68" s="238"/>
      <c r="BM68" s="238"/>
      <c r="BN68" s="238"/>
      <c r="BO68" s="238"/>
      <c r="BP68" s="238"/>
      <c r="BQ68" s="235">
        <v>62</v>
      </c>
      <c r="BR68" s="240"/>
      <c r="BS68" s="858"/>
      <c r="BT68" s="859"/>
      <c r="BU68" s="859"/>
      <c r="BV68" s="859"/>
      <c r="BW68" s="859"/>
      <c r="BX68" s="859"/>
      <c r="BY68" s="859"/>
      <c r="BZ68" s="859"/>
      <c r="CA68" s="859"/>
      <c r="CB68" s="859"/>
      <c r="CC68" s="859"/>
      <c r="CD68" s="859"/>
      <c r="CE68" s="859"/>
      <c r="CF68" s="859"/>
      <c r="CG68" s="861"/>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8"/>
      <c r="DW68" s="859"/>
      <c r="DX68" s="859"/>
      <c r="DY68" s="859"/>
      <c r="DZ68" s="860"/>
      <c r="EA68" s="227"/>
    </row>
    <row r="69" spans="1:131" ht="26.25" customHeight="1" x14ac:dyDescent="0.2">
      <c r="A69" s="235">
        <v>2</v>
      </c>
      <c r="B69" s="742" t="s">
        <v>579</v>
      </c>
      <c r="C69" s="743"/>
      <c r="D69" s="743"/>
      <c r="E69" s="743"/>
      <c r="F69" s="743"/>
      <c r="G69" s="743"/>
      <c r="H69" s="743"/>
      <c r="I69" s="743"/>
      <c r="J69" s="743"/>
      <c r="K69" s="743"/>
      <c r="L69" s="743"/>
      <c r="M69" s="743"/>
      <c r="N69" s="743"/>
      <c r="O69" s="743"/>
      <c r="P69" s="744"/>
      <c r="Q69" s="874">
        <v>101</v>
      </c>
      <c r="R69" s="834"/>
      <c r="S69" s="834"/>
      <c r="T69" s="834"/>
      <c r="U69" s="834"/>
      <c r="V69" s="834">
        <v>89</v>
      </c>
      <c r="W69" s="834"/>
      <c r="X69" s="834"/>
      <c r="Y69" s="834"/>
      <c r="Z69" s="834"/>
      <c r="AA69" s="834">
        <v>13</v>
      </c>
      <c r="AB69" s="834"/>
      <c r="AC69" s="834"/>
      <c r="AD69" s="834"/>
      <c r="AE69" s="834"/>
      <c r="AF69" s="834">
        <v>13</v>
      </c>
      <c r="AG69" s="834"/>
      <c r="AH69" s="834"/>
      <c r="AI69" s="834"/>
      <c r="AJ69" s="834"/>
      <c r="AK69" s="834" t="s">
        <v>586</v>
      </c>
      <c r="AL69" s="834"/>
      <c r="AM69" s="834"/>
      <c r="AN69" s="834"/>
      <c r="AO69" s="834"/>
      <c r="AP69" s="834">
        <v>56</v>
      </c>
      <c r="AQ69" s="834"/>
      <c r="AR69" s="834"/>
      <c r="AS69" s="834"/>
      <c r="AT69" s="834"/>
      <c r="AU69" s="834">
        <v>51</v>
      </c>
      <c r="AV69" s="834"/>
      <c r="AW69" s="834"/>
      <c r="AX69" s="834"/>
      <c r="AY69" s="834"/>
      <c r="AZ69" s="836"/>
      <c r="BA69" s="836"/>
      <c r="BB69" s="836"/>
      <c r="BC69" s="836"/>
      <c r="BD69" s="837"/>
      <c r="BE69" s="238"/>
      <c r="BF69" s="238"/>
      <c r="BG69" s="238"/>
      <c r="BH69" s="238"/>
      <c r="BI69" s="238"/>
      <c r="BJ69" s="238"/>
      <c r="BK69" s="238"/>
      <c r="BL69" s="238"/>
      <c r="BM69" s="238"/>
      <c r="BN69" s="238"/>
      <c r="BO69" s="238"/>
      <c r="BP69" s="238"/>
      <c r="BQ69" s="235">
        <v>63</v>
      </c>
      <c r="BR69" s="240"/>
      <c r="BS69" s="858"/>
      <c r="BT69" s="859"/>
      <c r="BU69" s="859"/>
      <c r="BV69" s="859"/>
      <c r="BW69" s="859"/>
      <c r="BX69" s="859"/>
      <c r="BY69" s="859"/>
      <c r="BZ69" s="859"/>
      <c r="CA69" s="859"/>
      <c r="CB69" s="859"/>
      <c r="CC69" s="859"/>
      <c r="CD69" s="859"/>
      <c r="CE69" s="859"/>
      <c r="CF69" s="859"/>
      <c r="CG69" s="861"/>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8"/>
      <c r="DW69" s="859"/>
      <c r="DX69" s="859"/>
      <c r="DY69" s="859"/>
      <c r="DZ69" s="860"/>
      <c r="EA69" s="227"/>
    </row>
    <row r="70" spans="1:131" ht="26.25" customHeight="1" x14ac:dyDescent="0.2">
      <c r="A70" s="235">
        <v>3</v>
      </c>
      <c r="B70" s="742" t="s">
        <v>580</v>
      </c>
      <c r="C70" s="743"/>
      <c r="D70" s="743"/>
      <c r="E70" s="743"/>
      <c r="F70" s="743"/>
      <c r="G70" s="743"/>
      <c r="H70" s="743"/>
      <c r="I70" s="743"/>
      <c r="J70" s="743"/>
      <c r="K70" s="743"/>
      <c r="L70" s="743"/>
      <c r="M70" s="743"/>
      <c r="N70" s="743"/>
      <c r="O70" s="743"/>
      <c r="P70" s="744"/>
      <c r="Q70" s="874">
        <v>194</v>
      </c>
      <c r="R70" s="834"/>
      <c r="S70" s="834"/>
      <c r="T70" s="834"/>
      <c r="U70" s="834"/>
      <c r="V70" s="834">
        <v>178</v>
      </c>
      <c r="W70" s="834"/>
      <c r="X70" s="834"/>
      <c r="Y70" s="834"/>
      <c r="Z70" s="834"/>
      <c r="AA70" s="834">
        <v>16</v>
      </c>
      <c r="AB70" s="834"/>
      <c r="AC70" s="834"/>
      <c r="AD70" s="834"/>
      <c r="AE70" s="834"/>
      <c r="AF70" s="834">
        <v>16</v>
      </c>
      <c r="AG70" s="834"/>
      <c r="AH70" s="834"/>
      <c r="AI70" s="834"/>
      <c r="AJ70" s="834"/>
      <c r="AK70" s="834" t="s">
        <v>586</v>
      </c>
      <c r="AL70" s="834"/>
      <c r="AM70" s="834"/>
      <c r="AN70" s="834"/>
      <c r="AO70" s="834"/>
      <c r="AP70" s="834" t="s">
        <v>586</v>
      </c>
      <c r="AQ70" s="834"/>
      <c r="AR70" s="834"/>
      <c r="AS70" s="834"/>
      <c r="AT70" s="834"/>
      <c r="AU70" s="834" t="s">
        <v>586</v>
      </c>
      <c r="AV70" s="834"/>
      <c r="AW70" s="834"/>
      <c r="AX70" s="834"/>
      <c r="AY70" s="834"/>
      <c r="AZ70" s="836"/>
      <c r="BA70" s="836"/>
      <c r="BB70" s="836"/>
      <c r="BC70" s="836"/>
      <c r="BD70" s="837"/>
      <c r="BE70" s="238"/>
      <c r="BF70" s="238"/>
      <c r="BG70" s="238"/>
      <c r="BH70" s="238"/>
      <c r="BI70" s="238"/>
      <c r="BJ70" s="238"/>
      <c r="BK70" s="238"/>
      <c r="BL70" s="238"/>
      <c r="BM70" s="238"/>
      <c r="BN70" s="238"/>
      <c r="BO70" s="238"/>
      <c r="BP70" s="238"/>
      <c r="BQ70" s="235">
        <v>64</v>
      </c>
      <c r="BR70" s="240"/>
      <c r="BS70" s="858"/>
      <c r="BT70" s="859"/>
      <c r="BU70" s="859"/>
      <c r="BV70" s="859"/>
      <c r="BW70" s="859"/>
      <c r="BX70" s="859"/>
      <c r="BY70" s="859"/>
      <c r="BZ70" s="859"/>
      <c r="CA70" s="859"/>
      <c r="CB70" s="859"/>
      <c r="CC70" s="859"/>
      <c r="CD70" s="859"/>
      <c r="CE70" s="859"/>
      <c r="CF70" s="859"/>
      <c r="CG70" s="861"/>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8"/>
      <c r="DW70" s="859"/>
      <c r="DX70" s="859"/>
      <c r="DY70" s="859"/>
      <c r="DZ70" s="860"/>
      <c r="EA70" s="227"/>
    </row>
    <row r="71" spans="1:131" ht="26.25" customHeight="1" x14ac:dyDescent="0.2">
      <c r="A71" s="235">
        <v>4</v>
      </c>
      <c r="B71" s="742" t="s">
        <v>581</v>
      </c>
      <c r="C71" s="743"/>
      <c r="D71" s="743"/>
      <c r="E71" s="743"/>
      <c r="F71" s="743"/>
      <c r="G71" s="743"/>
      <c r="H71" s="743"/>
      <c r="I71" s="743"/>
      <c r="J71" s="743"/>
      <c r="K71" s="743"/>
      <c r="L71" s="743"/>
      <c r="M71" s="743"/>
      <c r="N71" s="743"/>
      <c r="O71" s="743"/>
      <c r="P71" s="744"/>
      <c r="Q71" s="874">
        <v>1305178</v>
      </c>
      <c r="R71" s="834"/>
      <c r="S71" s="834"/>
      <c r="T71" s="834"/>
      <c r="U71" s="834"/>
      <c r="V71" s="834">
        <v>1290844</v>
      </c>
      <c r="W71" s="834"/>
      <c r="X71" s="834"/>
      <c r="Y71" s="834"/>
      <c r="Z71" s="834"/>
      <c r="AA71" s="834">
        <v>14334</v>
      </c>
      <c r="AB71" s="834"/>
      <c r="AC71" s="834"/>
      <c r="AD71" s="834"/>
      <c r="AE71" s="834"/>
      <c r="AF71" s="834">
        <v>14334</v>
      </c>
      <c r="AG71" s="834"/>
      <c r="AH71" s="834"/>
      <c r="AI71" s="834"/>
      <c r="AJ71" s="834"/>
      <c r="AK71" s="834">
        <v>9500</v>
      </c>
      <c r="AL71" s="834"/>
      <c r="AM71" s="834"/>
      <c r="AN71" s="834"/>
      <c r="AO71" s="834"/>
      <c r="AP71" s="834" t="s">
        <v>586</v>
      </c>
      <c r="AQ71" s="834"/>
      <c r="AR71" s="834"/>
      <c r="AS71" s="834"/>
      <c r="AT71" s="834"/>
      <c r="AU71" s="834" t="s">
        <v>586</v>
      </c>
      <c r="AV71" s="834"/>
      <c r="AW71" s="834"/>
      <c r="AX71" s="834"/>
      <c r="AY71" s="834"/>
      <c r="AZ71" s="836"/>
      <c r="BA71" s="836"/>
      <c r="BB71" s="836"/>
      <c r="BC71" s="836"/>
      <c r="BD71" s="837"/>
      <c r="BE71" s="238"/>
      <c r="BF71" s="238"/>
      <c r="BG71" s="238"/>
      <c r="BH71" s="238"/>
      <c r="BI71" s="238"/>
      <c r="BJ71" s="238"/>
      <c r="BK71" s="238"/>
      <c r="BL71" s="238"/>
      <c r="BM71" s="238"/>
      <c r="BN71" s="238"/>
      <c r="BO71" s="238"/>
      <c r="BP71" s="238"/>
      <c r="BQ71" s="235">
        <v>65</v>
      </c>
      <c r="BR71" s="240"/>
      <c r="BS71" s="858"/>
      <c r="BT71" s="859"/>
      <c r="BU71" s="859"/>
      <c r="BV71" s="859"/>
      <c r="BW71" s="859"/>
      <c r="BX71" s="859"/>
      <c r="BY71" s="859"/>
      <c r="BZ71" s="859"/>
      <c r="CA71" s="859"/>
      <c r="CB71" s="859"/>
      <c r="CC71" s="859"/>
      <c r="CD71" s="859"/>
      <c r="CE71" s="859"/>
      <c r="CF71" s="859"/>
      <c r="CG71" s="861"/>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8"/>
      <c r="DW71" s="859"/>
      <c r="DX71" s="859"/>
      <c r="DY71" s="859"/>
      <c r="DZ71" s="860"/>
      <c r="EA71" s="227"/>
    </row>
    <row r="72" spans="1:131" ht="26.25" customHeight="1" x14ac:dyDescent="0.2">
      <c r="A72" s="235">
        <v>5</v>
      </c>
      <c r="B72" s="742" t="s">
        <v>582</v>
      </c>
      <c r="C72" s="743"/>
      <c r="D72" s="743"/>
      <c r="E72" s="743"/>
      <c r="F72" s="743"/>
      <c r="G72" s="743"/>
      <c r="H72" s="743"/>
      <c r="I72" s="743"/>
      <c r="J72" s="743"/>
      <c r="K72" s="743"/>
      <c r="L72" s="743"/>
      <c r="M72" s="743"/>
      <c r="N72" s="743"/>
      <c r="O72" s="743"/>
      <c r="P72" s="744"/>
      <c r="Q72" s="874">
        <v>39180</v>
      </c>
      <c r="R72" s="834"/>
      <c r="S72" s="834"/>
      <c r="T72" s="834"/>
      <c r="U72" s="834"/>
      <c r="V72" s="834">
        <v>36872</v>
      </c>
      <c r="W72" s="834"/>
      <c r="X72" s="834"/>
      <c r="Y72" s="834"/>
      <c r="Z72" s="834"/>
      <c r="AA72" s="834">
        <v>2308</v>
      </c>
      <c r="AB72" s="834"/>
      <c r="AC72" s="834"/>
      <c r="AD72" s="834"/>
      <c r="AE72" s="834"/>
      <c r="AF72" s="834">
        <v>23683</v>
      </c>
      <c r="AG72" s="834"/>
      <c r="AH72" s="834"/>
      <c r="AI72" s="834"/>
      <c r="AJ72" s="834"/>
      <c r="AK72" s="834" t="s">
        <v>586</v>
      </c>
      <c r="AL72" s="834"/>
      <c r="AM72" s="834"/>
      <c r="AN72" s="834"/>
      <c r="AO72" s="834"/>
      <c r="AP72" s="834">
        <v>98164</v>
      </c>
      <c r="AQ72" s="834"/>
      <c r="AR72" s="834"/>
      <c r="AS72" s="834"/>
      <c r="AT72" s="834"/>
      <c r="AU72" s="834" t="s">
        <v>586</v>
      </c>
      <c r="AV72" s="834"/>
      <c r="AW72" s="834"/>
      <c r="AX72" s="834"/>
      <c r="AY72" s="834"/>
      <c r="AZ72" s="836"/>
      <c r="BA72" s="836"/>
      <c r="BB72" s="836"/>
      <c r="BC72" s="836"/>
      <c r="BD72" s="837"/>
      <c r="BE72" s="238"/>
      <c r="BF72" s="238"/>
      <c r="BG72" s="238"/>
      <c r="BH72" s="238"/>
      <c r="BI72" s="238"/>
      <c r="BJ72" s="238"/>
      <c r="BK72" s="238"/>
      <c r="BL72" s="238"/>
      <c r="BM72" s="238"/>
      <c r="BN72" s="238"/>
      <c r="BO72" s="238"/>
      <c r="BP72" s="238"/>
      <c r="BQ72" s="235">
        <v>66</v>
      </c>
      <c r="BR72" s="240"/>
      <c r="BS72" s="858"/>
      <c r="BT72" s="859"/>
      <c r="BU72" s="859"/>
      <c r="BV72" s="859"/>
      <c r="BW72" s="859"/>
      <c r="BX72" s="859"/>
      <c r="BY72" s="859"/>
      <c r="BZ72" s="859"/>
      <c r="CA72" s="859"/>
      <c r="CB72" s="859"/>
      <c r="CC72" s="859"/>
      <c r="CD72" s="859"/>
      <c r="CE72" s="859"/>
      <c r="CF72" s="859"/>
      <c r="CG72" s="861"/>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8"/>
      <c r="DW72" s="859"/>
      <c r="DX72" s="859"/>
      <c r="DY72" s="859"/>
      <c r="DZ72" s="860"/>
      <c r="EA72" s="227"/>
    </row>
    <row r="73" spans="1:131" ht="26.25" customHeight="1" x14ac:dyDescent="0.2">
      <c r="A73" s="235">
        <v>6</v>
      </c>
      <c r="B73" s="742" t="s">
        <v>583</v>
      </c>
      <c r="C73" s="743"/>
      <c r="D73" s="743"/>
      <c r="E73" s="743"/>
      <c r="F73" s="743"/>
      <c r="G73" s="743"/>
      <c r="H73" s="743"/>
      <c r="I73" s="743"/>
      <c r="J73" s="743"/>
      <c r="K73" s="743"/>
      <c r="L73" s="743"/>
      <c r="M73" s="743"/>
      <c r="N73" s="743"/>
      <c r="O73" s="743"/>
      <c r="P73" s="744"/>
      <c r="Q73" s="874">
        <v>6632</v>
      </c>
      <c r="R73" s="834"/>
      <c r="S73" s="834"/>
      <c r="T73" s="834"/>
      <c r="U73" s="834"/>
      <c r="V73" s="834">
        <v>5979</v>
      </c>
      <c r="W73" s="834"/>
      <c r="X73" s="834"/>
      <c r="Y73" s="834"/>
      <c r="Z73" s="834"/>
      <c r="AA73" s="834">
        <v>653</v>
      </c>
      <c r="AB73" s="834"/>
      <c r="AC73" s="834"/>
      <c r="AD73" s="834"/>
      <c r="AE73" s="834"/>
      <c r="AF73" s="834">
        <v>19383</v>
      </c>
      <c r="AG73" s="834"/>
      <c r="AH73" s="834"/>
      <c r="AI73" s="834"/>
      <c r="AJ73" s="834"/>
      <c r="AK73" s="834" t="s">
        <v>586</v>
      </c>
      <c r="AL73" s="834"/>
      <c r="AM73" s="834"/>
      <c r="AN73" s="834"/>
      <c r="AO73" s="834"/>
      <c r="AP73" s="834">
        <v>20120</v>
      </c>
      <c r="AQ73" s="834"/>
      <c r="AR73" s="834"/>
      <c r="AS73" s="834"/>
      <c r="AT73" s="834"/>
      <c r="AU73" s="834" t="s">
        <v>586</v>
      </c>
      <c r="AV73" s="834"/>
      <c r="AW73" s="834"/>
      <c r="AX73" s="834"/>
      <c r="AY73" s="834"/>
      <c r="AZ73" s="836"/>
      <c r="BA73" s="836"/>
      <c r="BB73" s="836"/>
      <c r="BC73" s="836"/>
      <c r="BD73" s="837"/>
      <c r="BE73" s="238"/>
      <c r="BF73" s="238"/>
      <c r="BG73" s="238"/>
      <c r="BH73" s="238"/>
      <c r="BI73" s="238"/>
      <c r="BJ73" s="238"/>
      <c r="BK73" s="238"/>
      <c r="BL73" s="238"/>
      <c r="BM73" s="238"/>
      <c r="BN73" s="238"/>
      <c r="BO73" s="238"/>
      <c r="BP73" s="238"/>
      <c r="BQ73" s="235">
        <v>67</v>
      </c>
      <c r="BR73" s="240"/>
      <c r="BS73" s="858"/>
      <c r="BT73" s="859"/>
      <c r="BU73" s="859"/>
      <c r="BV73" s="859"/>
      <c r="BW73" s="859"/>
      <c r="BX73" s="859"/>
      <c r="BY73" s="859"/>
      <c r="BZ73" s="859"/>
      <c r="CA73" s="859"/>
      <c r="CB73" s="859"/>
      <c r="CC73" s="859"/>
      <c r="CD73" s="859"/>
      <c r="CE73" s="859"/>
      <c r="CF73" s="859"/>
      <c r="CG73" s="861"/>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8"/>
      <c r="DW73" s="859"/>
      <c r="DX73" s="859"/>
      <c r="DY73" s="859"/>
      <c r="DZ73" s="860"/>
      <c r="EA73" s="227"/>
    </row>
    <row r="74" spans="1:131" ht="26.25" customHeight="1" x14ac:dyDescent="0.2">
      <c r="A74" s="235">
        <v>7</v>
      </c>
      <c r="B74" s="742"/>
      <c r="C74" s="743"/>
      <c r="D74" s="743"/>
      <c r="E74" s="743"/>
      <c r="F74" s="743"/>
      <c r="G74" s="743"/>
      <c r="H74" s="743"/>
      <c r="I74" s="743"/>
      <c r="J74" s="743"/>
      <c r="K74" s="743"/>
      <c r="L74" s="743"/>
      <c r="M74" s="743"/>
      <c r="N74" s="743"/>
      <c r="O74" s="743"/>
      <c r="P74" s="744"/>
      <c r="Q74" s="87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6"/>
      <c r="BA74" s="836"/>
      <c r="BB74" s="836"/>
      <c r="BC74" s="836"/>
      <c r="BD74" s="837"/>
      <c r="BE74" s="238"/>
      <c r="BF74" s="238"/>
      <c r="BG74" s="238"/>
      <c r="BH74" s="238"/>
      <c r="BI74" s="238"/>
      <c r="BJ74" s="238"/>
      <c r="BK74" s="238"/>
      <c r="BL74" s="238"/>
      <c r="BM74" s="238"/>
      <c r="BN74" s="238"/>
      <c r="BO74" s="238"/>
      <c r="BP74" s="238"/>
      <c r="BQ74" s="235">
        <v>68</v>
      </c>
      <c r="BR74" s="240"/>
      <c r="BS74" s="858"/>
      <c r="BT74" s="859"/>
      <c r="BU74" s="859"/>
      <c r="BV74" s="859"/>
      <c r="BW74" s="859"/>
      <c r="BX74" s="859"/>
      <c r="BY74" s="859"/>
      <c r="BZ74" s="859"/>
      <c r="CA74" s="859"/>
      <c r="CB74" s="859"/>
      <c r="CC74" s="859"/>
      <c r="CD74" s="859"/>
      <c r="CE74" s="859"/>
      <c r="CF74" s="859"/>
      <c r="CG74" s="861"/>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8"/>
      <c r="DW74" s="859"/>
      <c r="DX74" s="859"/>
      <c r="DY74" s="859"/>
      <c r="DZ74" s="860"/>
      <c r="EA74" s="227"/>
    </row>
    <row r="75" spans="1:131" ht="26.25" customHeight="1" x14ac:dyDescent="0.2">
      <c r="A75" s="235">
        <v>8</v>
      </c>
      <c r="B75" s="742"/>
      <c r="C75" s="743"/>
      <c r="D75" s="743"/>
      <c r="E75" s="743"/>
      <c r="F75" s="743"/>
      <c r="G75" s="743"/>
      <c r="H75" s="743"/>
      <c r="I75" s="743"/>
      <c r="J75" s="743"/>
      <c r="K75" s="743"/>
      <c r="L75" s="743"/>
      <c r="M75" s="743"/>
      <c r="N75" s="743"/>
      <c r="O75" s="743"/>
      <c r="P75" s="744"/>
      <c r="Q75" s="877"/>
      <c r="R75" s="876"/>
      <c r="S75" s="876"/>
      <c r="T75" s="876"/>
      <c r="U75" s="838"/>
      <c r="V75" s="875"/>
      <c r="W75" s="876"/>
      <c r="X75" s="876"/>
      <c r="Y75" s="876"/>
      <c r="Z75" s="838"/>
      <c r="AA75" s="875"/>
      <c r="AB75" s="876"/>
      <c r="AC75" s="876"/>
      <c r="AD75" s="876"/>
      <c r="AE75" s="838"/>
      <c r="AF75" s="875"/>
      <c r="AG75" s="876"/>
      <c r="AH75" s="876"/>
      <c r="AI75" s="876"/>
      <c r="AJ75" s="838"/>
      <c r="AK75" s="875"/>
      <c r="AL75" s="876"/>
      <c r="AM75" s="876"/>
      <c r="AN75" s="876"/>
      <c r="AO75" s="838"/>
      <c r="AP75" s="875"/>
      <c r="AQ75" s="876"/>
      <c r="AR75" s="876"/>
      <c r="AS75" s="876"/>
      <c r="AT75" s="838"/>
      <c r="AU75" s="875"/>
      <c r="AV75" s="876"/>
      <c r="AW75" s="876"/>
      <c r="AX75" s="876"/>
      <c r="AY75" s="838"/>
      <c r="AZ75" s="836"/>
      <c r="BA75" s="836"/>
      <c r="BB75" s="836"/>
      <c r="BC75" s="836"/>
      <c r="BD75" s="837"/>
      <c r="BE75" s="238"/>
      <c r="BF75" s="238"/>
      <c r="BG75" s="238"/>
      <c r="BH75" s="238"/>
      <c r="BI75" s="238"/>
      <c r="BJ75" s="238"/>
      <c r="BK75" s="238"/>
      <c r="BL75" s="238"/>
      <c r="BM75" s="238"/>
      <c r="BN75" s="238"/>
      <c r="BO75" s="238"/>
      <c r="BP75" s="238"/>
      <c r="BQ75" s="235">
        <v>69</v>
      </c>
      <c r="BR75" s="240"/>
      <c r="BS75" s="858"/>
      <c r="BT75" s="859"/>
      <c r="BU75" s="859"/>
      <c r="BV75" s="859"/>
      <c r="BW75" s="859"/>
      <c r="BX75" s="859"/>
      <c r="BY75" s="859"/>
      <c r="BZ75" s="859"/>
      <c r="CA75" s="859"/>
      <c r="CB75" s="859"/>
      <c r="CC75" s="859"/>
      <c r="CD75" s="859"/>
      <c r="CE75" s="859"/>
      <c r="CF75" s="859"/>
      <c r="CG75" s="861"/>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8"/>
      <c r="DW75" s="859"/>
      <c r="DX75" s="859"/>
      <c r="DY75" s="859"/>
      <c r="DZ75" s="860"/>
      <c r="EA75" s="227"/>
    </row>
    <row r="76" spans="1:131" ht="26.25" customHeight="1" x14ac:dyDescent="0.2">
      <c r="A76" s="235">
        <v>9</v>
      </c>
      <c r="B76" s="742"/>
      <c r="C76" s="743"/>
      <c r="D76" s="743"/>
      <c r="E76" s="743"/>
      <c r="F76" s="743"/>
      <c r="G76" s="743"/>
      <c r="H76" s="743"/>
      <c r="I76" s="743"/>
      <c r="J76" s="743"/>
      <c r="K76" s="743"/>
      <c r="L76" s="743"/>
      <c r="M76" s="743"/>
      <c r="N76" s="743"/>
      <c r="O76" s="743"/>
      <c r="P76" s="744"/>
      <c r="Q76" s="877"/>
      <c r="R76" s="876"/>
      <c r="S76" s="876"/>
      <c r="T76" s="876"/>
      <c r="U76" s="838"/>
      <c r="V76" s="875"/>
      <c r="W76" s="876"/>
      <c r="X76" s="876"/>
      <c r="Y76" s="876"/>
      <c r="Z76" s="838"/>
      <c r="AA76" s="875"/>
      <c r="AB76" s="876"/>
      <c r="AC76" s="876"/>
      <c r="AD76" s="876"/>
      <c r="AE76" s="838"/>
      <c r="AF76" s="875"/>
      <c r="AG76" s="876"/>
      <c r="AH76" s="876"/>
      <c r="AI76" s="876"/>
      <c r="AJ76" s="838"/>
      <c r="AK76" s="875"/>
      <c r="AL76" s="876"/>
      <c r="AM76" s="876"/>
      <c r="AN76" s="876"/>
      <c r="AO76" s="838"/>
      <c r="AP76" s="875"/>
      <c r="AQ76" s="876"/>
      <c r="AR76" s="876"/>
      <c r="AS76" s="876"/>
      <c r="AT76" s="838"/>
      <c r="AU76" s="875"/>
      <c r="AV76" s="876"/>
      <c r="AW76" s="876"/>
      <c r="AX76" s="876"/>
      <c r="AY76" s="838"/>
      <c r="AZ76" s="836"/>
      <c r="BA76" s="836"/>
      <c r="BB76" s="836"/>
      <c r="BC76" s="836"/>
      <c r="BD76" s="837"/>
      <c r="BE76" s="238"/>
      <c r="BF76" s="238"/>
      <c r="BG76" s="238"/>
      <c r="BH76" s="238"/>
      <c r="BI76" s="238"/>
      <c r="BJ76" s="238"/>
      <c r="BK76" s="238"/>
      <c r="BL76" s="238"/>
      <c r="BM76" s="238"/>
      <c r="BN76" s="238"/>
      <c r="BO76" s="238"/>
      <c r="BP76" s="238"/>
      <c r="BQ76" s="235">
        <v>70</v>
      </c>
      <c r="BR76" s="240"/>
      <c r="BS76" s="858"/>
      <c r="BT76" s="859"/>
      <c r="BU76" s="859"/>
      <c r="BV76" s="859"/>
      <c r="BW76" s="859"/>
      <c r="BX76" s="859"/>
      <c r="BY76" s="859"/>
      <c r="BZ76" s="859"/>
      <c r="CA76" s="859"/>
      <c r="CB76" s="859"/>
      <c r="CC76" s="859"/>
      <c r="CD76" s="859"/>
      <c r="CE76" s="859"/>
      <c r="CF76" s="859"/>
      <c r="CG76" s="861"/>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8"/>
      <c r="DW76" s="859"/>
      <c r="DX76" s="859"/>
      <c r="DY76" s="859"/>
      <c r="DZ76" s="860"/>
      <c r="EA76" s="227"/>
    </row>
    <row r="77" spans="1:131" ht="26.25" customHeight="1" x14ac:dyDescent="0.2">
      <c r="A77" s="235">
        <v>10</v>
      </c>
      <c r="B77" s="742"/>
      <c r="C77" s="743"/>
      <c r="D77" s="743"/>
      <c r="E77" s="743"/>
      <c r="F77" s="743"/>
      <c r="G77" s="743"/>
      <c r="H77" s="743"/>
      <c r="I77" s="743"/>
      <c r="J77" s="743"/>
      <c r="K77" s="743"/>
      <c r="L77" s="743"/>
      <c r="M77" s="743"/>
      <c r="N77" s="743"/>
      <c r="O77" s="743"/>
      <c r="P77" s="744"/>
      <c r="Q77" s="877"/>
      <c r="R77" s="876"/>
      <c r="S77" s="876"/>
      <c r="T77" s="876"/>
      <c r="U77" s="838"/>
      <c r="V77" s="875"/>
      <c r="W77" s="876"/>
      <c r="X77" s="876"/>
      <c r="Y77" s="876"/>
      <c r="Z77" s="838"/>
      <c r="AA77" s="875"/>
      <c r="AB77" s="876"/>
      <c r="AC77" s="876"/>
      <c r="AD77" s="876"/>
      <c r="AE77" s="838"/>
      <c r="AF77" s="875"/>
      <c r="AG77" s="876"/>
      <c r="AH77" s="876"/>
      <c r="AI77" s="876"/>
      <c r="AJ77" s="838"/>
      <c r="AK77" s="875"/>
      <c r="AL77" s="876"/>
      <c r="AM77" s="876"/>
      <c r="AN77" s="876"/>
      <c r="AO77" s="838"/>
      <c r="AP77" s="875"/>
      <c r="AQ77" s="876"/>
      <c r="AR77" s="876"/>
      <c r="AS77" s="876"/>
      <c r="AT77" s="838"/>
      <c r="AU77" s="875"/>
      <c r="AV77" s="876"/>
      <c r="AW77" s="876"/>
      <c r="AX77" s="876"/>
      <c r="AY77" s="838"/>
      <c r="AZ77" s="836"/>
      <c r="BA77" s="836"/>
      <c r="BB77" s="836"/>
      <c r="BC77" s="836"/>
      <c r="BD77" s="837"/>
      <c r="BE77" s="238"/>
      <c r="BF77" s="238"/>
      <c r="BG77" s="238"/>
      <c r="BH77" s="238"/>
      <c r="BI77" s="238"/>
      <c r="BJ77" s="238"/>
      <c r="BK77" s="238"/>
      <c r="BL77" s="238"/>
      <c r="BM77" s="238"/>
      <c r="BN77" s="238"/>
      <c r="BO77" s="238"/>
      <c r="BP77" s="238"/>
      <c r="BQ77" s="235">
        <v>71</v>
      </c>
      <c r="BR77" s="240"/>
      <c r="BS77" s="858"/>
      <c r="BT77" s="859"/>
      <c r="BU77" s="859"/>
      <c r="BV77" s="859"/>
      <c r="BW77" s="859"/>
      <c r="BX77" s="859"/>
      <c r="BY77" s="859"/>
      <c r="BZ77" s="859"/>
      <c r="CA77" s="859"/>
      <c r="CB77" s="859"/>
      <c r="CC77" s="859"/>
      <c r="CD77" s="859"/>
      <c r="CE77" s="859"/>
      <c r="CF77" s="859"/>
      <c r="CG77" s="861"/>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8"/>
      <c r="DW77" s="859"/>
      <c r="DX77" s="859"/>
      <c r="DY77" s="859"/>
      <c r="DZ77" s="860"/>
      <c r="EA77" s="227"/>
    </row>
    <row r="78" spans="1:131" ht="26.25" customHeight="1" x14ac:dyDescent="0.2">
      <c r="A78" s="235">
        <v>11</v>
      </c>
      <c r="B78" s="742"/>
      <c r="C78" s="743"/>
      <c r="D78" s="743"/>
      <c r="E78" s="743"/>
      <c r="F78" s="743"/>
      <c r="G78" s="743"/>
      <c r="H78" s="743"/>
      <c r="I78" s="743"/>
      <c r="J78" s="743"/>
      <c r="K78" s="743"/>
      <c r="L78" s="743"/>
      <c r="M78" s="743"/>
      <c r="N78" s="743"/>
      <c r="O78" s="743"/>
      <c r="P78" s="744"/>
      <c r="Q78" s="874"/>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38"/>
      <c r="BF78" s="238"/>
      <c r="BG78" s="238"/>
      <c r="BH78" s="238"/>
      <c r="BI78" s="238"/>
      <c r="BJ78" s="227"/>
      <c r="BK78" s="227"/>
      <c r="BL78" s="227"/>
      <c r="BM78" s="227"/>
      <c r="BN78" s="227"/>
      <c r="BO78" s="238"/>
      <c r="BP78" s="238"/>
      <c r="BQ78" s="235">
        <v>72</v>
      </c>
      <c r="BR78" s="240"/>
      <c r="BS78" s="858"/>
      <c r="BT78" s="859"/>
      <c r="BU78" s="859"/>
      <c r="BV78" s="859"/>
      <c r="BW78" s="859"/>
      <c r="BX78" s="859"/>
      <c r="BY78" s="859"/>
      <c r="BZ78" s="859"/>
      <c r="CA78" s="859"/>
      <c r="CB78" s="859"/>
      <c r="CC78" s="859"/>
      <c r="CD78" s="859"/>
      <c r="CE78" s="859"/>
      <c r="CF78" s="859"/>
      <c r="CG78" s="861"/>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8"/>
      <c r="DW78" s="859"/>
      <c r="DX78" s="859"/>
      <c r="DY78" s="859"/>
      <c r="DZ78" s="860"/>
      <c r="EA78" s="227"/>
    </row>
    <row r="79" spans="1:131" ht="26.25" customHeight="1" x14ac:dyDescent="0.2">
      <c r="A79" s="235">
        <v>12</v>
      </c>
      <c r="B79" s="742"/>
      <c r="C79" s="743"/>
      <c r="D79" s="743"/>
      <c r="E79" s="743"/>
      <c r="F79" s="743"/>
      <c r="G79" s="743"/>
      <c r="H79" s="743"/>
      <c r="I79" s="743"/>
      <c r="J79" s="743"/>
      <c r="K79" s="743"/>
      <c r="L79" s="743"/>
      <c r="M79" s="743"/>
      <c r="N79" s="743"/>
      <c r="O79" s="743"/>
      <c r="P79" s="744"/>
      <c r="Q79" s="87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38"/>
      <c r="BF79" s="238"/>
      <c r="BG79" s="238"/>
      <c r="BH79" s="238"/>
      <c r="BI79" s="238"/>
      <c r="BJ79" s="227"/>
      <c r="BK79" s="227"/>
      <c r="BL79" s="227"/>
      <c r="BM79" s="227"/>
      <c r="BN79" s="227"/>
      <c r="BO79" s="238"/>
      <c r="BP79" s="238"/>
      <c r="BQ79" s="235">
        <v>73</v>
      </c>
      <c r="BR79" s="240"/>
      <c r="BS79" s="858"/>
      <c r="BT79" s="859"/>
      <c r="BU79" s="859"/>
      <c r="BV79" s="859"/>
      <c r="BW79" s="859"/>
      <c r="BX79" s="859"/>
      <c r="BY79" s="859"/>
      <c r="BZ79" s="859"/>
      <c r="CA79" s="859"/>
      <c r="CB79" s="859"/>
      <c r="CC79" s="859"/>
      <c r="CD79" s="859"/>
      <c r="CE79" s="859"/>
      <c r="CF79" s="859"/>
      <c r="CG79" s="861"/>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8"/>
      <c r="DW79" s="859"/>
      <c r="DX79" s="859"/>
      <c r="DY79" s="859"/>
      <c r="DZ79" s="860"/>
      <c r="EA79" s="227"/>
    </row>
    <row r="80" spans="1:131" ht="26.25" customHeight="1" x14ac:dyDescent="0.2">
      <c r="A80" s="235">
        <v>13</v>
      </c>
      <c r="B80" s="742"/>
      <c r="C80" s="743"/>
      <c r="D80" s="743"/>
      <c r="E80" s="743"/>
      <c r="F80" s="743"/>
      <c r="G80" s="743"/>
      <c r="H80" s="743"/>
      <c r="I80" s="743"/>
      <c r="J80" s="743"/>
      <c r="K80" s="743"/>
      <c r="L80" s="743"/>
      <c r="M80" s="743"/>
      <c r="N80" s="743"/>
      <c r="O80" s="743"/>
      <c r="P80" s="744"/>
      <c r="Q80" s="87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38"/>
      <c r="BF80" s="238"/>
      <c r="BG80" s="238"/>
      <c r="BH80" s="238"/>
      <c r="BI80" s="238"/>
      <c r="BJ80" s="238"/>
      <c r="BK80" s="238"/>
      <c r="BL80" s="238"/>
      <c r="BM80" s="238"/>
      <c r="BN80" s="238"/>
      <c r="BO80" s="238"/>
      <c r="BP80" s="238"/>
      <c r="BQ80" s="235">
        <v>74</v>
      </c>
      <c r="BR80" s="240"/>
      <c r="BS80" s="858"/>
      <c r="BT80" s="859"/>
      <c r="BU80" s="859"/>
      <c r="BV80" s="859"/>
      <c r="BW80" s="859"/>
      <c r="BX80" s="859"/>
      <c r="BY80" s="859"/>
      <c r="BZ80" s="859"/>
      <c r="CA80" s="859"/>
      <c r="CB80" s="859"/>
      <c r="CC80" s="859"/>
      <c r="CD80" s="859"/>
      <c r="CE80" s="859"/>
      <c r="CF80" s="859"/>
      <c r="CG80" s="861"/>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8"/>
      <c r="DW80" s="859"/>
      <c r="DX80" s="859"/>
      <c r="DY80" s="859"/>
      <c r="DZ80" s="860"/>
      <c r="EA80" s="227"/>
    </row>
    <row r="81" spans="1:131" ht="26.25" customHeight="1" x14ac:dyDescent="0.2">
      <c r="A81" s="235">
        <v>14</v>
      </c>
      <c r="B81" s="742"/>
      <c r="C81" s="743"/>
      <c r="D81" s="743"/>
      <c r="E81" s="743"/>
      <c r="F81" s="743"/>
      <c r="G81" s="743"/>
      <c r="H81" s="743"/>
      <c r="I81" s="743"/>
      <c r="J81" s="743"/>
      <c r="K81" s="743"/>
      <c r="L81" s="743"/>
      <c r="M81" s="743"/>
      <c r="N81" s="743"/>
      <c r="O81" s="743"/>
      <c r="P81" s="744"/>
      <c r="Q81" s="87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38"/>
      <c r="BF81" s="238"/>
      <c r="BG81" s="238"/>
      <c r="BH81" s="238"/>
      <c r="BI81" s="238"/>
      <c r="BJ81" s="238"/>
      <c r="BK81" s="238"/>
      <c r="BL81" s="238"/>
      <c r="BM81" s="238"/>
      <c r="BN81" s="238"/>
      <c r="BO81" s="238"/>
      <c r="BP81" s="238"/>
      <c r="BQ81" s="235">
        <v>75</v>
      </c>
      <c r="BR81" s="240"/>
      <c r="BS81" s="858"/>
      <c r="BT81" s="859"/>
      <c r="BU81" s="859"/>
      <c r="BV81" s="859"/>
      <c r="BW81" s="859"/>
      <c r="BX81" s="859"/>
      <c r="BY81" s="859"/>
      <c r="BZ81" s="859"/>
      <c r="CA81" s="859"/>
      <c r="CB81" s="859"/>
      <c r="CC81" s="859"/>
      <c r="CD81" s="859"/>
      <c r="CE81" s="859"/>
      <c r="CF81" s="859"/>
      <c r="CG81" s="861"/>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8"/>
      <c r="DW81" s="859"/>
      <c r="DX81" s="859"/>
      <c r="DY81" s="859"/>
      <c r="DZ81" s="860"/>
      <c r="EA81" s="227"/>
    </row>
    <row r="82" spans="1:131" ht="26.25" customHeight="1" x14ac:dyDescent="0.2">
      <c r="A82" s="235">
        <v>15</v>
      </c>
      <c r="B82" s="742"/>
      <c r="C82" s="743"/>
      <c r="D82" s="743"/>
      <c r="E82" s="743"/>
      <c r="F82" s="743"/>
      <c r="G82" s="743"/>
      <c r="H82" s="743"/>
      <c r="I82" s="743"/>
      <c r="J82" s="743"/>
      <c r="K82" s="743"/>
      <c r="L82" s="743"/>
      <c r="M82" s="743"/>
      <c r="N82" s="743"/>
      <c r="O82" s="743"/>
      <c r="P82" s="744"/>
      <c r="Q82" s="874"/>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38"/>
      <c r="BF82" s="238"/>
      <c r="BG82" s="238"/>
      <c r="BH82" s="238"/>
      <c r="BI82" s="238"/>
      <c r="BJ82" s="238"/>
      <c r="BK82" s="238"/>
      <c r="BL82" s="238"/>
      <c r="BM82" s="238"/>
      <c r="BN82" s="238"/>
      <c r="BO82" s="238"/>
      <c r="BP82" s="238"/>
      <c r="BQ82" s="235">
        <v>76</v>
      </c>
      <c r="BR82" s="240"/>
      <c r="BS82" s="858"/>
      <c r="BT82" s="859"/>
      <c r="BU82" s="859"/>
      <c r="BV82" s="859"/>
      <c r="BW82" s="859"/>
      <c r="BX82" s="859"/>
      <c r="BY82" s="859"/>
      <c r="BZ82" s="859"/>
      <c r="CA82" s="859"/>
      <c r="CB82" s="859"/>
      <c r="CC82" s="859"/>
      <c r="CD82" s="859"/>
      <c r="CE82" s="859"/>
      <c r="CF82" s="859"/>
      <c r="CG82" s="861"/>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8"/>
      <c r="DW82" s="859"/>
      <c r="DX82" s="859"/>
      <c r="DY82" s="859"/>
      <c r="DZ82" s="860"/>
      <c r="EA82" s="227"/>
    </row>
    <row r="83" spans="1:131" ht="26.25" customHeight="1" x14ac:dyDescent="0.2">
      <c r="A83" s="235">
        <v>16</v>
      </c>
      <c r="B83" s="742"/>
      <c r="C83" s="743"/>
      <c r="D83" s="743"/>
      <c r="E83" s="743"/>
      <c r="F83" s="743"/>
      <c r="G83" s="743"/>
      <c r="H83" s="743"/>
      <c r="I83" s="743"/>
      <c r="J83" s="743"/>
      <c r="K83" s="743"/>
      <c r="L83" s="743"/>
      <c r="M83" s="743"/>
      <c r="N83" s="743"/>
      <c r="O83" s="743"/>
      <c r="P83" s="744"/>
      <c r="Q83" s="87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38"/>
      <c r="BF83" s="238"/>
      <c r="BG83" s="238"/>
      <c r="BH83" s="238"/>
      <c r="BI83" s="238"/>
      <c r="BJ83" s="238"/>
      <c r="BK83" s="238"/>
      <c r="BL83" s="238"/>
      <c r="BM83" s="238"/>
      <c r="BN83" s="238"/>
      <c r="BO83" s="238"/>
      <c r="BP83" s="238"/>
      <c r="BQ83" s="235">
        <v>77</v>
      </c>
      <c r="BR83" s="240"/>
      <c r="BS83" s="858"/>
      <c r="BT83" s="859"/>
      <c r="BU83" s="859"/>
      <c r="BV83" s="859"/>
      <c r="BW83" s="859"/>
      <c r="BX83" s="859"/>
      <c r="BY83" s="859"/>
      <c r="BZ83" s="859"/>
      <c r="CA83" s="859"/>
      <c r="CB83" s="859"/>
      <c r="CC83" s="859"/>
      <c r="CD83" s="859"/>
      <c r="CE83" s="859"/>
      <c r="CF83" s="859"/>
      <c r="CG83" s="861"/>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8"/>
      <c r="DW83" s="859"/>
      <c r="DX83" s="859"/>
      <c r="DY83" s="859"/>
      <c r="DZ83" s="860"/>
      <c r="EA83" s="227"/>
    </row>
    <row r="84" spans="1:131" ht="26.25" customHeight="1" x14ac:dyDescent="0.2">
      <c r="A84" s="235">
        <v>17</v>
      </c>
      <c r="B84" s="742"/>
      <c r="C84" s="743"/>
      <c r="D84" s="743"/>
      <c r="E84" s="743"/>
      <c r="F84" s="743"/>
      <c r="G84" s="743"/>
      <c r="H84" s="743"/>
      <c r="I84" s="743"/>
      <c r="J84" s="743"/>
      <c r="K84" s="743"/>
      <c r="L84" s="743"/>
      <c r="M84" s="743"/>
      <c r="N84" s="743"/>
      <c r="O84" s="743"/>
      <c r="P84" s="744"/>
      <c r="Q84" s="874"/>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38"/>
      <c r="BF84" s="238"/>
      <c r="BG84" s="238"/>
      <c r="BH84" s="238"/>
      <c r="BI84" s="238"/>
      <c r="BJ84" s="238"/>
      <c r="BK84" s="238"/>
      <c r="BL84" s="238"/>
      <c r="BM84" s="238"/>
      <c r="BN84" s="238"/>
      <c r="BO84" s="238"/>
      <c r="BP84" s="238"/>
      <c r="BQ84" s="235">
        <v>78</v>
      </c>
      <c r="BR84" s="240"/>
      <c r="BS84" s="858"/>
      <c r="BT84" s="859"/>
      <c r="BU84" s="859"/>
      <c r="BV84" s="859"/>
      <c r="BW84" s="859"/>
      <c r="BX84" s="859"/>
      <c r="BY84" s="859"/>
      <c r="BZ84" s="859"/>
      <c r="CA84" s="859"/>
      <c r="CB84" s="859"/>
      <c r="CC84" s="859"/>
      <c r="CD84" s="859"/>
      <c r="CE84" s="859"/>
      <c r="CF84" s="859"/>
      <c r="CG84" s="861"/>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8"/>
      <c r="DW84" s="859"/>
      <c r="DX84" s="859"/>
      <c r="DY84" s="859"/>
      <c r="DZ84" s="860"/>
      <c r="EA84" s="227"/>
    </row>
    <row r="85" spans="1:131" ht="26.25" customHeight="1" x14ac:dyDescent="0.2">
      <c r="A85" s="235">
        <v>18</v>
      </c>
      <c r="B85" s="742"/>
      <c r="C85" s="743"/>
      <c r="D85" s="743"/>
      <c r="E85" s="743"/>
      <c r="F85" s="743"/>
      <c r="G85" s="743"/>
      <c r="H85" s="743"/>
      <c r="I85" s="743"/>
      <c r="J85" s="743"/>
      <c r="K85" s="743"/>
      <c r="L85" s="743"/>
      <c r="M85" s="743"/>
      <c r="N85" s="743"/>
      <c r="O85" s="743"/>
      <c r="P85" s="744"/>
      <c r="Q85" s="87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38"/>
      <c r="BF85" s="238"/>
      <c r="BG85" s="238"/>
      <c r="BH85" s="238"/>
      <c r="BI85" s="238"/>
      <c r="BJ85" s="238"/>
      <c r="BK85" s="238"/>
      <c r="BL85" s="238"/>
      <c r="BM85" s="238"/>
      <c r="BN85" s="238"/>
      <c r="BO85" s="238"/>
      <c r="BP85" s="238"/>
      <c r="BQ85" s="235">
        <v>79</v>
      </c>
      <c r="BR85" s="240"/>
      <c r="BS85" s="858"/>
      <c r="BT85" s="859"/>
      <c r="BU85" s="859"/>
      <c r="BV85" s="859"/>
      <c r="BW85" s="859"/>
      <c r="BX85" s="859"/>
      <c r="BY85" s="859"/>
      <c r="BZ85" s="859"/>
      <c r="CA85" s="859"/>
      <c r="CB85" s="859"/>
      <c r="CC85" s="859"/>
      <c r="CD85" s="859"/>
      <c r="CE85" s="859"/>
      <c r="CF85" s="859"/>
      <c r="CG85" s="861"/>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8"/>
      <c r="DW85" s="859"/>
      <c r="DX85" s="859"/>
      <c r="DY85" s="859"/>
      <c r="DZ85" s="860"/>
      <c r="EA85" s="227"/>
    </row>
    <row r="86" spans="1:131" ht="26.25" customHeight="1" x14ac:dyDescent="0.2">
      <c r="A86" s="235">
        <v>19</v>
      </c>
      <c r="B86" s="742"/>
      <c r="C86" s="743"/>
      <c r="D86" s="743"/>
      <c r="E86" s="743"/>
      <c r="F86" s="743"/>
      <c r="G86" s="743"/>
      <c r="H86" s="743"/>
      <c r="I86" s="743"/>
      <c r="J86" s="743"/>
      <c r="K86" s="743"/>
      <c r="L86" s="743"/>
      <c r="M86" s="743"/>
      <c r="N86" s="743"/>
      <c r="O86" s="743"/>
      <c r="P86" s="744"/>
      <c r="Q86" s="87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38"/>
      <c r="BF86" s="238"/>
      <c r="BG86" s="238"/>
      <c r="BH86" s="238"/>
      <c r="BI86" s="238"/>
      <c r="BJ86" s="238"/>
      <c r="BK86" s="238"/>
      <c r="BL86" s="238"/>
      <c r="BM86" s="238"/>
      <c r="BN86" s="238"/>
      <c r="BO86" s="238"/>
      <c r="BP86" s="238"/>
      <c r="BQ86" s="235">
        <v>80</v>
      </c>
      <c r="BR86" s="240"/>
      <c r="BS86" s="858"/>
      <c r="BT86" s="859"/>
      <c r="BU86" s="859"/>
      <c r="BV86" s="859"/>
      <c r="BW86" s="859"/>
      <c r="BX86" s="859"/>
      <c r="BY86" s="859"/>
      <c r="BZ86" s="859"/>
      <c r="CA86" s="859"/>
      <c r="CB86" s="859"/>
      <c r="CC86" s="859"/>
      <c r="CD86" s="859"/>
      <c r="CE86" s="859"/>
      <c r="CF86" s="859"/>
      <c r="CG86" s="861"/>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8"/>
      <c r="DW86" s="859"/>
      <c r="DX86" s="859"/>
      <c r="DY86" s="859"/>
      <c r="DZ86" s="860"/>
      <c r="EA86" s="227"/>
    </row>
    <row r="87" spans="1:131" ht="26.25" customHeight="1" x14ac:dyDescent="0.2">
      <c r="A87" s="241">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38"/>
      <c r="BF87" s="238"/>
      <c r="BG87" s="238"/>
      <c r="BH87" s="238"/>
      <c r="BI87" s="238"/>
      <c r="BJ87" s="238"/>
      <c r="BK87" s="238"/>
      <c r="BL87" s="238"/>
      <c r="BM87" s="238"/>
      <c r="BN87" s="238"/>
      <c r="BO87" s="238"/>
      <c r="BP87" s="238"/>
      <c r="BQ87" s="235">
        <v>81</v>
      </c>
      <c r="BR87" s="240"/>
      <c r="BS87" s="858"/>
      <c r="BT87" s="859"/>
      <c r="BU87" s="859"/>
      <c r="BV87" s="859"/>
      <c r="BW87" s="859"/>
      <c r="BX87" s="859"/>
      <c r="BY87" s="859"/>
      <c r="BZ87" s="859"/>
      <c r="CA87" s="859"/>
      <c r="CB87" s="859"/>
      <c r="CC87" s="859"/>
      <c r="CD87" s="859"/>
      <c r="CE87" s="859"/>
      <c r="CF87" s="859"/>
      <c r="CG87" s="861"/>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8"/>
      <c r="DW87" s="859"/>
      <c r="DX87" s="859"/>
      <c r="DY87" s="859"/>
      <c r="DZ87" s="860"/>
      <c r="EA87" s="227"/>
    </row>
    <row r="88" spans="1:131" ht="26.25" customHeight="1" thickBot="1" x14ac:dyDescent="0.25">
      <c r="A88" s="237" t="s">
        <v>391</v>
      </c>
      <c r="B88" s="793" t="s">
        <v>418</v>
      </c>
      <c r="C88" s="794"/>
      <c r="D88" s="794"/>
      <c r="E88" s="794"/>
      <c r="F88" s="794"/>
      <c r="G88" s="794"/>
      <c r="H88" s="794"/>
      <c r="I88" s="794"/>
      <c r="J88" s="794"/>
      <c r="K88" s="794"/>
      <c r="L88" s="794"/>
      <c r="M88" s="794"/>
      <c r="N88" s="794"/>
      <c r="O88" s="794"/>
      <c r="P88" s="795"/>
      <c r="Q88" s="851"/>
      <c r="R88" s="852"/>
      <c r="S88" s="852"/>
      <c r="T88" s="852"/>
      <c r="U88" s="852"/>
      <c r="V88" s="852"/>
      <c r="W88" s="852"/>
      <c r="X88" s="852"/>
      <c r="Y88" s="852"/>
      <c r="Z88" s="852"/>
      <c r="AA88" s="852"/>
      <c r="AB88" s="852"/>
      <c r="AC88" s="852"/>
      <c r="AD88" s="852"/>
      <c r="AE88" s="852"/>
      <c r="AF88" s="844">
        <v>57564</v>
      </c>
      <c r="AG88" s="844"/>
      <c r="AH88" s="844"/>
      <c r="AI88" s="844"/>
      <c r="AJ88" s="844"/>
      <c r="AK88" s="852"/>
      <c r="AL88" s="852"/>
      <c r="AM88" s="852"/>
      <c r="AN88" s="852"/>
      <c r="AO88" s="852"/>
      <c r="AP88" s="844">
        <v>123720</v>
      </c>
      <c r="AQ88" s="844"/>
      <c r="AR88" s="844"/>
      <c r="AS88" s="844"/>
      <c r="AT88" s="844"/>
      <c r="AU88" s="844">
        <v>2494</v>
      </c>
      <c r="AV88" s="844"/>
      <c r="AW88" s="844"/>
      <c r="AX88" s="844"/>
      <c r="AY88" s="844"/>
      <c r="AZ88" s="846"/>
      <c r="BA88" s="846"/>
      <c r="BB88" s="846"/>
      <c r="BC88" s="846"/>
      <c r="BD88" s="847"/>
      <c r="BE88" s="238"/>
      <c r="BF88" s="238"/>
      <c r="BG88" s="238"/>
      <c r="BH88" s="238"/>
      <c r="BI88" s="238"/>
      <c r="BJ88" s="238"/>
      <c r="BK88" s="238"/>
      <c r="BL88" s="238"/>
      <c r="BM88" s="238"/>
      <c r="BN88" s="238"/>
      <c r="BO88" s="238"/>
      <c r="BP88" s="238"/>
      <c r="BQ88" s="235">
        <v>82</v>
      </c>
      <c r="BR88" s="240"/>
      <c r="BS88" s="858"/>
      <c r="BT88" s="859"/>
      <c r="BU88" s="859"/>
      <c r="BV88" s="859"/>
      <c r="BW88" s="859"/>
      <c r="BX88" s="859"/>
      <c r="BY88" s="859"/>
      <c r="BZ88" s="859"/>
      <c r="CA88" s="859"/>
      <c r="CB88" s="859"/>
      <c r="CC88" s="859"/>
      <c r="CD88" s="859"/>
      <c r="CE88" s="859"/>
      <c r="CF88" s="859"/>
      <c r="CG88" s="861"/>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8"/>
      <c r="DW88" s="859"/>
      <c r="DX88" s="859"/>
      <c r="DY88" s="859"/>
      <c r="DZ88" s="860"/>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58"/>
      <c r="BT89" s="859"/>
      <c r="BU89" s="859"/>
      <c r="BV89" s="859"/>
      <c r="BW89" s="859"/>
      <c r="BX89" s="859"/>
      <c r="BY89" s="859"/>
      <c r="BZ89" s="859"/>
      <c r="CA89" s="859"/>
      <c r="CB89" s="859"/>
      <c r="CC89" s="859"/>
      <c r="CD89" s="859"/>
      <c r="CE89" s="859"/>
      <c r="CF89" s="859"/>
      <c r="CG89" s="861"/>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8"/>
      <c r="DW89" s="859"/>
      <c r="DX89" s="859"/>
      <c r="DY89" s="859"/>
      <c r="DZ89" s="860"/>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58"/>
      <c r="BT90" s="859"/>
      <c r="BU90" s="859"/>
      <c r="BV90" s="859"/>
      <c r="BW90" s="859"/>
      <c r="BX90" s="859"/>
      <c r="BY90" s="859"/>
      <c r="BZ90" s="859"/>
      <c r="CA90" s="859"/>
      <c r="CB90" s="859"/>
      <c r="CC90" s="859"/>
      <c r="CD90" s="859"/>
      <c r="CE90" s="859"/>
      <c r="CF90" s="859"/>
      <c r="CG90" s="861"/>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8"/>
      <c r="DW90" s="859"/>
      <c r="DX90" s="859"/>
      <c r="DY90" s="859"/>
      <c r="DZ90" s="860"/>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58"/>
      <c r="BT91" s="859"/>
      <c r="BU91" s="859"/>
      <c r="BV91" s="859"/>
      <c r="BW91" s="859"/>
      <c r="BX91" s="859"/>
      <c r="BY91" s="859"/>
      <c r="BZ91" s="859"/>
      <c r="CA91" s="859"/>
      <c r="CB91" s="859"/>
      <c r="CC91" s="859"/>
      <c r="CD91" s="859"/>
      <c r="CE91" s="859"/>
      <c r="CF91" s="859"/>
      <c r="CG91" s="861"/>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8"/>
      <c r="DW91" s="859"/>
      <c r="DX91" s="859"/>
      <c r="DY91" s="859"/>
      <c r="DZ91" s="860"/>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58"/>
      <c r="BT92" s="859"/>
      <c r="BU92" s="859"/>
      <c r="BV92" s="859"/>
      <c r="BW92" s="859"/>
      <c r="BX92" s="859"/>
      <c r="BY92" s="859"/>
      <c r="BZ92" s="859"/>
      <c r="CA92" s="859"/>
      <c r="CB92" s="859"/>
      <c r="CC92" s="859"/>
      <c r="CD92" s="859"/>
      <c r="CE92" s="859"/>
      <c r="CF92" s="859"/>
      <c r="CG92" s="861"/>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8"/>
      <c r="DW92" s="859"/>
      <c r="DX92" s="859"/>
      <c r="DY92" s="859"/>
      <c r="DZ92" s="860"/>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58"/>
      <c r="BT93" s="859"/>
      <c r="BU93" s="859"/>
      <c r="BV93" s="859"/>
      <c r="BW93" s="859"/>
      <c r="BX93" s="859"/>
      <c r="BY93" s="859"/>
      <c r="BZ93" s="859"/>
      <c r="CA93" s="859"/>
      <c r="CB93" s="859"/>
      <c r="CC93" s="859"/>
      <c r="CD93" s="859"/>
      <c r="CE93" s="859"/>
      <c r="CF93" s="859"/>
      <c r="CG93" s="861"/>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8"/>
      <c r="DW93" s="859"/>
      <c r="DX93" s="859"/>
      <c r="DY93" s="859"/>
      <c r="DZ93" s="860"/>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58"/>
      <c r="BT94" s="859"/>
      <c r="BU94" s="859"/>
      <c r="BV94" s="859"/>
      <c r="BW94" s="859"/>
      <c r="BX94" s="859"/>
      <c r="BY94" s="859"/>
      <c r="BZ94" s="859"/>
      <c r="CA94" s="859"/>
      <c r="CB94" s="859"/>
      <c r="CC94" s="859"/>
      <c r="CD94" s="859"/>
      <c r="CE94" s="859"/>
      <c r="CF94" s="859"/>
      <c r="CG94" s="861"/>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8"/>
      <c r="DW94" s="859"/>
      <c r="DX94" s="859"/>
      <c r="DY94" s="859"/>
      <c r="DZ94" s="860"/>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58"/>
      <c r="BT95" s="859"/>
      <c r="BU95" s="859"/>
      <c r="BV95" s="859"/>
      <c r="BW95" s="859"/>
      <c r="BX95" s="859"/>
      <c r="BY95" s="859"/>
      <c r="BZ95" s="859"/>
      <c r="CA95" s="859"/>
      <c r="CB95" s="859"/>
      <c r="CC95" s="859"/>
      <c r="CD95" s="859"/>
      <c r="CE95" s="859"/>
      <c r="CF95" s="859"/>
      <c r="CG95" s="861"/>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8"/>
      <c r="DW95" s="859"/>
      <c r="DX95" s="859"/>
      <c r="DY95" s="859"/>
      <c r="DZ95" s="860"/>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58"/>
      <c r="BT96" s="859"/>
      <c r="BU96" s="859"/>
      <c r="BV96" s="859"/>
      <c r="BW96" s="859"/>
      <c r="BX96" s="859"/>
      <c r="BY96" s="859"/>
      <c r="BZ96" s="859"/>
      <c r="CA96" s="859"/>
      <c r="CB96" s="859"/>
      <c r="CC96" s="859"/>
      <c r="CD96" s="859"/>
      <c r="CE96" s="859"/>
      <c r="CF96" s="859"/>
      <c r="CG96" s="861"/>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8"/>
      <c r="DW96" s="859"/>
      <c r="DX96" s="859"/>
      <c r="DY96" s="859"/>
      <c r="DZ96" s="860"/>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58"/>
      <c r="BT97" s="859"/>
      <c r="BU97" s="859"/>
      <c r="BV97" s="859"/>
      <c r="BW97" s="859"/>
      <c r="BX97" s="859"/>
      <c r="BY97" s="859"/>
      <c r="BZ97" s="859"/>
      <c r="CA97" s="859"/>
      <c r="CB97" s="859"/>
      <c r="CC97" s="859"/>
      <c r="CD97" s="859"/>
      <c r="CE97" s="859"/>
      <c r="CF97" s="859"/>
      <c r="CG97" s="861"/>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8"/>
      <c r="DW97" s="859"/>
      <c r="DX97" s="859"/>
      <c r="DY97" s="859"/>
      <c r="DZ97" s="860"/>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58"/>
      <c r="BT98" s="859"/>
      <c r="BU98" s="859"/>
      <c r="BV98" s="859"/>
      <c r="BW98" s="859"/>
      <c r="BX98" s="859"/>
      <c r="BY98" s="859"/>
      <c r="BZ98" s="859"/>
      <c r="CA98" s="859"/>
      <c r="CB98" s="859"/>
      <c r="CC98" s="859"/>
      <c r="CD98" s="859"/>
      <c r="CE98" s="859"/>
      <c r="CF98" s="859"/>
      <c r="CG98" s="861"/>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8"/>
      <c r="DW98" s="859"/>
      <c r="DX98" s="859"/>
      <c r="DY98" s="859"/>
      <c r="DZ98" s="860"/>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58"/>
      <c r="BT99" s="859"/>
      <c r="BU99" s="859"/>
      <c r="BV99" s="859"/>
      <c r="BW99" s="859"/>
      <c r="BX99" s="859"/>
      <c r="BY99" s="859"/>
      <c r="BZ99" s="859"/>
      <c r="CA99" s="859"/>
      <c r="CB99" s="859"/>
      <c r="CC99" s="859"/>
      <c r="CD99" s="859"/>
      <c r="CE99" s="859"/>
      <c r="CF99" s="859"/>
      <c r="CG99" s="861"/>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8"/>
      <c r="DW99" s="859"/>
      <c r="DX99" s="859"/>
      <c r="DY99" s="859"/>
      <c r="DZ99" s="860"/>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58"/>
      <c r="BT100" s="859"/>
      <c r="BU100" s="859"/>
      <c r="BV100" s="859"/>
      <c r="BW100" s="859"/>
      <c r="BX100" s="859"/>
      <c r="BY100" s="859"/>
      <c r="BZ100" s="859"/>
      <c r="CA100" s="859"/>
      <c r="CB100" s="859"/>
      <c r="CC100" s="859"/>
      <c r="CD100" s="859"/>
      <c r="CE100" s="859"/>
      <c r="CF100" s="859"/>
      <c r="CG100" s="861"/>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8"/>
      <c r="DW100" s="859"/>
      <c r="DX100" s="859"/>
      <c r="DY100" s="859"/>
      <c r="DZ100" s="860"/>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58"/>
      <c r="BT101" s="859"/>
      <c r="BU101" s="859"/>
      <c r="BV101" s="859"/>
      <c r="BW101" s="859"/>
      <c r="BX101" s="859"/>
      <c r="BY101" s="859"/>
      <c r="BZ101" s="859"/>
      <c r="CA101" s="859"/>
      <c r="CB101" s="859"/>
      <c r="CC101" s="859"/>
      <c r="CD101" s="859"/>
      <c r="CE101" s="859"/>
      <c r="CF101" s="859"/>
      <c r="CG101" s="861"/>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8"/>
      <c r="DW101" s="859"/>
      <c r="DX101" s="859"/>
      <c r="DY101" s="859"/>
      <c r="DZ101" s="860"/>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391</v>
      </c>
      <c r="BR102" s="793" t="s">
        <v>419</v>
      </c>
      <c r="BS102" s="794"/>
      <c r="BT102" s="794"/>
      <c r="BU102" s="794"/>
      <c r="BV102" s="794"/>
      <c r="BW102" s="794"/>
      <c r="BX102" s="794"/>
      <c r="BY102" s="794"/>
      <c r="BZ102" s="794"/>
      <c r="CA102" s="794"/>
      <c r="CB102" s="794"/>
      <c r="CC102" s="794"/>
      <c r="CD102" s="794"/>
      <c r="CE102" s="794"/>
      <c r="CF102" s="794"/>
      <c r="CG102" s="795"/>
      <c r="CH102" s="885"/>
      <c r="CI102" s="886"/>
      <c r="CJ102" s="886"/>
      <c r="CK102" s="886"/>
      <c r="CL102" s="887"/>
      <c r="CM102" s="885"/>
      <c r="CN102" s="886"/>
      <c r="CO102" s="886"/>
      <c r="CP102" s="886"/>
      <c r="CQ102" s="887"/>
      <c r="CR102" s="888">
        <v>189</v>
      </c>
      <c r="CS102" s="849"/>
      <c r="CT102" s="849"/>
      <c r="CU102" s="849"/>
      <c r="CV102" s="889"/>
      <c r="CW102" s="888">
        <v>19</v>
      </c>
      <c r="CX102" s="849"/>
      <c r="CY102" s="849"/>
      <c r="CZ102" s="849"/>
      <c r="DA102" s="889"/>
      <c r="DB102" s="888" t="s">
        <v>586</v>
      </c>
      <c r="DC102" s="849"/>
      <c r="DD102" s="849"/>
      <c r="DE102" s="849"/>
      <c r="DF102" s="889"/>
      <c r="DG102" s="888" t="s">
        <v>586</v>
      </c>
      <c r="DH102" s="849"/>
      <c r="DI102" s="849"/>
      <c r="DJ102" s="849"/>
      <c r="DK102" s="889"/>
      <c r="DL102" s="888" t="s">
        <v>586</v>
      </c>
      <c r="DM102" s="849"/>
      <c r="DN102" s="849"/>
      <c r="DO102" s="849"/>
      <c r="DP102" s="889"/>
      <c r="DQ102" s="888" t="s">
        <v>586</v>
      </c>
      <c r="DR102" s="849"/>
      <c r="DS102" s="849"/>
      <c r="DT102" s="849"/>
      <c r="DU102" s="889"/>
      <c r="DV102" s="793"/>
      <c r="DW102" s="794"/>
      <c r="DX102" s="794"/>
      <c r="DY102" s="794"/>
      <c r="DZ102" s="912"/>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13" t="s">
        <v>420</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4" t="s">
        <v>421</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422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423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15" t="s">
        <v>424</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425</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27" customFormat="1" ht="26.25" customHeight="1" x14ac:dyDescent="0.2">
      <c r="A109" s="910" t="s">
        <v>426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427</v>
      </c>
      <c r="AB109" s="891"/>
      <c r="AC109" s="891"/>
      <c r="AD109" s="891"/>
      <c r="AE109" s="892"/>
      <c r="AF109" s="890" t="s">
        <v>428</v>
      </c>
      <c r="AG109" s="891"/>
      <c r="AH109" s="891"/>
      <c r="AI109" s="891"/>
      <c r="AJ109" s="892"/>
      <c r="AK109" s="890" t="s">
        <v>307</v>
      </c>
      <c r="AL109" s="891"/>
      <c r="AM109" s="891"/>
      <c r="AN109" s="891"/>
      <c r="AO109" s="892"/>
      <c r="AP109" s="890" t="s">
        <v>429</v>
      </c>
      <c r="AQ109" s="891"/>
      <c r="AR109" s="891"/>
      <c r="AS109" s="891"/>
      <c r="AT109" s="893"/>
      <c r="AU109" s="910" t="s">
        <v>426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427</v>
      </c>
      <c r="BR109" s="891"/>
      <c r="BS109" s="891"/>
      <c r="BT109" s="891"/>
      <c r="BU109" s="892"/>
      <c r="BV109" s="890" t="s">
        <v>428</v>
      </c>
      <c r="BW109" s="891"/>
      <c r="BX109" s="891"/>
      <c r="BY109" s="891"/>
      <c r="BZ109" s="892"/>
      <c r="CA109" s="890" t="s">
        <v>307</v>
      </c>
      <c r="CB109" s="891"/>
      <c r="CC109" s="891"/>
      <c r="CD109" s="891"/>
      <c r="CE109" s="892"/>
      <c r="CF109" s="911" t="s">
        <v>429</v>
      </c>
      <c r="CG109" s="911"/>
      <c r="CH109" s="911"/>
      <c r="CI109" s="911"/>
      <c r="CJ109" s="911"/>
      <c r="CK109" s="890" t="s">
        <v>430</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427</v>
      </c>
      <c r="DH109" s="891"/>
      <c r="DI109" s="891"/>
      <c r="DJ109" s="891"/>
      <c r="DK109" s="892"/>
      <c r="DL109" s="890" t="s">
        <v>428</v>
      </c>
      <c r="DM109" s="891"/>
      <c r="DN109" s="891"/>
      <c r="DO109" s="891"/>
      <c r="DP109" s="892"/>
      <c r="DQ109" s="890" t="s">
        <v>307</v>
      </c>
      <c r="DR109" s="891"/>
      <c r="DS109" s="891"/>
      <c r="DT109" s="891"/>
      <c r="DU109" s="892"/>
      <c r="DV109" s="890" t="s">
        <v>429</v>
      </c>
      <c r="DW109" s="891"/>
      <c r="DX109" s="891"/>
      <c r="DY109" s="891"/>
      <c r="DZ109" s="893"/>
    </row>
    <row r="110" spans="1:131" s="227" customFormat="1" ht="26.25" customHeight="1" x14ac:dyDescent="0.2">
      <c r="A110" s="894" t="s">
        <v>431</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3145820</v>
      </c>
      <c r="AB110" s="898"/>
      <c r="AC110" s="898"/>
      <c r="AD110" s="898"/>
      <c r="AE110" s="899"/>
      <c r="AF110" s="900">
        <v>3198508</v>
      </c>
      <c r="AG110" s="898"/>
      <c r="AH110" s="898"/>
      <c r="AI110" s="898"/>
      <c r="AJ110" s="899"/>
      <c r="AK110" s="900">
        <v>3034995</v>
      </c>
      <c r="AL110" s="898"/>
      <c r="AM110" s="898"/>
      <c r="AN110" s="898"/>
      <c r="AO110" s="899"/>
      <c r="AP110" s="901">
        <v>25.1</v>
      </c>
      <c r="AQ110" s="902"/>
      <c r="AR110" s="902"/>
      <c r="AS110" s="902"/>
      <c r="AT110" s="903"/>
      <c r="AU110" s="904" t="s">
        <v>75</v>
      </c>
      <c r="AV110" s="905"/>
      <c r="AW110" s="905"/>
      <c r="AX110" s="905"/>
      <c r="AY110" s="905"/>
      <c r="AZ110" s="927" t="s">
        <v>432</v>
      </c>
      <c r="BA110" s="895"/>
      <c r="BB110" s="895"/>
      <c r="BC110" s="895"/>
      <c r="BD110" s="895"/>
      <c r="BE110" s="895"/>
      <c r="BF110" s="895"/>
      <c r="BG110" s="895"/>
      <c r="BH110" s="895"/>
      <c r="BI110" s="895"/>
      <c r="BJ110" s="895"/>
      <c r="BK110" s="895"/>
      <c r="BL110" s="895"/>
      <c r="BM110" s="895"/>
      <c r="BN110" s="895"/>
      <c r="BO110" s="895"/>
      <c r="BP110" s="896"/>
      <c r="BQ110" s="928">
        <v>35368453</v>
      </c>
      <c r="BR110" s="929"/>
      <c r="BS110" s="929"/>
      <c r="BT110" s="929"/>
      <c r="BU110" s="929"/>
      <c r="BV110" s="929">
        <v>35358001</v>
      </c>
      <c r="BW110" s="929"/>
      <c r="BX110" s="929"/>
      <c r="BY110" s="929"/>
      <c r="BZ110" s="929"/>
      <c r="CA110" s="929">
        <v>34099673</v>
      </c>
      <c r="CB110" s="929"/>
      <c r="CC110" s="929"/>
      <c r="CD110" s="929"/>
      <c r="CE110" s="929"/>
      <c r="CF110" s="942">
        <v>281.60000000000002</v>
      </c>
      <c r="CG110" s="943"/>
      <c r="CH110" s="943"/>
      <c r="CI110" s="943"/>
      <c r="CJ110" s="943"/>
      <c r="CK110" s="944" t="s">
        <v>433</v>
      </c>
      <c r="CL110" s="945"/>
      <c r="CM110" s="927" t="s">
        <v>434</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129</v>
      </c>
      <c r="DH110" s="929"/>
      <c r="DI110" s="929"/>
      <c r="DJ110" s="929"/>
      <c r="DK110" s="929"/>
      <c r="DL110" s="929" t="s">
        <v>129</v>
      </c>
      <c r="DM110" s="929"/>
      <c r="DN110" s="929"/>
      <c r="DO110" s="929"/>
      <c r="DP110" s="929"/>
      <c r="DQ110" s="929" t="s">
        <v>129</v>
      </c>
      <c r="DR110" s="929"/>
      <c r="DS110" s="929"/>
      <c r="DT110" s="929"/>
      <c r="DU110" s="929"/>
      <c r="DV110" s="930" t="s">
        <v>129</v>
      </c>
      <c r="DW110" s="930"/>
      <c r="DX110" s="930"/>
      <c r="DY110" s="930"/>
      <c r="DZ110" s="931"/>
    </row>
    <row r="111" spans="1:131" s="227" customFormat="1" ht="26.25" customHeight="1" x14ac:dyDescent="0.2">
      <c r="A111" s="932" t="s">
        <v>435</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436</v>
      </c>
      <c r="AB111" s="936"/>
      <c r="AC111" s="936"/>
      <c r="AD111" s="936"/>
      <c r="AE111" s="937"/>
      <c r="AF111" s="938" t="s">
        <v>129</v>
      </c>
      <c r="AG111" s="936"/>
      <c r="AH111" s="936"/>
      <c r="AI111" s="936"/>
      <c r="AJ111" s="937"/>
      <c r="AK111" s="938" t="s">
        <v>129</v>
      </c>
      <c r="AL111" s="936"/>
      <c r="AM111" s="936"/>
      <c r="AN111" s="936"/>
      <c r="AO111" s="937"/>
      <c r="AP111" s="939" t="s">
        <v>129</v>
      </c>
      <c r="AQ111" s="940"/>
      <c r="AR111" s="940"/>
      <c r="AS111" s="940"/>
      <c r="AT111" s="941"/>
      <c r="AU111" s="906"/>
      <c r="AV111" s="907"/>
      <c r="AW111" s="907"/>
      <c r="AX111" s="907"/>
      <c r="AY111" s="907"/>
      <c r="AZ111" s="920" t="s">
        <v>437</v>
      </c>
      <c r="BA111" s="921"/>
      <c r="BB111" s="921"/>
      <c r="BC111" s="921"/>
      <c r="BD111" s="921"/>
      <c r="BE111" s="921"/>
      <c r="BF111" s="921"/>
      <c r="BG111" s="921"/>
      <c r="BH111" s="921"/>
      <c r="BI111" s="921"/>
      <c r="BJ111" s="921"/>
      <c r="BK111" s="921"/>
      <c r="BL111" s="921"/>
      <c r="BM111" s="921"/>
      <c r="BN111" s="921"/>
      <c r="BO111" s="921"/>
      <c r="BP111" s="922"/>
      <c r="BQ111" s="923" t="s">
        <v>129</v>
      </c>
      <c r="BR111" s="924"/>
      <c r="BS111" s="924"/>
      <c r="BT111" s="924"/>
      <c r="BU111" s="924"/>
      <c r="BV111" s="924" t="s">
        <v>129</v>
      </c>
      <c r="BW111" s="924"/>
      <c r="BX111" s="924"/>
      <c r="BY111" s="924"/>
      <c r="BZ111" s="924"/>
      <c r="CA111" s="924" t="s">
        <v>129</v>
      </c>
      <c r="CB111" s="924"/>
      <c r="CC111" s="924"/>
      <c r="CD111" s="924"/>
      <c r="CE111" s="924"/>
      <c r="CF111" s="918" t="s">
        <v>129</v>
      </c>
      <c r="CG111" s="919"/>
      <c r="CH111" s="919"/>
      <c r="CI111" s="919"/>
      <c r="CJ111" s="919"/>
      <c r="CK111" s="946"/>
      <c r="CL111" s="947"/>
      <c r="CM111" s="920" t="s">
        <v>438</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439</v>
      </c>
      <c r="DH111" s="924"/>
      <c r="DI111" s="924"/>
      <c r="DJ111" s="924"/>
      <c r="DK111" s="924"/>
      <c r="DL111" s="924" t="s">
        <v>129</v>
      </c>
      <c r="DM111" s="924"/>
      <c r="DN111" s="924"/>
      <c r="DO111" s="924"/>
      <c r="DP111" s="924"/>
      <c r="DQ111" s="924" t="s">
        <v>436</v>
      </c>
      <c r="DR111" s="924"/>
      <c r="DS111" s="924"/>
      <c r="DT111" s="924"/>
      <c r="DU111" s="924"/>
      <c r="DV111" s="925" t="s">
        <v>129</v>
      </c>
      <c r="DW111" s="925"/>
      <c r="DX111" s="925"/>
      <c r="DY111" s="925"/>
      <c r="DZ111" s="926"/>
    </row>
    <row r="112" spans="1:131" s="227" customFormat="1" ht="26.25" customHeight="1" x14ac:dyDescent="0.2">
      <c r="A112" s="950" t="s">
        <v>440</v>
      </c>
      <c r="B112" s="951"/>
      <c r="C112" s="921" t="s">
        <v>441</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129</v>
      </c>
      <c r="AB112" s="957"/>
      <c r="AC112" s="957"/>
      <c r="AD112" s="957"/>
      <c r="AE112" s="958"/>
      <c r="AF112" s="959" t="s">
        <v>442</v>
      </c>
      <c r="AG112" s="957"/>
      <c r="AH112" s="957"/>
      <c r="AI112" s="957"/>
      <c r="AJ112" s="958"/>
      <c r="AK112" s="959" t="s">
        <v>129</v>
      </c>
      <c r="AL112" s="957"/>
      <c r="AM112" s="957"/>
      <c r="AN112" s="957"/>
      <c r="AO112" s="958"/>
      <c r="AP112" s="960" t="s">
        <v>129</v>
      </c>
      <c r="AQ112" s="961"/>
      <c r="AR112" s="961"/>
      <c r="AS112" s="961"/>
      <c r="AT112" s="962"/>
      <c r="AU112" s="906"/>
      <c r="AV112" s="907"/>
      <c r="AW112" s="907"/>
      <c r="AX112" s="907"/>
      <c r="AY112" s="907"/>
      <c r="AZ112" s="920" t="s">
        <v>443</v>
      </c>
      <c r="BA112" s="921"/>
      <c r="BB112" s="921"/>
      <c r="BC112" s="921"/>
      <c r="BD112" s="921"/>
      <c r="BE112" s="921"/>
      <c r="BF112" s="921"/>
      <c r="BG112" s="921"/>
      <c r="BH112" s="921"/>
      <c r="BI112" s="921"/>
      <c r="BJ112" s="921"/>
      <c r="BK112" s="921"/>
      <c r="BL112" s="921"/>
      <c r="BM112" s="921"/>
      <c r="BN112" s="921"/>
      <c r="BO112" s="921"/>
      <c r="BP112" s="922"/>
      <c r="BQ112" s="923">
        <v>8563672</v>
      </c>
      <c r="BR112" s="924"/>
      <c r="BS112" s="924"/>
      <c r="BT112" s="924"/>
      <c r="BU112" s="924"/>
      <c r="BV112" s="924">
        <v>8121419</v>
      </c>
      <c r="BW112" s="924"/>
      <c r="BX112" s="924"/>
      <c r="BY112" s="924"/>
      <c r="BZ112" s="924"/>
      <c r="CA112" s="924">
        <v>7742006</v>
      </c>
      <c r="CB112" s="924"/>
      <c r="CC112" s="924"/>
      <c r="CD112" s="924"/>
      <c r="CE112" s="924"/>
      <c r="CF112" s="918">
        <v>63.9</v>
      </c>
      <c r="CG112" s="919"/>
      <c r="CH112" s="919"/>
      <c r="CI112" s="919"/>
      <c r="CJ112" s="919"/>
      <c r="CK112" s="946"/>
      <c r="CL112" s="947"/>
      <c r="CM112" s="920" t="s">
        <v>444</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129</v>
      </c>
      <c r="DH112" s="924"/>
      <c r="DI112" s="924"/>
      <c r="DJ112" s="924"/>
      <c r="DK112" s="924"/>
      <c r="DL112" s="924" t="s">
        <v>436</v>
      </c>
      <c r="DM112" s="924"/>
      <c r="DN112" s="924"/>
      <c r="DO112" s="924"/>
      <c r="DP112" s="924"/>
      <c r="DQ112" s="924" t="s">
        <v>129</v>
      </c>
      <c r="DR112" s="924"/>
      <c r="DS112" s="924"/>
      <c r="DT112" s="924"/>
      <c r="DU112" s="924"/>
      <c r="DV112" s="925" t="s">
        <v>129</v>
      </c>
      <c r="DW112" s="925"/>
      <c r="DX112" s="925"/>
      <c r="DY112" s="925"/>
      <c r="DZ112" s="926"/>
    </row>
    <row r="113" spans="1:130" s="227" customFormat="1" ht="26.25" customHeight="1" x14ac:dyDescent="0.2">
      <c r="A113" s="952"/>
      <c r="B113" s="953"/>
      <c r="C113" s="921" t="s">
        <v>445</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508718</v>
      </c>
      <c r="AB113" s="936"/>
      <c r="AC113" s="936"/>
      <c r="AD113" s="936"/>
      <c r="AE113" s="937"/>
      <c r="AF113" s="938">
        <v>489169</v>
      </c>
      <c r="AG113" s="936"/>
      <c r="AH113" s="936"/>
      <c r="AI113" s="936"/>
      <c r="AJ113" s="937"/>
      <c r="AK113" s="938">
        <v>519923</v>
      </c>
      <c r="AL113" s="936"/>
      <c r="AM113" s="936"/>
      <c r="AN113" s="936"/>
      <c r="AO113" s="937"/>
      <c r="AP113" s="939">
        <v>4.3</v>
      </c>
      <c r="AQ113" s="940"/>
      <c r="AR113" s="940"/>
      <c r="AS113" s="940"/>
      <c r="AT113" s="941"/>
      <c r="AU113" s="906"/>
      <c r="AV113" s="907"/>
      <c r="AW113" s="907"/>
      <c r="AX113" s="907"/>
      <c r="AY113" s="907"/>
      <c r="AZ113" s="920" t="s">
        <v>446</v>
      </c>
      <c r="BA113" s="921"/>
      <c r="BB113" s="921"/>
      <c r="BC113" s="921"/>
      <c r="BD113" s="921"/>
      <c r="BE113" s="921"/>
      <c r="BF113" s="921"/>
      <c r="BG113" s="921"/>
      <c r="BH113" s="921"/>
      <c r="BI113" s="921"/>
      <c r="BJ113" s="921"/>
      <c r="BK113" s="921"/>
      <c r="BL113" s="921"/>
      <c r="BM113" s="921"/>
      <c r="BN113" s="921"/>
      <c r="BO113" s="921"/>
      <c r="BP113" s="922"/>
      <c r="BQ113" s="923">
        <v>2867462</v>
      </c>
      <c r="BR113" s="924"/>
      <c r="BS113" s="924"/>
      <c r="BT113" s="924"/>
      <c r="BU113" s="924"/>
      <c r="BV113" s="924">
        <v>2674044</v>
      </c>
      <c r="BW113" s="924"/>
      <c r="BX113" s="924"/>
      <c r="BY113" s="924"/>
      <c r="BZ113" s="924"/>
      <c r="CA113" s="924">
        <v>2493983</v>
      </c>
      <c r="CB113" s="924"/>
      <c r="CC113" s="924"/>
      <c r="CD113" s="924"/>
      <c r="CE113" s="924"/>
      <c r="CF113" s="918">
        <v>20.6</v>
      </c>
      <c r="CG113" s="919"/>
      <c r="CH113" s="919"/>
      <c r="CI113" s="919"/>
      <c r="CJ113" s="919"/>
      <c r="CK113" s="946"/>
      <c r="CL113" s="947"/>
      <c r="CM113" s="920" t="s">
        <v>447</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129</v>
      </c>
      <c r="DH113" s="957"/>
      <c r="DI113" s="957"/>
      <c r="DJ113" s="957"/>
      <c r="DK113" s="958"/>
      <c r="DL113" s="959" t="s">
        <v>129</v>
      </c>
      <c r="DM113" s="957"/>
      <c r="DN113" s="957"/>
      <c r="DO113" s="957"/>
      <c r="DP113" s="958"/>
      <c r="DQ113" s="959" t="s">
        <v>129</v>
      </c>
      <c r="DR113" s="957"/>
      <c r="DS113" s="957"/>
      <c r="DT113" s="957"/>
      <c r="DU113" s="958"/>
      <c r="DV113" s="960" t="s">
        <v>129</v>
      </c>
      <c r="DW113" s="961"/>
      <c r="DX113" s="961"/>
      <c r="DY113" s="961"/>
      <c r="DZ113" s="962"/>
    </row>
    <row r="114" spans="1:130" s="227" customFormat="1" ht="26.25" customHeight="1" x14ac:dyDescent="0.2">
      <c r="A114" s="952"/>
      <c r="B114" s="953"/>
      <c r="C114" s="921" t="s">
        <v>448</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375209</v>
      </c>
      <c r="AB114" s="957"/>
      <c r="AC114" s="957"/>
      <c r="AD114" s="957"/>
      <c r="AE114" s="958"/>
      <c r="AF114" s="959">
        <v>343032</v>
      </c>
      <c r="AG114" s="957"/>
      <c r="AH114" s="957"/>
      <c r="AI114" s="957"/>
      <c r="AJ114" s="958"/>
      <c r="AK114" s="959">
        <v>326206</v>
      </c>
      <c r="AL114" s="957"/>
      <c r="AM114" s="957"/>
      <c r="AN114" s="957"/>
      <c r="AO114" s="958"/>
      <c r="AP114" s="960">
        <v>2.7</v>
      </c>
      <c r="AQ114" s="961"/>
      <c r="AR114" s="961"/>
      <c r="AS114" s="961"/>
      <c r="AT114" s="962"/>
      <c r="AU114" s="906"/>
      <c r="AV114" s="907"/>
      <c r="AW114" s="907"/>
      <c r="AX114" s="907"/>
      <c r="AY114" s="907"/>
      <c r="AZ114" s="920" t="s">
        <v>449</v>
      </c>
      <c r="BA114" s="921"/>
      <c r="BB114" s="921"/>
      <c r="BC114" s="921"/>
      <c r="BD114" s="921"/>
      <c r="BE114" s="921"/>
      <c r="BF114" s="921"/>
      <c r="BG114" s="921"/>
      <c r="BH114" s="921"/>
      <c r="BI114" s="921"/>
      <c r="BJ114" s="921"/>
      <c r="BK114" s="921"/>
      <c r="BL114" s="921"/>
      <c r="BM114" s="921"/>
      <c r="BN114" s="921"/>
      <c r="BO114" s="921"/>
      <c r="BP114" s="922"/>
      <c r="BQ114" s="923">
        <v>2417023</v>
      </c>
      <c r="BR114" s="924"/>
      <c r="BS114" s="924"/>
      <c r="BT114" s="924"/>
      <c r="BU114" s="924"/>
      <c r="BV114" s="924">
        <v>2332473</v>
      </c>
      <c r="BW114" s="924"/>
      <c r="BX114" s="924"/>
      <c r="BY114" s="924"/>
      <c r="BZ114" s="924"/>
      <c r="CA114" s="924">
        <v>2267912</v>
      </c>
      <c r="CB114" s="924"/>
      <c r="CC114" s="924"/>
      <c r="CD114" s="924"/>
      <c r="CE114" s="924"/>
      <c r="CF114" s="918">
        <v>18.7</v>
      </c>
      <c r="CG114" s="919"/>
      <c r="CH114" s="919"/>
      <c r="CI114" s="919"/>
      <c r="CJ114" s="919"/>
      <c r="CK114" s="946"/>
      <c r="CL114" s="947"/>
      <c r="CM114" s="920" t="s">
        <v>450</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129</v>
      </c>
      <c r="DH114" s="957"/>
      <c r="DI114" s="957"/>
      <c r="DJ114" s="957"/>
      <c r="DK114" s="958"/>
      <c r="DL114" s="959" t="s">
        <v>436</v>
      </c>
      <c r="DM114" s="957"/>
      <c r="DN114" s="957"/>
      <c r="DO114" s="957"/>
      <c r="DP114" s="958"/>
      <c r="DQ114" s="959" t="s">
        <v>436</v>
      </c>
      <c r="DR114" s="957"/>
      <c r="DS114" s="957"/>
      <c r="DT114" s="957"/>
      <c r="DU114" s="958"/>
      <c r="DV114" s="960" t="s">
        <v>129</v>
      </c>
      <c r="DW114" s="961"/>
      <c r="DX114" s="961"/>
      <c r="DY114" s="961"/>
      <c r="DZ114" s="962"/>
    </row>
    <row r="115" spans="1:130" s="227" customFormat="1" ht="26.25" customHeight="1" x14ac:dyDescent="0.2">
      <c r="A115" s="952"/>
      <c r="B115" s="953"/>
      <c r="C115" s="921" t="s">
        <v>451</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t="s">
        <v>436</v>
      </c>
      <c r="AB115" s="936"/>
      <c r="AC115" s="936"/>
      <c r="AD115" s="936"/>
      <c r="AE115" s="937"/>
      <c r="AF115" s="938" t="s">
        <v>129</v>
      </c>
      <c r="AG115" s="936"/>
      <c r="AH115" s="936"/>
      <c r="AI115" s="936"/>
      <c r="AJ115" s="937"/>
      <c r="AK115" s="938" t="s">
        <v>129</v>
      </c>
      <c r="AL115" s="936"/>
      <c r="AM115" s="936"/>
      <c r="AN115" s="936"/>
      <c r="AO115" s="937"/>
      <c r="AP115" s="939" t="s">
        <v>436</v>
      </c>
      <c r="AQ115" s="940"/>
      <c r="AR115" s="940"/>
      <c r="AS115" s="940"/>
      <c r="AT115" s="941"/>
      <c r="AU115" s="906"/>
      <c r="AV115" s="907"/>
      <c r="AW115" s="907"/>
      <c r="AX115" s="907"/>
      <c r="AY115" s="907"/>
      <c r="AZ115" s="920" t="s">
        <v>452</v>
      </c>
      <c r="BA115" s="921"/>
      <c r="BB115" s="921"/>
      <c r="BC115" s="921"/>
      <c r="BD115" s="921"/>
      <c r="BE115" s="921"/>
      <c r="BF115" s="921"/>
      <c r="BG115" s="921"/>
      <c r="BH115" s="921"/>
      <c r="BI115" s="921"/>
      <c r="BJ115" s="921"/>
      <c r="BK115" s="921"/>
      <c r="BL115" s="921"/>
      <c r="BM115" s="921"/>
      <c r="BN115" s="921"/>
      <c r="BO115" s="921"/>
      <c r="BP115" s="922"/>
      <c r="BQ115" s="923" t="s">
        <v>129</v>
      </c>
      <c r="BR115" s="924"/>
      <c r="BS115" s="924"/>
      <c r="BT115" s="924"/>
      <c r="BU115" s="924"/>
      <c r="BV115" s="924" t="s">
        <v>436</v>
      </c>
      <c r="BW115" s="924"/>
      <c r="BX115" s="924"/>
      <c r="BY115" s="924"/>
      <c r="BZ115" s="924"/>
      <c r="CA115" s="924" t="s">
        <v>129</v>
      </c>
      <c r="CB115" s="924"/>
      <c r="CC115" s="924"/>
      <c r="CD115" s="924"/>
      <c r="CE115" s="924"/>
      <c r="CF115" s="918" t="s">
        <v>436</v>
      </c>
      <c r="CG115" s="919"/>
      <c r="CH115" s="919"/>
      <c r="CI115" s="919"/>
      <c r="CJ115" s="919"/>
      <c r="CK115" s="946"/>
      <c r="CL115" s="947"/>
      <c r="CM115" s="920" t="s">
        <v>453</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129</v>
      </c>
      <c r="DH115" s="957"/>
      <c r="DI115" s="957"/>
      <c r="DJ115" s="957"/>
      <c r="DK115" s="958"/>
      <c r="DL115" s="959" t="s">
        <v>436</v>
      </c>
      <c r="DM115" s="957"/>
      <c r="DN115" s="957"/>
      <c r="DO115" s="957"/>
      <c r="DP115" s="958"/>
      <c r="DQ115" s="959" t="s">
        <v>436</v>
      </c>
      <c r="DR115" s="957"/>
      <c r="DS115" s="957"/>
      <c r="DT115" s="957"/>
      <c r="DU115" s="958"/>
      <c r="DV115" s="960" t="s">
        <v>129</v>
      </c>
      <c r="DW115" s="961"/>
      <c r="DX115" s="961"/>
      <c r="DY115" s="961"/>
      <c r="DZ115" s="962"/>
    </row>
    <row r="116" spans="1:130" s="227" customFormat="1" ht="26.25" customHeight="1" x14ac:dyDescent="0.2">
      <c r="A116" s="954"/>
      <c r="B116" s="955"/>
      <c r="C116" s="963" t="s">
        <v>454</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v>320</v>
      </c>
      <c r="AB116" s="957"/>
      <c r="AC116" s="957"/>
      <c r="AD116" s="957"/>
      <c r="AE116" s="958"/>
      <c r="AF116" s="959" t="s">
        <v>129</v>
      </c>
      <c r="AG116" s="957"/>
      <c r="AH116" s="957"/>
      <c r="AI116" s="957"/>
      <c r="AJ116" s="958"/>
      <c r="AK116" s="959" t="s">
        <v>129</v>
      </c>
      <c r="AL116" s="957"/>
      <c r="AM116" s="957"/>
      <c r="AN116" s="957"/>
      <c r="AO116" s="958"/>
      <c r="AP116" s="960" t="s">
        <v>129</v>
      </c>
      <c r="AQ116" s="961"/>
      <c r="AR116" s="961"/>
      <c r="AS116" s="961"/>
      <c r="AT116" s="962"/>
      <c r="AU116" s="906"/>
      <c r="AV116" s="907"/>
      <c r="AW116" s="907"/>
      <c r="AX116" s="907"/>
      <c r="AY116" s="907"/>
      <c r="AZ116" s="965" t="s">
        <v>455</v>
      </c>
      <c r="BA116" s="966"/>
      <c r="BB116" s="966"/>
      <c r="BC116" s="966"/>
      <c r="BD116" s="966"/>
      <c r="BE116" s="966"/>
      <c r="BF116" s="966"/>
      <c r="BG116" s="966"/>
      <c r="BH116" s="966"/>
      <c r="BI116" s="966"/>
      <c r="BJ116" s="966"/>
      <c r="BK116" s="966"/>
      <c r="BL116" s="966"/>
      <c r="BM116" s="966"/>
      <c r="BN116" s="966"/>
      <c r="BO116" s="966"/>
      <c r="BP116" s="967"/>
      <c r="BQ116" s="923" t="s">
        <v>436</v>
      </c>
      <c r="BR116" s="924"/>
      <c r="BS116" s="924"/>
      <c r="BT116" s="924"/>
      <c r="BU116" s="924"/>
      <c r="BV116" s="924" t="s">
        <v>129</v>
      </c>
      <c r="BW116" s="924"/>
      <c r="BX116" s="924"/>
      <c r="BY116" s="924"/>
      <c r="BZ116" s="924"/>
      <c r="CA116" s="924" t="s">
        <v>436</v>
      </c>
      <c r="CB116" s="924"/>
      <c r="CC116" s="924"/>
      <c r="CD116" s="924"/>
      <c r="CE116" s="924"/>
      <c r="CF116" s="918" t="s">
        <v>129</v>
      </c>
      <c r="CG116" s="919"/>
      <c r="CH116" s="919"/>
      <c r="CI116" s="919"/>
      <c r="CJ116" s="919"/>
      <c r="CK116" s="946"/>
      <c r="CL116" s="947"/>
      <c r="CM116" s="920" t="s">
        <v>456</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436</v>
      </c>
      <c r="DH116" s="957"/>
      <c r="DI116" s="957"/>
      <c r="DJ116" s="957"/>
      <c r="DK116" s="958"/>
      <c r="DL116" s="959" t="s">
        <v>129</v>
      </c>
      <c r="DM116" s="957"/>
      <c r="DN116" s="957"/>
      <c r="DO116" s="957"/>
      <c r="DP116" s="958"/>
      <c r="DQ116" s="959" t="s">
        <v>129</v>
      </c>
      <c r="DR116" s="957"/>
      <c r="DS116" s="957"/>
      <c r="DT116" s="957"/>
      <c r="DU116" s="958"/>
      <c r="DV116" s="960" t="s">
        <v>129</v>
      </c>
      <c r="DW116" s="961"/>
      <c r="DX116" s="961"/>
      <c r="DY116" s="961"/>
      <c r="DZ116" s="962"/>
    </row>
    <row r="117" spans="1:130" s="227" customFormat="1" ht="26.25" customHeight="1" x14ac:dyDescent="0.2">
      <c r="A117" s="910" t="s">
        <v>188</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457</v>
      </c>
      <c r="Z117" s="892"/>
      <c r="AA117" s="976">
        <v>4030067</v>
      </c>
      <c r="AB117" s="977"/>
      <c r="AC117" s="977"/>
      <c r="AD117" s="977"/>
      <c r="AE117" s="978"/>
      <c r="AF117" s="979">
        <v>4030709</v>
      </c>
      <c r="AG117" s="977"/>
      <c r="AH117" s="977"/>
      <c r="AI117" s="977"/>
      <c r="AJ117" s="978"/>
      <c r="AK117" s="979">
        <v>3881124</v>
      </c>
      <c r="AL117" s="977"/>
      <c r="AM117" s="977"/>
      <c r="AN117" s="977"/>
      <c r="AO117" s="978"/>
      <c r="AP117" s="980"/>
      <c r="AQ117" s="981"/>
      <c r="AR117" s="981"/>
      <c r="AS117" s="981"/>
      <c r="AT117" s="982"/>
      <c r="AU117" s="906"/>
      <c r="AV117" s="907"/>
      <c r="AW117" s="907"/>
      <c r="AX117" s="907"/>
      <c r="AY117" s="907"/>
      <c r="AZ117" s="972" t="s">
        <v>458</v>
      </c>
      <c r="BA117" s="973"/>
      <c r="BB117" s="973"/>
      <c r="BC117" s="973"/>
      <c r="BD117" s="973"/>
      <c r="BE117" s="973"/>
      <c r="BF117" s="973"/>
      <c r="BG117" s="973"/>
      <c r="BH117" s="973"/>
      <c r="BI117" s="973"/>
      <c r="BJ117" s="973"/>
      <c r="BK117" s="973"/>
      <c r="BL117" s="973"/>
      <c r="BM117" s="973"/>
      <c r="BN117" s="973"/>
      <c r="BO117" s="973"/>
      <c r="BP117" s="974"/>
      <c r="BQ117" s="923" t="s">
        <v>129</v>
      </c>
      <c r="BR117" s="924"/>
      <c r="BS117" s="924"/>
      <c r="BT117" s="924"/>
      <c r="BU117" s="924"/>
      <c r="BV117" s="924" t="s">
        <v>129</v>
      </c>
      <c r="BW117" s="924"/>
      <c r="BX117" s="924"/>
      <c r="BY117" s="924"/>
      <c r="BZ117" s="924"/>
      <c r="CA117" s="924" t="s">
        <v>129</v>
      </c>
      <c r="CB117" s="924"/>
      <c r="CC117" s="924"/>
      <c r="CD117" s="924"/>
      <c r="CE117" s="924"/>
      <c r="CF117" s="918" t="s">
        <v>129</v>
      </c>
      <c r="CG117" s="919"/>
      <c r="CH117" s="919"/>
      <c r="CI117" s="919"/>
      <c r="CJ117" s="919"/>
      <c r="CK117" s="946"/>
      <c r="CL117" s="947"/>
      <c r="CM117" s="920" t="s">
        <v>459</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129</v>
      </c>
      <c r="DH117" s="957"/>
      <c r="DI117" s="957"/>
      <c r="DJ117" s="957"/>
      <c r="DK117" s="958"/>
      <c r="DL117" s="959" t="s">
        <v>129</v>
      </c>
      <c r="DM117" s="957"/>
      <c r="DN117" s="957"/>
      <c r="DO117" s="957"/>
      <c r="DP117" s="958"/>
      <c r="DQ117" s="959" t="s">
        <v>129</v>
      </c>
      <c r="DR117" s="957"/>
      <c r="DS117" s="957"/>
      <c r="DT117" s="957"/>
      <c r="DU117" s="958"/>
      <c r="DV117" s="960" t="s">
        <v>129</v>
      </c>
      <c r="DW117" s="961"/>
      <c r="DX117" s="961"/>
      <c r="DY117" s="961"/>
      <c r="DZ117" s="962"/>
    </row>
    <row r="118" spans="1:130" s="227" customFormat="1" ht="26.25" customHeight="1" x14ac:dyDescent="0.2">
      <c r="A118" s="910" t="s">
        <v>430</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427</v>
      </c>
      <c r="AB118" s="891"/>
      <c r="AC118" s="891"/>
      <c r="AD118" s="891"/>
      <c r="AE118" s="892"/>
      <c r="AF118" s="890" t="s">
        <v>428</v>
      </c>
      <c r="AG118" s="891"/>
      <c r="AH118" s="891"/>
      <c r="AI118" s="891"/>
      <c r="AJ118" s="892"/>
      <c r="AK118" s="890" t="s">
        <v>307</v>
      </c>
      <c r="AL118" s="891"/>
      <c r="AM118" s="891"/>
      <c r="AN118" s="891"/>
      <c r="AO118" s="892"/>
      <c r="AP118" s="968" t="s">
        <v>429</v>
      </c>
      <c r="AQ118" s="969"/>
      <c r="AR118" s="969"/>
      <c r="AS118" s="969"/>
      <c r="AT118" s="970"/>
      <c r="AU118" s="906"/>
      <c r="AV118" s="907"/>
      <c r="AW118" s="907"/>
      <c r="AX118" s="907"/>
      <c r="AY118" s="907"/>
      <c r="AZ118" s="971" t="s">
        <v>460</v>
      </c>
      <c r="BA118" s="963"/>
      <c r="BB118" s="963"/>
      <c r="BC118" s="963"/>
      <c r="BD118" s="963"/>
      <c r="BE118" s="963"/>
      <c r="BF118" s="963"/>
      <c r="BG118" s="963"/>
      <c r="BH118" s="963"/>
      <c r="BI118" s="963"/>
      <c r="BJ118" s="963"/>
      <c r="BK118" s="963"/>
      <c r="BL118" s="963"/>
      <c r="BM118" s="963"/>
      <c r="BN118" s="963"/>
      <c r="BO118" s="963"/>
      <c r="BP118" s="964"/>
      <c r="BQ118" s="997" t="s">
        <v>129</v>
      </c>
      <c r="BR118" s="998"/>
      <c r="BS118" s="998"/>
      <c r="BT118" s="998"/>
      <c r="BU118" s="998"/>
      <c r="BV118" s="998" t="s">
        <v>129</v>
      </c>
      <c r="BW118" s="998"/>
      <c r="BX118" s="998"/>
      <c r="BY118" s="998"/>
      <c r="BZ118" s="998"/>
      <c r="CA118" s="998" t="s">
        <v>129</v>
      </c>
      <c r="CB118" s="998"/>
      <c r="CC118" s="998"/>
      <c r="CD118" s="998"/>
      <c r="CE118" s="998"/>
      <c r="CF118" s="918" t="s">
        <v>461</v>
      </c>
      <c r="CG118" s="919"/>
      <c r="CH118" s="919"/>
      <c r="CI118" s="919"/>
      <c r="CJ118" s="919"/>
      <c r="CK118" s="946"/>
      <c r="CL118" s="947"/>
      <c r="CM118" s="920" t="s">
        <v>462</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129</v>
      </c>
      <c r="DH118" s="957"/>
      <c r="DI118" s="957"/>
      <c r="DJ118" s="957"/>
      <c r="DK118" s="958"/>
      <c r="DL118" s="959" t="s">
        <v>129</v>
      </c>
      <c r="DM118" s="957"/>
      <c r="DN118" s="957"/>
      <c r="DO118" s="957"/>
      <c r="DP118" s="958"/>
      <c r="DQ118" s="959" t="s">
        <v>129</v>
      </c>
      <c r="DR118" s="957"/>
      <c r="DS118" s="957"/>
      <c r="DT118" s="957"/>
      <c r="DU118" s="958"/>
      <c r="DV118" s="960" t="s">
        <v>129</v>
      </c>
      <c r="DW118" s="961"/>
      <c r="DX118" s="961"/>
      <c r="DY118" s="961"/>
      <c r="DZ118" s="962"/>
    </row>
    <row r="119" spans="1:130" s="227" customFormat="1" ht="26.25" customHeight="1" x14ac:dyDescent="0.2">
      <c r="A119" s="1054" t="s">
        <v>433</v>
      </c>
      <c r="B119" s="945"/>
      <c r="C119" s="927" t="s">
        <v>434</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129</v>
      </c>
      <c r="AB119" s="898"/>
      <c r="AC119" s="898"/>
      <c r="AD119" s="898"/>
      <c r="AE119" s="899"/>
      <c r="AF119" s="900" t="s">
        <v>129</v>
      </c>
      <c r="AG119" s="898"/>
      <c r="AH119" s="898"/>
      <c r="AI119" s="898"/>
      <c r="AJ119" s="899"/>
      <c r="AK119" s="900" t="s">
        <v>129</v>
      </c>
      <c r="AL119" s="898"/>
      <c r="AM119" s="898"/>
      <c r="AN119" s="898"/>
      <c r="AO119" s="899"/>
      <c r="AP119" s="901" t="s">
        <v>463</v>
      </c>
      <c r="AQ119" s="902"/>
      <c r="AR119" s="902"/>
      <c r="AS119" s="902"/>
      <c r="AT119" s="903"/>
      <c r="AU119" s="908"/>
      <c r="AV119" s="909"/>
      <c r="AW119" s="909"/>
      <c r="AX119" s="909"/>
      <c r="AY119" s="909"/>
      <c r="AZ119" s="248" t="s">
        <v>188</v>
      </c>
      <c r="BA119" s="248"/>
      <c r="BB119" s="248"/>
      <c r="BC119" s="248"/>
      <c r="BD119" s="248"/>
      <c r="BE119" s="248"/>
      <c r="BF119" s="248"/>
      <c r="BG119" s="248"/>
      <c r="BH119" s="248"/>
      <c r="BI119" s="248"/>
      <c r="BJ119" s="248"/>
      <c r="BK119" s="248"/>
      <c r="BL119" s="248"/>
      <c r="BM119" s="248"/>
      <c r="BN119" s="248"/>
      <c r="BO119" s="975" t="s">
        <v>464</v>
      </c>
      <c r="BP119" s="1003"/>
      <c r="BQ119" s="997">
        <v>49216610</v>
      </c>
      <c r="BR119" s="998"/>
      <c r="BS119" s="998"/>
      <c r="BT119" s="998"/>
      <c r="BU119" s="998"/>
      <c r="BV119" s="998">
        <v>48485937</v>
      </c>
      <c r="BW119" s="998"/>
      <c r="BX119" s="998"/>
      <c r="BY119" s="998"/>
      <c r="BZ119" s="998"/>
      <c r="CA119" s="998">
        <v>46603574</v>
      </c>
      <c r="CB119" s="998"/>
      <c r="CC119" s="998"/>
      <c r="CD119" s="998"/>
      <c r="CE119" s="998"/>
      <c r="CF119" s="999"/>
      <c r="CG119" s="1000"/>
      <c r="CH119" s="1000"/>
      <c r="CI119" s="1000"/>
      <c r="CJ119" s="1001"/>
      <c r="CK119" s="948"/>
      <c r="CL119" s="949"/>
      <c r="CM119" s="971" t="s">
        <v>465</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129</v>
      </c>
      <c r="DH119" s="984"/>
      <c r="DI119" s="984"/>
      <c r="DJ119" s="984"/>
      <c r="DK119" s="985"/>
      <c r="DL119" s="983" t="s">
        <v>129</v>
      </c>
      <c r="DM119" s="984"/>
      <c r="DN119" s="984"/>
      <c r="DO119" s="984"/>
      <c r="DP119" s="985"/>
      <c r="DQ119" s="983" t="s">
        <v>442</v>
      </c>
      <c r="DR119" s="984"/>
      <c r="DS119" s="984"/>
      <c r="DT119" s="984"/>
      <c r="DU119" s="985"/>
      <c r="DV119" s="986" t="s">
        <v>129</v>
      </c>
      <c r="DW119" s="987"/>
      <c r="DX119" s="987"/>
      <c r="DY119" s="987"/>
      <c r="DZ119" s="988"/>
    </row>
    <row r="120" spans="1:130" s="227" customFormat="1" ht="26.25" customHeight="1" x14ac:dyDescent="0.2">
      <c r="A120" s="1055"/>
      <c r="B120" s="947"/>
      <c r="C120" s="920" t="s">
        <v>438</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129</v>
      </c>
      <c r="AB120" s="957"/>
      <c r="AC120" s="957"/>
      <c r="AD120" s="957"/>
      <c r="AE120" s="958"/>
      <c r="AF120" s="959" t="s">
        <v>463</v>
      </c>
      <c r="AG120" s="957"/>
      <c r="AH120" s="957"/>
      <c r="AI120" s="957"/>
      <c r="AJ120" s="958"/>
      <c r="AK120" s="959" t="s">
        <v>129</v>
      </c>
      <c r="AL120" s="957"/>
      <c r="AM120" s="957"/>
      <c r="AN120" s="957"/>
      <c r="AO120" s="958"/>
      <c r="AP120" s="960" t="s">
        <v>129</v>
      </c>
      <c r="AQ120" s="961"/>
      <c r="AR120" s="961"/>
      <c r="AS120" s="961"/>
      <c r="AT120" s="962"/>
      <c r="AU120" s="989" t="s">
        <v>466</v>
      </c>
      <c r="AV120" s="990"/>
      <c r="AW120" s="990"/>
      <c r="AX120" s="990"/>
      <c r="AY120" s="991"/>
      <c r="AZ120" s="927" t="s">
        <v>467</v>
      </c>
      <c r="BA120" s="895"/>
      <c r="BB120" s="895"/>
      <c r="BC120" s="895"/>
      <c r="BD120" s="895"/>
      <c r="BE120" s="895"/>
      <c r="BF120" s="895"/>
      <c r="BG120" s="895"/>
      <c r="BH120" s="895"/>
      <c r="BI120" s="895"/>
      <c r="BJ120" s="895"/>
      <c r="BK120" s="895"/>
      <c r="BL120" s="895"/>
      <c r="BM120" s="895"/>
      <c r="BN120" s="895"/>
      <c r="BO120" s="895"/>
      <c r="BP120" s="896"/>
      <c r="BQ120" s="928">
        <v>3410755</v>
      </c>
      <c r="BR120" s="929"/>
      <c r="BS120" s="929"/>
      <c r="BT120" s="929"/>
      <c r="BU120" s="929"/>
      <c r="BV120" s="929">
        <v>3695167</v>
      </c>
      <c r="BW120" s="929"/>
      <c r="BX120" s="929"/>
      <c r="BY120" s="929"/>
      <c r="BZ120" s="929"/>
      <c r="CA120" s="929">
        <v>4395001</v>
      </c>
      <c r="CB120" s="929"/>
      <c r="CC120" s="929"/>
      <c r="CD120" s="929"/>
      <c r="CE120" s="929"/>
      <c r="CF120" s="942">
        <v>36.299999999999997</v>
      </c>
      <c r="CG120" s="943"/>
      <c r="CH120" s="943"/>
      <c r="CI120" s="943"/>
      <c r="CJ120" s="943"/>
      <c r="CK120" s="1004" t="s">
        <v>468</v>
      </c>
      <c r="CL120" s="1005"/>
      <c r="CM120" s="1005"/>
      <c r="CN120" s="1005"/>
      <c r="CO120" s="1006"/>
      <c r="CP120" s="1012" t="s">
        <v>408</v>
      </c>
      <c r="CQ120" s="1013"/>
      <c r="CR120" s="1013"/>
      <c r="CS120" s="1013"/>
      <c r="CT120" s="1013"/>
      <c r="CU120" s="1013"/>
      <c r="CV120" s="1013"/>
      <c r="CW120" s="1013"/>
      <c r="CX120" s="1013"/>
      <c r="CY120" s="1013"/>
      <c r="CZ120" s="1013"/>
      <c r="DA120" s="1013"/>
      <c r="DB120" s="1013"/>
      <c r="DC120" s="1013"/>
      <c r="DD120" s="1013"/>
      <c r="DE120" s="1013"/>
      <c r="DF120" s="1014"/>
      <c r="DG120" s="928">
        <v>8563672</v>
      </c>
      <c r="DH120" s="929"/>
      <c r="DI120" s="929"/>
      <c r="DJ120" s="929"/>
      <c r="DK120" s="929"/>
      <c r="DL120" s="929">
        <v>8119584</v>
      </c>
      <c r="DM120" s="929"/>
      <c r="DN120" s="929"/>
      <c r="DO120" s="929"/>
      <c r="DP120" s="929"/>
      <c r="DQ120" s="929">
        <v>7742006</v>
      </c>
      <c r="DR120" s="929"/>
      <c r="DS120" s="929"/>
      <c r="DT120" s="929"/>
      <c r="DU120" s="929"/>
      <c r="DV120" s="930">
        <v>63.9</v>
      </c>
      <c r="DW120" s="930"/>
      <c r="DX120" s="930"/>
      <c r="DY120" s="930"/>
      <c r="DZ120" s="931"/>
    </row>
    <row r="121" spans="1:130" s="227" customFormat="1" ht="26.25" customHeight="1" x14ac:dyDescent="0.2">
      <c r="A121" s="1055"/>
      <c r="B121" s="947"/>
      <c r="C121" s="972" t="s">
        <v>469</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461</v>
      </c>
      <c r="AB121" s="957"/>
      <c r="AC121" s="957"/>
      <c r="AD121" s="957"/>
      <c r="AE121" s="958"/>
      <c r="AF121" s="959" t="s">
        <v>129</v>
      </c>
      <c r="AG121" s="957"/>
      <c r="AH121" s="957"/>
      <c r="AI121" s="957"/>
      <c r="AJ121" s="958"/>
      <c r="AK121" s="959" t="s">
        <v>129</v>
      </c>
      <c r="AL121" s="957"/>
      <c r="AM121" s="957"/>
      <c r="AN121" s="957"/>
      <c r="AO121" s="958"/>
      <c r="AP121" s="960" t="s">
        <v>461</v>
      </c>
      <c r="AQ121" s="961"/>
      <c r="AR121" s="961"/>
      <c r="AS121" s="961"/>
      <c r="AT121" s="962"/>
      <c r="AU121" s="992"/>
      <c r="AV121" s="993"/>
      <c r="AW121" s="993"/>
      <c r="AX121" s="993"/>
      <c r="AY121" s="994"/>
      <c r="AZ121" s="920" t="s">
        <v>470</v>
      </c>
      <c r="BA121" s="921"/>
      <c r="BB121" s="921"/>
      <c r="BC121" s="921"/>
      <c r="BD121" s="921"/>
      <c r="BE121" s="921"/>
      <c r="BF121" s="921"/>
      <c r="BG121" s="921"/>
      <c r="BH121" s="921"/>
      <c r="BI121" s="921"/>
      <c r="BJ121" s="921"/>
      <c r="BK121" s="921"/>
      <c r="BL121" s="921"/>
      <c r="BM121" s="921"/>
      <c r="BN121" s="921"/>
      <c r="BO121" s="921"/>
      <c r="BP121" s="922"/>
      <c r="BQ121" s="923">
        <v>8082529</v>
      </c>
      <c r="BR121" s="924"/>
      <c r="BS121" s="924"/>
      <c r="BT121" s="924"/>
      <c r="BU121" s="924"/>
      <c r="BV121" s="924">
        <v>8061369</v>
      </c>
      <c r="BW121" s="924"/>
      <c r="BX121" s="924"/>
      <c r="BY121" s="924"/>
      <c r="BZ121" s="924"/>
      <c r="CA121" s="924">
        <v>8597944</v>
      </c>
      <c r="CB121" s="924"/>
      <c r="CC121" s="924"/>
      <c r="CD121" s="924"/>
      <c r="CE121" s="924"/>
      <c r="CF121" s="918">
        <v>71</v>
      </c>
      <c r="CG121" s="919"/>
      <c r="CH121" s="919"/>
      <c r="CI121" s="919"/>
      <c r="CJ121" s="919"/>
      <c r="CK121" s="1007"/>
      <c r="CL121" s="1008"/>
      <c r="CM121" s="1008"/>
      <c r="CN121" s="1008"/>
      <c r="CO121" s="1009"/>
      <c r="CP121" s="1017" t="s">
        <v>471</v>
      </c>
      <c r="CQ121" s="1018"/>
      <c r="CR121" s="1018"/>
      <c r="CS121" s="1018"/>
      <c r="CT121" s="1018"/>
      <c r="CU121" s="1018"/>
      <c r="CV121" s="1018"/>
      <c r="CW121" s="1018"/>
      <c r="CX121" s="1018"/>
      <c r="CY121" s="1018"/>
      <c r="CZ121" s="1018"/>
      <c r="DA121" s="1018"/>
      <c r="DB121" s="1018"/>
      <c r="DC121" s="1018"/>
      <c r="DD121" s="1018"/>
      <c r="DE121" s="1018"/>
      <c r="DF121" s="1019"/>
      <c r="DG121" s="923" t="s">
        <v>472</v>
      </c>
      <c r="DH121" s="924"/>
      <c r="DI121" s="924"/>
      <c r="DJ121" s="924"/>
      <c r="DK121" s="924"/>
      <c r="DL121" s="924" t="s">
        <v>129</v>
      </c>
      <c r="DM121" s="924"/>
      <c r="DN121" s="924"/>
      <c r="DO121" s="924"/>
      <c r="DP121" s="924"/>
      <c r="DQ121" s="924" t="s">
        <v>442</v>
      </c>
      <c r="DR121" s="924"/>
      <c r="DS121" s="924"/>
      <c r="DT121" s="924"/>
      <c r="DU121" s="924"/>
      <c r="DV121" s="925" t="s">
        <v>129</v>
      </c>
      <c r="DW121" s="925"/>
      <c r="DX121" s="925"/>
      <c r="DY121" s="925"/>
      <c r="DZ121" s="926"/>
    </row>
    <row r="122" spans="1:130" s="227" customFormat="1" ht="26.25" customHeight="1" x14ac:dyDescent="0.2">
      <c r="A122" s="1055"/>
      <c r="B122" s="947"/>
      <c r="C122" s="920" t="s">
        <v>450</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129</v>
      </c>
      <c r="AB122" s="957"/>
      <c r="AC122" s="957"/>
      <c r="AD122" s="957"/>
      <c r="AE122" s="958"/>
      <c r="AF122" s="959" t="s">
        <v>129</v>
      </c>
      <c r="AG122" s="957"/>
      <c r="AH122" s="957"/>
      <c r="AI122" s="957"/>
      <c r="AJ122" s="958"/>
      <c r="AK122" s="959" t="s">
        <v>129</v>
      </c>
      <c r="AL122" s="957"/>
      <c r="AM122" s="957"/>
      <c r="AN122" s="957"/>
      <c r="AO122" s="958"/>
      <c r="AP122" s="960" t="s">
        <v>129</v>
      </c>
      <c r="AQ122" s="961"/>
      <c r="AR122" s="961"/>
      <c r="AS122" s="961"/>
      <c r="AT122" s="962"/>
      <c r="AU122" s="992"/>
      <c r="AV122" s="993"/>
      <c r="AW122" s="993"/>
      <c r="AX122" s="993"/>
      <c r="AY122" s="994"/>
      <c r="AZ122" s="971" t="s">
        <v>473</v>
      </c>
      <c r="BA122" s="963"/>
      <c r="BB122" s="963"/>
      <c r="BC122" s="963"/>
      <c r="BD122" s="963"/>
      <c r="BE122" s="963"/>
      <c r="BF122" s="963"/>
      <c r="BG122" s="963"/>
      <c r="BH122" s="963"/>
      <c r="BI122" s="963"/>
      <c r="BJ122" s="963"/>
      <c r="BK122" s="963"/>
      <c r="BL122" s="963"/>
      <c r="BM122" s="963"/>
      <c r="BN122" s="963"/>
      <c r="BO122" s="963"/>
      <c r="BP122" s="964"/>
      <c r="BQ122" s="997">
        <v>23533821</v>
      </c>
      <c r="BR122" s="998"/>
      <c r="BS122" s="998"/>
      <c r="BT122" s="998"/>
      <c r="BU122" s="998"/>
      <c r="BV122" s="998">
        <v>23407372</v>
      </c>
      <c r="BW122" s="998"/>
      <c r="BX122" s="998"/>
      <c r="BY122" s="998"/>
      <c r="BZ122" s="998"/>
      <c r="CA122" s="998">
        <v>22603900</v>
      </c>
      <c r="CB122" s="998"/>
      <c r="CC122" s="998"/>
      <c r="CD122" s="998"/>
      <c r="CE122" s="998"/>
      <c r="CF122" s="1015">
        <v>186.6</v>
      </c>
      <c r="CG122" s="1016"/>
      <c r="CH122" s="1016"/>
      <c r="CI122" s="1016"/>
      <c r="CJ122" s="1016"/>
      <c r="CK122" s="1007"/>
      <c r="CL122" s="1008"/>
      <c r="CM122" s="1008"/>
      <c r="CN122" s="1008"/>
      <c r="CO122" s="1009"/>
      <c r="CP122" s="1017" t="s">
        <v>405</v>
      </c>
      <c r="CQ122" s="1018"/>
      <c r="CR122" s="1018"/>
      <c r="CS122" s="1018"/>
      <c r="CT122" s="1018"/>
      <c r="CU122" s="1018"/>
      <c r="CV122" s="1018"/>
      <c r="CW122" s="1018"/>
      <c r="CX122" s="1018"/>
      <c r="CY122" s="1018"/>
      <c r="CZ122" s="1018"/>
      <c r="DA122" s="1018"/>
      <c r="DB122" s="1018"/>
      <c r="DC122" s="1018"/>
      <c r="DD122" s="1018"/>
      <c r="DE122" s="1018"/>
      <c r="DF122" s="1019"/>
      <c r="DG122" s="923" t="s">
        <v>129</v>
      </c>
      <c r="DH122" s="924"/>
      <c r="DI122" s="924"/>
      <c r="DJ122" s="924"/>
      <c r="DK122" s="924"/>
      <c r="DL122" s="924" t="s">
        <v>129</v>
      </c>
      <c r="DM122" s="924"/>
      <c r="DN122" s="924"/>
      <c r="DO122" s="924"/>
      <c r="DP122" s="924"/>
      <c r="DQ122" s="924" t="s">
        <v>129</v>
      </c>
      <c r="DR122" s="924"/>
      <c r="DS122" s="924"/>
      <c r="DT122" s="924"/>
      <c r="DU122" s="924"/>
      <c r="DV122" s="925" t="s">
        <v>129</v>
      </c>
      <c r="DW122" s="925"/>
      <c r="DX122" s="925"/>
      <c r="DY122" s="925"/>
      <c r="DZ122" s="926"/>
    </row>
    <row r="123" spans="1:130" s="227" customFormat="1" ht="26.25" customHeight="1" x14ac:dyDescent="0.2">
      <c r="A123" s="1055"/>
      <c r="B123" s="947"/>
      <c r="C123" s="920" t="s">
        <v>456</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129</v>
      </c>
      <c r="AB123" s="957"/>
      <c r="AC123" s="957"/>
      <c r="AD123" s="957"/>
      <c r="AE123" s="958"/>
      <c r="AF123" s="959" t="s">
        <v>472</v>
      </c>
      <c r="AG123" s="957"/>
      <c r="AH123" s="957"/>
      <c r="AI123" s="957"/>
      <c r="AJ123" s="958"/>
      <c r="AK123" s="959" t="s">
        <v>129</v>
      </c>
      <c r="AL123" s="957"/>
      <c r="AM123" s="957"/>
      <c r="AN123" s="957"/>
      <c r="AO123" s="958"/>
      <c r="AP123" s="960" t="s">
        <v>129</v>
      </c>
      <c r="AQ123" s="961"/>
      <c r="AR123" s="961"/>
      <c r="AS123" s="961"/>
      <c r="AT123" s="962"/>
      <c r="AU123" s="995"/>
      <c r="AV123" s="996"/>
      <c r="AW123" s="996"/>
      <c r="AX123" s="996"/>
      <c r="AY123" s="996"/>
      <c r="AZ123" s="248" t="s">
        <v>188</v>
      </c>
      <c r="BA123" s="248"/>
      <c r="BB123" s="248"/>
      <c r="BC123" s="248"/>
      <c r="BD123" s="248"/>
      <c r="BE123" s="248"/>
      <c r="BF123" s="248"/>
      <c r="BG123" s="248"/>
      <c r="BH123" s="248"/>
      <c r="BI123" s="248"/>
      <c r="BJ123" s="248"/>
      <c r="BK123" s="248"/>
      <c r="BL123" s="248"/>
      <c r="BM123" s="248"/>
      <c r="BN123" s="248"/>
      <c r="BO123" s="975" t="s">
        <v>474</v>
      </c>
      <c r="BP123" s="1003"/>
      <c r="BQ123" s="1061">
        <v>35027105</v>
      </c>
      <c r="BR123" s="1062"/>
      <c r="BS123" s="1062"/>
      <c r="BT123" s="1062"/>
      <c r="BU123" s="1062"/>
      <c r="BV123" s="1062">
        <v>35163908</v>
      </c>
      <c r="BW123" s="1062"/>
      <c r="BX123" s="1062"/>
      <c r="BY123" s="1062"/>
      <c r="BZ123" s="1062"/>
      <c r="CA123" s="1062">
        <v>35596845</v>
      </c>
      <c r="CB123" s="1062"/>
      <c r="CC123" s="1062"/>
      <c r="CD123" s="1062"/>
      <c r="CE123" s="1062"/>
      <c r="CF123" s="999"/>
      <c r="CG123" s="1000"/>
      <c r="CH123" s="1000"/>
      <c r="CI123" s="1000"/>
      <c r="CJ123" s="1001"/>
      <c r="CK123" s="1007"/>
      <c r="CL123" s="1008"/>
      <c r="CM123" s="1008"/>
      <c r="CN123" s="1008"/>
      <c r="CO123" s="1009"/>
      <c r="CP123" s="1017" t="s">
        <v>403</v>
      </c>
      <c r="CQ123" s="1018"/>
      <c r="CR123" s="1018"/>
      <c r="CS123" s="1018"/>
      <c r="CT123" s="1018"/>
      <c r="CU123" s="1018"/>
      <c r="CV123" s="1018"/>
      <c r="CW123" s="1018"/>
      <c r="CX123" s="1018"/>
      <c r="CY123" s="1018"/>
      <c r="CZ123" s="1018"/>
      <c r="DA123" s="1018"/>
      <c r="DB123" s="1018"/>
      <c r="DC123" s="1018"/>
      <c r="DD123" s="1018"/>
      <c r="DE123" s="1018"/>
      <c r="DF123" s="1019"/>
      <c r="DG123" s="956" t="s">
        <v>129</v>
      </c>
      <c r="DH123" s="957"/>
      <c r="DI123" s="957"/>
      <c r="DJ123" s="957"/>
      <c r="DK123" s="958"/>
      <c r="DL123" s="959" t="s">
        <v>129</v>
      </c>
      <c r="DM123" s="957"/>
      <c r="DN123" s="957"/>
      <c r="DO123" s="957"/>
      <c r="DP123" s="958"/>
      <c r="DQ123" s="959" t="s">
        <v>129</v>
      </c>
      <c r="DR123" s="957"/>
      <c r="DS123" s="957"/>
      <c r="DT123" s="957"/>
      <c r="DU123" s="958"/>
      <c r="DV123" s="960" t="s">
        <v>129</v>
      </c>
      <c r="DW123" s="961"/>
      <c r="DX123" s="961"/>
      <c r="DY123" s="961"/>
      <c r="DZ123" s="962"/>
    </row>
    <row r="124" spans="1:130" s="227" customFormat="1" ht="26.25" customHeight="1" thickBot="1" x14ac:dyDescent="0.25">
      <c r="A124" s="1055"/>
      <c r="B124" s="947"/>
      <c r="C124" s="920" t="s">
        <v>459</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129</v>
      </c>
      <c r="AB124" s="957"/>
      <c r="AC124" s="957"/>
      <c r="AD124" s="957"/>
      <c r="AE124" s="958"/>
      <c r="AF124" s="959" t="s">
        <v>129</v>
      </c>
      <c r="AG124" s="957"/>
      <c r="AH124" s="957"/>
      <c r="AI124" s="957"/>
      <c r="AJ124" s="958"/>
      <c r="AK124" s="959" t="s">
        <v>129</v>
      </c>
      <c r="AL124" s="957"/>
      <c r="AM124" s="957"/>
      <c r="AN124" s="957"/>
      <c r="AO124" s="958"/>
      <c r="AP124" s="960" t="s">
        <v>129</v>
      </c>
      <c r="AQ124" s="961"/>
      <c r="AR124" s="961"/>
      <c r="AS124" s="961"/>
      <c r="AT124" s="962"/>
      <c r="AU124" s="1057" t="s">
        <v>475</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v>121</v>
      </c>
      <c r="BR124" s="1025"/>
      <c r="BS124" s="1025"/>
      <c r="BT124" s="1025"/>
      <c r="BU124" s="1025"/>
      <c r="BV124" s="1025">
        <v>107.2</v>
      </c>
      <c r="BW124" s="1025"/>
      <c r="BX124" s="1025"/>
      <c r="BY124" s="1025"/>
      <c r="BZ124" s="1025"/>
      <c r="CA124" s="1025">
        <v>90.8</v>
      </c>
      <c r="CB124" s="1025"/>
      <c r="CC124" s="1025"/>
      <c r="CD124" s="1025"/>
      <c r="CE124" s="1025"/>
      <c r="CF124" s="1026"/>
      <c r="CG124" s="1027"/>
      <c r="CH124" s="1027"/>
      <c r="CI124" s="1027"/>
      <c r="CJ124" s="1028"/>
      <c r="CK124" s="1010"/>
      <c r="CL124" s="1010"/>
      <c r="CM124" s="1010"/>
      <c r="CN124" s="1010"/>
      <c r="CO124" s="1011"/>
      <c r="CP124" s="1017" t="s">
        <v>476</v>
      </c>
      <c r="CQ124" s="1018"/>
      <c r="CR124" s="1018"/>
      <c r="CS124" s="1018"/>
      <c r="CT124" s="1018"/>
      <c r="CU124" s="1018"/>
      <c r="CV124" s="1018"/>
      <c r="CW124" s="1018"/>
      <c r="CX124" s="1018"/>
      <c r="CY124" s="1018"/>
      <c r="CZ124" s="1018"/>
      <c r="DA124" s="1018"/>
      <c r="DB124" s="1018"/>
      <c r="DC124" s="1018"/>
      <c r="DD124" s="1018"/>
      <c r="DE124" s="1018"/>
      <c r="DF124" s="1019"/>
      <c r="DG124" s="1002" t="s">
        <v>129</v>
      </c>
      <c r="DH124" s="984"/>
      <c r="DI124" s="984"/>
      <c r="DJ124" s="984"/>
      <c r="DK124" s="985"/>
      <c r="DL124" s="983">
        <v>1835</v>
      </c>
      <c r="DM124" s="984"/>
      <c r="DN124" s="984"/>
      <c r="DO124" s="984"/>
      <c r="DP124" s="985"/>
      <c r="DQ124" s="983" t="s">
        <v>129</v>
      </c>
      <c r="DR124" s="984"/>
      <c r="DS124" s="984"/>
      <c r="DT124" s="984"/>
      <c r="DU124" s="985"/>
      <c r="DV124" s="986" t="s">
        <v>129</v>
      </c>
      <c r="DW124" s="987"/>
      <c r="DX124" s="987"/>
      <c r="DY124" s="987"/>
      <c r="DZ124" s="988"/>
    </row>
    <row r="125" spans="1:130" s="227" customFormat="1" ht="26.25" customHeight="1" x14ac:dyDescent="0.2">
      <c r="A125" s="1055"/>
      <c r="B125" s="947"/>
      <c r="C125" s="920" t="s">
        <v>462</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472</v>
      </c>
      <c r="AB125" s="957"/>
      <c r="AC125" s="957"/>
      <c r="AD125" s="957"/>
      <c r="AE125" s="958"/>
      <c r="AF125" s="959" t="s">
        <v>129</v>
      </c>
      <c r="AG125" s="957"/>
      <c r="AH125" s="957"/>
      <c r="AI125" s="957"/>
      <c r="AJ125" s="958"/>
      <c r="AK125" s="959" t="s">
        <v>129</v>
      </c>
      <c r="AL125" s="957"/>
      <c r="AM125" s="957"/>
      <c r="AN125" s="957"/>
      <c r="AO125" s="958"/>
      <c r="AP125" s="960" t="s">
        <v>463</v>
      </c>
      <c r="AQ125" s="961"/>
      <c r="AR125" s="961"/>
      <c r="AS125" s="961"/>
      <c r="AT125" s="96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20" t="s">
        <v>477</v>
      </c>
      <c r="CL125" s="1005"/>
      <c r="CM125" s="1005"/>
      <c r="CN125" s="1005"/>
      <c r="CO125" s="1006"/>
      <c r="CP125" s="927" t="s">
        <v>478</v>
      </c>
      <c r="CQ125" s="895"/>
      <c r="CR125" s="895"/>
      <c r="CS125" s="895"/>
      <c r="CT125" s="895"/>
      <c r="CU125" s="895"/>
      <c r="CV125" s="895"/>
      <c r="CW125" s="895"/>
      <c r="CX125" s="895"/>
      <c r="CY125" s="895"/>
      <c r="CZ125" s="895"/>
      <c r="DA125" s="895"/>
      <c r="DB125" s="895"/>
      <c r="DC125" s="895"/>
      <c r="DD125" s="895"/>
      <c r="DE125" s="895"/>
      <c r="DF125" s="896"/>
      <c r="DG125" s="92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27" customFormat="1" ht="26.25" customHeight="1" thickBot="1" x14ac:dyDescent="0.25">
      <c r="A126" s="1055"/>
      <c r="B126" s="947"/>
      <c r="C126" s="920" t="s">
        <v>465</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129</v>
      </c>
      <c r="AB126" s="957"/>
      <c r="AC126" s="957"/>
      <c r="AD126" s="957"/>
      <c r="AE126" s="958"/>
      <c r="AF126" s="959" t="s">
        <v>129</v>
      </c>
      <c r="AG126" s="957"/>
      <c r="AH126" s="957"/>
      <c r="AI126" s="957"/>
      <c r="AJ126" s="958"/>
      <c r="AK126" s="959" t="s">
        <v>129</v>
      </c>
      <c r="AL126" s="957"/>
      <c r="AM126" s="957"/>
      <c r="AN126" s="957"/>
      <c r="AO126" s="958"/>
      <c r="AP126" s="960" t="s">
        <v>129</v>
      </c>
      <c r="AQ126" s="961"/>
      <c r="AR126" s="961"/>
      <c r="AS126" s="961"/>
      <c r="AT126" s="962"/>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21"/>
      <c r="CL126" s="1008"/>
      <c r="CM126" s="1008"/>
      <c r="CN126" s="1008"/>
      <c r="CO126" s="1009"/>
      <c r="CP126" s="920" t="s">
        <v>479</v>
      </c>
      <c r="CQ126" s="921"/>
      <c r="CR126" s="921"/>
      <c r="CS126" s="921"/>
      <c r="CT126" s="921"/>
      <c r="CU126" s="921"/>
      <c r="CV126" s="921"/>
      <c r="CW126" s="921"/>
      <c r="CX126" s="921"/>
      <c r="CY126" s="921"/>
      <c r="CZ126" s="921"/>
      <c r="DA126" s="921"/>
      <c r="DB126" s="921"/>
      <c r="DC126" s="921"/>
      <c r="DD126" s="921"/>
      <c r="DE126" s="921"/>
      <c r="DF126" s="922"/>
      <c r="DG126" s="923" t="s">
        <v>129</v>
      </c>
      <c r="DH126" s="924"/>
      <c r="DI126" s="924"/>
      <c r="DJ126" s="924"/>
      <c r="DK126" s="924"/>
      <c r="DL126" s="924" t="s">
        <v>129</v>
      </c>
      <c r="DM126" s="924"/>
      <c r="DN126" s="924"/>
      <c r="DO126" s="924"/>
      <c r="DP126" s="924"/>
      <c r="DQ126" s="924" t="s">
        <v>463</v>
      </c>
      <c r="DR126" s="924"/>
      <c r="DS126" s="924"/>
      <c r="DT126" s="924"/>
      <c r="DU126" s="924"/>
      <c r="DV126" s="925" t="s">
        <v>129</v>
      </c>
      <c r="DW126" s="925"/>
      <c r="DX126" s="925"/>
      <c r="DY126" s="925"/>
      <c r="DZ126" s="926"/>
    </row>
    <row r="127" spans="1:130" s="227" customFormat="1" ht="26.25" customHeight="1" x14ac:dyDescent="0.2">
      <c r="A127" s="1056"/>
      <c r="B127" s="949"/>
      <c r="C127" s="971" t="s">
        <v>480</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t="s">
        <v>463</v>
      </c>
      <c r="AB127" s="957"/>
      <c r="AC127" s="957"/>
      <c r="AD127" s="957"/>
      <c r="AE127" s="958"/>
      <c r="AF127" s="959" t="s">
        <v>481</v>
      </c>
      <c r="AG127" s="957"/>
      <c r="AH127" s="957"/>
      <c r="AI127" s="957"/>
      <c r="AJ127" s="958"/>
      <c r="AK127" s="959" t="s">
        <v>129</v>
      </c>
      <c r="AL127" s="957"/>
      <c r="AM127" s="957"/>
      <c r="AN127" s="957"/>
      <c r="AO127" s="958"/>
      <c r="AP127" s="960" t="s">
        <v>463</v>
      </c>
      <c r="AQ127" s="961"/>
      <c r="AR127" s="961"/>
      <c r="AS127" s="961"/>
      <c r="AT127" s="962"/>
      <c r="AU127" s="229"/>
      <c r="AV127" s="229"/>
      <c r="AW127" s="229"/>
      <c r="AX127" s="1029" t="s">
        <v>482</v>
      </c>
      <c r="AY127" s="1030"/>
      <c r="AZ127" s="1030"/>
      <c r="BA127" s="1030"/>
      <c r="BB127" s="1030"/>
      <c r="BC127" s="1030"/>
      <c r="BD127" s="1030"/>
      <c r="BE127" s="1031"/>
      <c r="BF127" s="1032" t="s">
        <v>483</v>
      </c>
      <c r="BG127" s="1030"/>
      <c r="BH127" s="1030"/>
      <c r="BI127" s="1030"/>
      <c r="BJ127" s="1030"/>
      <c r="BK127" s="1030"/>
      <c r="BL127" s="1031"/>
      <c r="BM127" s="1032" t="s">
        <v>484</v>
      </c>
      <c r="BN127" s="1030"/>
      <c r="BO127" s="1030"/>
      <c r="BP127" s="1030"/>
      <c r="BQ127" s="1030"/>
      <c r="BR127" s="1030"/>
      <c r="BS127" s="1031"/>
      <c r="BT127" s="1032" t="s">
        <v>485</v>
      </c>
      <c r="BU127" s="1030"/>
      <c r="BV127" s="1030"/>
      <c r="BW127" s="1030"/>
      <c r="BX127" s="1030"/>
      <c r="BY127" s="1030"/>
      <c r="BZ127" s="1053"/>
      <c r="CA127" s="229"/>
      <c r="CB127" s="229"/>
      <c r="CC127" s="229"/>
      <c r="CD127" s="252"/>
      <c r="CE127" s="252"/>
      <c r="CF127" s="252"/>
      <c r="CG127" s="229"/>
      <c r="CH127" s="229"/>
      <c r="CI127" s="229"/>
      <c r="CJ127" s="251"/>
      <c r="CK127" s="1021"/>
      <c r="CL127" s="1008"/>
      <c r="CM127" s="1008"/>
      <c r="CN127" s="1008"/>
      <c r="CO127" s="1009"/>
      <c r="CP127" s="920" t="s">
        <v>486</v>
      </c>
      <c r="CQ127" s="921"/>
      <c r="CR127" s="921"/>
      <c r="CS127" s="921"/>
      <c r="CT127" s="921"/>
      <c r="CU127" s="921"/>
      <c r="CV127" s="921"/>
      <c r="CW127" s="921"/>
      <c r="CX127" s="921"/>
      <c r="CY127" s="921"/>
      <c r="CZ127" s="921"/>
      <c r="DA127" s="921"/>
      <c r="DB127" s="921"/>
      <c r="DC127" s="921"/>
      <c r="DD127" s="921"/>
      <c r="DE127" s="921"/>
      <c r="DF127" s="922"/>
      <c r="DG127" s="923" t="s">
        <v>129</v>
      </c>
      <c r="DH127" s="924"/>
      <c r="DI127" s="924"/>
      <c r="DJ127" s="924"/>
      <c r="DK127" s="924"/>
      <c r="DL127" s="924" t="s">
        <v>129</v>
      </c>
      <c r="DM127" s="924"/>
      <c r="DN127" s="924"/>
      <c r="DO127" s="924"/>
      <c r="DP127" s="924"/>
      <c r="DQ127" s="924" t="s">
        <v>129</v>
      </c>
      <c r="DR127" s="924"/>
      <c r="DS127" s="924"/>
      <c r="DT127" s="924"/>
      <c r="DU127" s="924"/>
      <c r="DV127" s="925" t="s">
        <v>129</v>
      </c>
      <c r="DW127" s="925"/>
      <c r="DX127" s="925"/>
      <c r="DY127" s="925"/>
      <c r="DZ127" s="926"/>
    </row>
    <row r="128" spans="1:130" s="227" customFormat="1" ht="26.25" customHeight="1" thickBot="1" x14ac:dyDescent="0.25">
      <c r="A128" s="1039" t="s">
        <v>487</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488</v>
      </c>
      <c r="X128" s="1041"/>
      <c r="Y128" s="1041"/>
      <c r="Z128" s="1042"/>
      <c r="AA128" s="1043">
        <v>575371</v>
      </c>
      <c r="AB128" s="1044"/>
      <c r="AC128" s="1044"/>
      <c r="AD128" s="1044"/>
      <c r="AE128" s="1045"/>
      <c r="AF128" s="1046">
        <v>691663</v>
      </c>
      <c r="AG128" s="1044"/>
      <c r="AH128" s="1044"/>
      <c r="AI128" s="1044"/>
      <c r="AJ128" s="1045"/>
      <c r="AK128" s="1046">
        <v>699558</v>
      </c>
      <c r="AL128" s="1044"/>
      <c r="AM128" s="1044"/>
      <c r="AN128" s="1044"/>
      <c r="AO128" s="1045"/>
      <c r="AP128" s="1047"/>
      <c r="AQ128" s="1048"/>
      <c r="AR128" s="1048"/>
      <c r="AS128" s="1048"/>
      <c r="AT128" s="1049"/>
      <c r="AU128" s="229"/>
      <c r="AV128" s="229"/>
      <c r="AW128" s="229"/>
      <c r="AX128" s="894" t="s">
        <v>489</v>
      </c>
      <c r="AY128" s="895"/>
      <c r="AZ128" s="895"/>
      <c r="BA128" s="895"/>
      <c r="BB128" s="895"/>
      <c r="BC128" s="895"/>
      <c r="BD128" s="895"/>
      <c r="BE128" s="896"/>
      <c r="BF128" s="1050" t="s">
        <v>129</v>
      </c>
      <c r="BG128" s="1051"/>
      <c r="BH128" s="1051"/>
      <c r="BI128" s="1051"/>
      <c r="BJ128" s="1051"/>
      <c r="BK128" s="1051"/>
      <c r="BL128" s="1052"/>
      <c r="BM128" s="1050">
        <v>12.86</v>
      </c>
      <c r="BN128" s="1051"/>
      <c r="BO128" s="1051"/>
      <c r="BP128" s="1051"/>
      <c r="BQ128" s="1051"/>
      <c r="BR128" s="1051"/>
      <c r="BS128" s="1052"/>
      <c r="BT128" s="1050">
        <v>20</v>
      </c>
      <c r="BU128" s="1051"/>
      <c r="BV128" s="1051"/>
      <c r="BW128" s="1051"/>
      <c r="BX128" s="1051"/>
      <c r="BY128" s="1051"/>
      <c r="BZ128" s="1074"/>
      <c r="CA128" s="252"/>
      <c r="CB128" s="252"/>
      <c r="CC128" s="252"/>
      <c r="CD128" s="252"/>
      <c r="CE128" s="252"/>
      <c r="CF128" s="252"/>
      <c r="CG128" s="229"/>
      <c r="CH128" s="229"/>
      <c r="CI128" s="229"/>
      <c r="CJ128" s="251"/>
      <c r="CK128" s="1022"/>
      <c r="CL128" s="1023"/>
      <c r="CM128" s="1023"/>
      <c r="CN128" s="1023"/>
      <c r="CO128" s="1024"/>
      <c r="CP128" s="1033" t="s">
        <v>490</v>
      </c>
      <c r="CQ128" s="725"/>
      <c r="CR128" s="725"/>
      <c r="CS128" s="725"/>
      <c r="CT128" s="725"/>
      <c r="CU128" s="725"/>
      <c r="CV128" s="725"/>
      <c r="CW128" s="725"/>
      <c r="CX128" s="725"/>
      <c r="CY128" s="725"/>
      <c r="CZ128" s="725"/>
      <c r="DA128" s="725"/>
      <c r="DB128" s="725"/>
      <c r="DC128" s="725"/>
      <c r="DD128" s="725"/>
      <c r="DE128" s="725"/>
      <c r="DF128" s="1034"/>
      <c r="DG128" s="1035" t="s">
        <v>129</v>
      </c>
      <c r="DH128" s="1036"/>
      <c r="DI128" s="1036"/>
      <c r="DJ128" s="1036"/>
      <c r="DK128" s="1036"/>
      <c r="DL128" s="1036" t="s">
        <v>129</v>
      </c>
      <c r="DM128" s="1036"/>
      <c r="DN128" s="1036"/>
      <c r="DO128" s="1036"/>
      <c r="DP128" s="1036"/>
      <c r="DQ128" s="1036" t="s">
        <v>129</v>
      </c>
      <c r="DR128" s="1036"/>
      <c r="DS128" s="1036"/>
      <c r="DT128" s="1036"/>
      <c r="DU128" s="1036"/>
      <c r="DV128" s="1037" t="s">
        <v>472</v>
      </c>
      <c r="DW128" s="1037"/>
      <c r="DX128" s="1037"/>
      <c r="DY128" s="1037"/>
      <c r="DZ128" s="1038"/>
    </row>
    <row r="129" spans="1:131" s="227" customFormat="1" ht="26.25" customHeight="1" x14ac:dyDescent="0.2">
      <c r="A129" s="932" t="s">
        <v>109</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491</v>
      </c>
      <c r="X129" s="1069"/>
      <c r="Y129" s="1069"/>
      <c r="Z129" s="1070"/>
      <c r="AA129" s="956">
        <v>13639365</v>
      </c>
      <c r="AB129" s="957"/>
      <c r="AC129" s="957"/>
      <c r="AD129" s="957"/>
      <c r="AE129" s="958"/>
      <c r="AF129" s="959">
        <v>14345442</v>
      </c>
      <c r="AG129" s="957"/>
      <c r="AH129" s="957"/>
      <c r="AI129" s="957"/>
      <c r="AJ129" s="958"/>
      <c r="AK129" s="959">
        <v>13999866</v>
      </c>
      <c r="AL129" s="957"/>
      <c r="AM129" s="957"/>
      <c r="AN129" s="957"/>
      <c r="AO129" s="958"/>
      <c r="AP129" s="1071"/>
      <c r="AQ129" s="1072"/>
      <c r="AR129" s="1072"/>
      <c r="AS129" s="1072"/>
      <c r="AT129" s="1073"/>
      <c r="AU129" s="230"/>
      <c r="AV129" s="230"/>
      <c r="AW129" s="230"/>
      <c r="AX129" s="1063" t="s">
        <v>492</v>
      </c>
      <c r="AY129" s="921"/>
      <c r="AZ129" s="921"/>
      <c r="BA129" s="921"/>
      <c r="BB129" s="921"/>
      <c r="BC129" s="921"/>
      <c r="BD129" s="921"/>
      <c r="BE129" s="922"/>
      <c r="BF129" s="1064" t="s">
        <v>129</v>
      </c>
      <c r="BG129" s="1065"/>
      <c r="BH129" s="1065"/>
      <c r="BI129" s="1065"/>
      <c r="BJ129" s="1065"/>
      <c r="BK129" s="1065"/>
      <c r="BL129" s="1066"/>
      <c r="BM129" s="1064">
        <v>17.86</v>
      </c>
      <c r="BN129" s="1065"/>
      <c r="BO129" s="1065"/>
      <c r="BP129" s="1065"/>
      <c r="BQ129" s="1065"/>
      <c r="BR129" s="1065"/>
      <c r="BS129" s="1066"/>
      <c r="BT129" s="1064">
        <v>30</v>
      </c>
      <c r="BU129" s="1065"/>
      <c r="BV129" s="1065"/>
      <c r="BW129" s="1065"/>
      <c r="BX129" s="1065"/>
      <c r="BY129" s="1065"/>
      <c r="BZ129" s="1067"/>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932" t="s">
        <v>493</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494</v>
      </c>
      <c r="X130" s="1069"/>
      <c r="Y130" s="1069"/>
      <c r="Z130" s="1070"/>
      <c r="AA130" s="956">
        <v>1914050</v>
      </c>
      <c r="AB130" s="957"/>
      <c r="AC130" s="957"/>
      <c r="AD130" s="957"/>
      <c r="AE130" s="958"/>
      <c r="AF130" s="959">
        <v>1919093</v>
      </c>
      <c r="AG130" s="957"/>
      <c r="AH130" s="957"/>
      <c r="AI130" s="957"/>
      <c r="AJ130" s="958"/>
      <c r="AK130" s="959">
        <v>1889205</v>
      </c>
      <c r="AL130" s="957"/>
      <c r="AM130" s="957"/>
      <c r="AN130" s="957"/>
      <c r="AO130" s="958"/>
      <c r="AP130" s="1071"/>
      <c r="AQ130" s="1072"/>
      <c r="AR130" s="1072"/>
      <c r="AS130" s="1072"/>
      <c r="AT130" s="1073"/>
      <c r="AU130" s="230"/>
      <c r="AV130" s="230"/>
      <c r="AW130" s="230"/>
      <c r="AX130" s="1063" t="s">
        <v>495</v>
      </c>
      <c r="AY130" s="921"/>
      <c r="AZ130" s="921"/>
      <c r="BA130" s="921"/>
      <c r="BB130" s="921"/>
      <c r="BC130" s="921"/>
      <c r="BD130" s="921"/>
      <c r="BE130" s="922"/>
      <c r="BF130" s="1099">
        <v>11.7</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496</v>
      </c>
      <c r="X131" s="1106"/>
      <c r="Y131" s="1106"/>
      <c r="Z131" s="1107"/>
      <c r="AA131" s="1002">
        <v>11725315</v>
      </c>
      <c r="AB131" s="984"/>
      <c r="AC131" s="984"/>
      <c r="AD131" s="984"/>
      <c r="AE131" s="985"/>
      <c r="AF131" s="983">
        <v>12426349</v>
      </c>
      <c r="AG131" s="984"/>
      <c r="AH131" s="984"/>
      <c r="AI131" s="984"/>
      <c r="AJ131" s="985"/>
      <c r="AK131" s="983">
        <v>12110661</v>
      </c>
      <c r="AL131" s="984"/>
      <c r="AM131" s="984"/>
      <c r="AN131" s="984"/>
      <c r="AO131" s="985"/>
      <c r="AP131" s="1108"/>
      <c r="AQ131" s="1109"/>
      <c r="AR131" s="1109"/>
      <c r="AS131" s="1109"/>
      <c r="AT131" s="1110"/>
      <c r="AU131" s="230"/>
      <c r="AV131" s="230"/>
      <c r="AW131" s="230"/>
      <c r="AX131" s="1081" t="s">
        <v>497</v>
      </c>
      <c r="AY131" s="725"/>
      <c r="AZ131" s="725"/>
      <c r="BA131" s="725"/>
      <c r="BB131" s="725"/>
      <c r="BC131" s="725"/>
      <c r="BD131" s="725"/>
      <c r="BE131" s="1034"/>
      <c r="BF131" s="1082">
        <v>90.8</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1088" t="s">
        <v>498</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499</v>
      </c>
      <c r="W132" s="1092"/>
      <c r="X132" s="1092"/>
      <c r="Y132" s="1092"/>
      <c r="Z132" s="1093"/>
      <c r="AA132" s="1094">
        <v>13.13948495</v>
      </c>
      <c r="AB132" s="1095"/>
      <c r="AC132" s="1095"/>
      <c r="AD132" s="1095"/>
      <c r="AE132" s="1096"/>
      <c r="AF132" s="1097">
        <v>11.42695252</v>
      </c>
      <c r="AG132" s="1095"/>
      <c r="AH132" s="1095"/>
      <c r="AI132" s="1095"/>
      <c r="AJ132" s="1096"/>
      <c r="AK132" s="1097">
        <v>10.671267240000001</v>
      </c>
      <c r="AL132" s="1095"/>
      <c r="AM132" s="1095"/>
      <c r="AN132" s="1095"/>
      <c r="AO132" s="1096"/>
      <c r="AP132" s="999"/>
      <c r="AQ132" s="1000"/>
      <c r="AR132" s="1000"/>
      <c r="AS132" s="1000"/>
      <c r="AT132" s="1098"/>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500</v>
      </c>
      <c r="W133" s="1075"/>
      <c r="X133" s="1075"/>
      <c r="Y133" s="1075"/>
      <c r="Z133" s="1076"/>
      <c r="AA133" s="1077">
        <v>13.9</v>
      </c>
      <c r="AB133" s="1078"/>
      <c r="AC133" s="1078"/>
      <c r="AD133" s="1078"/>
      <c r="AE133" s="1079"/>
      <c r="AF133" s="1077">
        <v>13.1</v>
      </c>
      <c r="AG133" s="1078"/>
      <c r="AH133" s="1078"/>
      <c r="AI133" s="1078"/>
      <c r="AJ133" s="1079"/>
      <c r="AK133" s="1077">
        <v>11.7</v>
      </c>
      <c r="AL133" s="1078"/>
      <c r="AM133" s="1078"/>
      <c r="AN133" s="1078"/>
      <c r="AO133" s="1079"/>
      <c r="AP133" s="1026"/>
      <c r="AQ133" s="1027"/>
      <c r="AR133" s="1027"/>
      <c r="AS133" s="1027"/>
      <c r="AT133" s="1080"/>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ls4/e+o/AE9DoF0ubf/CK5LcuxTrz9iRiUAbdtdDNblNnZ84nO4ZiQD7j7k0XQVFpaafeZ5KJyfg/NdxYZL3Iw==" saltValue="rBgnM2LKz76jumzbTLxV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AK8:AO8"/>
    <mergeCell ref="AP8:AT8"/>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73:P73"/>
    <mergeCell ref="B72:P72"/>
    <mergeCell ref="B71:P71"/>
    <mergeCell ref="B70:P70"/>
    <mergeCell ref="B69:P69"/>
    <mergeCell ref="B68:P68"/>
    <mergeCell ref="BS8:CG8"/>
    <mergeCell ref="BS7:CG7"/>
    <mergeCell ref="DL7:DP7"/>
    <mergeCell ref="DQ7:DU7"/>
    <mergeCell ref="DV7:DZ7"/>
    <mergeCell ref="B8:P8"/>
    <mergeCell ref="Q8:U8"/>
    <mergeCell ref="V8:Z8"/>
    <mergeCell ref="AA8:AE8"/>
    <mergeCell ref="AF8:AJ8"/>
    <mergeCell ref="CH7:CL7"/>
    <mergeCell ref="CM7:CQ7"/>
    <mergeCell ref="CR7:CV7"/>
    <mergeCell ref="CW7:DA7"/>
    <mergeCell ref="DB7:DF7"/>
    <mergeCell ref="DG7:DK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14BAA-2111-4E5C-BE13-634521EBC17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7" customWidth="1"/>
    <col min="121" max="121" width="0" style="256" hidden="1" customWidth="1"/>
    <col min="122" max="16384" width="9" style="256" hidden="1"/>
  </cols>
  <sheetData>
    <row r="1" spans="1:120" ht="13.2"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6"/>
    </row>
    <row r="17" spans="119:120" ht="13.2" x14ac:dyDescent="0.2">
      <c r="DP17" s="256"/>
    </row>
    <row r="18" spans="119:120" ht="13.2" x14ac:dyDescent="0.2"/>
    <row r="19" spans="119:120" ht="13.2" x14ac:dyDescent="0.2"/>
    <row r="20" spans="119:120" ht="13.2" x14ac:dyDescent="0.2">
      <c r="DO20" s="256"/>
      <c r="DP20" s="256"/>
    </row>
    <row r="21" spans="119:120" ht="13.2" x14ac:dyDescent="0.2">
      <c r="DP21" s="256"/>
    </row>
    <row r="22" spans="119:120" ht="13.2" x14ac:dyDescent="0.2"/>
    <row r="23" spans="119:120" ht="13.2" x14ac:dyDescent="0.2">
      <c r="DO23" s="256"/>
      <c r="DP23" s="256"/>
    </row>
    <row r="24" spans="119:120" ht="13.2" x14ac:dyDescent="0.2">
      <c r="DP24" s="256"/>
    </row>
    <row r="25" spans="119:120" ht="13.2" x14ac:dyDescent="0.2">
      <c r="DP25" s="256"/>
    </row>
    <row r="26" spans="119:120" ht="13.2" x14ac:dyDescent="0.2">
      <c r="DO26" s="256"/>
      <c r="DP26" s="256"/>
    </row>
    <row r="27" spans="119:120" ht="13.2" x14ac:dyDescent="0.2"/>
    <row r="28" spans="119:120" ht="13.2" x14ac:dyDescent="0.2">
      <c r="DO28" s="256"/>
      <c r="DP28" s="256"/>
    </row>
    <row r="29" spans="119:120" ht="13.2" x14ac:dyDescent="0.2">
      <c r="DP29" s="256"/>
    </row>
    <row r="30" spans="119:120" ht="13.2" x14ac:dyDescent="0.2"/>
    <row r="31" spans="119:120" ht="13.2" x14ac:dyDescent="0.2">
      <c r="DO31" s="256"/>
      <c r="DP31" s="256"/>
    </row>
    <row r="32" spans="119:120" ht="13.2" x14ac:dyDescent="0.2"/>
    <row r="33" spans="98:120" ht="13.2" x14ac:dyDescent="0.2">
      <c r="DO33" s="256"/>
      <c r="DP33" s="256"/>
    </row>
    <row r="34" spans="98:120" ht="13.2" x14ac:dyDescent="0.2">
      <c r="DM34" s="256"/>
    </row>
    <row r="35" spans="98:120" ht="13.2" x14ac:dyDescent="0.2">
      <c r="CT35" s="256"/>
      <c r="CU35" s="256"/>
      <c r="CV35" s="256"/>
      <c r="CY35" s="256"/>
      <c r="CZ35" s="256"/>
      <c r="DA35" s="256"/>
      <c r="DD35" s="256"/>
      <c r="DE35" s="256"/>
      <c r="DF35" s="256"/>
      <c r="DI35" s="256"/>
      <c r="DJ35" s="256"/>
      <c r="DK35" s="256"/>
      <c r="DM35" s="256"/>
      <c r="DN35" s="256"/>
      <c r="DO35" s="256"/>
      <c r="DP35" s="256"/>
    </row>
    <row r="36" spans="98:120" ht="13.2" x14ac:dyDescent="0.2"/>
    <row r="37" spans="98:120" ht="13.2" x14ac:dyDescent="0.2">
      <c r="CW37" s="256"/>
      <c r="DB37" s="256"/>
      <c r="DG37" s="256"/>
      <c r="DL37" s="256"/>
      <c r="DP37" s="256"/>
    </row>
    <row r="38" spans="98:120" ht="13.2"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6"/>
      <c r="DO49" s="256"/>
      <c r="DP49" s="25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6"/>
      <c r="CS63" s="256"/>
      <c r="CX63" s="256"/>
      <c r="DC63" s="256"/>
      <c r="DH63" s="256"/>
    </row>
    <row r="64" spans="22:120" ht="13.2" x14ac:dyDescent="0.2">
      <c r="V64" s="256"/>
    </row>
    <row r="65" spans="15:120" ht="13.2"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2" x14ac:dyDescent="0.2">
      <c r="Q66" s="256"/>
      <c r="S66" s="256"/>
      <c r="U66" s="256"/>
      <c r="DM66" s="256"/>
    </row>
    <row r="67" spans="15:120" ht="13.2"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2" x14ac:dyDescent="0.2"/>
    <row r="69" spans="15:120" ht="13.2" x14ac:dyDescent="0.2"/>
    <row r="70" spans="15:120" ht="13.2" x14ac:dyDescent="0.2"/>
    <row r="71" spans="15:120" ht="13.2" x14ac:dyDescent="0.2"/>
    <row r="72" spans="15:120" ht="13.2" x14ac:dyDescent="0.2">
      <c r="DP72" s="256"/>
    </row>
    <row r="73" spans="15:120" ht="13.2" x14ac:dyDescent="0.2">
      <c r="DP73" s="25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6"/>
      <c r="CX96" s="256"/>
      <c r="DC96" s="256"/>
      <c r="DH96" s="256"/>
    </row>
    <row r="97" spans="24:120" ht="13.2" x14ac:dyDescent="0.2">
      <c r="CS97" s="256"/>
      <c r="CX97" s="256"/>
      <c r="DC97" s="256"/>
      <c r="DH97" s="256"/>
      <c r="DP97" s="257" t="s">
        <v>501</v>
      </c>
    </row>
    <row r="98" spans="24:120" ht="13.2" hidden="1" x14ac:dyDescent="0.2">
      <c r="CS98" s="256"/>
      <c r="CX98" s="256"/>
      <c r="DC98" s="256"/>
      <c r="DH98" s="256"/>
    </row>
    <row r="99" spans="24:120" ht="13.2"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2" hidden="1" x14ac:dyDescent="0.2">
      <c r="CT103" s="256"/>
      <c r="CV103" s="256"/>
      <c r="CW103" s="256"/>
      <c r="CY103" s="256"/>
      <c r="DA103" s="256"/>
      <c r="DB103" s="256"/>
      <c r="DD103" s="256"/>
      <c r="DF103" s="256"/>
      <c r="DG103" s="256"/>
      <c r="DI103" s="256"/>
      <c r="DK103" s="256"/>
      <c r="DL103" s="256"/>
      <c r="DM103" s="256"/>
      <c r="DN103" s="256"/>
      <c r="DO103" s="256"/>
      <c r="DP103" s="256"/>
    </row>
    <row r="104" spans="24:120" ht="13.2" hidden="1" x14ac:dyDescent="0.2">
      <c r="CV104" s="256"/>
      <c r="CW104" s="256"/>
      <c r="DA104" s="256"/>
      <c r="DB104" s="256"/>
      <c r="DF104" s="256"/>
      <c r="DG104" s="256"/>
      <c r="DK104" s="256"/>
      <c r="DL104" s="256"/>
      <c r="DN104" s="256"/>
      <c r="DO104" s="256"/>
      <c r="DP104" s="256"/>
    </row>
    <row r="105" spans="24:120" ht="12.75" hidden="1" customHeight="1" x14ac:dyDescent="0.2"/>
  </sheetData>
  <sheetProtection algorithmName="SHA-512" hashValue="Izx4/b9US5Ms5Je3XZV+1gprT//ECHTxvbAU09qNdPfkJJGXl7xzaXyk7mrHYK5j7jo57mTi1kdEG3awyCr/AA==" saltValue="MM324RDgv4ZO5gTD7ACc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7" customWidth="1"/>
    <col min="117" max="16384" width="9" style="256" hidden="1"/>
  </cols>
  <sheetData>
    <row r="1" spans="2:116" ht="13.2"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2" x14ac:dyDescent="0.2"/>
    <row r="3" spans="2:116" ht="13.2" x14ac:dyDescent="0.2"/>
    <row r="4" spans="2:116" ht="13.2"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2"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2" x14ac:dyDescent="0.2"/>
    <row r="20" spans="9:116" ht="13.2" x14ac:dyDescent="0.2"/>
    <row r="21" spans="9:116" ht="13.2" x14ac:dyDescent="0.2">
      <c r="DL21" s="256"/>
    </row>
    <row r="22" spans="9:116" ht="13.2" x14ac:dyDescent="0.2">
      <c r="DI22" s="256"/>
      <c r="DJ22" s="256"/>
      <c r="DK22" s="256"/>
      <c r="DL22" s="256"/>
    </row>
    <row r="23" spans="9:116" ht="13.2" x14ac:dyDescent="0.2">
      <c r="CY23" s="256"/>
      <c r="CZ23" s="256"/>
      <c r="DA23" s="256"/>
      <c r="DB23" s="256"/>
      <c r="DC23" s="256"/>
      <c r="DD23" s="256"/>
      <c r="DE23" s="256"/>
      <c r="DF23" s="256"/>
      <c r="DG23" s="256"/>
      <c r="DH23" s="256"/>
      <c r="DI23" s="256"/>
      <c r="DJ23" s="256"/>
      <c r="DK23" s="256"/>
      <c r="DL23" s="25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6"/>
      <c r="DA35" s="256"/>
      <c r="DB35" s="256"/>
      <c r="DC35" s="256"/>
      <c r="DD35" s="256"/>
      <c r="DE35" s="256"/>
      <c r="DF35" s="256"/>
      <c r="DG35" s="256"/>
      <c r="DH35" s="256"/>
      <c r="DI35" s="256"/>
      <c r="DJ35" s="256"/>
      <c r="DK35" s="256"/>
      <c r="DL35" s="256"/>
    </row>
    <row r="36" spans="15:116" ht="13.2" x14ac:dyDescent="0.2"/>
    <row r="37" spans="15:116" ht="13.2" x14ac:dyDescent="0.2">
      <c r="DL37" s="256"/>
    </row>
    <row r="38" spans="15:116" ht="13.2" x14ac:dyDescent="0.2">
      <c r="DI38" s="256"/>
      <c r="DJ38" s="256"/>
      <c r="DK38" s="256"/>
      <c r="DL38" s="256"/>
    </row>
    <row r="39" spans="15:116" ht="13.2" x14ac:dyDescent="0.2"/>
    <row r="40" spans="15:116" ht="13.2" x14ac:dyDescent="0.2"/>
    <row r="41" spans="15:116" ht="13.2" x14ac:dyDescent="0.2"/>
    <row r="42" spans="15:116" ht="13.2" x14ac:dyDescent="0.2"/>
    <row r="43" spans="15:116" ht="13.2"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2" x14ac:dyDescent="0.2">
      <c r="DL44" s="256"/>
    </row>
    <row r="45" spans="15:116" ht="13.2" x14ac:dyDescent="0.2"/>
    <row r="46" spans="15:116" ht="13.2" x14ac:dyDescent="0.2">
      <c r="DA46" s="256"/>
      <c r="DB46" s="256"/>
      <c r="DC46" s="256"/>
      <c r="DD46" s="256"/>
      <c r="DE46" s="256"/>
      <c r="DF46" s="256"/>
      <c r="DG46" s="256"/>
      <c r="DH46" s="256"/>
      <c r="DI46" s="256"/>
      <c r="DJ46" s="256"/>
      <c r="DK46" s="256"/>
      <c r="DL46" s="256"/>
    </row>
    <row r="47" spans="15:116" ht="13.2" x14ac:dyDescent="0.2"/>
    <row r="48" spans="15:116" ht="13.2" x14ac:dyDescent="0.2"/>
    <row r="49" spans="104:116" ht="13.2" x14ac:dyDescent="0.2"/>
    <row r="50" spans="104:116" ht="13.2" x14ac:dyDescent="0.2">
      <c r="CZ50" s="256"/>
      <c r="DA50" s="256"/>
      <c r="DB50" s="256"/>
      <c r="DC50" s="256"/>
      <c r="DD50" s="256"/>
      <c r="DE50" s="256"/>
      <c r="DF50" s="256"/>
      <c r="DG50" s="256"/>
      <c r="DH50" s="256"/>
      <c r="DI50" s="256"/>
      <c r="DJ50" s="256"/>
      <c r="DK50" s="256"/>
      <c r="DL50" s="256"/>
    </row>
    <row r="51" spans="104:116" ht="13.2" x14ac:dyDescent="0.2"/>
    <row r="52" spans="104:116" ht="13.2" x14ac:dyDescent="0.2"/>
    <row r="53" spans="104:116" ht="13.2" x14ac:dyDescent="0.2">
      <c r="DL53" s="25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6"/>
      <c r="DD67" s="256"/>
      <c r="DE67" s="256"/>
      <c r="DF67" s="256"/>
      <c r="DG67" s="256"/>
      <c r="DH67" s="256"/>
      <c r="DI67" s="256"/>
      <c r="DJ67" s="256"/>
      <c r="DK67" s="256"/>
      <c r="DL67" s="25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RustHeKMB4KINjgLZTY39pYJwwxxSP9kS0tenb2HBGi+gBj8Y8YSGS+l3xnZFtX7JNPevL0dNQ+1eJmPtg4JA==" saltValue="TdFbNwGGMfq9uf2J69+g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8" customWidth="1"/>
    <col min="37" max="44" width="17" style="258" customWidth="1"/>
    <col min="45" max="45" width="6.109375" style="265" customWidth="1"/>
    <col min="46" max="46" width="3" style="263" customWidth="1"/>
    <col min="47" max="47" width="19.109375" style="258" hidden="1" customWidth="1"/>
    <col min="48" max="52" width="12.6640625" style="258" hidden="1" customWidth="1"/>
    <col min="53" max="16384" width="8.6640625" style="258" hidden="1"/>
  </cols>
  <sheetData>
    <row r="1" spans="1:46" ht="13.2" x14ac:dyDescent="0.2">
      <c r="AS1" s="259"/>
      <c r="AT1" s="259"/>
    </row>
    <row r="2" spans="1:46" ht="13.2" x14ac:dyDescent="0.2">
      <c r="AS2" s="259"/>
      <c r="AT2" s="259"/>
    </row>
    <row r="3" spans="1:46" ht="13.2" x14ac:dyDescent="0.2">
      <c r="AS3" s="259"/>
      <c r="AT3" s="259"/>
    </row>
    <row r="4" spans="1:46" ht="13.2" x14ac:dyDescent="0.2">
      <c r="AS4" s="259"/>
      <c r="AT4" s="259"/>
    </row>
    <row r="5" spans="1:46" ht="16.2" x14ac:dyDescent="0.2">
      <c r="A5" s="260" t="s">
        <v>502</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2"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503</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2" t="s">
        <v>504</v>
      </c>
      <c r="AP7" s="269"/>
      <c r="AQ7" s="270" t="s">
        <v>505</v>
      </c>
      <c r="AR7" s="271"/>
    </row>
    <row r="8" spans="1:46" ht="13.2"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3"/>
      <c r="AP8" s="275" t="s">
        <v>506</v>
      </c>
      <c r="AQ8" s="276" t="s">
        <v>507</v>
      </c>
      <c r="AR8" s="277" t="s">
        <v>508</v>
      </c>
    </row>
    <row r="9" spans="1:46" ht="13.2"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4" t="s">
        <v>509</v>
      </c>
      <c r="AL9" s="1115"/>
      <c r="AM9" s="1115"/>
      <c r="AN9" s="1116"/>
      <c r="AO9" s="278">
        <v>3296129</v>
      </c>
      <c r="AP9" s="278">
        <v>57835</v>
      </c>
      <c r="AQ9" s="279">
        <v>65316</v>
      </c>
      <c r="AR9" s="280">
        <v>-11.5</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4" t="s">
        <v>510</v>
      </c>
      <c r="AL10" s="1115"/>
      <c r="AM10" s="1115"/>
      <c r="AN10" s="1116"/>
      <c r="AO10" s="281">
        <v>72775</v>
      </c>
      <c r="AP10" s="281">
        <v>1277</v>
      </c>
      <c r="AQ10" s="282">
        <v>6075</v>
      </c>
      <c r="AR10" s="283">
        <v>-79</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4" t="s">
        <v>511</v>
      </c>
      <c r="AL11" s="1115"/>
      <c r="AM11" s="1115"/>
      <c r="AN11" s="1116"/>
      <c r="AO11" s="281">
        <v>78554</v>
      </c>
      <c r="AP11" s="281">
        <v>1378</v>
      </c>
      <c r="AQ11" s="282">
        <v>1232</v>
      </c>
      <c r="AR11" s="283">
        <v>11.9</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4" t="s">
        <v>512</v>
      </c>
      <c r="AL12" s="1115"/>
      <c r="AM12" s="1115"/>
      <c r="AN12" s="1116"/>
      <c r="AO12" s="281" t="s">
        <v>513</v>
      </c>
      <c r="AP12" s="281" t="s">
        <v>513</v>
      </c>
      <c r="AQ12" s="282">
        <v>18</v>
      </c>
      <c r="AR12" s="283" t="s">
        <v>513</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4" t="s">
        <v>514</v>
      </c>
      <c r="AL13" s="1115"/>
      <c r="AM13" s="1115"/>
      <c r="AN13" s="1116"/>
      <c r="AO13" s="281">
        <v>100295</v>
      </c>
      <c r="AP13" s="281">
        <v>1760</v>
      </c>
      <c r="AQ13" s="282">
        <v>2791</v>
      </c>
      <c r="AR13" s="283">
        <v>-36.9</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4" t="s">
        <v>515</v>
      </c>
      <c r="AL14" s="1115"/>
      <c r="AM14" s="1115"/>
      <c r="AN14" s="1116"/>
      <c r="AO14" s="281">
        <v>110031</v>
      </c>
      <c r="AP14" s="281">
        <v>1931</v>
      </c>
      <c r="AQ14" s="282">
        <v>1364</v>
      </c>
      <c r="AR14" s="283">
        <v>41.6</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17" t="s">
        <v>516</v>
      </c>
      <c r="AL15" s="1118"/>
      <c r="AM15" s="1118"/>
      <c r="AN15" s="1119"/>
      <c r="AO15" s="281">
        <v>-166961</v>
      </c>
      <c r="AP15" s="281">
        <v>-2930</v>
      </c>
      <c r="AQ15" s="282">
        <v>-4006</v>
      </c>
      <c r="AR15" s="283">
        <v>-26.9</v>
      </c>
    </row>
    <row r="16" spans="1:46" ht="13.2"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17" t="s">
        <v>188</v>
      </c>
      <c r="AL16" s="1118"/>
      <c r="AM16" s="1118"/>
      <c r="AN16" s="1119"/>
      <c r="AO16" s="281">
        <v>3490823</v>
      </c>
      <c r="AP16" s="281">
        <v>61251</v>
      </c>
      <c r="AQ16" s="282">
        <v>72790</v>
      </c>
      <c r="AR16" s="283">
        <v>-15.9</v>
      </c>
    </row>
    <row r="17" spans="1:46" ht="13.2"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2"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2"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517</v>
      </c>
      <c r="AL19" s="259"/>
      <c r="AM19" s="259"/>
      <c r="AN19" s="259"/>
      <c r="AO19" s="259"/>
      <c r="AP19" s="259"/>
      <c r="AQ19" s="259"/>
      <c r="AR19" s="259"/>
    </row>
    <row r="20" spans="1:46" ht="13.2"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518</v>
      </c>
      <c r="AP20" s="290" t="s">
        <v>519</v>
      </c>
      <c r="AQ20" s="291" t="s">
        <v>520</v>
      </c>
      <c r="AR20" s="292"/>
    </row>
    <row r="21" spans="1:46" s="298" customFormat="1" ht="13.2"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20" t="s">
        <v>521</v>
      </c>
      <c r="AL21" s="1121"/>
      <c r="AM21" s="1121"/>
      <c r="AN21" s="1122"/>
      <c r="AO21" s="294">
        <v>5.14</v>
      </c>
      <c r="AP21" s="295">
        <v>6.54</v>
      </c>
      <c r="AQ21" s="296">
        <v>-1.4</v>
      </c>
      <c r="AR21" s="264"/>
      <c r="AS21" s="297"/>
      <c r="AT21" s="293"/>
    </row>
    <row r="22" spans="1:46" s="298" customFormat="1" ht="13.2"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20" t="s">
        <v>522</v>
      </c>
      <c r="AL22" s="1121"/>
      <c r="AM22" s="1121"/>
      <c r="AN22" s="1122"/>
      <c r="AO22" s="299">
        <v>100.1</v>
      </c>
      <c r="AP22" s="300">
        <v>98.3</v>
      </c>
      <c r="AQ22" s="301">
        <v>1.8</v>
      </c>
      <c r="AR22" s="285"/>
      <c r="AS22" s="297"/>
      <c r="AT22" s="293"/>
    </row>
    <row r="23" spans="1:46" s="298" customFormat="1" ht="13.2"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2"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2"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2" x14ac:dyDescent="0.2">
      <c r="A26" s="1111" t="s">
        <v>523</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4"/>
    </row>
    <row r="27" spans="1:46" ht="13.2" x14ac:dyDescent="0.2">
      <c r="A27" s="306"/>
      <c r="AO27" s="259"/>
      <c r="AP27" s="259"/>
      <c r="AQ27" s="259"/>
      <c r="AR27" s="259"/>
      <c r="AS27" s="259"/>
      <c r="AT27" s="259"/>
    </row>
    <row r="28" spans="1:46" ht="16.2" x14ac:dyDescent="0.2">
      <c r="A28" s="260" t="s">
        <v>524</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2"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525</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2" t="s">
        <v>504</v>
      </c>
      <c r="AP30" s="269"/>
      <c r="AQ30" s="270" t="s">
        <v>505</v>
      </c>
      <c r="AR30" s="271"/>
    </row>
    <row r="31" spans="1:46" ht="13.2"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3"/>
      <c r="AP31" s="275" t="s">
        <v>506</v>
      </c>
      <c r="AQ31" s="276" t="s">
        <v>507</v>
      </c>
      <c r="AR31" s="277" t="s">
        <v>508</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8" t="s">
        <v>526</v>
      </c>
      <c r="AL32" s="1129"/>
      <c r="AM32" s="1129"/>
      <c r="AN32" s="1130"/>
      <c r="AO32" s="309">
        <v>3034995</v>
      </c>
      <c r="AP32" s="309">
        <v>53253</v>
      </c>
      <c r="AQ32" s="310">
        <v>35011</v>
      </c>
      <c r="AR32" s="311">
        <v>52.1</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8" t="s">
        <v>527</v>
      </c>
      <c r="AL33" s="1129"/>
      <c r="AM33" s="1129"/>
      <c r="AN33" s="1130"/>
      <c r="AO33" s="309" t="s">
        <v>513</v>
      </c>
      <c r="AP33" s="309" t="s">
        <v>513</v>
      </c>
      <c r="AQ33" s="310" t="s">
        <v>513</v>
      </c>
      <c r="AR33" s="311" t="s">
        <v>513</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8" t="s">
        <v>528</v>
      </c>
      <c r="AL34" s="1129"/>
      <c r="AM34" s="1129"/>
      <c r="AN34" s="1130"/>
      <c r="AO34" s="309" t="s">
        <v>513</v>
      </c>
      <c r="AP34" s="309" t="s">
        <v>513</v>
      </c>
      <c r="AQ34" s="310">
        <v>4</v>
      </c>
      <c r="AR34" s="311" t="s">
        <v>513</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8" t="s">
        <v>529</v>
      </c>
      <c r="AL35" s="1129"/>
      <c r="AM35" s="1129"/>
      <c r="AN35" s="1130"/>
      <c r="AO35" s="309">
        <v>519923</v>
      </c>
      <c r="AP35" s="309">
        <v>9123</v>
      </c>
      <c r="AQ35" s="310">
        <v>8351</v>
      </c>
      <c r="AR35" s="311">
        <v>9.1999999999999993</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8" t="s">
        <v>530</v>
      </c>
      <c r="AL36" s="1129"/>
      <c r="AM36" s="1129"/>
      <c r="AN36" s="1130"/>
      <c r="AO36" s="309">
        <v>326206</v>
      </c>
      <c r="AP36" s="309">
        <v>5724</v>
      </c>
      <c r="AQ36" s="310">
        <v>1645</v>
      </c>
      <c r="AR36" s="311">
        <v>248</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8" t="s">
        <v>531</v>
      </c>
      <c r="AL37" s="1129"/>
      <c r="AM37" s="1129"/>
      <c r="AN37" s="1130"/>
      <c r="AO37" s="309" t="s">
        <v>513</v>
      </c>
      <c r="AP37" s="309" t="s">
        <v>513</v>
      </c>
      <c r="AQ37" s="310">
        <v>1050</v>
      </c>
      <c r="AR37" s="311" t="s">
        <v>513</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31" t="s">
        <v>532</v>
      </c>
      <c r="AL38" s="1132"/>
      <c r="AM38" s="1132"/>
      <c r="AN38" s="1133"/>
      <c r="AO38" s="312" t="s">
        <v>513</v>
      </c>
      <c r="AP38" s="312" t="s">
        <v>513</v>
      </c>
      <c r="AQ38" s="313">
        <v>1</v>
      </c>
      <c r="AR38" s="301" t="s">
        <v>513</v>
      </c>
      <c r="AS38" s="308"/>
    </row>
    <row r="39" spans="1:46" ht="13.2"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31" t="s">
        <v>533</v>
      </c>
      <c r="AL39" s="1132"/>
      <c r="AM39" s="1132"/>
      <c r="AN39" s="1133"/>
      <c r="AO39" s="309">
        <v>-699558</v>
      </c>
      <c r="AP39" s="309">
        <v>-12275</v>
      </c>
      <c r="AQ39" s="310">
        <v>-5851</v>
      </c>
      <c r="AR39" s="311">
        <v>109.8</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8" t="s">
        <v>534</v>
      </c>
      <c r="AL40" s="1129"/>
      <c r="AM40" s="1129"/>
      <c r="AN40" s="1130"/>
      <c r="AO40" s="309">
        <v>-1889205</v>
      </c>
      <c r="AP40" s="309">
        <v>-33149</v>
      </c>
      <c r="AQ40" s="310">
        <v>-27858</v>
      </c>
      <c r="AR40" s="311">
        <v>19</v>
      </c>
      <c r="AS40" s="308"/>
    </row>
    <row r="41" spans="1:46" ht="13.2"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4" t="s">
        <v>300</v>
      </c>
      <c r="AL41" s="1135"/>
      <c r="AM41" s="1135"/>
      <c r="AN41" s="1136"/>
      <c r="AO41" s="309">
        <v>1292361</v>
      </c>
      <c r="AP41" s="309">
        <v>22676</v>
      </c>
      <c r="AQ41" s="310">
        <v>12351</v>
      </c>
      <c r="AR41" s="311">
        <v>83.6</v>
      </c>
      <c r="AS41" s="308"/>
    </row>
    <row r="42" spans="1:46" ht="13.2"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535</v>
      </c>
      <c r="AL42" s="259"/>
      <c r="AM42" s="259"/>
      <c r="AN42" s="259"/>
      <c r="AO42" s="259"/>
      <c r="AP42" s="259"/>
      <c r="AQ42" s="285"/>
      <c r="AR42" s="285"/>
      <c r="AS42" s="308"/>
    </row>
    <row r="43" spans="1:46" ht="13.2"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2"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2"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2"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536</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2"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537</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23" t="s">
        <v>504</v>
      </c>
      <c r="AN49" s="1125" t="s">
        <v>538</v>
      </c>
      <c r="AO49" s="1126"/>
      <c r="AP49" s="1126"/>
      <c r="AQ49" s="1126"/>
      <c r="AR49" s="1127"/>
    </row>
    <row r="50" spans="1:44" ht="13.2"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24"/>
      <c r="AN50" s="325" t="s">
        <v>539</v>
      </c>
      <c r="AO50" s="326" t="s">
        <v>540</v>
      </c>
      <c r="AP50" s="327" t="s">
        <v>541</v>
      </c>
      <c r="AQ50" s="328" t="s">
        <v>542</v>
      </c>
      <c r="AR50" s="329" t="s">
        <v>543</v>
      </c>
    </row>
    <row r="51" spans="1:44" ht="13.2"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544</v>
      </c>
      <c r="AL51" s="322"/>
      <c r="AM51" s="330">
        <v>2906932</v>
      </c>
      <c r="AN51" s="331">
        <v>50228</v>
      </c>
      <c r="AO51" s="332">
        <v>19</v>
      </c>
      <c r="AP51" s="333">
        <v>41934</v>
      </c>
      <c r="AQ51" s="334">
        <v>-12.3</v>
      </c>
      <c r="AR51" s="335">
        <v>31.3</v>
      </c>
    </row>
    <row r="52" spans="1:44" ht="13.2"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545</v>
      </c>
      <c r="AM52" s="338">
        <v>800492</v>
      </c>
      <c r="AN52" s="339">
        <v>13831</v>
      </c>
      <c r="AO52" s="340">
        <v>0.3</v>
      </c>
      <c r="AP52" s="341">
        <v>23352</v>
      </c>
      <c r="AQ52" s="342">
        <v>-9.6999999999999993</v>
      </c>
      <c r="AR52" s="343">
        <v>10</v>
      </c>
    </row>
    <row r="53" spans="1:44" ht="13.2"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546</v>
      </c>
      <c r="AL53" s="322"/>
      <c r="AM53" s="330">
        <v>3652598</v>
      </c>
      <c r="AN53" s="331">
        <v>63188</v>
      </c>
      <c r="AO53" s="332">
        <v>25.8</v>
      </c>
      <c r="AP53" s="333">
        <v>45588</v>
      </c>
      <c r="AQ53" s="334">
        <v>8.6999999999999993</v>
      </c>
      <c r="AR53" s="335">
        <v>17.100000000000001</v>
      </c>
    </row>
    <row r="54" spans="1:44" ht="13.2"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545</v>
      </c>
      <c r="AM54" s="338">
        <v>956347</v>
      </c>
      <c r="AN54" s="339">
        <v>16544</v>
      </c>
      <c r="AO54" s="340">
        <v>19.600000000000001</v>
      </c>
      <c r="AP54" s="341">
        <v>24150</v>
      </c>
      <c r="AQ54" s="342">
        <v>3.4</v>
      </c>
      <c r="AR54" s="343">
        <v>16.2</v>
      </c>
    </row>
    <row r="55" spans="1:44" ht="13.2"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547</v>
      </c>
      <c r="AL55" s="322"/>
      <c r="AM55" s="330">
        <v>3678820</v>
      </c>
      <c r="AN55" s="331">
        <v>63935</v>
      </c>
      <c r="AO55" s="332">
        <v>1.2</v>
      </c>
      <c r="AP55" s="333">
        <v>45483</v>
      </c>
      <c r="AQ55" s="334">
        <v>-0.2</v>
      </c>
      <c r="AR55" s="335">
        <v>1.4</v>
      </c>
    </row>
    <row r="56" spans="1:44" ht="13.2"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545</v>
      </c>
      <c r="AM56" s="338">
        <v>1922628</v>
      </c>
      <c r="AN56" s="339">
        <v>33414</v>
      </c>
      <c r="AO56" s="340">
        <v>102</v>
      </c>
      <c r="AP56" s="341">
        <v>24241</v>
      </c>
      <c r="AQ56" s="342">
        <v>0.4</v>
      </c>
      <c r="AR56" s="343">
        <v>101.6</v>
      </c>
    </row>
    <row r="57" spans="1:44" ht="13.2"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548</v>
      </c>
      <c r="AL57" s="322"/>
      <c r="AM57" s="330">
        <v>2878984</v>
      </c>
      <c r="AN57" s="331">
        <v>50309</v>
      </c>
      <c r="AO57" s="332">
        <v>-21.3</v>
      </c>
      <c r="AP57" s="333">
        <v>45945</v>
      </c>
      <c r="AQ57" s="334">
        <v>1</v>
      </c>
      <c r="AR57" s="335">
        <v>-22.3</v>
      </c>
    </row>
    <row r="58" spans="1:44" ht="13.2"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545</v>
      </c>
      <c r="AM58" s="338">
        <v>1334859</v>
      </c>
      <c r="AN58" s="339">
        <v>23326</v>
      </c>
      <c r="AO58" s="340">
        <v>-30.2</v>
      </c>
      <c r="AP58" s="341">
        <v>25180</v>
      </c>
      <c r="AQ58" s="342">
        <v>3.9</v>
      </c>
      <c r="AR58" s="343">
        <v>-34.1</v>
      </c>
    </row>
    <row r="59" spans="1:44" ht="13.2"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549</v>
      </c>
      <c r="AL59" s="322"/>
      <c r="AM59" s="330">
        <v>2152366</v>
      </c>
      <c r="AN59" s="331">
        <v>37766</v>
      </c>
      <c r="AO59" s="332">
        <v>-24.9</v>
      </c>
      <c r="AP59" s="333">
        <v>44475</v>
      </c>
      <c r="AQ59" s="334">
        <v>-3.2</v>
      </c>
      <c r="AR59" s="335">
        <v>-21.7</v>
      </c>
    </row>
    <row r="60" spans="1:44" ht="13.2"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545</v>
      </c>
      <c r="AM60" s="338">
        <v>668329</v>
      </c>
      <c r="AN60" s="339">
        <v>11727</v>
      </c>
      <c r="AO60" s="340">
        <v>-49.7</v>
      </c>
      <c r="AP60" s="341">
        <v>24780</v>
      </c>
      <c r="AQ60" s="342">
        <v>-1.6</v>
      </c>
      <c r="AR60" s="343">
        <v>-48.1</v>
      </c>
    </row>
    <row r="61" spans="1:44" ht="13.2"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550</v>
      </c>
      <c r="AL61" s="344"/>
      <c r="AM61" s="345">
        <v>3053940</v>
      </c>
      <c r="AN61" s="346">
        <v>53085</v>
      </c>
      <c r="AO61" s="347">
        <v>0</v>
      </c>
      <c r="AP61" s="348">
        <v>44685</v>
      </c>
      <c r="AQ61" s="349">
        <v>-1.2</v>
      </c>
      <c r="AR61" s="335">
        <v>1.2</v>
      </c>
    </row>
    <row r="62" spans="1:44" ht="13.2"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545</v>
      </c>
      <c r="AM62" s="338">
        <v>1136531</v>
      </c>
      <c r="AN62" s="339">
        <v>19768</v>
      </c>
      <c r="AO62" s="340">
        <v>8.4</v>
      </c>
      <c r="AP62" s="341">
        <v>24341</v>
      </c>
      <c r="AQ62" s="342">
        <v>-0.7</v>
      </c>
      <c r="AR62" s="343">
        <v>9.1</v>
      </c>
    </row>
    <row r="63" spans="1:44" ht="13.2"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2"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2"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2"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2" hidden="1" x14ac:dyDescent="0.2">
      <c r="AK70" s="259"/>
      <c r="AL70" s="259"/>
      <c r="AM70" s="259"/>
      <c r="AN70" s="259"/>
      <c r="AO70" s="259"/>
      <c r="AP70" s="259"/>
      <c r="AQ70" s="259"/>
      <c r="AR70" s="259"/>
    </row>
    <row r="71" spans="1:46" ht="13.2" hidden="1" x14ac:dyDescent="0.2">
      <c r="AK71" s="259"/>
      <c r="AL71" s="259"/>
      <c r="AM71" s="259"/>
      <c r="AN71" s="259"/>
      <c r="AO71" s="259"/>
      <c r="AP71" s="259"/>
      <c r="AQ71" s="259"/>
      <c r="AR71" s="259"/>
    </row>
    <row r="72" spans="1:46" ht="13.2" hidden="1" x14ac:dyDescent="0.2">
      <c r="AK72" s="259"/>
      <c r="AL72" s="259"/>
      <c r="AM72" s="259"/>
      <c r="AN72" s="259"/>
      <c r="AO72" s="259"/>
      <c r="AP72" s="259"/>
      <c r="AQ72" s="259"/>
      <c r="AR72" s="259"/>
    </row>
    <row r="73" spans="1:46" ht="13.2" hidden="1" x14ac:dyDescent="0.2">
      <c r="AK73" s="259"/>
      <c r="AL73" s="259"/>
      <c r="AM73" s="259"/>
      <c r="AN73" s="259"/>
      <c r="AO73" s="259"/>
      <c r="AP73" s="259"/>
      <c r="AQ73" s="259"/>
      <c r="AR73" s="259"/>
    </row>
  </sheetData>
  <sheetProtection algorithmName="SHA-512" hashValue="GBD7N44fcMArqtWS5EogBokrFD/t/OG5snt1ca7Z1jR4oviMQpKCHfKaGViAq1GVIIaC/ZfDN4nSPdLilyM9BA==" saltValue="3KdPX9oNVg+sWUOEPjL/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2" x14ac:dyDescent="0.2">
      <c r="B2" s="256"/>
      <c r="DG2" s="256"/>
    </row>
    <row r="3" spans="2:125" ht="13.2"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2" x14ac:dyDescent="0.2"/>
    <row r="5" spans="2:125" ht="13.2" x14ac:dyDescent="0.2"/>
    <row r="6" spans="2:125" ht="13.2" x14ac:dyDescent="0.2"/>
    <row r="7" spans="2:125" ht="13.2" x14ac:dyDescent="0.2"/>
    <row r="8" spans="2:125" ht="13.2" x14ac:dyDescent="0.2"/>
    <row r="9" spans="2:125" ht="13.2" x14ac:dyDescent="0.2">
      <c r="DU9" s="25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6"/>
    </row>
    <row r="18" spans="125:125" ht="13.2" x14ac:dyDescent="0.2"/>
    <row r="19" spans="125:125" ht="13.2" x14ac:dyDescent="0.2"/>
    <row r="20" spans="125:125" ht="13.2" x14ac:dyDescent="0.2">
      <c r="DU20" s="256"/>
    </row>
    <row r="21" spans="125:125" ht="13.2" x14ac:dyDescent="0.2">
      <c r="DU21" s="25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6"/>
    </row>
    <row r="29" spans="125:125" ht="13.2" x14ac:dyDescent="0.2"/>
    <row r="30" spans="125:125" ht="13.2" x14ac:dyDescent="0.2"/>
    <row r="31" spans="125:125" ht="13.2" x14ac:dyDescent="0.2"/>
    <row r="32" spans="125:125" ht="13.2" x14ac:dyDescent="0.2"/>
    <row r="33" spans="2:125" ht="13.2" x14ac:dyDescent="0.2">
      <c r="B33" s="256"/>
      <c r="G33" s="256"/>
      <c r="I33" s="256"/>
    </row>
    <row r="34" spans="2:125" ht="13.2" x14ac:dyDescent="0.2">
      <c r="C34" s="256"/>
      <c r="P34" s="256"/>
      <c r="DE34" s="256"/>
      <c r="DH34" s="256"/>
    </row>
    <row r="35" spans="2:125" ht="13.2" x14ac:dyDescent="0.2">
      <c r="D35" s="256"/>
      <c r="E35" s="256"/>
      <c r="DG35" s="256"/>
      <c r="DJ35" s="256"/>
      <c r="DP35" s="256"/>
      <c r="DQ35" s="256"/>
      <c r="DR35" s="256"/>
      <c r="DS35" s="256"/>
      <c r="DT35" s="256"/>
      <c r="DU35" s="256"/>
    </row>
    <row r="36" spans="2:125" ht="13.2"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2" x14ac:dyDescent="0.2">
      <c r="DU37" s="256"/>
    </row>
    <row r="38" spans="2:125" ht="13.2" x14ac:dyDescent="0.2">
      <c r="DT38" s="256"/>
      <c r="DU38" s="256"/>
    </row>
    <row r="39" spans="2:125" ht="13.2" x14ac:dyDescent="0.2"/>
    <row r="40" spans="2:125" ht="13.2" x14ac:dyDescent="0.2">
      <c r="DH40" s="256"/>
    </row>
    <row r="41" spans="2:125" ht="13.2" x14ac:dyDescent="0.2">
      <c r="DE41" s="256"/>
    </row>
    <row r="42" spans="2:125" ht="13.2" x14ac:dyDescent="0.2">
      <c r="DG42" s="256"/>
      <c r="DJ42" s="256"/>
    </row>
    <row r="43" spans="2:125" ht="13.2"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2" x14ac:dyDescent="0.2">
      <c r="DU44" s="256"/>
    </row>
    <row r="45" spans="2:125" ht="13.2" x14ac:dyDescent="0.2"/>
    <row r="46" spans="2:125" ht="13.2" x14ac:dyDescent="0.2"/>
    <row r="47" spans="2:125" ht="13.2" x14ac:dyDescent="0.2"/>
    <row r="48" spans="2:125" ht="13.2" x14ac:dyDescent="0.2">
      <c r="DT48" s="256"/>
      <c r="DU48" s="256"/>
    </row>
    <row r="49" spans="120:125" ht="13.2" x14ac:dyDescent="0.2">
      <c r="DU49" s="256"/>
    </row>
    <row r="50" spans="120:125" ht="13.2" x14ac:dyDescent="0.2">
      <c r="DU50" s="256"/>
    </row>
    <row r="51" spans="120:125" ht="13.2" x14ac:dyDescent="0.2">
      <c r="DP51" s="256"/>
      <c r="DQ51" s="256"/>
      <c r="DR51" s="256"/>
      <c r="DS51" s="256"/>
      <c r="DT51" s="256"/>
      <c r="DU51" s="256"/>
    </row>
    <row r="52" spans="120:125" ht="13.2" x14ac:dyDescent="0.2"/>
    <row r="53" spans="120:125" ht="13.2" x14ac:dyDescent="0.2"/>
    <row r="54" spans="120:125" ht="13.2" x14ac:dyDescent="0.2">
      <c r="DU54" s="256"/>
    </row>
    <row r="55" spans="120:125" ht="13.2" x14ac:dyDescent="0.2"/>
    <row r="56" spans="120:125" ht="13.2" x14ac:dyDescent="0.2"/>
    <row r="57" spans="120:125" ht="13.2" x14ac:dyDescent="0.2"/>
    <row r="58" spans="120:125" ht="13.2" x14ac:dyDescent="0.2">
      <c r="DU58" s="256"/>
    </row>
    <row r="59" spans="120:125" ht="13.2" x14ac:dyDescent="0.2"/>
    <row r="60" spans="120:125" ht="13.2" x14ac:dyDescent="0.2"/>
    <row r="61" spans="120:125" ht="13.2" x14ac:dyDescent="0.2"/>
    <row r="62" spans="120:125" ht="13.2" x14ac:dyDescent="0.2"/>
    <row r="63" spans="120:125" ht="13.2" x14ac:dyDescent="0.2">
      <c r="DU63" s="256"/>
    </row>
    <row r="64" spans="120:125" ht="13.2" x14ac:dyDescent="0.2">
      <c r="DT64" s="256"/>
      <c r="DU64" s="256"/>
    </row>
    <row r="65" spans="123:125" ht="13.2" x14ac:dyDescent="0.2"/>
    <row r="66" spans="123:125" ht="13.2" x14ac:dyDescent="0.2"/>
    <row r="67" spans="123:125" ht="13.2" x14ac:dyDescent="0.2"/>
    <row r="68" spans="123:125" ht="13.2" x14ac:dyDescent="0.2"/>
    <row r="69" spans="123:125" ht="13.2" x14ac:dyDescent="0.2">
      <c r="DS69" s="256"/>
      <c r="DT69" s="256"/>
      <c r="DU69" s="25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6"/>
    </row>
    <row r="83" spans="116:125" ht="13.2" x14ac:dyDescent="0.2">
      <c r="DM83" s="256"/>
      <c r="DN83" s="256"/>
      <c r="DO83" s="256"/>
      <c r="DP83" s="256"/>
      <c r="DQ83" s="256"/>
      <c r="DR83" s="256"/>
      <c r="DS83" s="256"/>
      <c r="DT83" s="256"/>
      <c r="DU83" s="256"/>
    </row>
    <row r="84" spans="116:125" ht="13.2" x14ac:dyDescent="0.2"/>
    <row r="85" spans="116:125" ht="13.2" x14ac:dyDescent="0.2"/>
    <row r="86" spans="116:125" ht="13.2" x14ac:dyDescent="0.2"/>
    <row r="87" spans="116:125" ht="13.2" x14ac:dyDescent="0.2"/>
    <row r="88" spans="116:125" ht="13.2" x14ac:dyDescent="0.2">
      <c r="DU88" s="25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552</v>
      </c>
    </row>
    <row r="121" spans="125:125" ht="13.5" hidden="1" customHeight="1" x14ac:dyDescent="0.2">
      <c r="DU121" s="256"/>
    </row>
  </sheetData>
  <sheetProtection algorithmName="SHA-512" hashValue="R0U8VkeAphHVE01WDXw7DastFbSO6wMFQJeF4RZTvBXhDJRJnCTGrh1fnaJz2jTzzHn68TmxAvlEi5Y1I3Netw==" saltValue="bOcacgpKX/SnfeZ57bIk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2" x14ac:dyDescent="0.2">
      <c r="B2" s="256"/>
      <c r="T2" s="256"/>
    </row>
    <row r="3" spans="1:125" ht="13.2"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6"/>
      <c r="G33" s="256"/>
      <c r="I33" s="256"/>
    </row>
    <row r="34" spans="2:125" ht="13.2" x14ac:dyDescent="0.2">
      <c r="C34" s="256"/>
      <c r="P34" s="256"/>
      <c r="R34" s="256"/>
      <c r="U34" s="256"/>
    </row>
    <row r="35" spans="2:125" ht="13.2"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2" x14ac:dyDescent="0.2">
      <c r="F36" s="256"/>
      <c r="H36" s="256"/>
      <c r="J36" s="256"/>
      <c r="K36" s="256"/>
      <c r="L36" s="256"/>
      <c r="M36" s="256"/>
      <c r="N36" s="256"/>
      <c r="O36" s="256"/>
      <c r="Q36" s="256"/>
      <c r="S36" s="256"/>
      <c r="V36" s="256"/>
    </row>
    <row r="37" spans="2:125" ht="13.2" x14ac:dyDescent="0.2"/>
    <row r="38" spans="2:125" ht="13.2" x14ac:dyDescent="0.2"/>
    <row r="39" spans="2:125" ht="13.2" x14ac:dyDescent="0.2"/>
    <row r="40" spans="2:125" ht="13.2" x14ac:dyDescent="0.2">
      <c r="U40" s="256"/>
    </row>
    <row r="41" spans="2:125" ht="13.2" x14ac:dyDescent="0.2">
      <c r="R41" s="256"/>
    </row>
    <row r="42" spans="2:125" ht="13.2"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2" x14ac:dyDescent="0.2">
      <c r="Q43" s="256"/>
      <c r="S43" s="256"/>
      <c r="V43" s="25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553</v>
      </c>
    </row>
  </sheetData>
  <sheetProtection algorithmName="SHA-512" hashValue="zN9J9t/jihc4cLqeft0WLwGBjEXbDKWUfW19nNKRe0FD/4hn0lgTuT/ojzihi/MD2myffv0V30PV+QodVPPv5Q==" saltValue="2VxTE25LQiaT0czniXKy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37" t="s">
        <v>3</v>
      </c>
      <c r="D47" s="1137"/>
      <c r="E47" s="1138"/>
      <c r="F47" s="11">
        <v>22.28</v>
      </c>
      <c r="G47" s="12">
        <v>15.69</v>
      </c>
      <c r="H47" s="12">
        <v>15.75</v>
      </c>
      <c r="I47" s="12">
        <v>16.11</v>
      </c>
      <c r="J47" s="13">
        <v>20.78</v>
      </c>
    </row>
    <row r="48" spans="2:10" ht="57.75" customHeight="1" x14ac:dyDescent="0.2">
      <c r="B48" s="14"/>
      <c r="C48" s="1139" t="s">
        <v>4</v>
      </c>
      <c r="D48" s="1139"/>
      <c r="E48" s="1140"/>
      <c r="F48" s="15">
        <v>1.02</v>
      </c>
      <c r="G48" s="16">
        <v>0.59</v>
      </c>
      <c r="H48" s="16">
        <v>2.29</v>
      </c>
      <c r="I48" s="16">
        <v>8.26</v>
      </c>
      <c r="J48" s="17">
        <v>5.91</v>
      </c>
    </row>
    <row r="49" spans="2:10" ht="57.75" customHeight="1" thickBot="1" x14ac:dyDescent="0.25">
      <c r="B49" s="18"/>
      <c r="C49" s="1141" t="s">
        <v>5</v>
      </c>
      <c r="D49" s="1141"/>
      <c r="E49" s="1142"/>
      <c r="F49" s="19">
        <v>0.38</v>
      </c>
      <c r="G49" s="20" t="s">
        <v>559</v>
      </c>
      <c r="H49" s="20">
        <v>2.0299999999999998</v>
      </c>
      <c r="I49" s="20">
        <v>7.21</v>
      </c>
      <c r="J49" s="21">
        <v>1.71</v>
      </c>
    </row>
    <row r="50" spans="2:10" ht="13.2" x14ac:dyDescent="0.2"/>
  </sheetData>
  <sheetProtection algorithmName="SHA-512" hashValue="AhkTulig/pkZKlfheuPkxHtSdcGakJZ7ZFo5wBk+IWWT5xPw7F68fOcIbVqfkovMO6eVD7DiY15+9aq03BajmA==" saltValue="xBgIUmwBpTsPfbeIjhoZ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49" t="s">
        <v>560</v>
      </c>
      <c r="D34" s="1149"/>
      <c r="E34" s="1150"/>
      <c r="F34" s="32">
        <v>14.37</v>
      </c>
      <c r="G34" s="33">
        <v>15.37</v>
      </c>
      <c r="H34" s="33">
        <v>15.57</v>
      </c>
      <c r="I34" s="33">
        <v>14.59</v>
      </c>
      <c r="J34" s="34">
        <v>14.74</v>
      </c>
      <c r="K34" s="22"/>
      <c r="L34" s="22"/>
      <c r="M34" s="22"/>
      <c r="N34" s="22"/>
      <c r="O34" s="22"/>
      <c r="P34" s="22"/>
    </row>
    <row r="35" spans="1:16" ht="39" customHeight="1" x14ac:dyDescent="0.2">
      <c r="A35" s="22"/>
      <c r="B35" s="35"/>
      <c r="C35" s="1143" t="s">
        <v>561</v>
      </c>
      <c r="D35" s="1144"/>
      <c r="E35" s="1145"/>
      <c r="F35" s="36">
        <v>1.02</v>
      </c>
      <c r="G35" s="37">
        <v>0.57999999999999996</v>
      </c>
      <c r="H35" s="37">
        <v>2.29</v>
      </c>
      <c r="I35" s="37">
        <v>8.26</v>
      </c>
      <c r="J35" s="38">
        <v>5.9</v>
      </c>
      <c r="K35" s="22"/>
      <c r="L35" s="22"/>
      <c r="M35" s="22"/>
      <c r="N35" s="22"/>
      <c r="O35" s="22"/>
      <c r="P35" s="22"/>
    </row>
    <row r="36" spans="1:16" ht="39" customHeight="1" x14ac:dyDescent="0.2">
      <c r="A36" s="22"/>
      <c r="B36" s="35"/>
      <c r="C36" s="1143" t="s">
        <v>562</v>
      </c>
      <c r="D36" s="1144"/>
      <c r="E36" s="1145"/>
      <c r="F36" s="36" t="s">
        <v>513</v>
      </c>
      <c r="G36" s="37" t="s">
        <v>513</v>
      </c>
      <c r="H36" s="37">
        <v>0.89</v>
      </c>
      <c r="I36" s="37">
        <v>1.48</v>
      </c>
      <c r="J36" s="38">
        <v>1.8</v>
      </c>
      <c r="K36" s="22"/>
      <c r="L36" s="22"/>
      <c r="M36" s="22"/>
      <c r="N36" s="22"/>
      <c r="O36" s="22"/>
      <c r="P36" s="22"/>
    </row>
    <row r="37" spans="1:16" ht="39" customHeight="1" x14ac:dyDescent="0.2">
      <c r="A37" s="22"/>
      <c r="B37" s="35"/>
      <c r="C37" s="1143" t="s">
        <v>563</v>
      </c>
      <c r="D37" s="1144"/>
      <c r="E37" s="1145"/>
      <c r="F37" s="36" t="s">
        <v>564</v>
      </c>
      <c r="G37" s="37" t="s">
        <v>565</v>
      </c>
      <c r="H37" s="37" t="s">
        <v>566</v>
      </c>
      <c r="I37" s="37">
        <v>0.21</v>
      </c>
      <c r="J37" s="38">
        <v>0.44</v>
      </c>
      <c r="K37" s="22"/>
      <c r="L37" s="22"/>
      <c r="M37" s="22"/>
      <c r="N37" s="22"/>
      <c r="O37" s="22"/>
      <c r="P37" s="22"/>
    </row>
    <row r="38" spans="1:16" ht="39" customHeight="1" x14ac:dyDescent="0.2">
      <c r="A38" s="22"/>
      <c r="B38" s="35"/>
      <c r="C38" s="1143" t="s">
        <v>567</v>
      </c>
      <c r="D38" s="1144"/>
      <c r="E38" s="1145"/>
      <c r="F38" s="36">
        <v>0.28000000000000003</v>
      </c>
      <c r="G38" s="37">
        <v>0.28000000000000003</v>
      </c>
      <c r="H38" s="37">
        <v>0.28999999999999998</v>
      </c>
      <c r="I38" s="37">
        <v>0.28000000000000003</v>
      </c>
      <c r="J38" s="38">
        <v>0.33</v>
      </c>
      <c r="K38" s="22"/>
      <c r="L38" s="22"/>
      <c r="M38" s="22"/>
      <c r="N38" s="22"/>
      <c r="O38" s="22"/>
      <c r="P38" s="22"/>
    </row>
    <row r="39" spans="1:16" ht="39" customHeight="1" x14ac:dyDescent="0.2">
      <c r="A39" s="22"/>
      <c r="B39" s="35"/>
      <c r="C39" s="1143" t="s">
        <v>568</v>
      </c>
      <c r="D39" s="1144"/>
      <c r="E39" s="1145"/>
      <c r="F39" s="36">
        <v>1.01</v>
      </c>
      <c r="G39" s="37">
        <v>1.01</v>
      </c>
      <c r="H39" s="37">
        <v>1.49</v>
      </c>
      <c r="I39" s="37">
        <v>0.56000000000000005</v>
      </c>
      <c r="J39" s="38">
        <v>0.28000000000000003</v>
      </c>
      <c r="K39" s="22"/>
      <c r="L39" s="22"/>
      <c r="M39" s="22"/>
      <c r="N39" s="22"/>
      <c r="O39" s="22"/>
      <c r="P39" s="22"/>
    </row>
    <row r="40" spans="1:16" ht="39" customHeight="1" x14ac:dyDescent="0.2">
      <c r="A40" s="22"/>
      <c r="B40" s="35"/>
      <c r="C40" s="1143" t="s">
        <v>569</v>
      </c>
      <c r="D40" s="1144"/>
      <c r="E40" s="1145"/>
      <c r="F40" s="36">
        <v>0</v>
      </c>
      <c r="G40" s="37">
        <v>0</v>
      </c>
      <c r="H40" s="37">
        <v>0</v>
      </c>
      <c r="I40" s="37">
        <v>0</v>
      </c>
      <c r="J40" s="38">
        <v>0</v>
      </c>
      <c r="K40" s="22"/>
      <c r="L40" s="22"/>
      <c r="M40" s="22"/>
      <c r="N40" s="22"/>
      <c r="O40" s="22"/>
      <c r="P40" s="22"/>
    </row>
    <row r="41" spans="1:16" ht="39" customHeight="1" x14ac:dyDescent="0.2">
      <c r="A41" s="22"/>
      <c r="B41" s="35"/>
      <c r="C41" s="1143"/>
      <c r="D41" s="1144"/>
      <c r="E41" s="1145"/>
      <c r="F41" s="36"/>
      <c r="G41" s="37"/>
      <c r="H41" s="37"/>
      <c r="I41" s="37"/>
      <c r="J41" s="38"/>
      <c r="K41" s="22"/>
      <c r="L41" s="22"/>
      <c r="M41" s="22"/>
      <c r="N41" s="22"/>
      <c r="O41" s="22"/>
      <c r="P41" s="22"/>
    </row>
    <row r="42" spans="1:16" ht="39" customHeight="1" x14ac:dyDescent="0.2">
      <c r="A42" s="22"/>
      <c r="B42" s="39"/>
      <c r="C42" s="1143" t="s">
        <v>570</v>
      </c>
      <c r="D42" s="1144"/>
      <c r="E42" s="1145"/>
      <c r="F42" s="36" t="s">
        <v>513</v>
      </c>
      <c r="G42" s="37" t="s">
        <v>513</v>
      </c>
      <c r="H42" s="37" t="s">
        <v>513</v>
      </c>
      <c r="I42" s="37" t="s">
        <v>513</v>
      </c>
      <c r="J42" s="38" t="s">
        <v>513</v>
      </c>
      <c r="K42" s="22"/>
      <c r="L42" s="22"/>
      <c r="M42" s="22"/>
      <c r="N42" s="22"/>
      <c r="O42" s="22"/>
      <c r="P42" s="22"/>
    </row>
    <row r="43" spans="1:16" ht="39" customHeight="1" thickBot="1" x14ac:dyDescent="0.25">
      <c r="A43" s="22"/>
      <c r="B43" s="40"/>
      <c r="C43" s="1146" t="s">
        <v>571</v>
      </c>
      <c r="D43" s="1147"/>
      <c r="E43" s="1148"/>
      <c r="F43" s="41">
        <v>7.0000000000000007E-2</v>
      </c>
      <c r="G43" s="42">
        <v>0.3</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8D2RTvMM+nIwLsu5SsQsegFtO4opmwhq4DvXlaZx1soUcIUUFKLNS2kywXGhsyeZKh64J3cbay7RTqyoz3gDg==" saltValue="DnFa0L9IEhyfdi/EbR5c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51" t="s">
        <v>11</v>
      </c>
      <c r="C45" s="1152"/>
      <c r="D45" s="58"/>
      <c r="E45" s="1157" t="s">
        <v>12</v>
      </c>
      <c r="F45" s="1157"/>
      <c r="G45" s="1157"/>
      <c r="H45" s="1157"/>
      <c r="I45" s="1157"/>
      <c r="J45" s="1158"/>
      <c r="K45" s="59">
        <v>3134</v>
      </c>
      <c r="L45" s="60">
        <v>3172</v>
      </c>
      <c r="M45" s="60">
        <v>3146</v>
      </c>
      <c r="N45" s="60">
        <v>3199</v>
      </c>
      <c r="O45" s="61">
        <v>3035</v>
      </c>
      <c r="P45" s="48"/>
      <c r="Q45" s="48"/>
      <c r="R45" s="48"/>
      <c r="S45" s="48"/>
      <c r="T45" s="48"/>
      <c r="U45" s="48"/>
    </row>
    <row r="46" spans="1:21" ht="30.75" customHeight="1" x14ac:dyDescent="0.2">
      <c r="A46" s="48"/>
      <c r="B46" s="1153"/>
      <c r="C46" s="1154"/>
      <c r="D46" s="62"/>
      <c r="E46" s="1159" t="s">
        <v>13</v>
      </c>
      <c r="F46" s="1159"/>
      <c r="G46" s="1159"/>
      <c r="H46" s="1159"/>
      <c r="I46" s="1159"/>
      <c r="J46" s="1160"/>
      <c r="K46" s="63" t="s">
        <v>513</v>
      </c>
      <c r="L46" s="64" t="s">
        <v>513</v>
      </c>
      <c r="M46" s="64" t="s">
        <v>513</v>
      </c>
      <c r="N46" s="64" t="s">
        <v>513</v>
      </c>
      <c r="O46" s="65" t="s">
        <v>513</v>
      </c>
      <c r="P46" s="48"/>
      <c r="Q46" s="48"/>
      <c r="R46" s="48"/>
      <c r="S46" s="48"/>
      <c r="T46" s="48"/>
      <c r="U46" s="48"/>
    </row>
    <row r="47" spans="1:21" ht="30.75" customHeight="1" x14ac:dyDescent="0.2">
      <c r="A47" s="48"/>
      <c r="B47" s="1153"/>
      <c r="C47" s="1154"/>
      <c r="D47" s="62"/>
      <c r="E47" s="1159" t="s">
        <v>14</v>
      </c>
      <c r="F47" s="1159"/>
      <c r="G47" s="1159"/>
      <c r="H47" s="1159"/>
      <c r="I47" s="1159"/>
      <c r="J47" s="1160"/>
      <c r="K47" s="63" t="s">
        <v>513</v>
      </c>
      <c r="L47" s="64" t="s">
        <v>513</v>
      </c>
      <c r="M47" s="64" t="s">
        <v>513</v>
      </c>
      <c r="N47" s="64" t="s">
        <v>513</v>
      </c>
      <c r="O47" s="65" t="s">
        <v>513</v>
      </c>
      <c r="P47" s="48"/>
      <c r="Q47" s="48"/>
      <c r="R47" s="48"/>
      <c r="S47" s="48"/>
      <c r="T47" s="48"/>
      <c r="U47" s="48"/>
    </row>
    <row r="48" spans="1:21" ht="30.75" customHeight="1" x14ac:dyDescent="0.2">
      <c r="A48" s="48"/>
      <c r="B48" s="1153"/>
      <c r="C48" s="1154"/>
      <c r="D48" s="62"/>
      <c r="E48" s="1159" t="s">
        <v>15</v>
      </c>
      <c r="F48" s="1159"/>
      <c r="G48" s="1159"/>
      <c r="H48" s="1159"/>
      <c r="I48" s="1159"/>
      <c r="J48" s="1160"/>
      <c r="K48" s="63">
        <v>597</v>
      </c>
      <c r="L48" s="64">
        <v>617</v>
      </c>
      <c r="M48" s="64">
        <v>509</v>
      </c>
      <c r="N48" s="64">
        <v>489</v>
      </c>
      <c r="O48" s="65">
        <v>520</v>
      </c>
      <c r="P48" s="48"/>
      <c r="Q48" s="48"/>
      <c r="R48" s="48"/>
      <c r="S48" s="48"/>
      <c r="T48" s="48"/>
      <c r="U48" s="48"/>
    </row>
    <row r="49" spans="1:21" ht="30.75" customHeight="1" x14ac:dyDescent="0.2">
      <c r="A49" s="48"/>
      <c r="B49" s="1153"/>
      <c r="C49" s="1154"/>
      <c r="D49" s="62"/>
      <c r="E49" s="1159" t="s">
        <v>16</v>
      </c>
      <c r="F49" s="1159"/>
      <c r="G49" s="1159"/>
      <c r="H49" s="1159"/>
      <c r="I49" s="1159"/>
      <c r="J49" s="1160"/>
      <c r="K49" s="63">
        <v>408</v>
      </c>
      <c r="L49" s="64">
        <v>405</v>
      </c>
      <c r="M49" s="64">
        <v>375</v>
      </c>
      <c r="N49" s="64">
        <v>343</v>
      </c>
      <c r="O49" s="65">
        <v>326</v>
      </c>
      <c r="P49" s="48"/>
      <c r="Q49" s="48"/>
      <c r="R49" s="48"/>
      <c r="S49" s="48"/>
      <c r="T49" s="48"/>
      <c r="U49" s="48"/>
    </row>
    <row r="50" spans="1:21" ht="30.75" customHeight="1" x14ac:dyDescent="0.2">
      <c r="A50" s="48"/>
      <c r="B50" s="1153"/>
      <c r="C50" s="1154"/>
      <c r="D50" s="62"/>
      <c r="E50" s="1159" t="s">
        <v>17</v>
      </c>
      <c r="F50" s="1159"/>
      <c r="G50" s="1159"/>
      <c r="H50" s="1159"/>
      <c r="I50" s="1159"/>
      <c r="J50" s="1160"/>
      <c r="K50" s="63" t="s">
        <v>513</v>
      </c>
      <c r="L50" s="64" t="s">
        <v>513</v>
      </c>
      <c r="M50" s="64" t="s">
        <v>513</v>
      </c>
      <c r="N50" s="64" t="s">
        <v>513</v>
      </c>
      <c r="O50" s="65" t="s">
        <v>513</v>
      </c>
      <c r="P50" s="48"/>
      <c r="Q50" s="48"/>
      <c r="R50" s="48"/>
      <c r="S50" s="48"/>
      <c r="T50" s="48"/>
      <c r="U50" s="48"/>
    </row>
    <row r="51" spans="1:21" ht="30.75" customHeight="1" x14ac:dyDescent="0.2">
      <c r="A51" s="48"/>
      <c r="B51" s="1155"/>
      <c r="C51" s="1156"/>
      <c r="D51" s="66"/>
      <c r="E51" s="1159" t="s">
        <v>18</v>
      </c>
      <c r="F51" s="1159"/>
      <c r="G51" s="1159"/>
      <c r="H51" s="1159"/>
      <c r="I51" s="1159"/>
      <c r="J51" s="1160"/>
      <c r="K51" s="63" t="s">
        <v>513</v>
      </c>
      <c r="L51" s="64" t="s">
        <v>513</v>
      </c>
      <c r="M51" s="64">
        <v>0</v>
      </c>
      <c r="N51" s="64" t="s">
        <v>513</v>
      </c>
      <c r="O51" s="65" t="s">
        <v>513</v>
      </c>
      <c r="P51" s="48"/>
      <c r="Q51" s="48"/>
      <c r="R51" s="48"/>
      <c r="S51" s="48"/>
      <c r="T51" s="48"/>
      <c r="U51" s="48"/>
    </row>
    <row r="52" spans="1:21" ht="30.75" customHeight="1" x14ac:dyDescent="0.2">
      <c r="A52" s="48"/>
      <c r="B52" s="1161" t="s">
        <v>19</v>
      </c>
      <c r="C52" s="1162"/>
      <c r="D52" s="66"/>
      <c r="E52" s="1159" t="s">
        <v>20</v>
      </c>
      <c r="F52" s="1159"/>
      <c r="G52" s="1159"/>
      <c r="H52" s="1159"/>
      <c r="I52" s="1159"/>
      <c r="J52" s="1160"/>
      <c r="K52" s="63">
        <v>2562</v>
      </c>
      <c r="L52" s="64">
        <v>2490</v>
      </c>
      <c r="M52" s="64">
        <v>2488</v>
      </c>
      <c r="N52" s="64">
        <v>2611</v>
      </c>
      <c r="O52" s="65">
        <v>2589</v>
      </c>
      <c r="P52" s="48"/>
      <c r="Q52" s="48"/>
      <c r="R52" s="48"/>
      <c r="S52" s="48"/>
      <c r="T52" s="48"/>
      <c r="U52" s="48"/>
    </row>
    <row r="53" spans="1:21" ht="30.75" customHeight="1" thickBot="1" x14ac:dyDescent="0.25">
      <c r="A53" s="48"/>
      <c r="B53" s="1163" t="s">
        <v>21</v>
      </c>
      <c r="C53" s="1164"/>
      <c r="D53" s="67"/>
      <c r="E53" s="1165" t="s">
        <v>22</v>
      </c>
      <c r="F53" s="1165"/>
      <c r="G53" s="1165"/>
      <c r="H53" s="1165"/>
      <c r="I53" s="1165"/>
      <c r="J53" s="1166"/>
      <c r="K53" s="68">
        <v>1577</v>
      </c>
      <c r="L53" s="69">
        <v>1704</v>
      </c>
      <c r="M53" s="69">
        <v>1542</v>
      </c>
      <c r="N53" s="69">
        <v>1420</v>
      </c>
      <c r="O53" s="70">
        <v>1292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7" t="s">
        <v>26</v>
      </c>
      <c r="C58" s="1168"/>
      <c r="D58" s="1173" t="s">
        <v>27</v>
      </c>
      <c r="E58" s="1174"/>
      <c r="F58" s="1174"/>
      <c r="G58" s="1174"/>
      <c r="H58" s="1174"/>
      <c r="I58" s="1174"/>
      <c r="J58" s="1175"/>
      <c r="K58" s="83"/>
      <c r="L58" s="84"/>
      <c r="M58" s="84"/>
      <c r="N58" s="84"/>
      <c r="O58" s="85"/>
    </row>
    <row r="59" spans="1:21" ht="31.5" customHeight="1" x14ac:dyDescent="0.2">
      <c r="B59" s="1169"/>
      <c r="C59" s="1170"/>
      <c r="D59" s="1176" t="s">
        <v>28</v>
      </c>
      <c r="E59" s="1177"/>
      <c r="F59" s="1177"/>
      <c r="G59" s="1177"/>
      <c r="H59" s="1177"/>
      <c r="I59" s="1177"/>
      <c r="J59" s="1178"/>
      <c r="K59" s="86"/>
      <c r="L59" s="87"/>
      <c r="M59" s="87"/>
      <c r="N59" s="87"/>
      <c r="O59" s="88"/>
    </row>
    <row r="60" spans="1:21" ht="31.5" customHeight="1" thickBot="1" x14ac:dyDescent="0.25">
      <c r="B60" s="1171"/>
      <c r="C60" s="1172"/>
      <c r="D60" s="1179" t="s">
        <v>29</v>
      </c>
      <c r="E60" s="1180"/>
      <c r="F60" s="1180"/>
      <c r="G60" s="1180"/>
      <c r="H60" s="1180"/>
      <c r="I60" s="1180"/>
      <c r="J60" s="118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NBcunXU2wmy8Kv07cKcGJTayQ7+cPwjyC8LEanPB2LDkzTrynDeL9BTmWkOC1fi1RKMb5Pf4kYCVcyEsnixNA==" saltValue="sXHZql8muPRi/8P3D2l4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82" t="s">
        <v>32</v>
      </c>
      <c r="C41" s="1183"/>
      <c r="D41" s="105"/>
      <c r="E41" s="1188" t="s">
        <v>33</v>
      </c>
      <c r="F41" s="1188"/>
      <c r="G41" s="1188"/>
      <c r="H41" s="1189"/>
      <c r="I41" s="352">
        <v>36827</v>
      </c>
      <c r="J41" s="353">
        <v>35959</v>
      </c>
      <c r="K41" s="353">
        <v>35368</v>
      </c>
      <c r="L41" s="353">
        <v>35358</v>
      </c>
      <c r="M41" s="354">
        <v>34100</v>
      </c>
    </row>
    <row r="42" spans="2:13" ht="27.75" customHeight="1" x14ac:dyDescent="0.2">
      <c r="B42" s="1184"/>
      <c r="C42" s="1185"/>
      <c r="D42" s="106"/>
      <c r="E42" s="1190" t="s">
        <v>34</v>
      </c>
      <c r="F42" s="1190"/>
      <c r="G42" s="1190"/>
      <c r="H42" s="1191"/>
      <c r="I42" s="355" t="s">
        <v>513</v>
      </c>
      <c r="J42" s="356" t="s">
        <v>513</v>
      </c>
      <c r="K42" s="356" t="s">
        <v>513</v>
      </c>
      <c r="L42" s="356" t="s">
        <v>513</v>
      </c>
      <c r="M42" s="357" t="s">
        <v>513</v>
      </c>
    </row>
    <row r="43" spans="2:13" ht="27.75" customHeight="1" x14ac:dyDescent="0.2">
      <c r="B43" s="1184"/>
      <c r="C43" s="1185"/>
      <c r="D43" s="106"/>
      <c r="E43" s="1190" t="s">
        <v>35</v>
      </c>
      <c r="F43" s="1190"/>
      <c r="G43" s="1190"/>
      <c r="H43" s="1191"/>
      <c r="I43" s="355">
        <v>9230</v>
      </c>
      <c r="J43" s="356">
        <v>9020</v>
      </c>
      <c r="K43" s="356">
        <v>8564</v>
      </c>
      <c r="L43" s="356">
        <v>8121</v>
      </c>
      <c r="M43" s="357">
        <v>7742</v>
      </c>
    </row>
    <row r="44" spans="2:13" ht="27.75" customHeight="1" x14ac:dyDescent="0.2">
      <c r="B44" s="1184"/>
      <c r="C44" s="1185"/>
      <c r="D44" s="106"/>
      <c r="E44" s="1190" t="s">
        <v>36</v>
      </c>
      <c r="F44" s="1190"/>
      <c r="G44" s="1190"/>
      <c r="H44" s="1191"/>
      <c r="I44" s="355">
        <v>3418</v>
      </c>
      <c r="J44" s="356">
        <v>3097</v>
      </c>
      <c r="K44" s="356">
        <v>2867</v>
      </c>
      <c r="L44" s="356">
        <v>2674</v>
      </c>
      <c r="M44" s="357">
        <v>2494</v>
      </c>
    </row>
    <row r="45" spans="2:13" ht="27.75" customHeight="1" x14ac:dyDescent="0.2">
      <c r="B45" s="1184"/>
      <c r="C45" s="1185"/>
      <c r="D45" s="106"/>
      <c r="E45" s="1190" t="s">
        <v>37</v>
      </c>
      <c r="F45" s="1190"/>
      <c r="G45" s="1190"/>
      <c r="H45" s="1191"/>
      <c r="I45" s="355">
        <v>2418</v>
      </c>
      <c r="J45" s="356">
        <v>2425</v>
      </c>
      <c r="K45" s="356">
        <v>2417</v>
      </c>
      <c r="L45" s="356">
        <v>2332</v>
      </c>
      <c r="M45" s="357">
        <v>2268</v>
      </c>
    </row>
    <row r="46" spans="2:13" ht="27.75" customHeight="1" x14ac:dyDescent="0.2">
      <c r="B46" s="1184"/>
      <c r="C46" s="1185"/>
      <c r="D46" s="107"/>
      <c r="E46" s="1190" t="s">
        <v>38</v>
      </c>
      <c r="F46" s="1190"/>
      <c r="G46" s="1190"/>
      <c r="H46" s="1191"/>
      <c r="I46" s="355">
        <v>500</v>
      </c>
      <c r="J46" s="356">
        <v>418</v>
      </c>
      <c r="K46" s="356" t="s">
        <v>513</v>
      </c>
      <c r="L46" s="356" t="s">
        <v>513</v>
      </c>
      <c r="M46" s="357" t="s">
        <v>513</v>
      </c>
    </row>
    <row r="47" spans="2:13" ht="27.75" customHeight="1" x14ac:dyDescent="0.2">
      <c r="B47" s="1184"/>
      <c r="C47" s="1185"/>
      <c r="D47" s="108"/>
      <c r="E47" s="1192" t="s">
        <v>39</v>
      </c>
      <c r="F47" s="1193"/>
      <c r="G47" s="1193"/>
      <c r="H47" s="1194"/>
      <c r="I47" s="355" t="s">
        <v>513</v>
      </c>
      <c r="J47" s="356" t="s">
        <v>513</v>
      </c>
      <c r="K47" s="356" t="s">
        <v>513</v>
      </c>
      <c r="L47" s="356" t="s">
        <v>513</v>
      </c>
      <c r="M47" s="357" t="s">
        <v>513</v>
      </c>
    </row>
    <row r="48" spans="2:13" ht="27.75" customHeight="1" x14ac:dyDescent="0.2">
      <c r="B48" s="1184"/>
      <c r="C48" s="1185"/>
      <c r="D48" s="106"/>
      <c r="E48" s="1190" t="s">
        <v>40</v>
      </c>
      <c r="F48" s="1190"/>
      <c r="G48" s="1190"/>
      <c r="H48" s="1191"/>
      <c r="I48" s="355" t="s">
        <v>513</v>
      </c>
      <c r="J48" s="356" t="s">
        <v>513</v>
      </c>
      <c r="K48" s="356" t="s">
        <v>513</v>
      </c>
      <c r="L48" s="356" t="s">
        <v>513</v>
      </c>
      <c r="M48" s="357" t="s">
        <v>513</v>
      </c>
    </row>
    <row r="49" spans="2:13" ht="27.75" customHeight="1" x14ac:dyDescent="0.2">
      <c r="B49" s="1186"/>
      <c r="C49" s="1187"/>
      <c r="D49" s="106"/>
      <c r="E49" s="1190" t="s">
        <v>41</v>
      </c>
      <c r="F49" s="1190"/>
      <c r="G49" s="1190"/>
      <c r="H49" s="1191"/>
      <c r="I49" s="355" t="s">
        <v>513</v>
      </c>
      <c r="J49" s="356" t="s">
        <v>513</v>
      </c>
      <c r="K49" s="356" t="s">
        <v>513</v>
      </c>
      <c r="L49" s="356" t="s">
        <v>513</v>
      </c>
      <c r="M49" s="357" t="s">
        <v>513</v>
      </c>
    </row>
    <row r="50" spans="2:13" ht="27.75" customHeight="1" x14ac:dyDescent="0.2">
      <c r="B50" s="1195" t="s">
        <v>42</v>
      </c>
      <c r="C50" s="1196"/>
      <c r="D50" s="109"/>
      <c r="E50" s="1190" t="s">
        <v>43</v>
      </c>
      <c r="F50" s="1190"/>
      <c r="G50" s="1190"/>
      <c r="H50" s="1191"/>
      <c r="I50" s="355">
        <v>3862</v>
      </c>
      <c r="J50" s="356">
        <v>3120</v>
      </c>
      <c r="K50" s="356">
        <v>3411</v>
      </c>
      <c r="L50" s="356">
        <v>3695</v>
      </c>
      <c r="M50" s="357">
        <v>4395</v>
      </c>
    </row>
    <row r="51" spans="2:13" ht="27.75" customHeight="1" x14ac:dyDescent="0.2">
      <c r="B51" s="1184"/>
      <c r="C51" s="1185"/>
      <c r="D51" s="106"/>
      <c r="E51" s="1190" t="s">
        <v>44</v>
      </c>
      <c r="F51" s="1190"/>
      <c r="G51" s="1190"/>
      <c r="H51" s="1191"/>
      <c r="I51" s="355">
        <v>9075</v>
      </c>
      <c r="J51" s="356">
        <v>8610</v>
      </c>
      <c r="K51" s="356">
        <v>8083</v>
      </c>
      <c r="L51" s="356">
        <v>8061</v>
      </c>
      <c r="M51" s="357">
        <v>8598</v>
      </c>
    </row>
    <row r="52" spans="2:13" ht="27.75" customHeight="1" x14ac:dyDescent="0.2">
      <c r="B52" s="1186"/>
      <c r="C52" s="1187"/>
      <c r="D52" s="106"/>
      <c r="E52" s="1190" t="s">
        <v>45</v>
      </c>
      <c r="F52" s="1190"/>
      <c r="G52" s="1190"/>
      <c r="H52" s="1191"/>
      <c r="I52" s="355">
        <v>23952</v>
      </c>
      <c r="J52" s="356">
        <v>23595</v>
      </c>
      <c r="K52" s="356">
        <v>23534</v>
      </c>
      <c r="L52" s="356">
        <v>23407</v>
      </c>
      <c r="M52" s="357">
        <v>22604</v>
      </c>
    </row>
    <row r="53" spans="2:13" ht="27.75" customHeight="1" thickBot="1" x14ac:dyDescent="0.25">
      <c r="B53" s="1197" t="s">
        <v>46</v>
      </c>
      <c r="C53" s="1198"/>
      <c r="D53" s="110"/>
      <c r="E53" s="1199" t="s">
        <v>47</v>
      </c>
      <c r="F53" s="1199"/>
      <c r="G53" s="1199"/>
      <c r="H53" s="1200"/>
      <c r="I53" s="358">
        <v>15503</v>
      </c>
      <c r="J53" s="359">
        <v>15594</v>
      </c>
      <c r="K53" s="359">
        <v>14190</v>
      </c>
      <c r="L53" s="359">
        <v>13322</v>
      </c>
      <c r="M53" s="360">
        <v>11007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b0gOx1ecJd4n/d2tDy/e8X4WaTxeTRT0J75ytMFEt8zE9JBmsfTHCsRWC3ZWH81tsv690+JysIFJDzT7ON2jA==" saltValue="EwOIau25egX3pe3xlEqG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556</v>
      </c>
      <c r="G54" s="119" t="s">
        <v>557</v>
      </c>
      <c r="H54" s="120" t="s">
        <v>558</v>
      </c>
    </row>
    <row r="55" spans="2:8" ht="52.5" customHeight="1" x14ac:dyDescent="0.2">
      <c r="B55" s="121"/>
      <c r="C55" s="1206" t="s">
        <v>50</v>
      </c>
      <c r="D55" s="1206"/>
      <c r="E55" s="1207"/>
      <c r="F55" s="122">
        <v>2149</v>
      </c>
      <c r="G55" s="122">
        <v>2310</v>
      </c>
      <c r="H55" s="123">
        <v>2909</v>
      </c>
    </row>
    <row r="56" spans="2:8" ht="52.5" customHeight="1" x14ac:dyDescent="0.2">
      <c r="B56" s="124"/>
      <c r="C56" s="1208" t="s">
        <v>51</v>
      </c>
      <c r="D56" s="1208"/>
      <c r="E56" s="1209"/>
      <c r="F56" s="125" t="s">
        <v>513</v>
      </c>
      <c r="G56" s="125" t="s">
        <v>513</v>
      </c>
      <c r="H56" s="126" t="s">
        <v>513</v>
      </c>
    </row>
    <row r="57" spans="2:8" ht="53.25" customHeight="1" x14ac:dyDescent="0.2">
      <c r="B57" s="124"/>
      <c r="C57" s="1210" t="s">
        <v>52</v>
      </c>
      <c r="D57" s="1210"/>
      <c r="E57" s="1211"/>
      <c r="F57" s="127">
        <v>2056</v>
      </c>
      <c r="G57" s="127">
        <v>1829</v>
      </c>
      <c r="H57" s="128">
        <v>1693</v>
      </c>
    </row>
    <row r="58" spans="2:8" ht="45.75" customHeight="1" x14ac:dyDescent="0.2">
      <c r="B58" s="129"/>
      <c r="C58" s="1201" t="s">
        <v>587</v>
      </c>
      <c r="D58" s="1202"/>
      <c r="E58" s="1203"/>
      <c r="F58" s="362">
        <v>1684</v>
      </c>
      <c r="G58" s="361">
        <v>1494</v>
      </c>
      <c r="H58" s="130">
        <v>1312</v>
      </c>
    </row>
    <row r="59" spans="2:8" ht="45.75" customHeight="1" x14ac:dyDescent="0.2">
      <c r="B59" s="129"/>
      <c r="C59" s="1201" t="s">
        <v>588</v>
      </c>
      <c r="D59" s="1202"/>
      <c r="E59" s="1203"/>
      <c r="F59" s="362">
        <v>64</v>
      </c>
      <c r="G59" s="361">
        <v>75</v>
      </c>
      <c r="H59" s="130">
        <v>84</v>
      </c>
    </row>
    <row r="60" spans="2:8" ht="45.75" customHeight="1" x14ac:dyDescent="0.2">
      <c r="B60" s="129"/>
      <c r="C60" s="1201" t="s">
        <v>590</v>
      </c>
      <c r="D60" s="1202"/>
      <c r="E60" s="1203"/>
      <c r="F60" s="362">
        <v>59</v>
      </c>
      <c r="G60" s="361">
        <v>60</v>
      </c>
      <c r="H60" s="361">
        <v>61</v>
      </c>
    </row>
    <row r="61" spans="2:8" ht="45.75" customHeight="1" x14ac:dyDescent="0.2">
      <c r="B61" s="129"/>
      <c r="C61" s="1201" t="s">
        <v>591</v>
      </c>
      <c r="D61" s="1202"/>
      <c r="E61" s="1203"/>
      <c r="F61" s="362">
        <v>84</v>
      </c>
      <c r="G61" s="361">
        <v>28</v>
      </c>
      <c r="H61" s="130">
        <v>61</v>
      </c>
    </row>
    <row r="62" spans="2:8" ht="45.75" customHeight="1" thickBot="1" x14ac:dyDescent="0.25">
      <c r="B62" s="131"/>
      <c r="C62" s="1201" t="s">
        <v>589</v>
      </c>
      <c r="D62" s="1202"/>
      <c r="E62" s="1203"/>
      <c r="F62" s="362">
        <v>66</v>
      </c>
      <c r="G62" s="361">
        <v>62</v>
      </c>
      <c r="H62" s="361">
        <v>60</v>
      </c>
    </row>
    <row r="63" spans="2:8" ht="52.5" customHeight="1" thickBot="1" x14ac:dyDescent="0.25">
      <c r="B63" s="132"/>
      <c r="C63" s="1204" t="s">
        <v>53</v>
      </c>
      <c r="D63" s="1204"/>
      <c r="E63" s="1205"/>
      <c r="F63" s="133">
        <v>4204</v>
      </c>
      <c r="G63" s="133">
        <v>4139</v>
      </c>
      <c r="H63" s="134">
        <v>4601</v>
      </c>
    </row>
    <row r="64" spans="2:8" ht="13.2" x14ac:dyDescent="0.2"/>
  </sheetData>
  <sheetProtection algorithmName="SHA-512" hashValue="17i2ELU/fVrIRrHkscyXKpek1OShxHa85P+ccgkSwQ884dynGg6m78Q0RPe7lfc2rWfn75bq+OWPYecS0E5MsQ==" saltValue="NmOmEjRajWpmjiPyTq/pTA==" spinCount="100000" sheet="1" objects="1" scenarios="1"/>
  <mergeCells count="9">
    <mergeCell ref="C60:E60"/>
    <mergeCell ref="C61:E61"/>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E94A-5938-4C65-8559-5DDEADBB1989}">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2" customWidth="1"/>
    <col min="2" max="107" width="2.44140625" style="1212" customWidth="1"/>
    <col min="108" max="108" width="6.109375" style="1214" customWidth="1"/>
    <col min="109" max="109" width="5.88671875" style="1213" customWidth="1"/>
    <col min="110" max="16384" width="8.6640625" style="1212" hidden="1"/>
  </cols>
  <sheetData>
    <row r="1" spans="1:109" ht="42.75" customHeight="1" x14ac:dyDescent="0.2">
      <c r="A1" s="1269"/>
      <c r="B1" s="1268"/>
      <c r="DD1" s="1212"/>
      <c r="DE1" s="1212"/>
    </row>
    <row r="2" spans="1:109" ht="25.5" customHeight="1" x14ac:dyDescent="0.2">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12"/>
      <c r="DE2" s="1212"/>
    </row>
    <row r="3" spans="1:109" ht="25.5" customHeight="1" x14ac:dyDescent="0.2">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12"/>
      <c r="DE3" s="1212"/>
    </row>
    <row r="4" spans="1:109" s="256" customFormat="1" ht="13.2" x14ac:dyDescent="0.2">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row>
    <row r="5" spans="1:109" s="256" customFormat="1" ht="13.2" x14ac:dyDescent="0.2">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row>
    <row r="6" spans="1:109" s="256" customFormat="1" ht="13.2" x14ac:dyDescent="0.2">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row>
    <row r="7" spans="1:109" s="256" customFormat="1" ht="13.2" x14ac:dyDescent="0.2">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row>
    <row r="8" spans="1:109" s="256" customFormat="1" ht="13.2" x14ac:dyDescent="0.2">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row>
    <row r="9" spans="1:109" s="256" customFormat="1" ht="13.2" x14ac:dyDescent="0.2">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row>
    <row r="10" spans="1:109" s="256" customFormat="1" ht="13.2" x14ac:dyDescent="0.2">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row>
    <row r="11" spans="1:109" s="256" customFormat="1" ht="13.2" x14ac:dyDescent="0.2">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row>
    <row r="12" spans="1:109" s="256" customFormat="1" ht="13.2" x14ac:dyDescent="0.2">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row>
    <row r="13" spans="1:109" s="256" customFormat="1" ht="13.2" x14ac:dyDescent="0.2">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row>
    <row r="14" spans="1:109" s="256" customFormat="1" ht="13.2" x14ac:dyDescent="0.2">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row>
    <row r="15" spans="1:109" s="256" customFormat="1" ht="13.2" x14ac:dyDescent="0.2">
      <c r="A15" s="1212"/>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row>
    <row r="16" spans="1:109" s="256" customFormat="1" ht="13.2" x14ac:dyDescent="0.2">
      <c r="A16" s="1212"/>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row>
    <row r="17" spans="1:109" s="256" customFormat="1" ht="13.2" x14ac:dyDescent="0.2">
      <c r="A17" s="1212"/>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row>
    <row r="18" spans="1:109" s="256" customFormat="1" ht="13.2" x14ac:dyDescent="0.2">
      <c r="A18" s="1212"/>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row>
    <row r="19" spans="1:109" ht="13.2" x14ac:dyDescent="0.2">
      <c r="DD19" s="1212"/>
      <c r="DE19" s="1212"/>
    </row>
    <row r="20" spans="1:109" ht="13.2" x14ac:dyDescent="0.2">
      <c r="DD20" s="1212"/>
      <c r="DE20" s="1212"/>
    </row>
    <row r="21" spans="1:109" ht="17.25" customHeight="1" x14ac:dyDescent="0.2">
      <c r="B21" s="1266"/>
      <c r="C21" s="1263"/>
      <c r="D21" s="1263"/>
      <c r="E21" s="1263"/>
      <c r="F21" s="1263"/>
      <c r="G21" s="1263"/>
      <c r="H21" s="1263"/>
      <c r="I21" s="1263"/>
      <c r="J21" s="1263"/>
      <c r="K21" s="1263"/>
      <c r="L21" s="1263"/>
      <c r="M21" s="1263"/>
      <c r="N21" s="1265"/>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5"/>
      <c r="AU21" s="1263"/>
      <c r="AV21" s="1263"/>
      <c r="AW21" s="1263"/>
      <c r="AX21" s="1263"/>
      <c r="AY21" s="1263"/>
      <c r="AZ21" s="1263"/>
      <c r="BA21" s="1263"/>
      <c r="BB21" s="1263"/>
      <c r="BC21" s="1263"/>
      <c r="BD21" s="1263"/>
      <c r="BE21" s="1263"/>
      <c r="BF21" s="1265"/>
      <c r="BG21" s="1263"/>
      <c r="BH21" s="1263"/>
      <c r="BI21" s="1263"/>
      <c r="BJ21" s="1263"/>
      <c r="BK21" s="1263"/>
      <c r="BL21" s="1263"/>
      <c r="BM21" s="1263"/>
      <c r="BN21" s="1263"/>
      <c r="BO21" s="1263"/>
      <c r="BP21" s="1263"/>
      <c r="BQ21" s="1263"/>
      <c r="BR21" s="1265"/>
      <c r="BS21" s="1263"/>
      <c r="BT21" s="1263"/>
      <c r="BU21" s="1263"/>
      <c r="BV21" s="1263"/>
      <c r="BW21" s="1263"/>
      <c r="BX21" s="1263"/>
      <c r="BY21" s="1263"/>
      <c r="BZ21" s="1263"/>
      <c r="CA21" s="1263"/>
      <c r="CB21" s="1263"/>
      <c r="CC21" s="1263"/>
      <c r="CD21" s="1265"/>
      <c r="CE21" s="1263"/>
      <c r="CF21" s="1263"/>
      <c r="CG21" s="1263"/>
      <c r="CH21" s="1263"/>
      <c r="CI21" s="1263"/>
      <c r="CJ21" s="1263"/>
      <c r="CK21" s="1263"/>
      <c r="CL21" s="1263"/>
      <c r="CM21" s="1263"/>
      <c r="CN21" s="1263"/>
      <c r="CO21" s="1263"/>
      <c r="CP21" s="1265"/>
      <c r="CQ21" s="1263"/>
      <c r="CR21" s="1263"/>
      <c r="CS21" s="1263"/>
      <c r="CT21" s="1263"/>
      <c r="CU21" s="1263"/>
      <c r="CV21" s="1263"/>
      <c r="CW21" s="1263"/>
      <c r="CX21" s="1263"/>
      <c r="CY21" s="1263"/>
      <c r="CZ21" s="1263"/>
      <c r="DA21" s="1263"/>
      <c r="DB21" s="1265"/>
      <c r="DC21" s="1263"/>
      <c r="DD21" s="1262"/>
      <c r="DE21" s="1212"/>
    </row>
    <row r="22" spans="1:109" ht="17.25" customHeight="1" x14ac:dyDescent="0.2">
      <c r="B22" s="1213"/>
    </row>
    <row r="23" spans="1:109" ht="13.2" x14ac:dyDescent="0.2">
      <c r="B23" s="1213"/>
    </row>
    <row r="24" spans="1:109" ht="13.2" x14ac:dyDescent="0.2">
      <c r="B24" s="1213"/>
    </row>
    <row r="25" spans="1:109" ht="13.2" x14ac:dyDescent="0.2">
      <c r="B25" s="1213"/>
    </row>
    <row r="26" spans="1:109" ht="13.2" x14ac:dyDescent="0.2">
      <c r="B26" s="1213"/>
    </row>
    <row r="27" spans="1:109" ht="13.2" x14ac:dyDescent="0.2">
      <c r="B27" s="1213"/>
    </row>
    <row r="28" spans="1:109" ht="13.2" x14ac:dyDescent="0.2">
      <c r="B28" s="1213"/>
    </row>
    <row r="29" spans="1:109" ht="13.2" x14ac:dyDescent="0.2">
      <c r="B29" s="1213"/>
    </row>
    <row r="30" spans="1:109" ht="13.2" x14ac:dyDescent="0.2">
      <c r="B30" s="1213"/>
    </row>
    <row r="31" spans="1:109" ht="13.2" x14ac:dyDescent="0.2">
      <c r="B31" s="1213"/>
    </row>
    <row r="32" spans="1:109" ht="13.2" x14ac:dyDescent="0.2">
      <c r="B32" s="1213"/>
    </row>
    <row r="33" spans="2:109" ht="13.2" x14ac:dyDescent="0.2">
      <c r="B33" s="1213"/>
    </row>
    <row r="34" spans="2:109" ht="13.2" x14ac:dyDescent="0.2">
      <c r="B34" s="1213"/>
    </row>
    <row r="35" spans="2:109" ht="13.2" x14ac:dyDescent="0.2">
      <c r="B35" s="1213"/>
    </row>
    <row r="36" spans="2:109" ht="13.2" x14ac:dyDescent="0.2">
      <c r="B36" s="1213"/>
    </row>
    <row r="37" spans="2:109" ht="13.2" x14ac:dyDescent="0.2">
      <c r="B37" s="1213"/>
    </row>
    <row r="38" spans="2:109" ht="13.2" x14ac:dyDescent="0.2">
      <c r="B38" s="1213"/>
    </row>
    <row r="39" spans="2:109" ht="13.2" x14ac:dyDescent="0.2">
      <c r="B39" s="1217"/>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216"/>
      <c r="AG39" s="1216"/>
      <c r="AH39" s="1216"/>
      <c r="AI39" s="1216"/>
      <c r="AJ39" s="1216"/>
      <c r="AK39" s="1216"/>
      <c r="AL39" s="1216"/>
      <c r="AM39" s="1216"/>
      <c r="AN39" s="1216"/>
      <c r="AO39" s="1216"/>
      <c r="AP39" s="1216"/>
      <c r="AQ39" s="1216"/>
      <c r="AR39" s="1216"/>
      <c r="AS39" s="1216"/>
      <c r="AT39" s="1216"/>
      <c r="AU39" s="1216"/>
      <c r="AV39" s="1216"/>
      <c r="AW39" s="1216"/>
      <c r="AX39" s="1216"/>
      <c r="AY39" s="1216"/>
      <c r="AZ39" s="1216"/>
      <c r="BA39" s="1216"/>
      <c r="BB39" s="1216"/>
      <c r="BC39" s="1216"/>
      <c r="BD39" s="1216"/>
      <c r="BE39" s="1216"/>
      <c r="BF39" s="1216"/>
      <c r="BG39" s="1216"/>
      <c r="BH39" s="1216"/>
      <c r="BI39" s="1216"/>
      <c r="BJ39" s="1216"/>
      <c r="BK39" s="1216"/>
      <c r="BL39" s="1216"/>
      <c r="BM39" s="1216"/>
      <c r="BN39" s="1216"/>
      <c r="BO39" s="1216"/>
      <c r="BP39" s="1216"/>
      <c r="BQ39" s="1216"/>
      <c r="BR39" s="1216"/>
      <c r="BS39" s="1216"/>
      <c r="BT39" s="1216"/>
      <c r="BU39" s="1216"/>
      <c r="BV39" s="1216"/>
      <c r="BW39" s="1216"/>
      <c r="BX39" s="1216"/>
      <c r="BY39" s="1216"/>
      <c r="BZ39" s="1216"/>
      <c r="CA39" s="1216"/>
      <c r="CB39" s="1216"/>
      <c r="CC39" s="1216"/>
      <c r="CD39" s="1216"/>
      <c r="CE39" s="1216"/>
      <c r="CF39" s="1216"/>
      <c r="CG39" s="1216"/>
      <c r="CH39" s="1216"/>
      <c r="CI39" s="1216"/>
      <c r="CJ39" s="1216"/>
      <c r="CK39" s="1216"/>
      <c r="CL39" s="1216"/>
      <c r="CM39" s="1216"/>
      <c r="CN39" s="1216"/>
      <c r="CO39" s="1216"/>
      <c r="CP39" s="1216"/>
      <c r="CQ39" s="1216"/>
      <c r="CR39" s="1216"/>
      <c r="CS39" s="1216"/>
      <c r="CT39" s="1216"/>
      <c r="CU39" s="1216"/>
      <c r="CV39" s="1216"/>
      <c r="CW39" s="1216"/>
      <c r="CX39" s="1216"/>
      <c r="CY39" s="1216"/>
      <c r="CZ39" s="1216"/>
      <c r="DA39" s="1216"/>
      <c r="DB39" s="1216"/>
      <c r="DC39" s="1216"/>
      <c r="DD39" s="1215"/>
    </row>
    <row r="40" spans="2:109" ht="13.2" x14ac:dyDescent="0.2">
      <c r="B40" s="1253"/>
      <c r="DD40" s="1253"/>
      <c r="DE40" s="1212"/>
    </row>
    <row r="41" spans="2:109" ht="16.2" x14ac:dyDescent="0.2">
      <c r="B41" s="1264" t="s">
        <v>602</v>
      </c>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c r="CB41" s="1263"/>
      <c r="CC41" s="1263"/>
      <c r="CD41" s="1263"/>
      <c r="CE41" s="1263"/>
      <c r="CF41" s="1263"/>
      <c r="CG41" s="1263"/>
      <c r="CH41" s="1263"/>
      <c r="CI41" s="1263"/>
      <c r="CJ41" s="1263"/>
      <c r="CK41" s="1263"/>
      <c r="CL41" s="1263"/>
      <c r="CM41" s="1263"/>
      <c r="CN41" s="1263"/>
      <c r="CO41" s="1263"/>
      <c r="CP41" s="1263"/>
      <c r="CQ41" s="1263"/>
      <c r="CR41" s="1263"/>
      <c r="CS41" s="1263"/>
      <c r="CT41" s="1263"/>
      <c r="CU41" s="1263"/>
      <c r="CV41" s="1263"/>
      <c r="CW41" s="1263"/>
      <c r="CX41" s="1263"/>
      <c r="CY41" s="1263"/>
      <c r="CZ41" s="1263"/>
      <c r="DA41" s="1263"/>
      <c r="DB41" s="1263"/>
      <c r="DC41" s="1263"/>
      <c r="DD41" s="1262"/>
    </row>
    <row r="42" spans="2:109" ht="13.2" x14ac:dyDescent="0.2">
      <c r="B42" s="1213"/>
      <c r="G42" s="1249"/>
      <c r="I42" s="1248"/>
      <c r="J42" s="1248"/>
      <c r="K42" s="1248"/>
      <c r="AM42" s="1249"/>
      <c r="AN42" s="1249" t="s">
        <v>598</v>
      </c>
      <c r="AP42" s="1248"/>
      <c r="AQ42" s="1248"/>
      <c r="AR42" s="1248"/>
      <c r="AY42" s="1249"/>
      <c r="BA42" s="1248"/>
      <c r="BB42" s="1248"/>
      <c r="BC42" s="1248"/>
      <c r="BK42" s="1249"/>
      <c r="BM42" s="1248"/>
      <c r="BN42" s="1248"/>
      <c r="BO42" s="1248"/>
      <c r="BW42" s="1249"/>
      <c r="BY42" s="1248"/>
      <c r="BZ42" s="1248"/>
      <c r="CA42" s="1248"/>
      <c r="CI42" s="1249"/>
      <c r="CK42" s="1248"/>
      <c r="CL42" s="1248"/>
      <c r="CM42" s="1248"/>
      <c r="CU42" s="1249"/>
      <c r="CW42" s="1248"/>
      <c r="CX42" s="1248"/>
      <c r="CY42" s="1248"/>
    </row>
    <row r="43" spans="2:109" ht="13.5" customHeight="1" x14ac:dyDescent="0.2">
      <c r="B43" s="1213"/>
      <c r="AN43" s="1247" t="s">
        <v>601</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5"/>
    </row>
    <row r="44" spans="2:109" ht="13.2" x14ac:dyDescent="0.2">
      <c r="B44" s="1213"/>
      <c r="AN44" s="1244"/>
      <c r="AO44" s="1243"/>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1243"/>
      <c r="CN44" s="1243"/>
      <c r="CO44" s="1243"/>
      <c r="CP44" s="1243"/>
      <c r="CQ44" s="1243"/>
      <c r="CR44" s="1243"/>
      <c r="CS44" s="1243"/>
      <c r="CT44" s="1243"/>
      <c r="CU44" s="1243"/>
      <c r="CV44" s="1243"/>
      <c r="CW44" s="1243"/>
      <c r="CX44" s="1243"/>
      <c r="CY44" s="1243"/>
      <c r="CZ44" s="1243"/>
      <c r="DA44" s="1243"/>
      <c r="DB44" s="1243"/>
      <c r="DC44" s="1242"/>
    </row>
    <row r="45" spans="2:109" ht="13.2" x14ac:dyDescent="0.2">
      <c r="B45" s="1213"/>
      <c r="AN45" s="1244"/>
      <c r="AO45" s="1243"/>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1243"/>
      <c r="CN45" s="1243"/>
      <c r="CO45" s="1243"/>
      <c r="CP45" s="1243"/>
      <c r="CQ45" s="1243"/>
      <c r="CR45" s="1243"/>
      <c r="CS45" s="1243"/>
      <c r="CT45" s="1243"/>
      <c r="CU45" s="1243"/>
      <c r="CV45" s="1243"/>
      <c r="CW45" s="1243"/>
      <c r="CX45" s="1243"/>
      <c r="CY45" s="1243"/>
      <c r="CZ45" s="1243"/>
      <c r="DA45" s="1243"/>
      <c r="DB45" s="1243"/>
      <c r="DC45" s="1242"/>
    </row>
    <row r="46" spans="2:109" ht="13.2" x14ac:dyDescent="0.2">
      <c r="B46" s="1213"/>
      <c r="AN46" s="1244"/>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2"/>
    </row>
    <row r="47" spans="2:109" ht="13.2" x14ac:dyDescent="0.2">
      <c r="B47" s="1213"/>
      <c r="AN47" s="1241"/>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39"/>
    </row>
    <row r="48" spans="2:109" ht="13.2" x14ac:dyDescent="0.2">
      <c r="B48" s="1213"/>
      <c r="H48" s="1226"/>
      <c r="I48" s="1226"/>
      <c r="J48" s="1226"/>
      <c r="AN48" s="1226"/>
      <c r="AO48" s="1226"/>
      <c r="AP48" s="1226"/>
      <c r="AZ48" s="1226"/>
      <c r="BA48" s="1226"/>
      <c r="BB48" s="1226"/>
      <c r="BL48" s="1226"/>
      <c r="BM48" s="1226"/>
      <c r="BN48" s="1226"/>
      <c r="BX48" s="1226"/>
      <c r="BY48" s="1226"/>
      <c r="BZ48" s="1226"/>
      <c r="CJ48" s="1226"/>
      <c r="CK48" s="1226"/>
      <c r="CL48" s="1226"/>
      <c r="CV48" s="1226"/>
      <c r="CW48" s="1226"/>
      <c r="CX48" s="1226"/>
    </row>
    <row r="49" spans="1:109" ht="13.2" x14ac:dyDescent="0.2">
      <c r="B49" s="1213"/>
      <c r="AN49" s="1212" t="s">
        <v>596</v>
      </c>
    </row>
    <row r="50" spans="1:109" ht="13.2" x14ac:dyDescent="0.2">
      <c r="B50" s="1213"/>
      <c r="G50" s="1224"/>
      <c r="H50" s="1224"/>
      <c r="I50" s="1224"/>
      <c r="J50" s="1224"/>
      <c r="K50" s="1233"/>
      <c r="L50" s="1233"/>
      <c r="M50" s="1232"/>
      <c r="N50" s="1232"/>
      <c r="AN50" s="1231"/>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29"/>
      <c r="BP50" s="1221" t="s">
        <v>554</v>
      </c>
      <c r="BQ50" s="1221"/>
      <c r="BR50" s="1221"/>
      <c r="BS50" s="1221"/>
      <c r="BT50" s="1221"/>
      <c r="BU50" s="1221"/>
      <c r="BV50" s="1221"/>
      <c r="BW50" s="1221"/>
      <c r="BX50" s="1221" t="s">
        <v>555</v>
      </c>
      <c r="BY50" s="1221"/>
      <c r="BZ50" s="1221"/>
      <c r="CA50" s="1221"/>
      <c r="CB50" s="1221"/>
      <c r="CC50" s="1221"/>
      <c r="CD50" s="1221"/>
      <c r="CE50" s="1221"/>
      <c r="CF50" s="1221" t="s">
        <v>556</v>
      </c>
      <c r="CG50" s="1221"/>
      <c r="CH50" s="1221"/>
      <c r="CI50" s="1221"/>
      <c r="CJ50" s="1221"/>
      <c r="CK50" s="1221"/>
      <c r="CL50" s="1221"/>
      <c r="CM50" s="1221"/>
      <c r="CN50" s="1221" t="s">
        <v>557</v>
      </c>
      <c r="CO50" s="1221"/>
      <c r="CP50" s="1221"/>
      <c r="CQ50" s="1221"/>
      <c r="CR50" s="1221"/>
      <c r="CS50" s="1221"/>
      <c r="CT50" s="1221"/>
      <c r="CU50" s="1221"/>
      <c r="CV50" s="1221" t="s">
        <v>558</v>
      </c>
      <c r="CW50" s="1221"/>
      <c r="CX50" s="1221"/>
      <c r="CY50" s="1221"/>
      <c r="CZ50" s="1221"/>
      <c r="DA50" s="1221"/>
      <c r="DB50" s="1221"/>
      <c r="DC50" s="1221"/>
    </row>
    <row r="51" spans="1:109" ht="13.5" customHeight="1" x14ac:dyDescent="0.2">
      <c r="B51" s="1213"/>
      <c r="G51" s="1228"/>
      <c r="H51" s="1228"/>
      <c r="I51" s="1261"/>
      <c r="J51" s="1261"/>
      <c r="K51" s="1227"/>
      <c r="L51" s="1227"/>
      <c r="M51" s="1227"/>
      <c r="N51" s="1227"/>
      <c r="AM51" s="1226"/>
      <c r="AN51" s="1220" t="s">
        <v>595</v>
      </c>
      <c r="AO51" s="1220"/>
      <c r="AP51" s="1220"/>
      <c r="AQ51" s="1220"/>
      <c r="AR51" s="1220"/>
      <c r="AS51" s="1220"/>
      <c r="AT51" s="1220"/>
      <c r="AU51" s="1220"/>
      <c r="AV51" s="1220"/>
      <c r="AW51" s="1220"/>
      <c r="AX51" s="1220"/>
      <c r="AY51" s="1220"/>
      <c r="AZ51" s="1220"/>
      <c r="BA51" s="1220"/>
      <c r="BB51" s="1220" t="s">
        <v>593</v>
      </c>
      <c r="BC51" s="1220"/>
      <c r="BD51" s="1220"/>
      <c r="BE51" s="1220"/>
      <c r="BF51" s="1220"/>
      <c r="BG51" s="1220"/>
      <c r="BH51" s="1220"/>
      <c r="BI51" s="1220"/>
      <c r="BJ51" s="1220"/>
      <c r="BK51" s="1220"/>
      <c r="BL51" s="1220"/>
      <c r="BM51" s="1220"/>
      <c r="BN51" s="1220"/>
      <c r="BO51" s="1220"/>
      <c r="BP51" s="1219">
        <v>136.9</v>
      </c>
      <c r="BQ51" s="1219"/>
      <c r="BR51" s="1219"/>
      <c r="BS51" s="1219"/>
      <c r="BT51" s="1219"/>
      <c r="BU51" s="1219"/>
      <c r="BV51" s="1219"/>
      <c r="BW51" s="1219"/>
      <c r="BX51" s="1219">
        <v>135.6</v>
      </c>
      <c r="BY51" s="1219"/>
      <c r="BZ51" s="1219"/>
      <c r="CA51" s="1219"/>
      <c r="CB51" s="1219"/>
      <c r="CC51" s="1219"/>
      <c r="CD51" s="1219"/>
      <c r="CE51" s="1219"/>
      <c r="CF51" s="1219">
        <v>121</v>
      </c>
      <c r="CG51" s="1219"/>
      <c r="CH51" s="1219"/>
      <c r="CI51" s="1219"/>
      <c r="CJ51" s="1219"/>
      <c r="CK51" s="1219"/>
      <c r="CL51" s="1219"/>
      <c r="CM51" s="1219"/>
      <c r="CN51" s="1219">
        <v>107.2</v>
      </c>
      <c r="CO51" s="1219"/>
      <c r="CP51" s="1219"/>
      <c r="CQ51" s="1219"/>
      <c r="CR51" s="1219"/>
      <c r="CS51" s="1219"/>
      <c r="CT51" s="1219"/>
      <c r="CU51" s="1219"/>
      <c r="CV51" s="1219">
        <v>90.8</v>
      </c>
      <c r="CW51" s="1219"/>
      <c r="CX51" s="1219"/>
      <c r="CY51" s="1219"/>
      <c r="CZ51" s="1219"/>
      <c r="DA51" s="1219"/>
      <c r="DB51" s="1219"/>
      <c r="DC51" s="1219"/>
    </row>
    <row r="52" spans="1:109" ht="13.2" x14ac:dyDescent="0.2">
      <c r="B52" s="1213"/>
      <c r="G52" s="1228"/>
      <c r="H52" s="1228"/>
      <c r="I52" s="1261"/>
      <c r="J52" s="1261"/>
      <c r="K52" s="1227"/>
      <c r="L52" s="1227"/>
      <c r="M52" s="1227"/>
      <c r="N52" s="1227"/>
      <c r="AM52" s="1226"/>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1248"/>
      <c r="B53" s="1213"/>
      <c r="G53" s="1228"/>
      <c r="H53" s="1228"/>
      <c r="I53" s="1224"/>
      <c r="J53" s="1224"/>
      <c r="K53" s="1227"/>
      <c r="L53" s="1227"/>
      <c r="M53" s="1227"/>
      <c r="N53" s="1227"/>
      <c r="AM53" s="1226"/>
      <c r="AN53" s="1220"/>
      <c r="AO53" s="1220"/>
      <c r="AP53" s="1220"/>
      <c r="AQ53" s="1220"/>
      <c r="AR53" s="1220"/>
      <c r="AS53" s="1220"/>
      <c r="AT53" s="1220"/>
      <c r="AU53" s="1220"/>
      <c r="AV53" s="1220"/>
      <c r="AW53" s="1220"/>
      <c r="AX53" s="1220"/>
      <c r="AY53" s="1220"/>
      <c r="AZ53" s="1220"/>
      <c r="BA53" s="1220"/>
      <c r="BB53" s="1220" t="s">
        <v>600</v>
      </c>
      <c r="BC53" s="1220"/>
      <c r="BD53" s="1220"/>
      <c r="BE53" s="1220"/>
      <c r="BF53" s="1220"/>
      <c r="BG53" s="1220"/>
      <c r="BH53" s="1220"/>
      <c r="BI53" s="1220"/>
      <c r="BJ53" s="1220"/>
      <c r="BK53" s="1220"/>
      <c r="BL53" s="1220"/>
      <c r="BM53" s="1220"/>
      <c r="BN53" s="1220"/>
      <c r="BO53" s="1220"/>
      <c r="BP53" s="1219">
        <v>56.1</v>
      </c>
      <c r="BQ53" s="1219"/>
      <c r="BR53" s="1219"/>
      <c r="BS53" s="1219"/>
      <c r="BT53" s="1219"/>
      <c r="BU53" s="1219"/>
      <c r="BV53" s="1219"/>
      <c r="BW53" s="1219"/>
      <c r="BX53" s="1219">
        <v>56.2</v>
      </c>
      <c r="BY53" s="1219"/>
      <c r="BZ53" s="1219"/>
      <c r="CA53" s="1219"/>
      <c r="CB53" s="1219"/>
      <c r="CC53" s="1219"/>
      <c r="CD53" s="1219"/>
      <c r="CE53" s="1219"/>
      <c r="CF53" s="1219">
        <v>57.8</v>
      </c>
      <c r="CG53" s="1219"/>
      <c r="CH53" s="1219"/>
      <c r="CI53" s="1219"/>
      <c r="CJ53" s="1219"/>
      <c r="CK53" s="1219"/>
      <c r="CL53" s="1219"/>
      <c r="CM53" s="1219"/>
      <c r="CN53" s="1219">
        <v>59.9</v>
      </c>
      <c r="CO53" s="1219"/>
      <c r="CP53" s="1219"/>
      <c r="CQ53" s="1219"/>
      <c r="CR53" s="1219"/>
      <c r="CS53" s="1219"/>
      <c r="CT53" s="1219"/>
      <c r="CU53" s="1219"/>
      <c r="CV53" s="1219">
        <v>61.9</v>
      </c>
      <c r="CW53" s="1219"/>
      <c r="CX53" s="1219"/>
      <c r="CY53" s="1219"/>
      <c r="CZ53" s="1219"/>
      <c r="DA53" s="1219"/>
      <c r="DB53" s="1219"/>
      <c r="DC53" s="1219"/>
    </row>
    <row r="54" spans="1:109" ht="13.2" x14ac:dyDescent="0.2">
      <c r="A54" s="1248"/>
      <c r="B54" s="1213"/>
      <c r="G54" s="1228"/>
      <c r="H54" s="1228"/>
      <c r="I54" s="1224"/>
      <c r="J54" s="1224"/>
      <c r="K54" s="1227"/>
      <c r="L54" s="1227"/>
      <c r="M54" s="1227"/>
      <c r="N54" s="1227"/>
      <c r="AM54" s="1226"/>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1248"/>
      <c r="B55" s="1213"/>
      <c r="G55" s="1224"/>
      <c r="H55" s="1224"/>
      <c r="I55" s="1224"/>
      <c r="J55" s="1224"/>
      <c r="K55" s="1227"/>
      <c r="L55" s="1227"/>
      <c r="M55" s="1227"/>
      <c r="N55" s="1227"/>
      <c r="AN55" s="1221" t="s">
        <v>594</v>
      </c>
      <c r="AO55" s="1221"/>
      <c r="AP55" s="1221"/>
      <c r="AQ55" s="1221"/>
      <c r="AR55" s="1221"/>
      <c r="AS55" s="1221"/>
      <c r="AT55" s="1221"/>
      <c r="AU55" s="1221"/>
      <c r="AV55" s="1221"/>
      <c r="AW55" s="1221"/>
      <c r="AX55" s="1221"/>
      <c r="AY55" s="1221"/>
      <c r="AZ55" s="1221"/>
      <c r="BA55" s="1221"/>
      <c r="BB55" s="1220" t="s">
        <v>593</v>
      </c>
      <c r="BC55" s="1220"/>
      <c r="BD55" s="1220"/>
      <c r="BE55" s="1220"/>
      <c r="BF55" s="1220"/>
      <c r="BG55" s="1220"/>
      <c r="BH55" s="1220"/>
      <c r="BI55" s="1220"/>
      <c r="BJ55" s="1220"/>
      <c r="BK55" s="1220"/>
      <c r="BL55" s="1220"/>
      <c r="BM55" s="1220"/>
      <c r="BN55" s="1220"/>
      <c r="BO55" s="1220"/>
      <c r="BP55" s="1219">
        <v>24.2</v>
      </c>
      <c r="BQ55" s="1219"/>
      <c r="BR55" s="1219"/>
      <c r="BS55" s="1219"/>
      <c r="BT55" s="1219"/>
      <c r="BU55" s="1219"/>
      <c r="BV55" s="1219"/>
      <c r="BW55" s="1219"/>
      <c r="BX55" s="1219">
        <v>22.1</v>
      </c>
      <c r="BY55" s="1219"/>
      <c r="BZ55" s="1219"/>
      <c r="CA55" s="1219"/>
      <c r="CB55" s="1219"/>
      <c r="CC55" s="1219"/>
      <c r="CD55" s="1219"/>
      <c r="CE55" s="1219"/>
      <c r="CF55" s="1219">
        <v>20.399999999999999</v>
      </c>
      <c r="CG55" s="1219"/>
      <c r="CH55" s="1219"/>
      <c r="CI55" s="1219"/>
      <c r="CJ55" s="1219"/>
      <c r="CK55" s="1219"/>
      <c r="CL55" s="1219"/>
      <c r="CM55" s="1219"/>
      <c r="CN55" s="1219">
        <v>11.2</v>
      </c>
      <c r="CO55" s="1219"/>
      <c r="CP55" s="1219"/>
      <c r="CQ55" s="1219"/>
      <c r="CR55" s="1219"/>
      <c r="CS55" s="1219"/>
      <c r="CT55" s="1219"/>
      <c r="CU55" s="1219"/>
      <c r="CV55" s="1219">
        <v>4.5999999999999996</v>
      </c>
      <c r="CW55" s="1219"/>
      <c r="CX55" s="1219"/>
      <c r="CY55" s="1219"/>
      <c r="CZ55" s="1219"/>
      <c r="DA55" s="1219"/>
      <c r="DB55" s="1219"/>
      <c r="DC55" s="1219"/>
    </row>
    <row r="56" spans="1:109" ht="13.2" x14ac:dyDescent="0.2">
      <c r="A56" s="1248"/>
      <c r="B56" s="1213"/>
      <c r="G56" s="1224"/>
      <c r="H56" s="1224"/>
      <c r="I56" s="1224"/>
      <c r="J56" s="1224"/>
      <c r="K56" s="1227"/>
      <c r="L56" s="1227"/>
      <c r="M56" s="1227"/>
      <c r="N56" s="1227"/>
      <c r="AN56" s="1221"/>
      <c r="AO56" s="1221"/>
      <c r="AP56" s="1221"/>
      <c r="AQ56" s="1221"/>
      <c r="AR56" s="1221"/>
      <c r="AS56" s="1221"/>
      <c r="AT56" s="1221"/>
      <c r="AU56" s="1221"/>
      <c r="AV56" s="1221"/>
      <c r="AW56" s="1221"/>
      <c r="AX56" s="1221"/>
      <c r="AY56" s="1221"/>
      <c r="AZ56" s="1221"/>
      <c r="BA56" s="1221"/>
      <c r="BB56" s="1220"/>
      <c r="BC56" s="1220"/>
      <c r="BD56" s="1220"/>
      <c r="BE56" s="1220"/>
      <c r="BF56" s="1220"/>
      <c r="BG56" s="1220"/>
      <c r="BH56" s="1220"/>
      <c r="BI56" s="1220"/>
      <c r="BJ56" s="1220"/>
      <c r="BK56" s="1220"/>
      <c r="BL56" s="1220"/>
      <c r="BM56" s="1220"/>
      <c r="BN56" s="1220"/>
      <c r="BO56" s="1220"/>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1248" customFormat="1" ht="13.2" x14ac:dyDescent="0.2">
      <c r="B57" s="1254"/>
      <c r="G57" s="1224"/>
      <c r="H57" s="1224"/>
      <c r="I57" s="1223"/>
      <c r="J57" s="1223"/>
      <c r="K57" s="1227"/>
      <c r="L57" s="1227"/>
      <c r="M57" s="1227"/>
      <c r="N57" s="1227"/>
      <c r="AM57" s="1212"/>
      <c r="AN57" s="1221"/>
      <c r="AO57" s="1221"/>
      <c r="AP57" s="1221"/>
      <c r="AQ57" s="1221"/>
      <c r="AR57" s="1221"/>
      <c r="AS57" s="1221"/>
      <c r="AT57" s="1221"/>
      <c r="AU57" s="1221"/>
      <c r="AV57" s="1221"/>
      <c r="AW57" s="1221"/>
      <c r="AX57" s="1221"/>
      <c r="AY57" s="1221"/>
      <c r="AZ57" s="1221"/>
      <c r="BA57" s="1221"/>
      <c r="BB57" s="1220" t="s">
        <v>600</v>
      </c>
      <c r="BC57" s="1220"/>
      <c r="BD57" s="1220"/>
      <c r="BE57" s="1220"/>
      <c r="BF57" s="1220"/>
      <c r="BG57" s="1220"/>
      <c r="BH57" s="1220"/>
      <c r="BI57" s="1220"/>
      <c r="BJ57" s="1220"/>
      <c r="BK57" s="1220"/>
      <c r="BL57" s="1220"/>
      <c r="BM57" s="1220"/>
      <c r="BN57" s="1220"/>
      <c r="BO57" s="1220"/>
      <c r="BP57" s="1219">
        <v>60.1</v>
      </c>
      <c r="BQ57" s="1219"/>
      <c r="BR57" s="1219"/>
      <c r="BS57" s="1219"/>
      <c r="BT57" s="1219"/>
      <c r="BU57" s="1219"/>
      <c r="BV57" s="1219"/>
      <c r="BW57" s="1219"/>
      <c r="BX57" s="1219">
        <v>61.5</v>
      </c>
      <c r="BY57" s="1219"/>
      <c r="BZ57" s="1219"/>
      <c r="CA57" s="1219"/>
      <c r="CB57" s="1219"/>
      <c r="CC57" s="1219"/>
      <c r="CD57" s="1219"/>
      <c r="CE57" s="1219"/>
      <c r="CF57" s="1219">
        <v>63</v>
      </c>
      <c r="CG57" s="1219"/>
      <c r="CH57" s="1219"/>
      <c r="CI57" s="1219"/>
      <c r="CJ57" s="1219"/>
      <c r="CK57" s="1219"/>
      <c r="CL57" s="1219"/>
      <c r="CM57" s="1219"/>
      <c r="CN57" s="1219">
        <v>63.7</v>
      </c>
      <c r="CO57" s="1219"/>
      <c r="CP57" s="1219"/>
      <c r="CQ57" s="1219"/>
      <c r="CR57" s="1219"/>
      <c r="CS57" s="1219"/>
      <c r="CT57" s="1219"/>
      <c r="CU57" s="1219"/>
      <c r="CV57" s="1219">
        <v>64.099999999999994</v>
      </c>
      <c r="CW57" s="1219"/>
      <c r="CX57" s="1219"/>
      <c r="CY57" s="1219"/>
      <c r="CZ57" s="1219"/>
      <c r="DA57" s="1219"/>
      <c r="DB57" s="1219"/>
      <c r="DC57" s="1219"/>
      <c r="DD57" s="1259"/>
      <c r="DE57" s="1254"/>
    </row>
    <row r="58" spans="1:109" s="1248" customFormat="1" ht="13.2" x14ac:dyDescent="0.2">
      <c r="A58" s="1212"/>
      <c r="B58" s="1254"/>
      <c r="G58" s="1224"/>
      <c r="H58" s="1224"/>
      <c r="I58" s="1223"/>
      <c r="J58" s="1223"/>
      <c r="K58" s="1227"/>
      <c r="L58" s="1227"/>
      <c r="M58" s="1227"/>
      <c r="N58" s="1227"/>
      <c r="AM58" s="1212"/>
      <c r="AN58" s="1221"/>
      <c r="AO58" s="1221"/>
      <c r="AP58" s="1221"/>
      <c r="AQ58" s="1221"/>
      <c r="AR58" s="1221"/>
      <c r="AS58" s="1221"/>
      <c r="AT58" s="1221"/>
      <c r="AU58" s="1221"/>
      <c r="AV58" s="1221"/>
      <c r="AW58" s="1221"/>
      <c r="AX58" s="1221"/>
      <c r="AY58" s="1221"/>
      <c r="AZ58" s="1221"/>
      <c r="BA58" s="1221"/>
      <c r="BB58" s="1220"/>
      <c r="BC58" s="1220"/>
      <c r="BD58" s="1220"/>
      <c r="BE58" s="1220"/>
      <c r="BF58" s="1220"/>
      <c r="BG58" s="1220"/>
      <c r="BH58" s="1220"/>
      <c r="BI58" s="1220"/>
      <c r="BJ58" s="1220"/>
      <c r="BK58" s="1220"/>
      <c r="BL58" s="1220"/>
      <c r="BM58" s="1220"/>
      <c r="BN58" s="1220"/>
      <c r="BO58" s="1220"/>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1259"/>
      <c r="DE58" s="1254"/>
    </row>
    <row r="59" spans="1:109" s="1248" customFormat="1" ht="13.2" x14ac:dyDescent="0.2">
      <c r="A59" s="1212"/>
      <c r="B59" s="1254"/>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4"/>
    </row>
    <row r="60" spans="1:109" s="1248" customFormat="1" ht="13.2" x14ac:dyDescent="0.2">
      <c r="A60" s="1212"/>
      <c r="B60" s="1254"/>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4"/>
    </row>
    <row r="61" spans="1:109" s="1248" customFormat="1" ht="13.2" x14ac:dyDescent="0.2">
      <c r="A61" s="1212"/>
      <c r="B61" s="1258"/>
      <c r="C61" s="1257"/>
      <c r="D61" s="1257"/>
      <c r="E61" s="1257"/>
      <c r="F61" s="1257"/>
      <c r="G61" s="1257"/>
      <c r="H61" s="1257"/>
      <c r="I61" s="1257"/>
      <c r="J61" s="1257"/>
      <c r="K61" s="1257"/>
      <c r="L61" s="1257"/>
      <c r="M61" s="1256"/>
      <c r="N61" s="1256"/>
      <c r="O61" s="1257"/>
      <c r="P61" s="1257"/>
      <c r="Q61" s="1257"/>
      <c r="R61" s="1257"/>
      <c r="S61" s="1257"/>
      <c r="T61" s="1257"/>
      <c r="U61" s="1257"/>
      <c r="V61" s="1257"/>
      <c r="W61" s="1257"/>
      <c r="X61" s="1257"/>
      <c r="Y61" s="1257"/>
      <c r="Z61" s="1257"/>
      <c r="AA61" s="1257"/>
      <c r="AB61" s="1257"/>
      <c r="AC61" s="1257"/>
      <c r="AD61" s="1257"/>
      <c r="AE61" s="1257"/>
      <c r="AF61" s="1257"/>
      <c r="AG61" s="1257"/>
      <c r="AH61" s="1257"/>
      <c r="AI61" s="1257"/>
      <c r="AJ61" s="1257"/>
      <c r="AK61" s="1257"/>
      <c r="AL61" s="1257"/>
      <c r="AM61" s="1257"/>
      <c r="AN61" s="1257"/>
      <c r="AO61" s="1257"/>
      <c r="AP61" s="1257"/>
      <c r="AQ61" s="1257"/>
      <c r="AR61" s="1257"/>
      <c r="AS61" s="1256"/>
      <c r="AT61" s="1256"/>
      <c r="AU61" s="1257"/>
      <c r="AV61" s="1257"/>
      <c r="AW61" s="1257"/>
      <c r="AX61" s="1257"/>
      <c r="AY61" s="1257"/>
      <c r="AZ61" s="1257"/>
      <c r="BA61" s="1257"/>
      <c r="BB61" s="1257"/>
      <c r="BC61" s="1257"/>
      <c r="BD61" s="1257"/>
      <c r="BE61" s="1256"/>
      <c r="BF61" s="1256"/>
      <c r="BG61" s="1257"/>
      <c r="BH61" s="1257"/>
      <c r="BI61" s="1257"/>
      <c r="BJ61" s="1257"/>
      <c r="BK61" s="1257"/>
      <c r="BL61" s="1257"/>
      <c r="BM61" s="1257"/>
      <c r="BN61" s="1257"/>
      <c r="BO61" s="1257"/>
      <c r="BP61" s="1257"/>
      <c r="BQ61" s="1256"/>
      <c r="BR61" s="1256"/>
      <c r="BS61" s="1257"/>
      <c r="BT61" s="1257"/>
      <c r="BU61" s="1257"/>
      <c r="BV61" s="1257"/>
      <c r="BW61" s="1257"/>
      <c r="BX61" s="1257"/>
      <c r="BY61" s="1257"/>
      <c r="BZ61" s="1257"/>
      <c r="CA61" s="1257"/>
      <c r="CB61" s="1257"/>
      <c r="CC61" s="1256"/>
      <c r="CD61" s="1256"/>
      <c r="CE61" s="1257"/>
      <c r="CF61" s="1257"/>
      <c r="CG61" s="1257"/>
      <c r="CH61" s="1257"/>
      <c r="CI61" s="1257"/>
      <c r="CJ61" s="1257"/>
      <c r="CK61" s="1257"/>
      <c r="CL61" s="1257"/>
      <c r="CM61" s="1257"/>
      <c r="CN61" s="1257"/>
      <c r="CO61" s="1256"/>
      <c r="CP61" s="1256"/>
      <c r="CQ61" s="1257"/>
      <c r="CR61" s="1257"/>
      <c r="CS61" s="1257"/>
      <c r="CT61" s="1257"/>
      <c r="CU61" s="1257"/>
      <c r="CV61" s="1257"/>
      <c r="CW61" s="1257"/>
      <c r="CX61" s="1257"/>
      <c r="CY61" s="1257"/>
      <c r="CZ61" s="1257"/>
      <c r="DA61" s="1256"/>
      <c r="DB61" s="1256"/>
      <c r="DC61" s="1256"/>
      <c r="DD61" s="1255"/>
      <c r="DE61" s="1254"/>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12"/>
    </row>
    <row r="63" spans="1:109" ht="16.2" x14ac:dyDescent="0.2">
      <c r="B63" s="1252" t="s">
        <v>599</v>
      </c>
    </row>
    <row r="64" spans="1:109" ht="13.2" x14ac:dyDescent="0.2">
      <c r="B64" s="1213"/>
      <c r="G64" s="1249"/>
      <c r="I64" s="1251"/>
      <c r="J64" s="1251"/>
      <c r="K64" s="1251"/>
      <c r="L64" s="1251"/>
      <c r="M64" s="1251"/>
      <c r="N64" s="1250"/>
      <c r="AM64" s="1249"/>
      <c r="AN64" s="1249" t="s">
        <v>598</v>
      </c>
      <c r="AP64" s="1248"/>
      <c r="AQ64" s="1248"/>
      <c r="AR64" s="1248"/>
      <c r="AY64" s="1249"/>
      <c r="BA64" s="1248"/>
      <c r="BB64" s="1248"/>
      <c r="BC64" s="1248"/>
      <c r="BK64" s="1249"/>
      <c r="BM64" s="1248"/>
      <c r="BN64" s="1248"/>
      <c r="BO64" s="1248"/>
      <c r="BW64" s="1249"/>
      <c r="BY64" s="1248"/>
      <c r="BZ64" s="1248"/>
      <c r="CA64" s="1248"/>
      <c r="CI64" s="1249"/>
      <c r="CK64" s="1248"/>
      <c r="CL64" s="1248"/>
      <c r="CM64" s="1248"/>
      <c r="CU64" s="1249"/>
      <c r="CW64" s="1248"/>
      <c r="CX64" s="1248"/>
      <c r="CY64" s="1248"/>
    </row>
    <row r="65" spans="2:107" ht="13.2" customHeight="1" x14ac:dyDescent="0.2">
      <c r="B65" s="1213"/>
      <c r="AN65" s="1247" t="s">
        <v>597</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5"/>
    </row>
    <row r="66" spans="2:107" ht="13.2" x14ac:dyDescent="0.2">
      <c r="B66" s="1213"/>
      <c r="AN66" s="1244"/>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2"/>
    </row>
    <row r="67" spans="2:107" ht="13.2" x14ac:dyDescent="0.2">
      <c r="B67" s="1213"/>
      <c r="AN67" s="1244"/>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2"/>
    </row>
    <row r="68" spans="2:107" ht="13.2" x14ac:dyDescent="0.2">
      <c r="B68" s="1213"/>
      <c r="AN68" s="1244"/>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2"/>
    </row>
    <row r="69" spans="2:107" ht="13.2" x14ac:dyDescent="0.2">
      <c r="B69" s="1213"/>
      <c r="AN69" s="1241"/>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39"/>
    </row>
    <row r="70" spans="2:107" ht="13.2" x14ac:dyDescent="0.2">
      <c r="B70" s="1213"/>
      <c r="H70" s="1238"/>
      <c r="I70" s="1238"/>
      <c r="J70" s="1236"/>
      <c r="K70" s="1236"/>
      <c r="L70" s="1235"/>
      <c r="M70" s="1236"/>
      <c r="N70" s="1235"/>
      <c r="AN70" s="1226"/>
      <c r="AO70" s="1226"/>
      <c r="AP70" s="1226"/>
      <c r="AZ70" s="1226"/>
      <c r="BA70" s="1226"/>
      <c r="BB70" s="1226"/>
      <c r="BL70" s="1226"/>
      <c r="BM70" s="1226"/>
      <c r="BN70" s="1226"/>
      <c r="BX70" s="1226"/>
      <c r="BY70" s="1226"/>
      <c r="BZ70" s="1226"/>
      <c r="CJ70" s="1226"/>
      <c r="CK70" s="1226"/>
      <c r="CL70" s="1226"/>
      <c r="CV70" s="1226"/>
      <c r="CW70" s="1226"/>
      <c r="CX70" s="1226"/>
    </row>
    <row r="71" spans="2:107" ht="13.2" x14ac:dyDescent="0.2">
      <c r="B71" s="1213"/>
      <c r="G71" s="1234"/>
      <c r="I71" s="1237"/>
      <c r="J71" s="1236"/>
      <c r="K71" s="1236"/>
      <c r="L71" s="1235"/>
      <c r="M71" s="1236"/>
      <c r="N71" s="1235"/>
      <c r="AM71" s="1234"/>
      <c r="AN71" s="1212" t="s">
        <v>596</v>
      </c>
    </row>
    <row r="72" spans="2:107" ht="13.2" x14ac:dyDescent="0.2">
      <c r="B72" s="1213"/>
      <c r="G72" s="1224"/>
      <c r="H72" s="1224"/>
      <c r="I72" s="1224"/>
      <c r="J72" s="1224"/>
      <c r="K72" s="1233"/>
      <c r="L72" s="1233"/>
      <c r="M72" s="1232"/>
      <c r="N72" s="1232"/>
      <c r="AN72" s="1231"/>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29"/>
      <c r="BP72" s="1221" t="s">
        <v>554</v>
      </c>
      <c r="BQ72" s="1221"/>
      <c r="BR72" s="1221"/>
      <c r="BS72" s="1221"/>
      <c r="BT72" s="1221"/>
      <c r="BU72" s="1221"/>
      <c r="BV72" s="1221"/>
      <c r="BW72" s="1221"/>
      <c r="BX72" s="1221" t="s">
        <v>555</v>
      </c>
      <c r="BY72" s="1221"/>
      <c r="BZ72" s="1221"/>
      <c r="CA72" s="1221"/>
      <c r="CB72" s="1221"/>
      <c r="CC72" s="1221"/>
      <c r="CD72" s="1221"/>
      <c r="CE72" s="1221"/>
      <c r="CF72" s="1221" t="s">
        <v>556</v>
      </c>
      <c r="CG72" s="1221"/>
      <c r="CH72" s="1221"/>
      <c r="CI72" s="1221"/>
      <c r="CJ72" s="1221"/>
      <c r="CK72" s="1221"/>
      <c r="CL72" s="1221"/>
      <c r="CM72" s="1221"/>
      <c r="CN72" s="1221" t="s">
        <v>557</v>
      </c>
      <c r="CO72" s="1221"/>
      <c r="CP72" s="1221"/>
      <c r="CQ72" s="1221"/>
      <c r="CR72" s="1221"/>
      <c r="CS72" s="1221"/>
      <c r="CT72" s="1221"/>
      <c r="CU72" s="1221"/>
      <c r="CV72" s="1221" t="s">
        <v>558</v>
      </c>
      <c r="CW72" s="1221"/>
      <c r="CX72" s="1221"/>
      <c r="CY72" s="1221"/>
      <c r="CZ72" s="1221"/>
      <c r="DA72" s="1221"/>
      <c r="DB72" s="1221"/>
      <c r="DC72" s="1221"/>
    </row>
    <row r="73" spans="2:107" ht="13.2" x14ac:dyDescent="0.2">
      <c r="B73" s="1213"/>
      <c r="G73" s="1228"/>
      <c r="H73" s="1228"/>
      <c r="I73" s="1228"/>
      <c r="J73" s="1228"/>
      <c r="K73" s="1225"/>
      <c r="L73" s="1225"/>
      <c r="M73" s="1225"/>
      <c r="N73" s="1225"/>
      <c r="AM73" s="1226"/>
      <c r="AN73" s="1220" t="s">
        <v>595</v>
      </c>
      <c r="AO73" s="1220"/>
      <c r="AP73" s="1220"/>
      <c r="AQ73" s="1220"/>
      <c r="AR73" s="1220"/>
      <c r="AS73" s="1220"/>
      <c r="AT73" s="1220"/>
      <c r="AU73" s="1220"/>
      <c r="AV73" s="1220"/>
      <c r="AW73" s="1220"/>
      <c r="AX73" s="1220"/>
      <c r="AY73" s="1220"/>
      <c r="AZ73" s="1220"/>
      <c r="BA73" s="1220"/>
      <c r="BB73" s="1220" t="s">
        <v>593</v>
      </c>
      <c r="BC73" s="1220"/>
      <c r="BD73" s="1220"/>
      <c r="BE73" s="1220"/>
      <c r="BF73" s="1220"/>
      <c r="BG73" s="1220"/>
      <c r="BH73" s="1220"/>
      <c r="BI73" s="1220"/>
      <c r="BJ73" s="1220"/>
      <c r="BK73" s="1220"/>
      <c r="BL73" s="1220"/>
      <c r="BM73" s="1220"/>
      <c r="BN73" s="1220"/>
      <c r="BO73" s="1220"/>
      <c r="BP73" s="1219">
        <v>136.9</v>
      </c>
      <c r="BQ73" s="1219"/>
      <c r="BR73" s="1219"/>
      <c r="BS73" s="1219"/>
      <c r="BT73" s="1219"/>
      <c r="BU73" s="1219"/>
      <c r="BV73" s="1219"/>
      <c r="BW73" s="1219"/>
      <c r="BX73" s="1219">
        <v>135.6</v>
      </c>
      <c r="BY73" s="1219"/>
      <c r="BZ73" s="1219"/>
      <c r="CA73" s="1219"/>
      <c r="CB73" s="1219"/>
      <c r="CC73" s="1219"/>
      <c r="CD73" s="1219"/>
      <c r="CE73" s="1219"/>
      <c r="CF73" s="1219">
        <v>121</v>
      </c>
      <c r="CG73" s="1219"/>
      <c r="CH73" s="1219"/>
      <c r="CI73" s="1219"/>
      <c r="CJ73" s="1219"/>
      <c r="CK73" s="1219"/>
      <c r="CL73" s="1219"/>
      <c r="CM73" s="1219"/>
      <c r="CN73" s="1219">
        <v>107.2</v>
      </c>
      <c r="CO73" s="1219"/>
      <c r="CP73" s="1219"/>
      <c r="CQ73" s="1219"/>
      <c r="CR73" s="1219"/>
      <c r="CS73" s="1219"/>
      <c r="CT73" s="1219"/>
      <c r="CU73" s="1219"/>
      <c r="CV73" s="1219">
        <v>90.8</v>
      </c>
      <c r="CW73" s="1219"/>
      <c r="CX73" s="1219"/>
      <c r="CY73" s="1219"/>
      <c r="CZ73" s="1219"/>
      <c r="DA73" s="1219"/>
      <c r="DB73" s="1219"/>
      <c r="DC73" s="1219"/>
    </row>
    <row r="74" spans="2:107" ht="13.2" x14ac:dyDescent="0.2">
      <c r="B74" s="1213"/>
      <c r="G74" s="1228"/>
      <c r="H74" s="1228"/>
      <c r="I74" s="1228"/>
      <c r="J74" s="1228"/>
      <c r="K74" s="1225"/>
      <c r="L74" s="1225"/>
      <c r="M74" s="1225"/>
      <c r="N74" s="1225"/>
      <c r="AM74" s="1226"/>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1213"/>
      <c r="G75" s="1228"/>
      <c r="H75" s="1228"/>
      <c r="I75" s="1224"/>
      <c r="J75" s="1224"/>
      <c r="K75" s="1227"/>
      <c r="L75" s="1227"/>
      <c r="M75" s="1227"/>
      <c r="N75" s="1227"/>
      <c r="AM75" s="1226"/>
      <c r="AN75" s="1220"/>
      <c r="AO75" s="1220"/>
      <c r="AP75" s="1220"/>
      <c r="AQ75" s="1220"/>
      <c r="AR75" s="1220"/>
      <c r="AS75" s="1220"/>
      <c r="AT75" s="1220"/>
      <c r="AU75" s="1220"/>
      <c r="AV75" s="1220"/>
      <c r="AW75" s="1220"/>
      <c r="AX75" s="1220"/>
      <c r="AY75" s="1220"/>
      <c r="AZ75" s="1220"/>
      <c r="BA75" s="1220"/>
      <c r="BB75" s="1220" t="s">
        <v>592</v>
      </c>
      <c r="BC75" s="1220"/>
      <c r="BD75" s="1220"/>
      <c r="BE75" s="1220"/>
      <c r="BF75" s="1220"/>
      <c r="BG75" s="1220"/>
      <c r="BH75" s="1220"/>
      <c r="BI75" s="1220"/>
      <c r="BJ75" s="1220"/>
      <c r="BK75" s="1220"/>
      <c r="BL75" s="1220"/>
      <c r="BM75" s="1220"/>
      <c r="BN75" s="1220"/>
      <c r="BO75" s="1220"/>
      <c r="BP75" s="1219">
        <v>14.6</v>
      </c>
      <c r="BQ75" s="1219"/>
      <c r="BR75" s="1219"/>
      <c r="BS75" s="1219"/>
      <c r="BT75" s="1219"/>
      <c r="BU75" s="1219"/>
      <c r="BV75" s="1219"/>
      <c r="BW75" s="1219"/>
      <c r="BX75" s="1219">
        <v>14.5</v>
      </c>
      <c r="BY75" s="1219"/>
      <c r="BZ75" s="1219"/>
      <c r="CA75" s="1219"/>
      <c r="CB75" s="1219"/>
      <c r="CC75" s="1219"/>
      <c r="CD75" s="1219"/>
      <c r="CE75" s="1219"/>
      <c r="CF75" s="1219">
        <v>13.9</v>
      </c>
      <c r="CG75" s="1219"/>
      <c r="CH75" s="1219"/>
      <c r="CI75" s="1219"/>
      <c r="CJ75" s="1219"/>
      <c r="CK75" s="1219"/>
      <c r="CL75" s="1219"/>
      <c r="CM75" s="1219"/>
      <c r="CN75" s="1219">
        <v>13.1</v>
      </c>
      <c r="CO75" s="1219"/>
      <c r="CP75" s="1219"/>
      <c r="CQ75" s="1219"/>
      <c r="CR75" s="1219"/>
      <c r="CS75" s="1219"/>
      <c r="CT75" s="1219"/>
      <c r="CU75" s="1219"/>
      <c r="CV75" s="1219">
        <v>11.7</v>
      </c>
      <c r="CW75" s="1219"/>
      <c r="CX75" s="1219"/>
      <c r="CY75" s="1219"/>
      <c r="CZ75" s="1219"/>
      <c r="DA75" s="1219"/>
      <c r="DB75" s="1219"/>
      <c r="DC75" s="1219"/>
    </row>
    <row r="76" spans="2:107" ht="13.2" x14ac:dyDescent="0.2">
      <c r="B76" s="1213"/>
      <c r="G76" s="1228"/>
      <c r="H76" s="1228"/>
      <c r="I76" s="1224"/>
      <c r="J76" s="1224"/>
      <c r="K76" s="1227"/>
      <c r="L76" s="1227"/>
      <c r="M76" s="1227"/>
      <c r="N76" s="1227"/>
      <c r="AM76" s="1226"/>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1213"/>
      <c r="G77" s="1224"/>
      <c r="H77" s="1224"/>
      <c r="I77" s="1224"/>
      <c r="J77" s="1224"/>
      <c r="K77" s="1225"/>
      <c r="L77" s="1225"/>
      <c r="M77" s="1225"/>
      <c r="N77" s="1225"/>
      <c r="AN77" s="1221" t="s">
        <v>594</v>
      </c>
      <c r="AO77" s="1221"/>
      <c r="AP77" s="1221"/>
      <c r="AQ77" s="1221"/>
      <c r="AR77" s="1221"/>
      <c r="AS77" s="1221"/>
      <c r="AT77" s="1221"/>
      <c r="AU77" s="1221"/>
      <c r="AV77" s="1221"/>
      <c r="AW77" s="1221"/>
      <c r="AX77" s="1221"/>
      <c r="AY77" s="1221"/>
      <c r="AZ77" s="1221"/>
      <c r="BA77" s="1221"/>
      <c r="BB77" s="1220" t="s">
        <v>593</v>
      </c>
      <c r="BC77" s="1220"/>
      <c r="BD77" s="1220"/>
      <c r="BE77" s="1220"/>
      <c r="BF77" s="1220"/>
      <c r="BG77" s="1220"/>
      <c r="BH77" s="1220"/>
      <c r="BI77" s="1220"/>
      <c r="BJ77" s="1220"/>
      <c r="BK77" s="1220"/>
      <c r="BL77" s="1220"/>
      <c r="BM77" s="1220"/>
      <c r="BN77" s="1220"/>
      <c r="BO77" s="1220"/>
      <c r="BP77" s="1219">
        <v>24.2</v>
      </c>
      <c r="BQ77" s="1219"/>
      <c r="BR77" s="1219"/>
      <c r="BS77" s="1219"/>
      <c r="BT77" s="1219"/>
      <c r="BU77" s="1219"/>
      <c r="BV77" s="1219"/>
      <c r="BW77" s="1219"/>
      <c r="BX77" s="1219">
        <v>22.1</v>
      </c>
      <c r="BY77" s="1219"/>
      <c r="BZ77" s="1219"/>
      <c r="CA77" s="1219"/>
      <c r="CB77" s="1219"/>
      <c r="CC77" s="1219"/>
      <c r="CD77" s="1219"/>
      <c r="CE77" s="1219"/>
      <c r="CF77" s="1219">
        <v>20.399999999999999</v>
      </c>
      <c r="CG77" s="1219"/>
      <c r="CH77" s="1219"/>
      <c r="CI77" s="1219"/>
      <c r="CJ77" s="1219"/>
      <c r="CK77" s="1219"/>
      <c r="CL77" s="1219"/>
      <c r="CM77" s="1219"/>
      <c r="CN77" s="1219">
        <v>11.2</v>
      </c>
      <c r="CO77" s="1219"/>
      <c r="CP77" s="1219"/>
      <c r="CQ77" s="1219"/>
      <c r="CR77" s="1219"/>
      <c r="CS77" s="1219"/>
      <c r="CT77" s="1219"/>
      <c r="CU77" s="1219"/>
      <c r="CV77" s="1219">
        <v>4.5999999999999996</v>
      </c>
      <c r="CW77" s="1219"/>
      <c r="CX77" s="1219"/>
      <c r="CY77" s="1219"/>
      <c r="CZ77" s="1219"/>
      <c r="DA77" s="1219"/>
      <c r="DB77" s="1219"/>
      <c r="DC77" s="1219"/>
    </row>
    <row r="78" spans="2:107" ht="13.2" x14ac:dyDescent="0.2">
      <c r="B78" s="1213"/>
      <c r="G78" s="1224"/>
      <c r="H78" s="1224"/>
      <c r="I78" s="1224"/>
      <c r="J78" s="1224"/>
      <c r="K78" s="1225"/>
      <c r="L78" s="1225"/>
      <c r="M78" s="1225"/>
      <c r="N78" s="1225"/>
      <c r="AN78" s="1221"/>
      <c r="AO78" s="1221"/>
      <c r="AP78" s="1221"/>
      <c r="AQ78" s="1221"/>
      <c r="AR78" s="1221"/>
      <c r="AS78" s="1221"/>
      <c r="AT78" s="1221"/>
      <c r="AU78" s="1221"/>
      <c r="AV78" s="1221"/>
      <c r="AW78" s="1221"/>
      <c r="AX78" s="1221"/>
      <c r="AY78" s="1221"/>
      <c r="AZ78" s="1221"/>
      <c r="BA78" s="1221"/>
      <c r="BB78" s="1220"/>
      <c r="BC78" s="1220"/>
      <c r="BD78" s="1220"/>
      <c r="BE78" s="1220"/>
      <c r="BF78" s="1220"/>
      <c r="BG78" s="1220"/>
      <c r="BH78" s="1220"/>
      <c r="BI78" s="1220"/>
      <c r="BJ78" s="1220"/>
      <c r="BK78" s="1220"/>
      <c r="BL78" s="1220"/>
      <c r="BM78" s="1220"/>
      <c r="BN78" s="1220"/>
      <c r="BO78" s="1220"/>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1213"/>
      <c r="G79" s="1224"/>
      <c r="H79" s="1224"/>
      <c r="I79" s="1223"/>
      <c r="J79" s="1223"/>
      <c r="K79" s="1222"/>
      <c r="L79" s="1222"/>
      <c r="M79" s="1222"/>
      <c r="N79" s="1222"/>
      <c r="AN79" s="1221"/>
      <c r="AO79" s="1221"/>
      <c r="AP79" s="1221"/>
      <c r="AQ79" s="1221"/>
      <c r="AR79" s="1221"/>
      <c r="AS79" s="1221"/>
      <c r="AT79" s="1221"/>
      <c r="AU79" s="1221"/>
      <c r="AV79" s="1221"/>
      <c r="AW79" s="1221"/>
      <c r="AX79" s="1221"/>
      <c r="AY79" s="1221"/>
      <c r="AZ79" s="1221"/>
      <c r="BA79" s="1221"/>
      <c r="BB79" s="1220" t="s">
        <v>592</v>
      </c>
      <c r="BC79" s="1220"/>
      <c r="BD79" s="1220"/>
      <c r="BE79" s="1220"/>
      <c r="BF79" s="1220"/>
      <c r="BG79" s="1220"/>
      <c r="BH79" s="1220"/>
      <c r="BI79" s="1220"/>
      <c r="BJ79" s="1220"/>
      <c r="BK79" s="1220"/>
      <c r="BL79" s="1220"/>
      <c r="BM79" s="1220"/>
      <c r="BN79" s="1220"/>
      <c r="BO79" s="1220"/>
      <c r="BP79" s="1219">
        <v>6.4</v>
      </c>
      <c r="BQ79" s="1219"/>
      <c r="BR79" s="1219"/>
      <c r="BS79" s="1219"/>
      <c r="BT79" s="1219"/>
      <c r="BU79" s="1219"/>
      <c r="BV79" s="1219"/>
      <c r="BW79" s="1219"/>
      <c r="BX79" s="1219">
        <v>6.3</v>
      </c>
      <c r="BY79" s="1219"/>
      <c r="BZ79" s="1219"/>
      <c r="CA79" s="1219"/>
      <c r="CB79" s="1219"/>
      <c r="CC79" s="1219"/>
      <c r="CD79" s="1219"/>
      <c r="CE79" s="1219"/>
      <c r="CF79" s="1219">
        <v>6.2</v>
      </c>
      <c r="CG79" s="1219"/>
      <c r="CH79" s="1219"/>
      <c r="CI79" s="1219"/>
      <c r="CJ79" s="1219"/>
      <c r="CK79" s="1219"/>
      <c r="CL79" s="1219"/>
      <c r="CM79" s="1219"/>
      <c r="CN79" s="1219">
        <v>5.7</v>
      </c>
      <c r="CO79" s="1219"/>
      <c r="CP79" s="1219"/>
      <c r="CQ79" s="1219"/>
      <c r="CR79" s="1219"/>
      <c r="CS79" s="1219"/>
      <c r="CT79" s="1219"/>
      <c r="CU79" s="1219"/>
      <c r="CV79" s="1219">
        <v>5.8</v>
      </c>
      <c r="CW79" s="1219"/>
      <c r="CX79" s="1219"/>
      <c r="CY79" s="1219"/>
      <c r="CZ79" s="1219"/>
      <c r="DA79" s="1219"/>
      <c r="DB79" s="1219"/>
      <c r="DC79" s="1219"/>
    </row>
    <row r="80" spans="2:107" ht="13.2" x14ac:dyDescent="0.2">
      <c r="B80" s="1213"/>
      <c r="G80" s="1224"/>
      <c r="H80" s="1224"/>
      <c r="I80" s="1223"/>
      <c r="J80" s="1223"/>
      <c r="K80" s="1222"/>
      <c r="L80" s="1222"/>
      <c r="M80" s="1222"/>
      <c r="N80" s="1222"/>
      <c r="AN80" s="1221"/>
      <c r="AO80" s="1221"/>
      <c r="AP80" s="1221"/>
      <c r="AQ80" s="1221"/>
      <c r="AR80" s="1221"/>
      <c r="AS80" s="1221"/>
      <c r="AT80" s="1221"/>
      <c r="AU80" s="1221"/>
      <c r="AV80" s="1221"/>
      <c r="AW80" s="1221"/>
      <c r="AX80" s="1221"/>
      <c r="AY80" s="1221"/>
      <c r="AZ80" s="1221"/>
      <c r="BA80" s="1221"/>
      <c r="BB80" s="1220"/>
      <c r="BC80" s="1220"/>
      <c r="BD80" s="1220"/>
      <c r="BE80" s="1220"/>
      <c r="BF80" s="1220"/>
      <c r="BG80" s="1220"/>
      <c r="BH80" s="1220"/>
      <c r="BI80" s="1220"/>
      <c r="BJ80" s="1220"/>
      <c r="BK80" s="1220"/>
      <c r="BL80" s="1220"/>
      <c r="BM80" s="1220"/>
      <c r="BN80" s="1220"/>
      <c r="BO80" s="1220"/>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1213"/>
    </row>
    <row r="82" spans="2:109" ht="16.2" x14ac:dyDescent="0.2">
      <c r="B82" s="1213"/>
      <c r="K82" s="1218"/>
      <c r="L82" s="1218"/>
      <c r="M82" s="1218"/>
      <c r="N82" s="1218"/>
      <c r="AQ82" s="1218"/>
      <c r="AR82" s="1218"/>
      <c r="AS82" s="1218"/>
      <c r="AT82" s="1218"/>
      <c r="BC82" s="1218"/>
      <c r="BD82" s="1218"/>
      <c r="BE82" s="1218"/>
      <c r="BF82" s="1218"/>
      <c r="BO82" s="1218"/>
      <c r="BP82" s="1218"/>
      <c r="BQ82" s="1218"/>
      <c r="BR82" s="1218"/>
      <c r="CA82" s="1218"/>
      <c r="CB82" s="1218"/>
      <c r="CC82" s="1218"/>
      <c r="CD82" s="1218"/>
      <c r="CM82" s="1218"/>
      <c r="CN82" s="1218"/>
      <c r="CO82" s="1218"/>
      <c r="CP82" s="1218"/>
      <c r="CY82" s="1218"/>
      <c r="CZ82" s="1218"/>
      <c r="DA82" s="1218"/>
      <c r="DB82" s="1218"/>
      <c r="DC82" s="1218"/>
    </row>
    <row r="83" spans="2:109" ht="13.2" x14ac:dyDescent="0.2">
      <c r="B83" s="1217"/>
      <c r="C83" s="1216"/>
      <c r="D83" s="1216"/>
      <c r="E83" s="1216"/>
      <c r="F83" s="1216"/>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c r="AL83" s="1216"/>
      <c r="AM83" s="1216"/>
      <c r="AN83" s="1216"/>
      <c r="AO83" s="1216"/>
      <c r="AP83" s="1216"/>
      <c r="AQ83" s="1216"/>
      <c r="AR83" s="1216"/>
      <c r="AS83" s="1216"/>
      <c r="AT83" s="1216"/>
      <c r="AU83" s="1216"/>
      <c r="AV83" s="1216"/>
      <c r="AW83" s="1216"/>
      <c r="AX83" s="1216"/>
      <c r="AY83" s="1216"/>
      <c r="AZ83" s="1216"/>
      <c r="BA83" s="1216"/>
      <c r="BB83" s="1216"/>
      <c r="BC83" s="1216"/>
      <c r="BD83" s="1216"/>
      <c r="BE83" s="1216"/>
      <c r="BF83" s="1216"/>
      <c r="BG83" s="1216"/>
      <c r="BH83" s="1216"/>
      <c r="BI83" s="1216"/>
      <c r="BJ83" s="1216"/>
      <c r="BK83" s="1216"/>
      <c r="BL83" s="1216"/>
      <c r="BM83" s="1216"/>
      <c r="BN83" s="1216"/>
      <c r="BO83" s="1216"/>
      <c r="BP83" s="1216"/>
      <c r="BQ83" s="1216"/>
      <c r="BR83" s="1216"/>
      <c r="BS83" s="1216"/>
      <c r="BT83" s="1216"/>
      <c r="BU83" s="1216"/>
      <c r="BV83" s="1216"/>
      <c r="BW83" s="1216"/>
      <c r="BX83" s="1216"/>
      <c r="BY83" s="1216"/>
      <c r="BZ83" s="1216"/>
      <c r="CA83" s="1216"/>
      <c r="CB83" s="1216"/>
      <c r="CC83" s="1216"/>
      <c r="CD83" s="1216"/>
      <c r="CE83" s="1216"/>
      <c r="CF83" s="1216"/>
      <c r="CG83" s="1216"/>
      <c r="CH83" s="1216"/>
      <c r="CI83" s="1216"/>
      <c r="CJ83" s="1216"/>
      <c r="CK83" s="1216"/>
      <c r="CL83" s="1216"/>
      <c r="CM83" s="1216"/>
      <c r="CN83" s="1216"/>
      <c r="CO83" s="1216"/>
      <c r="CP83" s="1216"/>
      <c r="CQ83" s="1216"/>
      <c r="CR83" s="1216"/>
      <c r="CS83" s="1216"/>
      <c r="CT83" s="1216"/>
      <c r="CU83" s="1216"/>
      <c r="CV83" s="1216"/>
      <c r="CW83" s="1216"/>
      <c r="CX83" s="1216"/>
      <c r="CY83" s="1216"/>
      <c r="CZ83" s="1216"/>
      <c r="DA83" s="1216"/>
      <c r="DB83" s="1216"/>
      <c r="DC83" s="1216"/>
      <c r="DD83" s="1215"/>
    </row>
    <row r="84" spans="2:109" ht="13.2" x14ac:dyDescent="0.2">
      <c r="DD84" s="1212"/>
      <c r="DE84" s="1212"/>
    </row>
    <row r="85" spans="2:109" ht="13.2" x14ac:dyDescent="0.2">
      <c r="DD85" s="1212"/>
      <c r="DE85" s="1212"/>
    </row>
  </sheetData>
  <sheetProtection algorithmName="SHA-512" hashValue="1qci8/7dRVubOlseCJ4M8LSfvIBqiLH+L1ErMiN68ZOHSwuXDH+7BYYgEKh9HVFEHLUark0WdtvktMDWmGTPsg==" saltValue="UxlmIsxkBWyL8K8qVWGUe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84AA-9829-4D5D-94EC-22654B95FEF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7" customWidth="1"/>
    <col min="35" max="122" width="2.44140625" style="256" customWidth="1"/>
    <col min="123" max="16384" width="2.441406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2" x14ac:dyDescent="0.2">
      <c r="S2" s="256"/>
      <c r="AH2" s="256"/>
    </row>
    <row r="3" spans="1:34" ht="13.2"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2" x14ac:dyDescent="0.2"/>
    <row r="5" spans="1:34" ht="13.2" x14ac:dyDescent="0.2"/>
    <row r="6" spans="1:34" ht="13.2" x14ac:dyDescent="0.2"/>
    <row r="7" spans="1:34" ht="13.2" x14ac:dyDescent="0.2"/>
    <row r="8" spans="1:34" ht="13.2" x14ac:dyDescent="0.2"/>
    <row r="9" spans="1:34" ht="13.2" x14ac:dyDescent="0.2">
      <c r="AH9" s="25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6"/>
    </row>
    <row r="18" spans="12:34" ht="13.2" x14ac:dyDescent="0.2"/>
    <row r="19" spans="12:34" ht="13.2" x14ac:dyDescent="0.2"/>
    <row r="20" spans="12:34" ht="13.2" x14ac:dyDescent="0.2">
      <c r="AH20" s="256"/>
    </row>
    <row r="21" spans="12:34" ht="13.2" x14ac:dyDescent="0.2">
      <c r="AH21" s="256"/>
    </row>
    <row r="22" spans="12:34" ht="13.2" x14ac:dyDescent="0.2"/>
    <row r="23" spans="12:34" ht="13.2" x14ac:dyDescent="0.2"/>
    <row r="24" spans="12:34" ht="13.2" x14ac:dyDescent="0.2">
      <c r="Q24" s="256"/>
    </row>
    <row r="25" spans="12:34" ht="13.2" x14ac:dyDescent="0.2"/>
    <row r="26" spans="12:34" ht="13.2" x14ac:dyDescent="0.2"/>
    <row r="27" spans="12:34" ht="13.2" x14ac:dyDescent="0.2"/>
    <row r="28" spans="12:34" ht="13.2" x14ac:dyDescent="0.2">
      <c r="O28" s="256"/>
      <c r="T28" s="256"/>
      <c r="AH28" s="256"/>
    </row>
    <row r="29" spans="12:34" ht="13.2" x14ac:dyDescent="0.2"/>
    <row r="30" spans="12:34" ht="13.2" x14ac:dyDescent="0.2"/>
    <row r="31" spans="12:34" ht="13.2" x14ac:dyDescent="0.2">
      <c r="Q31" s="256"/>
    </row>
    <row r="32" spans="12:34" ht="13.2" x14ac:dyDescent="0.2">
      <c r="L32" s="256"/>
    </row>
    <row r="33" spans="2:34" ht="13.2" x14ac:dyDescent="0.2">
      <c r="C33" s="256"/>
      <c r="E33" s="256"/>
      <c r="G33" s="256"/>
      <c r="I33" s="256"/>
      <c r="X33" s="256"/>
    </row>
    <row r="34" spans="2:34" ht="13.2" x14ac:dyDescent="0.2">
      <c r="B34" s="256"/>
      <c r="P34" s="256"/>
      <c r="R34" s="256"/>
      <c r="T34" s="256"/>
    </row>
    <row r="35" spans="2:34" ht="13.2" x14ac:dyDescent="0.2">
      <c r="D35" s="256"/>
      <c r="W35" s="256"/>
      <c r="AC35" s="256"/>
      <c r="AD35" s="256"/>
      <c r="AE35" s="256"/>
      <c r="AF35" s="256"/>
      <c r="AG35" s="256"/>
      <c r="AH35" s="256"/>
    </row>
    <row r="36" spans="2:34" ht="13.2" x14ac:dyDescent="0.2">
      <c r="H36" s="256"/>
      <c r="J36" s="256"/>
      <c r="K36" s="256"/>
      <c r="M36" s="256"/>
      <c r="Y36" s="256"/>
      <c r="Z36" s="256"/>
      <c r="AA36" s="256"/>
      <c r="AB36" s="256"/>
      <c r="AC36" s="256"/>
      <c r="AD36" s="256"/>
      <c r="AE36" s="256"/>
      <c r="AF36" s="256"/>
      <c r="AG36" s="256"/>
      <c r="AH36" s="256"/>
    </row>
    <row r="37" spans="2:34" ht="13.2" x14ac:dyDescent="0.2">
      <c r="AH37" s="256"/>
    </row>
    <row r="38" spans="2:34" ht="13.2" x14ac:dyDescent="0.2">
      <c r="AG38" s="256"/>
      <c r="AH38" s="256"/>
    </row>
    <row r="39" spans="2:34" ht="13.2" x14ac:dyDescent="0.2"/>
    <row r="40" spans="2:34" ht="13.2" x14ac:dyDescent="0.2">
      <c r="X40" s="256"/>
    </row>
    <row r="41" spans="2:34" ht="13.2" x14ac:dyDescent="0.2">
      <c r="R41" s="256"/>
    </row>
    <row r="42" spans="2:34" ht="13.2" x14ac:dyDescent="0.2">
      <c r="W42" s="256"/>
    </row>
    <row r="43" spans="2:34" ht="13.2" x14ac:dyDescent="0.2">
      <c r="Y43" s="256"/>
      <c r="Z43" s="256"/>
      <c r="AA43" s="256"/>
      <c r="AB43" s="256"/>
      <c r="AC43" s="256"/>
      <c r="AD43" s="256"/>
      <c r="AE43" s="256"/>
      <c r="AF43" s="256"/>
      <c r="AG43" s="256"/>
      <c r="AH43" s="256"/>
    </row>
    <row r="44" spans="2:34" ht="13.2" x14ac:dyDescent="0.2">
      <c r="AH44" s="256"/>
    </row>
    <row r="45" spans="2:34" ht="13.2" x14ac:dyDescent="0.2">
      <c r="X45" s="256"/>
    </row>
    <row r="46" spans="2:34" ht="13.2" x14ac:dyDescent="0.2"/>
    <row r="47" spans="2:34" ht="13.2" x14ac:dyDescent="0.2"/>
    <row r="48" spans="2:34" ht="13.2" x14ac:dyDescent="0.2">
      <c r="W48" s="256"/>
      <c r="Y48" s="256"/>
      <c r="Z48" s="256"/>
      <c r="AA48" s="256"/>
      <c r="AB48" s="256"/>
      <c r="AC48" s="256"/>
      <c r="AD48" s="256"/>
      <c r="AE48" s="256"/>
      <c r="AF48" s="256"/>
      <c r="AG48" s="256"/>
      <c r="AH48" s="256"/>
    </row>
    <row r="49" spans="28:34" ht="13.2" x14ac:dyDescent="0.2"/>
    <row r="50" spans="28:34" ht="13.2" x14ac:dyDescent="0.2">
      <c r="AE50" s="256"/>
      <c r="AF50" s="256"/>
      <c r="AG50" s="256"/>
      <c r="AH50" s="256"/>
    </row>
    <row r="51" spans="28:34" ht="13.2" x14ac:dyDescent="0.2">
      <c r="AC51" s="256"/>
      <c r="AD51" s="256"/>
      <c r="AE51" s="256"/>
      <c r="AF51" s="256"/>
      <c r="AG51" s="256"/>
      <c r="AH51" s="256"/>
    </row>
    <row r="52" spans="28:34" ht="13.2" x14ac:dyDescent="0.2"/>
    <row r="53" spans="28:34" ht="13.2" x14ac:dyDescent="0.2">
      <c r="AF53" s="256"/>
      <c r="AG53" s="256"/>
      <c r="AH53" s="256"/>
    </row>
    <row r="54" spans="28:34" ht="13.2" x14ac:dyDescent="0.2">
      <c r="AH54" s="256"/>
    </row>
    <row r="55" spans="28:34" ht="13.2" x14ac:dyDescent="0.2"/>
    <row r="56" spans="28:34" ht="13.2" x14ac:dyDescent="0.2">
      <c r="AB56" s="256"/>
      <c r="AC56" s="256"/>
      <c r="AD56" s="256"/>
      <c r="AE56" s="256"/>
      <c r="AF56" s="256"/>
      <c r="AG56" s="256"/>
      <c r="AH56" s="256"/>
    </row>
    <row r="57" spans="28:34" ht="13.2" x14ac:dyDescent="0.2">
      <c r="AH57" s="256"/>
    </row>
    <row r="58" spans="28:34" ht="13.2" x14ac:dyDescent="0.2">
      <c r="AH58" s="256"/>
    </row>
    <row r="59" spans="28:34" ht="13.2" x14ac:dyDescent="0.2"/>
    <row r="60" spans="28:34" ht="13.2" x14ac:dyDescent="0.2"/>
    <row r="61" spans="28:34" ht="13.2" x14ac:dyDescent="0.2"/>
    <row r="62" spans="28:34" ht="13.2" x14ac:dyDescent="0.2"/>
    <row r="63" spans="28:34" ht="13.2" x14ac:dyDescent="0.2">
      <c r="AH63" s="256"/>
    </row>
    <row r="64" spans="28:34" ht="13.2" x14ac:dyDescent="0.2">
      <c r="AG64" s="256"/>
      <c r="AH64" s="256"/>
    </row>
    <row r="65" spans="28:34" ht="13.2" x14ac:dyDescent="0.2"/>
    <row r="66" spans="28:34" ht="13.2" x14ac:dyDescent="0.2"/>
    <row r="67" spans="28:34" ht="13.2" x14ac:dyDescent="0.2"/>
    <row r="68" spans="28:34" ht="13.2" x14ac:dyDescent="0.2">
      <c r="AB68" s="256"/>
      <c r="AC68" s="256"/>
      <c r="AD68" s="256"/>
      <c r="AE68" s="256"/>
      <c r="AF68" s="256"/>
      <c r="AG68" s="256"/>
      <c r="AH68" s="256"/>
    </row>
    <row r="69" spans="28:34" ht="13.2" x14ac:dyDescent="0.2">
      <c r="AF69" s="256"/>
      <c r="AG69" s="256"/>
      <c r="AH69" s="256"/>
    </row>
    <row r="70" spans="28:34" ht="13.2" x14ac:dyDescent="0.2"/>
    <row r="71" spans="28:34" ht="13.2" x14ac:dyDescent="0.2"/>
    <row r="72" spans="28:34" ht="13.2" x14ac:dyDescent="0.2"/>
    <row r="73" spans="28:34" ht="13.2" x14ac:dyDescent="0.2"/>
    <row r="74" spans="28:34" ht="13.2" x14ac:dyDescent="0.2"/>
    <row r="75" spans="28:34" ht="13.2" x14ac:dyDescent="0.2">
      <c r="AH75" s="256"/>
    </row>
    <row r="76" spans="28:34" ht="13.2" x14ac:dyDescent="0.2">
      <c r="AF76" s="256"/>
      <c r="AG76" s="256"/>
      <c r="AH76" s="256"/>
    </row>
    <row r="77" spans="28:34" ht="13.2" x14ac:dyDescent="0.2">
      <c r="AG77" s="256"/>
      <c r="AH77" s="256"/>
    </row>
    <row r="78" spans="28:34" ht="13.2" x14ac:dyDescent="0.2"/>
    <row r="79" spans="28:34" ht="13.2" x14ac:dyDescent="0.2"/>
    <row r="80" spans="28:34" ht="13.2" x14ac:dyDescent="0.2"/>
    <row r="81" spans="25:34" ht="13.2" x14ac:dyDescent="0.2"/>
    <row r="82" spans="25:34" ht="13.2" x14ac:dyDescent="0.2">
      <c r="Y82" s="256"/>
    </row>
    <row r="83" spans="25:34" ht="13.2" x14ac:dyDescent="0.2">
      <c r="Y83" s="256"/>
      <c r="Z83" s="256"/>
      <c r="AA83" s="256"/>
      <c r="AB83" s="256"/>
      <c r="AC83" s="256"/>
      <c r="AD83" s="256"/>
      <c r="AE83" s="256"/>
      <c r="AF83" s="256"/>
      <c r="AG83" s="256"/>
      <c r="AH83" s="256"/>
    </row>
    <row r="84" spans="25:34" ht="13.2" x14ac:dyDescent="0.2"/>
    <row r="85" spans="25:34" ht="13.2" x14ac:dyDescent="0.2"/>
    <row r="86" spans="25:34" ht="13.2" x14ac:dyDescent="0.2"/>
    <row r="87" spans="25:34" ht="13.2" x14ac:dyDescent="0.2"/>
    <row r="88" spans="25:34" ht="13.2" x14ac:dyDescent="0.2">
      <c r="AH88" s="25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501</v>
      </c>
    </row>
  </sheetData>
  <sheetProtection algorithmName="SHA-512" hashValue="CK/jsWGoYDf2zQNkp508YGsJjZL2Y0gg6syTszc5RCU/vpeN026H3fIJR9A0u7qjVkIP5ORUg11bTnOYMpmZ0g==" saltValue="U1YqvkChPzDoQmTR6FrpY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F1BCC-5A0B-4B50-890E-8A4AC298209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7" customWidth="1"/>
    <col min="35" max="122" width="2.44140625" style="256" customWidth="1"/>
    <col min="123" max="16384" width="2.44140625" style="256" hidden="1"/>
  </cols>
  <sheetData>
    <row r="1" spans="2:34"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ht="13.2" x14ac:dyDescent="0.2">
      <c r="S2" s="256"/>
      <c r="AH2" s="256"/>
    </row>
    <row r="3" spans="2:34" ht="13.2"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ht="13.2" x14ac:dyDescent="0.2"/>
    <row r="5" spans="2:34" ht="13.2" x14ac:dyDescent="0.2"/>
    <row r="6" spans="2:34" ht="13.2" x14ac:dyDescent="0.2"/>
    <row r="7" spans="2:34" ht="13.2" x14ac:dyDescent="0.2"/>
    <row r="8" spans="2:34" ht="13.2" x14ac:dyDescent="0.2"/>
    <row r="9" spans="2:34" ht="13.2" x14ac:dyDescent="0.2">
      <c r="AH9" s="25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6"/>
    </row>
    <row r="18" spans="12:34" ht="13.2" x14ac:dyDescent="0.2"/>
    <row r="19" spans="12:34" ht="13.2" x14ac:dyDescent="0.2"/>
    <row r="20" spans="12:34" ht="13.2" x14ac:dyDescent="0.2">
      <c r="AH20" s="256"/>
    </row>
    <row r="21" spans="12:34" ht="13.2" x14ac:dyDescent="0.2">
      <c r="AH21" s="256"/>
    </row>
    <row r="22" spans="12:34" ht="13.2" x14ac:dyDescent="0.2"/>
    <row r="23" spans="12:34" ht="13.2" x14ac:dyDescent="0.2"/>
    <row r="24" spans="12:34" ht="13.2" x14ac:dyDescent="0.2">
      <c r="Q24" s="256"/>
    </row>
    <row r="25" spans="12:34" ht="13.2" x14ac:dyDescent="0.2"/>
    <row r="26" spans="12:34" ht="13.2" x14ac:dyDescent="0.2"/>
    <row r="27" spans="12:34" ht="13.2" x14ac:dyDescent="0.2"/>
    <row r="28" spans="12:34" ht="13.2" x14ac:dyDescent="0.2">
      <c r="O28" s="256"/>
      <c r="T28" s="256"/>
      <c r="AH28" s="256"/>
    </row>
    <row r="29" spans="12:34" ht="13.2" x14ac:dyDescent="0.2"/>
    <row r="30" spans="12:34" ht="13.2" x14ac:dyDescent="0.2"/>
    <row r="31" spans="12:34" ht="13.2" x14ac:dyDescent="0.2">
      <c r="Q31" s="256"/>
    </row>
    <row r="32" spans="12:34" ht="13.2" x14ac:dyDescent="0.2">
      <c r="L32" s="256"/>
    </row>
    <row r="33" spans="2:34" ht="13.2" x14ac:dyDescent="0.2">
      <c r="C33" s="256"/>
      <c r="E33" s="256"/>
      <c r="G33" s="256"/>
      <c r="I33" s="256"/>
      <c r="X33" s="256"/>
    </row>
    <row r="34" spans="2:34" ht="13.2" x14ac:dyDescent="0.2">
      <c r="B34" s="256"/>
      <c r="P34" s="256"/>
      <c r="R34" s="256"/>
      <c r="T34" s="256"/>
    </row>
    <row r="35" spans="2:34" ht="13.2" x14ac:dyDescent="0.2">
      <c r="D35" s="256"/>
      <c r="W35" s="256"/>
      <c r="AC35" s="256"/>
      <c r="AD35" s="256"/>
      <c r="AE35" s="256"/>
      <c r="AF35" s="256"/>
      <c r="AG35" s="256"/>
      <c r="AH35" s="256"/>
    </row>
    <row r="36" spans="2:34" ht="13.2" x14ac:dyDescent="0.2">
      <c r="H36" s="256"/>
      <c r="J36" s="256"/>
      <c r="K36" s="256"/>
      <c r="M36" s="256"/>
      <c r="Y36" s="256"/>
      <c r="Z36" s="256"/>
      <c r="AA36" s="256"/>
      <c r="AB36" s="256"/>
      <c r="AC36" s="256"/>
      <c r="AD36" s="256"/>
      <c r="AE36" s="256"/>
      <c r="AF36" s="256"/>
      <c r="AG36" s="256"/>
      <c r="AH36" s="256"/>
    </row>
    <row r="37" spans="2:34" ht="13.2" x14ac:dyDescent="0.2">
      <c r="AH37" s="256"/>
    </row>
    <row r="38" spans="2:34" ht="13.2" x14ac:dyDescent="0.2">
      <c r="AG38" s="256"/>
      <c r="AH38" s="256"/>
    </row>
    <row r="39" spans="2:34" ht="13.2" x14ac:dyDescent="0.2"/>
    <row r="40" spans="2:34" ht="13.2" x14ac:dyDescent="0.2">
      <c r="X40" s="256"/>
    </row>
    <row r="41" spans="2:34" ht="13.2" x14ac:dyDescent="0.2">
      <c r="R41" s="256"/>
    </row>
    <row r="42" spans="2:34" ht="13.2" x14ac:dyDescent="0.2">
      <c r="W42" s="256"/>
    </row>
    <row r="43" spans="2:34" ht="13.2" x14ac:dyDescent="0.2">
      <c r="Y43" s="256"/>
      <c r="Z43" s="256"/>
      <c r="AA43" s="256"/>
      <c r="AB43" s="256"/>
      <c r="AC43" s="256"/>
      <c r="AD43" s="256"/>
      <c r="AE43" s="256"/>
      <c r="AF43" s="256"/>
      <c r="AG43" s="256"/>
      <c r="AH43" s="256"/>
    </row>
    <row r="44" spans="2:34" ht="13.2" x14ac:dyDescent="0.2">
      <c r="AH44" s="256"/>
    </row>
    <row r="45" spans="2:34" ht="13.2" x14ac:dyDescent="0.2">
      <c r="X45" s="256"/>
    </row>
    <row r="46" spans="2:34" ht="13.2" x14ac:dyDescent="0.2"/>
    <row r="47" spans="2:34" ht="13.2" x14ac:dyDescent="0.2"/>
    <row r="48" spans="2:34" ht="13.2" x14ac:dyDescent="0.2">
      <c r="W48" s="256"/>
      <c r="Y48" s="256"/>
      <c r="Z48" s="256"/>
      <c r="AA48" s="256"/>
      <c r="AB48" s="256"/>
      <c r="AC48" s="256"/>
      <c r="AD48" s="256"/>
      <c r="AE48" s="256"/>
      <c r="AF48" s="256"/>
      <c r="AG48" s="256"/>
      <c r="AH48" s="256"/>
    </row>
    <row r="49" spans="28:34" ht="13.2" x14ac:dyDescent="0.2"/>
    <row r="50" spans="28:34" ht="13.2" x14ac:dyDescent="0.2">
      <c r="AE50" s="256"/>
      <c r="AF50" s="256"/>
      <c r="AG50" s="256"/>
      <c r="AH50" s="256"/>
    </row>
    <row r="51" spans="28:34" ht="13.2" x14ac:dyDescent="0.2">
      <c r="AC51" s="256"/>
      <c r="AD51" s="256"/>
      <c r="AE51" s="256"/>
      <c r="AF51" s="256"/>
      <c r="AG51" s="256"/>
      <c r="AH51" s="256"/>
    </row>
    <row r="52" spans="28:34" ht="13.2" x14ac:dyDescent="0.2"/>
    <row r="53" spans="28:34" ht="13.2" x14ac:dyDescent="0.2">
      <c r="AF53" s="256"/>
      <c r="AG53" s="256"/>
      <c r="AH53" s="256"/>
    </row>
    <row r="54" spans="28:34" ht="13.2" x14ac:dyDescent="0.2">
      <c r="AH54" s="256"/>
    </row>
    <row r="55" spans="28:34" ht="13.2" x14ac:dyDescent="0.2"/>
    <row r="56" spans="28:34" ht="13.2" x14ac:dyDescent="0.2">
      <c r="AB56" s="256"/>
      <c r="AC56" s="256"/>
      <c r="AD56" s="256"/>
      <c r="AE56" s="256"/>
      <c r="AF56" s="256"/>
      <c r="AG56" s="256"/>
      <c r="AH56" s="256"/>
    </row>
    <row r="57" spans="28:34" ht="13.2" x14ac:dyDescent="0.2">
      <c r="AH57" s="256"/>
    </row>
    <row r="58" spans="28:34" ht="13.2" x14ac:dyDescent="0.2">
      <c r="AH58" s="256"/>
    </row>
    <row r="59" spans="28:34" ht="13.2" x14ac:dyDescent="0.2">
      <c r="AG59" s="256"/>
      <c r="AH59" s="256"/>
    </row>
    <row r="60" spans="28:34" ht="13.2" x14ac:dyDescent="0.2"/>
    <row r="61" spans="28:34" ht="13.2" x14ac:dyDescent="0.2"/>
    <row r="62" spans="28:34" ht="13.2" x14ac:dyDescent="0.2"/>
    <row r="63" spans="28:34" ht="13.2" x14ac:dyDescent="0.2">
      <c r="AH63" s="256"/>
    </row>
    <row r="64" spans="28:34" ht="13.2" x14ac:dyDescent="0.2">
      <c r="AG64" s="256"/>
      <c r="AH64" s="256"/>
    </row>
    <row r="65" spans="28:34" ht="13.2" x14ac:dyDescent="0.2"/>
    <row r="66" spans="28:34" ht="13.2" x14ac:dyDescent="0.2"/>
    <row r="67" spans="28:34" ht="13.2" x14ac:dyDescent="0.2"/>
    <row r="68" spans="28:34" ht="13.2" x14ac:dyDescent="0.2">
      <c r="AB68" s="256"/>
      <c r="AC68" s="256"/>
      <c r="AD68" s="256"/>
      <c r="AE68" s="256"/>
      <c r="AF68" s="256"/>
      <c r="AG68" s="256"/>
      <c r="AH68" s="256"/>
    </row>
    <row r="69" spans="28:34" ht="13.2" x14ac:dyDescent="0.2">
      <c r="AF69" s="256"/>
      <c r="AG69" s="256"/>
      <c r="AH69" s="256"/>
    </row>
    <row r="70" spans="28:34" ht="13.2" x14ac:dyDescent="0.2"/>
    <row r="71" spans="28:34" ht="13.2" x14ac:dyDescent="0.2"/>
    <row r="72" spans="28:34" ht="13.2" x14ac:dyDescent="0.2"/>
    <row r="73" spans="28:34" ht="13.2" x14ac:dyDescent="0.2"/>
    <row r="74" spans="28:34" ht="13.2" x14ac:dyDescent="0.2"/>
    <row r="75" spans="28:34" ht="13.2" x14ac:dyDescent="0.2">
      <c r="AH75" s="256"/>
    </row>
    <row r="76" spans="28:34" ht="13.2" x14ac:dyDescent="0.2">
      <c r="AF76" s="256"/>
      <c r="AG76" s="256"/>
      <c r="AH76" s="256"/>
    </row>
    <row r="77" spans="28:34" ht="13.2" x14ac:dyDescent="0.2">
      <c r="AG77" s="256"/>
      <c r="AH77" s="256"/>
    </row>
    <row r="78" spans="28:34" ht="13.2" x14ac:dyDescent="0.2"/>
    <row r="79" spans="28:34" ht="13.2" x14ac:dyDescent="0.2"/>
    <row r="80" spans="28:34" ht="13.2" x14ac:dyDescent="0.2"/>
    <row r="81" spans="25:34" ht="13.2" x14ac:dyDescent="0.2"/>
    <row r="82" spans="25:34" ht="13.2" x14ac:dyDescent="0.2">
      <c r="Y82" s="256"/>
    </row>
    <row r="83" spans="25:34" ht="13.2" x14ac:dyDescent="0.2">
      <c r="Y83" s="256"/>
      <c r="Z83" s="256"/>
      <c r="AA83" s="256"/>
      <c r="AB83" s="256"/>
      <c r="AC83" s="256"/>
      <c r="AD83" s="256"/>
      <c r="AE83" s="256"/>
      <c r="AF83" s="256"/>
      <c r="AG83" s="256"/>
      <c r="AH83" s="256"/>
    </row>
    <row r="84" spans="25:34" ht="13.2" x14ac:dyDescent="0.2"/>
    <row r="85" spans="25:34" ht="13.2" x14ac:dyDescent="0.2"/>
    <row r="86" spans="25:34" ht="13.2" x14ac:dyDescent="0.2"/>
    <row r="87" spans="25:34" ht="13.2" x14ac:dyDescent="0.2"/>
    <row r="88" spans="25:34" ht="13.2" x14ac:dyDescent="0.2">
      <c r="AH88" s="25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501</v>
      </c>
    </row>
  </sheetData>
  <sheetProtection algorithmName="SHA-512" hashValue="r9FZ/SfT8Xc0SFwP/JspGT8VslS2Hrw4Ib4XmOs0Qj2FDG0hGFYRoyE9/AcK6pt5BYyJS3o6GG6Hd0QWc/srkQ==" saltValue="3Hv0fHNwe6cJ0+C4G+gsJ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54</v>
      </c>
      <c r="E2" s="146"/>
      <c r="F2" s="147" t="s">
        <v>551</v>
      </c>
      <c r="G2" s="148"/>
      <c r="H2" s="149"/>
    </row>
    <row r="3" spans="1:8" x14ac:dyDescent="0.2">
      <c r="A3" s="145" t="s">
        <v>544</v>
      </c>
      <c r="B3" s="150"/>
      <c r="C3" s="151"/>
      <c r="D3" s="152">
        <v>50228</v>
      </c>
      <c r="E3" s="153"/>
      <c r="F3" s="154">
        <v>41934</v>
      </c>
      <c r="G3" s="155"/>
      <c r="H3" s="156"/>
    </row>
    <row r="4" spans="1:8" x14ac:dyDescent="0.2">
      <c r="A4" s="157"/>
      <c r="B4" s="158"/>
      <c r="C4" s="159"/>
      <c r="D4" s="160">
        <v>13831</v>
      </c>
      <c r="E4" s="161"/>
      <c r="F4" s="162">
        <v>23352</v>
      </c>
      <c r="G4" s="163"/>
      <c r="H4" s="164"/>
    </row>
    <row r="5" spans="1:8" x14ac:dyDescent="0.2">
      <c r="A5" s="145" t="s">
        <v>546</v>
      </c>
      <c r="B5" s="150"/>
      <c r="C5" s="151"/>
      <c r="D5" s="152">
        <v>63188</v>
      </c>
      <c r="E5" s="153"/>
      <c r="F5" s="154">
        <v>45588</v>
      </c>
      <c r="G5" s="155"/>
      <c r="H5" s="156"/>
    </row>
    <row r="6" spans="1:8" x14ac:dyDescent="0.2">
      <c r="A6" s="157"/>
      <c r="B6" s="158"/>
      <c r="C6" s="159"/>
      <c r="D6" s="160">
        <v>16544</v>
      </c>
      <c r="E6" s="161"/>
      <c r="F6" s="162">
        <v>24150</v>
      </c>
      <c r="G6" s="163"/>
      <c r="H6" s="164"/>
    </row>
    <row r="7" spans="1:8" x14ac:dyDescent="0.2">
      <c r="A7" s="145" t="s">
        <v>547</v>
      </c>
      <c r="B7" s="150"/>
      <c r="C7" s="151"/>
      <c r="D7" s="152">
        <v>63935</v>
      </c>
      <c r="E7" s="153"/>
      <c r="F7" s="154">
        <v>45483</v>
      </c>
      <c r="G7" s="155"/>
      <c r="H7" s="156"/>
    </row>
    <row r="8" spans="1:8" x14ac:dyDescent="0.2">
      <c r="A8" s="157"/>
      <c r="B8" s="158"/>
      <c r="C8" s="159"/>
      <c r="D8" s="160">
        <v>33414</v>
      </c>
      <c r="E8" s="161"/>
      <c r="F8" s="162">
        <v>24241</v>
      </c>
      <c r="G8" s="163"/>
      <c r="H8" s="164"/>
    </row>
    <row r="9" spans="1:8" x14ac:dyDescent="0.2">
      <c r="A9" s="145" t="s">
        <v>548</v>
      </c>
      <c r="B9" s="150"/>
      <c r="C9" s="151"/>
      <c r="D9" s="152">
        <v>50309</v>
      </c>
      <c r="E9" s="153"/>
      <c r="F9" s="154">
        <v>45945</v>
      </c>
      <c r="G9" s="155"/>
      <c r="H9" s="156"/>
    </row>
    <row r="10" spans="1:8" x14ac:dyDescent="0.2">
      <c r="A10" s="157"/>
      <c r="B10" s="158"/>
      <c r="C10" s="159"/>
      <c r="D10" s="160">
        <v>23326</v>
      </c>
      <c r="E10" s="161"/>
      <c r="F10" s="162">
        <v>25180</v>
      </c>
      <c r="G10" s="163"/>
      <c r="H10" s="164"/>
    </row>
    <row r="11" spans="1:8" x14ac:dyDescent="0.2">
      <c r="A11" s="145" t="s">
        <v>549</v>
      </c>
      <c r="B11" s="150"/>
      <c r="C11" s="151"/>
      <c r="D11" s="152">
        <v>37766</v>
      </c>
      <c r="E11" s="153"/>
      <c r="F11" s="154">
        <v>44475</v>
      </c>
      <c r="G11" s="155"/>
      <c r="H11" s="156"/>
    </row>
    <row r="12" spans="1:8" x14ac:dyDescent="0.2">
      <c r="A12" s="157"/>
      <c r="B12" s="158"/>
      <c r="C12" s="165"/>
      <c r="D12" s="160">
        <v>11727</v>
      </c>
      <c r="E12" s="161"/>
      <c r="F12" s="162">
        <v>24780</v>
      </c>
      <c r="G12" s="163"/>
      <c r="H12" s="164"/>
    </row>
    <row r="13" spans="1:8" x14ac:dyDescent="0.2">
      <c r="A13" s="145"/>
      <c r="B13" s="150"/>
      <c r="C13" s="166"/>
      <c r="D13" s="167">
        <v>53085</v>
      </c>
      <c r="E13" s="168"/>
      <c r="F13" s="169">
        <v>44685</v>
      </c>
      <c r="G13" s="170"/>
      <c r="H13" s="156"/>
    </row>
    <row r="14" spans="1:8" x14ac:dyDescent="0.2">
      <c r="A14" s="157"/>
      <c r="B14" s="158"/>
      <c r="C14" s="159"/>
      <c r="D14" s="160">
        <v>19768</v>
      </c>
      <c r="E14" s="161"/>
      <c r="F14" s="162">
        <v>24341</v>
      </c>
      <c r="G14" s="163"/>
      <c r="H14" s="164"/>
    </row>
    <row r="17" spans="1:11" x14ac:dyDescent="0.2">
      <c r="A17" s="141" t="s">
        <v>55</v>
      </c>
    </row>
    <row r="18" spans="1:11" x14ac:dyDescent="0.2">
      <c r="A18" s="171"/>
      <c r="B18" s="171" t="str">
        <f>実質収支比率等に係る経年分析!F$46</f>
        <v>H30</v>
      </c>
      <c r="C18" s="171" t="str">
        <f>実質収支比率等に係る経年分析!G$46</f>
        <v>R01</v>
      </c>
      <c r="D18" s="171" t="str">
        <f>実質収支比率等に係る経年分析!H$46</f>
        <v>R02</v>
      </c>
      <c r="E18" s="171" t="str">
        <f>実質収支比率等に係る経年分析!I$46</f>
        <v>R03</v>
      </c>
      <c r="F18" s="171" t="str">
        <f>実質収支比率等に係る経年分析!J$46</f>
        <v>R04</v>
      </c>
    </row>
    <row r="19" spans="1:11" x14ac:dyDescent="0.2">
      <c r="A19" s="171" t="s">
        <v>56</v>
      </c>
      <c r="B19" s="171">
        <f>ROUND(VALUE(SUBSTITUTE(実質収支比率等に係る経年分析!F$48,"▲","-")),2)</f>
        <v>1.02</v>
      </c>
      <c r="C19" s="171">
        <f>ROUND(VALUE(SUBSTITUTE(実質収支比率等に係る経年分析!G$48,"▲","-")),2)</f>
        <v>0.59</v>
      </c>
      <c r="D19" s="171">
        <f>ROUND(VALUE(SUBSTITUTE(実質収支比率等に係る経年分析!H$48,"▲","-")),2)</f>
        <v>2.29</v>
      </c>
      <c r="E19" s="171">
        <f>ROUND(VALUE(SUBSTITUTE(実質収支比率等に係る経年分析!I$48,"▲","-")),2)</f>
        <v>8.26</v>
      </c>
      <c r="F19" s="171">
        <f>ROUND(VALUE(SUBSTITUTE(実質収支比率等に係る経年分析!J$48,"▲","-")),2)</f>
        <v>5.91</v>
      </c>
    </row>
    <row r="20" spans="1:11" x14ac:dyDescent="0.2">
      <c r="A20" s="171" t="s">
        <v>57</v>
      </c>
      <c r="B20" s="171">
        <f>ROUND(VALUE(SUBSTITUTE(実質収支比率等に係る経年分析!F$47,"▲","-")),2)</f>
        <v>22.28</v>
      </c>
      <c r="C20" s="171">
        <f>ROUND(VALUE(SUBSTITUTE(実質収支比率等に係る経年分析!G$47,"▲","-")),2)</f>
        <v>15.69</v>
      </c>
      <c r="D20" s="171">
        <f>ROUND(VALUE(SUBSTITUTE(実質収支比率等に係る経年分析!H$47,"▲","-")),2)</f>
        <v>15.75</v>
      </c>
      <c r="E20" s="171">
        <f>ROUND(VALUE(SUBSTITUTE(実質収支比率等に係る経年分析!I$47,"▲","-")),2)</f>
        <v>16.11</v>
      </c>
      <c r="F20" s="171">
        <f>ROUND(VALUE(SUBSTITUTE(実質収支比率等に係る経年分析!J$47,"▲","-")),2)</f>
        <v>20.78</v>
      </c>
    </row>
    <row r="21" spans="1:11" x14ac:dyDescent="0.2">
      <c r="A21" s="171" t="s">
        <v>58</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-1.94</v>
      </c>
      <c r="D21" s="171">
        <f>IF(ISNUMBER(VALUE(SUBSTITUTE(実質収支比率等に係る経年分析!H$49,"▲","-"))),ROUND(VALUE(SUBSTITUTE(実質収支比率等に係る経年分析!H$49,"▲","-")),2),NA())</f>
        <v>2.0299999999999998</v>
      </c>
      <c r="E21" s="171">
        <f>IF(ISNUMBER(VALUE(SUBSTITUTE(実質収支比率等に係る経年分析!I$49,"▲","-"))),ROUND(VALUE(SUBSTITUTE(実質収支比率等に係る経年分析!I$49,"▲","-")),2),NA())</f>
        <v>7.21</v>
      </c>
      <c r="F21" s="171">
        <f>IF(ISNUMBER(VALUE(SUBSTITUTE(実質収支比率等に係る経年分析!J$49,"▲","-"))),ROUND(VALUE(SUBSTITUTE(実質収支比率等に係る経年分析!J$49,"▲","-")),2),NA())</f>
        <v>1.71</v>
      </c>
    </row>
    <row r="24" spans="1:11" x14ac:dyDescent="0.2">
      <c r="A24" s="141" t="s">
        <v>59</v>
      </c>
    </row>
    <row r="25" spans="1:11" x14ac:dyDescent="0.2">
      <c r="A25" s="172"/>
      <c r="B25" s="172" t="str">
        <f>連結実質赤字比率に係る赤字・黒字の構成分析!F$33</f>
        <v>H30</v>
      </c>
      <c r="C25" s="172"/>
      <c r="D25" s="172" t="str">
        <f>連結実質赤字比率に係る赤字・黒字の構成分析!G$33</f>
        <v>R01</v>
      </c>
      <c r="E25" s="172"/>
      <c r="F25" s="172" t="str">
        <f>連結実質赤字比率に係る赤字・黒字の構成分析!H$33</f>
        <v>R02</v>
      </c>
      <c r="G25" s="172"/>
      <c r="H25" s="172" t="str">
        <f>連結実質赤字比率に係る赤字・黒字の構成分析!I$33</f>
        <v>R03</v>
      </c>
      <c r="I25" s="172"/>
      <c r="J25" s="172" t="str">
        <f>連結実質赤字比率に係る赤字・黒字の構成分析!J$33</f>
        <v>R04</v>
      </c>
      <c r="K25" s="172"/>
    </row>
    <row r="26" spans="1:11" x14ac:dyDescent="0.2">
      <c r="A26" s="172"/>
      <c r="B26" s="172" t="s">
        <v>60</v>
      </c>
      <c r="C26" s="172" t="s">
        <v>61</v>
      </c>
      <c r="D26" s="172" t="s">
        <v>60</v>
      </c>
      <c r="E26" s="172" t="s">
        <v>61</v>
      </c>
      <c r="F26" s="172" t="s">
        <v>60</v>
      </c>
      <c r="G26" s="172" t="s">
        <v>61</v>
      </c>
      <c r="H26" s="172" t="s">
        <v>60</v>
      </c>
      <c r="I26" s="172" t="s">
        <v>61</v>
      </c>
      <c r="J26" s="172" t="s">
        <v>60</v>
      </c>
      <c r="K26" s="172" t="s">
        <v>61</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墓地事業特別会計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1.49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0.56000000000000005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2">
      <c r="A32" s="172" t="str">
        <f>IF(連結実質赤字比率に係る赤字・黒字の構成分析!C$38="",NA(),連結実質赤字比率に係る赤字・黒字の構成分析!C$38)</f>
        <v>後期高齢者医療保険特別会計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0.28000000000000003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0.28000000000000003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0.33</v>
      </c>
    </row>
    <row r="33" spans="1:16" x14ac:dyDescent="0.2">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2.64</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1.69</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0.35</v>
      </c>
      <c r="G33" s="172" t="e">
        <f>IF(ROUND(VALUE(SUBSTITUTE(連結実質赤字比率に係る赤字・黒字の構成分析!H$37,"▲", "-")), 2) &gt;= 0, ABS(ROUND(VALUE(SUBSTITUTE(連結実質赤字比率に係る赤字・黒字の構成分析!H$37,"▲", "-")), 2)), NA())</f>
        <v>#N/A</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0.44</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0.57999999999999996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14.74</v>
      </c>
    </row>
    <row r="39" spans="1:16" x14ac:dyDescent="0.2">
      <c r="A39" s="141" t="s">
        <v>62</v>
      </c>
    </row>
    <row r="40" spans="1:16" x14ac:dyDescent="0.2">
      <c r="A40" s="173"/>
      <c r="B40" s="173" t="str">
        <f>'実質公債費比率（分子）の構造'!K$44</f>
        <v>H30</v>
      </c>
      <c r="C40" s="173"/>
      <c r="D40" s="173"/>
      <c r="E40" s="173" t="str">
        <f>'実質公債費比率（分子）の構造'!L$44</f>
        <v>R01</v>
      </c>
      <c r="F40" s="173"/>
      <c r="G40" s="173"/>
      <c r="H40" s="173" t="str">
        <f>'実質公債費比率（分子）の構造'!M$44</f>
        <v>R02</v>
      </c>
      <c r="I40" s="173"/>
      <c r="J40" s="173"/>
      <c r="K40" s="173" t="str">
        <f>'実質公債費比率（分子）の構造'!N$44</f>
        <v>R03</v>
      </c>
      <c r="L40" s="173"/>
      <c r="M40" s="173"/>
      <c r="N40" s="173" t="str">
        <f>'実質公債費比率（分子）の構造'!O$44</f>
        <v>R04</v>
      </c>
      <c r="O40" s="173"/>
      <c r="P40" s="173"/>
    </row>
    <row r="41" spans="1:16" x14ac:dyDescent="0.2">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2">
      <c r="A42" s="173" t="s">
        <v>65</v>
      </c>
      <c r="B42" s="173"/>
      <c r="C42" s="173"/>
      <c r="D42" s="173">
        <f>'実質公債費比率（分子）の構造'!K$52</f>
        <v>2562</v>
      </c>
      <c r="E42" s="173"/>
      <c r="F42" s="173"/>
      <c r="G42" s="173">
        <f>'実質公債費比率（分子）の構造'!L$52</f>
        <v>2490</v>
      </c>
      <c r="H42" s="173"/>
      <c r="I42" s="173"/>
      <c r="J42" s="173">
        <f>'実質公債費比率（分子）の構造'!M$52</f>
        <v>2488</v>
      </c>
      <c r="K42" s="173"/>
      <c r="L42" s="173"/>
      <c r="M42" s="173">
        <f>'実質公債費比率（分子）の構造'!N$52</f>
        <v>2611</v>
      </c>
      <c r="N42" s="173"/>
      <c r="O42" s="173"/>
      <c r="P42" s="173">
        <f>'実質公債費比率（分子）の構造'!O$52</f>
        <v>2589</v>
      </c>
    </row>
    <row r="43" spans="1:16" x14ac:dyDescent="0.2">
      <c r="A43" s="173" t="s">
        <v>66</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68</v>
      </c>
      <c r="B45" s="173">
        <f>'実質公債費比率（分子）の構造'!K$49</f>
        <v>408</v>
      </c>
      <c r="C45" s="173"/>
      <c r="D45" s="173"/>
      <c r="E45" s="173">
        <f>'実質公債費比率（分子）の構造'!L$49</f>
        <v>405</v>
      </c>
      <c r="F45" s="173"/>
      <c r="G45" s="173"/>
      <c r="H45" s="173">
        <f>'実質公債費比率（分子）の構造'!M$49</f>
        <v>375</v>
      </c>
      <c r="I45" s="173"/>
      <c r="J45" s="173"/>
      <c r="K45" s="173">
        <f>'実質公債費比率（分子）の構造'!N$49</f>
        <v>343</v>
      </c>
      <c r="L45" s="173"/>
      <c r="M45" s="173"/>
      <c r="N45" s="173">
        <f>'実質公債費比率（分子）の構造'!O$49</f>
        <v>326</v>
      </c>
      <c r="O45" s="173"/>
      <c r="P45" s="173"/>
    </row>
    <row r="46" spans="1:16" x14ac:dyDescent="0.2">
      <c r="A46" s="173" t="s">
        <v>69</v>
      </c>
      <c r="B46" s="173">
        <f>'実質公債費比率（分子）の構造'!K$48</f>
        <v>597</v>
      </c>
      <c r="C46" s="173"/>
      <c r="D46" s="173"/>
      <c r="E46" s="173">
        <f>'実質公債費比率（分子）の構造'!L$48</f>
        <v>617</v>
      </c>
      <c r="F46" s="173"/>
      <c r="G46" s="173"/>
      <c r="H46" s="173">
        <f>'実質公債費比率（分子）の構造'!M$48</f>
        <v>509</v>
      </c>
      <c r="I46" s="173"/>
      <c r="J46" s="173"/>
      <c r="K46" s="173">
        <f>'実質公債費比率（分子）の構造'!N$48</f>
        <v>489</v>
      </c>
      <c r="L46" s="173"/>
      <c r="M46" s="173"/>
      <c r="N46" s="173">
        <f>'実質公債費比率（分子）の構造'!O$48</f>
        <v>520</v>
      </c>
      <c r="O46" s="173"/>
      <c r="P46" s="173"/>
    </row>
    <row r="47" spans="1:16" x14ac:dyDescent="0.2">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72</v>
      </c>
      <c r="B49" s="173">
        <f>'実質公債費比率（分子）の構造'!K$45</f>
        <v>3134</v>
      </c>
      <c r="C49" s="173"/>
      <c r="D49" s="173"/>
      <c r="E49" s="173">
        <f>'実質公債費比率（分子）の構造'!L$45</f>
        <v>3172</v>
      </c>
      <c r="F49" s="173"/>
      <c r="G49" s="173"/>
      <c r="H49" s="173">
        <f>'実質公債費比率（分子）の構造'!M$45</f>
        <v>3146</v>
      </c>
      <c r="I49" s="173"/>
      <c r="J49" s="173"/>
      <c r="K49" s="173">
        <f>'実質公債費比率（分子）の構造'!N$45</f>
        <v>3199</v>
      </c>
      <c r="L49" s="173"/>
      <c r="M49" s="173"/>
      <c r="N49" s="173">
        <f>'実質公債費比率（分子）の構造'!O$45</f>
        <v>3035</v>
      </c>
      <c r="O49" s="173"/>
      <c r="P49" s="173"/>
    </row>
    <row r="50" spans="1:16" x14ac:dyDescent="0.2">
      <c r="A50" s="173" t="s">
        <v>73</v>
      </c>
      <c r="B50" s="173" t="e">
        <f>NA()</f>
        <v>#N/A</v>
      </c>
      <c r="C50" s="173">
        <f>IF(ISNUMBER('実質公債費比率（分子）の構造'!K$53),'実質公債費比率（分子）の構造'!K$53,NA())</f>
        <v>1577</v>
      </c>
      <c r="D50" s="173" t="e">
        <f>NA()</f>
        <v>#N/A</v>
      </c>
      <c r="E50" s="173" t="e">
        <f>NA()</f>
        <v>#N/A</v>
      </c>
      <c r="F50" s="173">
        <f>IF(ISNUMBER('実質公債費比率（分子）の構造'!L$53),'実質公債費比率（分子）の構造'!L$53,NA())</f>
        <v>1704</v>
      </c>
      <c r="G50" s="173" t="e">
        <f>NA()</f>
        <v>#N/A</v>
      </c>
      <c r="H50" s="173" t="e">
        <f>NA()</f>
        <v>#N/A</v>
      </c>
      <c r="I50" s="173">
        <f>IF(ISNUMBER('実質公債費比率（分子）の構造'!M$53),'実質公債費比率（分子）の構造'!M$53,NA())</f>
        <v>1542</v>
      </c>
      <c r="J50" s="173" t="e">
        <f>NA()</f>
        <v>#N/A</v>
      </c>
      <c r="K50" s="173" t="e">
        <f>NA()</f>
        <v>#N/A</v>
      </c>
      <c r="L50" s="173">
        <f>IF(ISNUMBER('実質公債費比率（分子）の構造'!N$53),'実質公債費比率（分子）の構造'!N$53,NA())</f>
        <v>1420</v>
      </c>
      <c r="M50" s="173" t="e">
        <f>NA()</f>
        <v>#N/A</v>
      </c>
      <c r="N50" s="173" t="e">
        <f>NA()</f>
        <v>#N/A</v>
      </c>
      <c r="O50" s="173">
        <f>IF(ISNUMBER('実質公債費比率（分子）の構造'!O$53),'実質公債費比率（分子）の構造'!O$53,NA())</f>
        <v>1292</v>
      </c>
      <c r="P50" s="173" t="e">
        <f>NA()</f>
        <v>#N/A</v>
      </c>
    </row>
    <row r="53" spans="1:16" x14ac:dyDescent="0.2">
      <c r="A53" s="141" t="s">
        <v>74</v>
      </c>
    </row>
    <row r="54" spans="1:16" x14ac:dyDescent="0.2">
      <c r="A54" s="172"/>
      <c r="B54" s="172" t="str">
        <f>'将来負担比率（分子）の構造'!I$40</f>
        <v>H30</v>
      </c>
      <c r="C54" s="172"/>
      <c r="D54" s="172"/>
      <c r="E54" s="172" t="str">
        <f>'将来負担比率（分子）の構造'!J$40</f>
        <v>R01</v>
      </c>
      <c r="F54" s="172"/>
      <c r="G54" s="172"/>
      <c r="H54" s="172" t="str">
        <f>'将来負担比率（分子）の構造'!K$40</f>
        <v>R02</v>
      </c>
      <c r="I54" s="172"/>
      <c r="J54" s="172"/>
      <c r="K54" s="172" t="str">
        <f>'将来負担比率（分子）の構造'!L$40</f>
        <v>R03</v>
      </c>
      <c r="L54" s="172"/>
      <c r="M54" s="172"/>
      <c r="N54" s="172" t="str">
        <f>'将来負担比率（分子）の構造'!M$40</f>
        <v>R04</v>
      </c>
      <c r="O54" s="172"/>
      <c r="P54" s="172"/>
    </row>
    <row r="55" spans="1:16" x14ac:dyDescent="0.2">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2">
      <c r="A56" s="172" t="s">
        <v>45</v>
      </c>
      <c r="B56" s="172"/>
      <c r="C56" s="172"/>
      <c r="D56" s="172">
        <f>'将来負担比率（分子）の構造'!I$52</f>
        <v>23952</v>
      </c>
      <c r="E56" s="172"/>
      <c r="F56" s="172"/>
      <c r="G56" s="172">
        <f>'将来負担比率（分子）の構造'!J$52</f>
        <v>23595</v>
      </c>
      <c r="H56" s="172"/>
      <c r="I56" s="172"/>
      <c r="J56" s="172">
        <f>'将来負担比率（分子）の構造'!K$52</f>
        <v>23534</v>
      </c>
      <c r="K56" s="172"/>
      <c r="L56" s="172"/>
      <c r="M56" s="172">
        <f>'将来負担比率（分子）の構造'!L$52</f>
        <v>23407</v>
      </c>
      <c r="N56" s="172"/>
      <c r="O56" s="172"/>
      <c r="P56" s="172">
        <f>'将来負担比率（分子）の構造'!M$52</f>
        <v>22604</v>
      </c>
    </row>
    <row r="57" spans="1:16" x14ac:dyDescent="0.2">
      <c r="A57" s="172" t="s">
        <v>44</v>
      </c>
      <c r="B57" s="172"/>
      <c r="C57" s="172"/>
      <c r="D57" s="172">
        <f>'将来負担比率（分子）の構造'!I$51</f>
        <v>9075</v>
      </c>
      <c r="E57" s="172"/>
      <c r="F57" s="172"/>
      <c r="G57" s="172">
        <f>'将来負担比率（分子）の構造'!J$51</f>
        <v>8610</v>
      </c>
      <c r="H57" s="172"/>
      <c r="I57" s="172"/>
      <c r="J57" s="172">
        <f>'将来負担比率（分子）の構造'!K$51</f>
        <v>8083</v>
      </c>
      <c r="K57" s="172"/>
      <c r="L57" s="172"/>
      <c r="M57" s="172">
        <f>'将来負担比率（分子）の構造'!L$51</f>
        <v>8061</v>
      </c>
      <c r="N57" s="172"/>
      <c r="O57" s="172"/>
      <c r="P57" s="172">
        <f>'将来負担比率（分子）の構造'!M$51</f>
        <v>8598</v>
      </c>
    </row>
    <row r="58" spans="1:16" x14ac:dyDescent="0.2">
      <c r="A58" s="172" t="s">
        <v>43</v>
      </c>
      <c r="B58" s="172"/>
      <c r="C58" s="172"/>
      <c r="D58" s="172">
        <f>'将来負担比率（分子）の構造'!I$50</f>
        <v>3862</v>
      </c>
      <c r="E58" s="172"/>
      <c r="F58" s="172"/>
      <c r="G58" s="172">
        <f>'将来負担比率（分子）の構造'!J$50</f>
        <v>3120</v>
      </c>
      <c r="H58" s="172"/>
      <c r="I58" s="172"/>
      <c r="J58" s="172">
        <f>'将来負担比率（分子）の構造'!K$50</f>
        <v>3411</v>
      </c>
      <c r="K58" s="172"/>
      <c r="L58" s="172"/>
      <c r="M58" s="172">
        <f>'将来負担比率（分子）の構造'!L$50</f>
        <v>3695</v>
      </c>
      <c r="N58" s="172"/>
      <c r="O58" s="172"/>
      <c r="P58" s="172">
        <f>'将来負担比率（分子）の構造'!M$50</f>
        <v>4395</v>
      </c>
    </row>
    <row r="59" spans="1:16" x14ac:dyDescent="0.2">
      <c r="A59" s="172" t="s">
        <v>41</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40</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38</v>
      </c>
      <c r="B61" s="172">
        <f>'将来負担比率（分子）の構造'!I$46</f>
        <v>500</v>
      </c>
      <c r="C61" s="172"/>
      <c r="D61" s="172"/>
      <c r="E61" s="172">
        <f>'将来負担比率（分子）の構造'!J$46</f>
        <v>418</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37</v>
      </c>
      <c r="B62" s="172">
        <f>'将来負担比率（分子）の構造'!I$45</f>
        <v>2418</v>
      </c>
      <c r="C62" s="172"/>
      <c r="D62" s="172"/>
      <c r="E62" s="172">
        <f>'将来負担比率（分子）の構造'!J$45</f>
        <v>2425</v>
      </c>
      <c r="F62" s="172"/>
      <c r="G62" s="172"/>
      <c r="H62" s="172">
        <f>'将来負担比率（分子）の構造'!K$45</f>
        <v>2417</v>
      </c>
      <c r="I62" s="172"/>
      <c r="J62" s="172"/>
      <c r="K62" s="172">
        <f>'将来負担比率（分子）の構造'!L$45</f>
        <v>2332</v>
      </c>
      <c r="L62" s="172"/>
      <c r="M62" s="172"/>
      <c r="N62" s="172">
        <f>'将来負担比率（分子）の構造'!M$45</f>
        <v>2268</v>
      </c>
      <c r="O62" s="172"/>
      <c r="P62" s="172"/>
    </row>
    <row r="63" spans="1:16" x14ac:dyDescent="0.2">
      <c r="A63" s="172" t="s">
        <v>36</v>
      </c>
      <c r="B63" s="172">
        <f>'将来負担比率（分子）の構造'!I$44</f>
        <v>3418</v>
      </c>
      <c r="C63" s="172"/>
      <c r="D63" s="172"/>
      <c r="E63" s="172">
        <f>'将来負担比率（分子）の構造'!J$44</f>
        <v>3097</v>
      </c>
      <c r="F63" s="172"/>
      <c r="G63" s="172"/>
      <c r="H63" s="172">
        <f>'将来負担比率（分子）の構造'!K$44</f>
        <v>2867</v>
      </c>
      <c r="I63" s="172"/>
      <c r="J63" s="172"/>
      <c r="K63" s="172">
        <f>'将来負担比率（分子）の構造'!L$44</f>
        <v>2674</v>
      </c>
      <c r="L63" s="172"/>
      <c r="M63" s="172"/>
      <c r="N63" s="172">
        <f>'将来負担比率（分子）の構造'!M$44</f>
        <v>2494</v>
      </c>
      <c r="O63" s="172"/>
      <c r="P63" s="172"/>
    </row>
    <row r="64" spans="1:16" x14ac:dyDescent="0.2">
      <c r="A64" s="172" t="s">
        <v>35</v>
      </c>
      <c r="B64" s="172">
        <f>'将来負担比率（分子）の構造'!I$43</f>
        <v>9230</v>
      </c>
      <c r="C64" s="172"/>
      <c r="D64" s="172"/>
      <c r="E64" s="172">
        <f>'将来負担比率（分子）の構造'!J$43</f>
        <v>9020</v>
      </c>
      <c r="F64" s="172"/>
      <c r="G64" s="172"/>
      <c r="H64" s="172">
        <f>'将来負担比率（分子）の構造'!K$43</f>
        <v>8564</v>
      </c>
      <c r="I64" s="172"/>
      <c r="J64" s="172"/>
      <c r="K64" s="172">
        <f>'将来負担比率（分子）の構造'!L$43</f>
        <v>8121</v>
      </c>
      <c r="L64" s="172"/>
      <c r="M64" s="172"/>
      <c r="N64" s="172">
        <f>'将来負担比率（分子）の構造'!M$43</f>
        <v>7742</v>
      </c>
      <c r="O64" s="172"/>
      <c r="P64" s="172"/>
    </row>
    <row r="65" spans="1:16" x14ac:dyDescent="0.2">
      <c r="A65" s="172" t="s">
        <v>34</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33</v>
      </c>
      <c r="B66" s="172">
        <f>'将来負担比率（分子）の構造'!I$41</f>
        <v>36827</v>
      </c>
      <c r="C66" s="172"/>
      <c r="D66" s="172"/>
      <c r="E66" s="172">
        <f>'将来負担比率（分子）の構造'!J$41</f>
        <v>35959</v>
      </c>
      <c r="F66" s="172"/>
      <c r="G66" s="172"/>
      <c r="H66" s="172">
        <f>'将来負担比率（分子）の構造'!K$41</f>
        <v>35368</v>
      </c>
      <c r="I66" s="172"/>
      <c r="J66" s="172"/>
      <c r="K66" s="172">
        <f>'将来負担比率（分子）の構造'!L$41</f>
        <v>35358</v>
      </c>
      <c r="L66" s="172"/>
      <c r="M66" s="172"/>
      <c r="N66" s="172">
        <f>'将来負担比率（分子）の構造'!M$41</f>
        <v>34100</v>
      </c>
      <c r="O66" s="172"/>
      <c r="P66" s="172"/>
    </row>
    <row r="67" spans="1:16" x14ac:dyDescent="0.2">
      <c r="A67" s="172" t="s">
        <v>77</v>
      </c>
      <c r="B67" s="172" t="e">
        <f>NA()</f>
        <v>#N/A</v>
      </c>
      <c r="C67" s="172">
        <f>IF(ISNUMBER('将来負担比率（分子）の構造'!I$53), IF('将来負担比率（分子）の構造'!I$53 &lt; 0, 0, '将来負担比率（分子）の構造'!I$53), NA())</f>
        <v>15503</v>
      </c>
      <c r="D67" s="172" t="e">
        <f>NA()</f>
        <v>#N/A</v>
      </c>
      <c r="E67" s="172" t="e">
        <f>NA()</f>
        <v>#N/A</v>
      </c>
      <c r="F67" s="172">
        <f>IF(ISNUMBER('将来負担比率（分子）の構造'!J$53), IF('将来負担比率（分子）の構造'!J$53 &lt; 0, 0, '将来負担比率（分子）の構造'!J$53), NA())</f>
        <v>15594</v>
      </c>
      <c r="G67" s="172" t="e">
        <f>NA()</f>
        <v>#N/A</v>
      </c>
      <c r="H67" s="172" t="e">
        <f>NA()</f>
        <v>#N/A</v>
      </c>
      <c r="I67" s="172">
        <f>IF(ISNUMBER('将来負担比率（分子）の構造'!K$53), IF('将来負担比率（分子）の構造'!K$53 &lt; 0, 0, '将来負担比率（分子）の構造'!K$53), NA())</f>
        <v>14190</v>
      </c>
      <c r="J67" s="172" t="e">
        <f>NA()</f>
        <v>#N/A</v>
      </c>
      <c r="K67" s="172" t="e">
        <f>NA()</f>
        <v>#N/A</v>
      </c>
      <c r="L67" s="172">
        <f>IF(ISNUMBER('将来負担比率（分子）の構造'!L$53), IF('将来負担比率（分子）の構造'!L$53 &lt; 0, 0, '将来負担比率（分子）の構造'!L$53), NA())</f>
        <v>13322</v>
      </c>
      <c r="M67" s="172" t="e">
        <f>NA()</f>
        <v>#N/A</v>
      </c>
      <c r="N67" s="172" t="e">
        <f>NA()</f>
        <v>#N/A</v>
      </c>
      <c r="O67" s="172">
        <f>IF(ISNUMBER('将来負担比率（分子）の構造'!M$53), IF('将来負担比率（分子）の構造'!M$53 &lt; 0, 0, '将来負担比率（分子）の構造'!M$53), NA())</f>
        <v>11007</v>
      </c>
      <c r="P67" s="172" t="e">
        <f>NA()</f>
        <v>#N/A</v>
      </c>
    </row>
    <row r="70" spans="1:16" x14ac:dyDescent="0.2">
      <c r="A70" s="174" t="s">
        <v>78</v>
      </c>
      <c r="B70" s="174"/>
      <c r="C70" s="174"/>
      <c r="D70" s="174"/>
      <c r="E70" s="174"/>
      <c r="F70" s="174"/>
    </row>
    <row r="71" spans="1:16" x14ac:dyDescent="0.2">
      <c r="A71" s="175"/>
      <c r="B71" s="175" t="str">
        <f>基金残高に係る経年分析!F54</f>
        <v>R02</v>
      </c>
      <c r="C71" s="175" t="str">
        <f>基金残高に係る経年分析!G54</f>
        <v>R03</v>
      </c>
      <c r="D71" s="175" t="str">
        <f>基金残高に係る経年分析!H54</f>
        <v>R04</v>
      </c>
    </row>
    <row r="72" spans="1:16" x14ac:dyDescent="0.2">
      <c r="A72" s="175" t="s">
        <v>79</v>
      </c>
      <c r="B72" s="176">
        <f>基金残高に係る経年分析!F55</f>
        <v>2149</v>
      </c>
      <c r="C72" s="176">
        <f>基金残高に係る経年分析!G55</f>
        <v>2310</v>
      </c>
      <c r="D72" s="176">
        <f>基金残高に係る経年分析!H55</f>
        <v>2909</v>
      </c>
    </row>
    <row r="73" spans="1:16" x14ac:dyDescent="0.2">
      <c r="A73" s="175" t="s">
        <v>80</v>
      </c>
      <c r="B73" s="176" t="str">
        <f>基金残高に係る経年分析!F56</f>
        <v>-</v>
      </c>
      <c r="C73" s="176" t="str">
        <f>基金残高に係る経年分析!G56</f>
        <v>-</v>
      </c>
      <c r="D73" s="176" t="str">
        <f>基金残高に係る経年分析!H56</f>
        <v>-</v>
      </c>
    </row>
    <row r="74" spans="1:16" x14ac:dyDescent="0.2">
      <c r="A74" s="175" t="s">
        <v>81</v>
      </c>
      <c r="B74" s="176">
        <f>基金残高に係る経年分析!F57</f>
        <v>2056</v>
      </c>
      <c r="C74" s="176">
        <f>基金残高に係る経年分析!G57</f>
        <v>1829</v>
      </c>
      <c r="D74" s="176">
        <f>基金残高に係る経年分析!H57</f>
        <v>1693</v>
      </c>
    </row>
  </sheetData>
  <sheetProtection algorithmName="SHA-512" hashValue="gSbZaBy4Wzvw70257UR9pYp02FyyRNv4myU3hDX6tH45wv/bm3WMWct6nzT3a+7NcxWveTJnWKM3y21W83KHrA==" saltValue="xtGC8C+OBQq7mpso/shE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2024-03-15T09:57:55Z</cp:lastPrinted>
  <dcterms:created xsi:type="dcterms:W3CDTF">2024-02-05T02:14:13Z</dcterms:created>
  <dcterms:modified xsi:type="dcterms:W3CDTF">2024-09-25T08:47:06Z</dcterms:modified>
  <cp:category/>
</cp:coreProperties>
</file>