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25C73126-ADEE-48D3-9B36-2E986645DF0C}"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BE35" i="10"/>
  <c r="CO34" i="10"/>
  <c r="CO35" i="10" s="1"/>
  <c r="CO36" i="10" s="1"/>
  <c r="CO37" i="10" s="1"/>
  <c r="CO38" i="10" s="1"/>
  <c r="CO39" i="10" s="1"/>
  <c r="CO40" i="10" s="1"/>
  <c r="CO41" i="10" s="1"/>
  <c r="CO42" i="10" s="1"/>
  <c r="BW34" i="10"/>
  <c r="BW35" i="10" s="1"/>
  <c r="BW36" i="10" s="1"/>
  <c r="BW37" i="10" s="1"/>
  <c r="BW38" i="10" s="1"/>
  <c r="BW39" i="10" s="1"/>
  <c r="BW40" i="10" s="1"/>
  <c r="BW41" i="10" s="1"/>
  <c r="BW42"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alcChain>
</file>

<file path=xl/sharedStrings.xml><?xml version="1.0" encoding="utf-8"?>
<sst xmlns="http://schemas.openxmlformats.org/spreadsheetml/2006/main" count="1157" uniqueCount="608">
  <si>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</si>
  <si>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</si>
  <si>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</si>
  <si>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</si>
  <si>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</si>
  <si>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</si>
  <si>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</si>
  <si>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</si>
  <si>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</si>
  <si>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</si>
  <si>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</si>
  <si>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</si>
  <si>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</si>
  <si>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</si>
  <si>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</si>
  <si>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</si>
  <si>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</si>
  <si>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</si>
  <si>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</si>
  <si>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</si>
  <si>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</si>
  <si>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</si>
  <si>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</si>
  <si>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</si>
  <si>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</si>
  <si>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</si>
  <si>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</si>
  <si>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</si>
  <si>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</si>
  <si>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</si>
  <si>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</si>
  <si>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</si>
  <si>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</si>
  <si>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</si>
  <si>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</si>
  <si>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</si>
  <si>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</si>
  <si>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</si>
  <si>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</si>
  <si>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</si>
  <si>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</si>
  <si>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</si>
  <si>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</si>
  <si>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</si>
  <si>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</si>
  <si>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</si>
  <si>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</si>
  <si>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</si>
  <si>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</si>
  <si>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</si>
  <si>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</si>
  <si>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</si>
  <si>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</si>
  <si>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</si>
  <si>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</si>
  <si>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</si>
  <si>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</si>
  <si>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</si>
  <si>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</si>
  <si>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</si>
  <si>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</si>
  <si>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</si>
  <si>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</si>
  <si>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</si>
  <si>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</si>
  <si>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</si>
  <si>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</si>
  <si>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</si>
  <si>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</si>
  <si>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</si>
  <si>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</si>
  <si>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</si>
  <si>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</si>
  <si>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</si>
  <si>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</si>
  <si>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</si>
  <si>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</si>
  <si>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</si>
  <si>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</si>
  <si>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</si>
  <si>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</si>
  <si>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</si>
  <si>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</si>
  <si>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</si>
  <si>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</si>
  <si>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</si>
  <si>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</si>
  <si>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</si>
  <si>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</si>
  <si>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</si>
  <si>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</si>
  <si>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</si>
  <si>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</si>
  <si>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</si>
  <si>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</si>
  <si>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</si>
  <si>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</si>
  <si>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</si>
  <si>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</si>
  <si>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</si>
  <si>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</si>
  <si>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</si>
  <si>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</si>
  <si>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</si>
  <si>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</si>
  <si>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</si>
  <si>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</si>
  <si>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</si>
  <si>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</si>
  <si>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</si>
  <si>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</si>
  <si>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</si>
  <si>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</si>
  <si>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</si>
  <si>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</si>
  <si>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</si>
  <si>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</si>
  <si>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</si>
  <si>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</si>
  <si>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</si>
  <si>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</si>
  <si>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</si>
  <si>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</si>
  <si>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</si>
  <si>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</si>
  <si>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</si>
  <si>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</si>
  <si>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</si>
  <si>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</si>
  <si>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</si>
  <si>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</si>
  <si>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</si>
  <si>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</si>
  <si>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</si>
  <si>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</si>
  <si>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</si>
  <si>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</si>
  <si>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</si>
  <si>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</si>
  <si>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</si>
  <si>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</si>
  <si>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</si>
  <si>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</si>
  <si>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</si>
  <si>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</si>
  <si>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</si>
  <si>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</si>
  <si>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</si>
  <si>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</si>
  <si>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</si>
  <si>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</si>
  <si>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</si>
  <si>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</si>
  <si>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</si>
  <si>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</si>
  <si>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</si>
  <si>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</si>
  <si>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</si>
  <si>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</si>
  <si>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</si>
  <si>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</si>
  <si>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</si>
  <si>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</si>
  <si>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</si>
  <si>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</si>
  <si>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</si>
  <si>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</si>
  <si>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</si>
  <si>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</si>
  <si>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</si>
  <si>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</si>
  <si>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</si>
  <si>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</si>
  <si>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</si>
  <si>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</si>
  <si>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</si>
  <si>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</si>
  <si>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</si>
  <si>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</si>
  <si>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</si>
  <si>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</si>
  <si>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</si>
  <si>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</si>
  <si>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</si>
  <si>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</si>
  <si>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</si>
  <si>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</si>
  <si>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</si>
  <si>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</si>
  <si>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</si>
  <si>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</si>
  <si>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</si>
  <si>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</si>
  <si>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</si>
  <si>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</si>
  <si>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</si>
  <si>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</si>
  <si>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</si>
  <si>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</si>
  <si>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</si>
  <si>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</si>
  <si>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</si>
  <si>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</si>
  <si>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</si>
  <si>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</si>
  <si>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</si>
  <si>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</si>
  <si>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</si>
  <si>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</si>
  <si>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</si>
  <si>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</si>
  <si>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</si>
  <si>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</si>
  <si>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</si>
  <si>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</si>
  <si>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</si>
  <si>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</si>
  <si>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大阪府八尾市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</si>
  <si>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</si>
  <si>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</si>
  <si>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</si>
  <si>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</si>
  <si>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</si>
  <si>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</si>
  <si>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</si>
  <si>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</si>
  <si>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</si>
  <si>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</si>
  <si>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</si>
  <si>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</si>
  <si>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</si>
  <si>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</si>
  <si>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</si>
  <si>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</si>
  <si>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</si>
  <si>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</si>
  <si>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</si>
  <si>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</si>
  <si>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</si>
  <si>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</si>
  <si>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</si>
  <si>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</si>
  <si>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</si>
  <si>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</si>
  <si>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</si>
  <si>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</si>
  <si>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</si>
  <si>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</si>
  <si>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</si>
  <si>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</si>
  <si>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</si>
  <si>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</si>
  <si>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</si>
  <si>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</si>
  <si>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</si>
  <si>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</si>
  <si>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</si>
  <si>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</si>
  <si>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</si>
  <si>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</si>
  <si>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</si>
  <si>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</si>
  <si>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</si>
  <si>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</si>
  <si>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</si>
  <si>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</si>
  <si>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</si>
  <si>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</si>
  <si>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</si>
  <si>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</si>
  <si>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</si>
  <si>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</si>
  <si>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</si>
  <si>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</si>
  <si>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</si>
  <si>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</si>
  <si>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</si>
  <si>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</si>
  <si>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</si>
  <si>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</si>
  <si>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</si>
  <si>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</si>
  <si>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</si>
  <si>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</si>
  <si>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</si>
  <si>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</si>
  <si>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</si>
  <si>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</si>
  <si>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</si>
  <si>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</si>
  <si>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</si>
  <si>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</si>
  <si>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</si>
  <si>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</si>
  <si>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</si>
  <si>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</si>
  <si>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</si>
  <si>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</si>
  <si>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</si>
  <si>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</si>
  <si>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</si>
  <si>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</si>
  <si>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</si>
  <si>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</si>
  <si>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</si>
  <si>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</si>
  <si>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</si>
  <si>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</si>
  <si>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</si>
  <si>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</si>
  <si>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</si>
  <si>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</si>
  <si>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</si>
  <si>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</si>
  <si>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</si>
  <si>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</si>
  <si>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</si>
  <si>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</si>
  <si>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</si>
  <si>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</si>
  <si>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</si>
  <si>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</si>
  <si>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</si>
  <si>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</si>
  <si>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</si>
  <si>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</si>
  <si>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</si>
  <si>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</si>
  <si>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</si>
  <si>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</si>
  <si>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</si>
  <si>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</si>
  <si>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</si>
  <si>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</si>
  <si>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</si>
  <si>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</si>
  <si>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</si>
  <si>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</si>
  <si>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</si>
  <si>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</si>
  <si>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</si>
  <si>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</si>
  <si>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</si>
  <si>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</si>
  <si>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</si>
  <si>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</si>
  <si>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</si>
  <si>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</si>
  <si>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</si>
  <si>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</si>
  <si>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</si>
  <si>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</si>
  <si>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</si>
  <si>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</si>
  <si>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</si>
  <si>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</si>
  <si>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</si>
  <si>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</si>
  <si>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</si>
  <si>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</si>
  <si>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</si>
  <si>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</si>
  <si>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</si>
  <si>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</si>
  <si>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</si>
  <si>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</si>
  <si>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</si>
  <si>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</si>
  <si>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</si>
  <si>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大阪府八尾市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</si>
  <si>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</si>
  <si>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</si>
  <si>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</si>
  <si>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</si>
  <si>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</si>
  <si>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</si>
  <si>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</si>
  <si>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</si>
  <si>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</si>
  <si>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</si>
  <si>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</si>
  <si>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</si>
  <si>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</si>
  <si>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</si>
  <si>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</si>
  <si>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</si>
  <si>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</si>
  <si>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</si>
  <si>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</si>
  <si>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</si>
  <si>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</si>
  <si>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</si>
  <si>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</si>
  <si>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</si>
  <si>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</si>
  <si>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</si>
  <si>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</si>
  <si>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</si>
  <si>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</si>
  <si>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</si>
  <si>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</si>
  <si>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</si>
  <si>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</si>
  <si>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</si>
  <si>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</si>
  <si>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</si>
  <si>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</si>
  <si>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</si>
  <si>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</si>
  <si>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</si>
  <si>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</si>
  <si>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</si>
  <si>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</si>
  <si>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</si>
  <si>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</si>
  <si>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</si>
  <si>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</si>
  <si>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</si>
  <si>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</si>
  <si>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</si>
  <si>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</si>
  <si>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</si>
  <si>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</si>
  <si>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</si>
  <si>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</si>
  <si>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</si>
  <si>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</si>
  <si>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</si>
  <si>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</si>
  <si>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</si>
  <si>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</si>
  <si>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</si>
  <si>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</si>
  <si>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</si>
  <si>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</si>
  <si>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</si>
  <si>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</si>
  <si>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</si>
  <si>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</si>
  <si>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</si>
  <si>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</si>
  <si>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</si>
  <si>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</si>
  <si>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</si>
  <si>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</si>
  <si>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</si>
  <si>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</si>
  <si>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</si>
  <si>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</si>
  <si>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</si>
  <si>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</si>
  <si>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</si>
  <si>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</si>
  <si>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</si>
  <si>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</si>
  <si>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</si>
  <si>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</si>
  <si>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</si>
  <si>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</si>
  <si>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</si>
  <si>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</si>
  <si>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</si>
  <si>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</si>
  <si>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</si>
  <si>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</si>
  <si>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</si>
  <si>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</si>
  <si>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</si>
  <si>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</si>
  <si>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</si>
  <si>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</si>
  <si>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</si>
  <si>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</si>
  <si>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</si>
  <si>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</si>
  <si>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</si>
  <si>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</si>
  <si>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</si>
  <si>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</si>
  <si>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</si>
  <si>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</si>
  <si>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</si>
  <si>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</si>
  <si>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</si>
  <si>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</si>
  <si>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</si>
  <si>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</si>
  <si>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</si>
  <si>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</si>
  <si>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</si>
  <si>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</si>
  <si>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</si>
  <si>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</si>
  <si>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</si>
  <si>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</si>
  <si>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</si>
  <si>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</si>
  <si>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</si>
  <si>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</si>
  <si>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</si>
  <si>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</si>
  <si>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</si>
  <si>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</si>
  <si>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</si>
  <si>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</si>
  <si>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</si>
  <si>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</si>
  <si>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</si>
  <si>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</si>
  <si>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</si>
  <si>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</si>
  <si>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</si>
  <si>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</si>
  <si>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</si>
  <si>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</si>
  <si>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</si>
  <si>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</si>
  <si>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</si>
  <si>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</si>
  <si>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</si>
  <si>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</si>
  <si>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</si>
  <si>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</si>
  <si>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</si>
  <si>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</si>
  <si>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</si>
  <si>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</si>
  <si>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</si>
  <si>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</si>
  <si>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</si>
  <si>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</si>
  <si>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</si>
  <si>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</si>
  <si>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</si>
  <si>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</si>
  <si>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</si>
  <si>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</si>
  <si>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</si>
  <si>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</si>
  <si>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</si>
  <si>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</si>
  <si>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</si>
  <si>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</si>
  <si>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</si>
  <si>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</si>
  <si>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</si>
  <si>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</si>
  <si>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</si>
  <si>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</si>
  <si>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</si>
  <si>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</si>
  <si>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</si>
  <si>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</si>
  <si>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</si>
  <si>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</si>
  <si>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</si>
  <si>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</si>
  <si>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0.11</t>
  </si>
  <si>
    <t>病院事業会計</t>
  </si>
  <si>
    <t>水道事業会計</t>
  </si>
  <si>
    <t>公共下水道事業会計</t>
  </si>
  <si>
    <t>介護保険事業特別会計</t>
  </si>
  <si>
    <t>国民健康保険事業特別会計</t>
  </si>
  <si>
    <t>一般会計</t>
  </si>
  <si>
    <t>後期高齢者医療事業特別会計</t>
  </si>
  <si>
    <t>土地取得事業特別会計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</si>
  <si>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</si>
  <si>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</si>
  <si>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</si>
  <si>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</si>
  <si>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</si>
  <si>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</si>
  <si>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</si>
  <si>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</si>
  <si>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大阪府都市競艇企業団</t>
    <rPh sb="0" eb="3">
      <t>オオサカフ</t>
    </rPh>
    <rPh sb="3" eb="5">
      <t>トシ</t>
    </rPh>
    <rPh sb="5" eb="7">
      <t>キョウテイ</t>
    </rPh>
    <rPh sb="7" eb="9">
      <t>キギョウ</t>
    </rPh>
    <rPh sb="9" eb="10">
      <t>ダン</t>
    </rPh>
    <phoneticPr fontId="2"/>
  </si>
  <si>
    <t>八尾市柏原市火葬場組合</t>
    <rPh sb="0" eb="3">
      <t>ヤオシ</t>
    </rPh>
    <rPh sb="3" eb="6">
      <t>カシワラシ</t>
    </rPh>
    <rPh sb="6" eb="9">
      <t>カソウバ</t>
    </rPh>
    <rPh sb="9" eb="11">
      <t>クミアイ</t>
    </rPh>
    <phoneticPr fontId="2"/>
  </si>
  <si>
    <t>恩智川水防事務組合</t>
    <rPh sb="0" eb="2">
      <t>オンヂ</t>
    </rPh>
    <rPh sb="2" eb="3">
      <t>ガワ</t>
    </rPh>
    <rPh sb="3" eb="5">
      <t>スイボウ</t>
    </rPh>
    <rPh sb="5" eb="7">
      <t>ジム</t>
    </rPh>
    <rPh sb="7" eb="9">
      <t>クミアイ</t>
    </rPh>
    <phoneticPr fontId="2"/>
  </si>
  <si>
    <t>大和川右岸水防事務組合</t>
    <rPh sb="0" eb="2">
      <t>ヤマト</t>
    </rPh>
    <rPh sb="2" eb="3">
      <t>ガワ</t>
    </rPh>
    <rPh sb="3" eb="5">
      <t>ウガン</t>
    </rPh>
    <rPh sb="5" eb="7">
      <t>スイボウ</t>
    </rPh>
    <rPh sb="7" eb="9">
      <t>ジム</t>
    </rPh>
    <rPh sb="9" eb="11">
      <t>クミアイ</t>
    </rPh>
    <phoneticPr fontId="2"/>
  </si>
  <si>
    <t>大阪広域環境施設組合</t>
    <rPh sb="0" eb="2">
      <t>オオサカ</t>
    </rPh>
    <rPh sb="2" eb="4">
      <t>コウイキ</t>
    </rPh>
    <rPh sb="4" eb="6">
      <t>カンキョウ</t>
    </rPh>
    <rPh sb="6" eb="8">
      <t>シセツ</t>
    </rPh>
    <rPh sb="8" eb="10">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</si>
  <si>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</si>
  <si>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2">
      <t>オオサカ</t>
    </rPh>
    <rPh sb="2" eb="3">
      <t>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</si>
  <si>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</si>
  <si>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</si>
  <si>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八尾市文化財調査研究会</t>
    <rPh sb="0" eb="3">
      <t>ヤオシ</t>
    </rPh>
    <rPh sb="3" eb="6">
      <t>ブンカザイ</t>
    </rPh>
    <rPh sb="6" eb="8">
      <t>チョウサ</t>
    </rPh>
    <rPh sb="8" eb="11">
      <t>ケンキュウカイ</t>
    </rPh>
    <phoneticPr fontId="2"/>
  </si>
  <si>
    <t>八尾市文化振興事業団</t>
    <rPh sb="0" eb="3">
      <t>ヤオシ</t>
    </rPh>
    <rPh sb="3" eb="5">
      <t>ブンカ</t>
    </rPh>
    <rPh sb="5" eb="7">
      <t>シンコウ</t>
    </rPh>
    <rPh sb="7" eb="10">
      <t>ジギョウダン</t>
    </rPh>
    <phoneticPr fontId="2"/>
  </si>
  <si>
    <t>八尾市中小企業勤労者福祉サービスセンター</t>
    <rPh sb="0" eb="3">
      <t>ヤオシ</t>
    </rPh>
    <rPh sb="3" eb="5">
      <t>チュウショウ</t>
    </rPh>
    <rPh sb="5" eb="7">
      <t>キギョウ</t>
    </rPh>
    <rPh sb="7" eb="10">
      <t>キンロウシャ</t>
    </rPh>
    <rPh sb="10" eb="12">
      <t>フクシ</t>
    </rPh>
    <phoneticPr fontId="2"/>
  </si>
  <si>
    <t>八尾市国際交流センター</t>
    <rPh sb="0" eb="3">
      <t>ヤオシ</t>
    </rPh>
    <rPh sb="3" eb="5">
      <t>コクサイ</t>
    </rPh>
    <rPh sb="5" eb="7">
      <t>コウリュウ</t>
    </rPh>
    <phoneticPr fontId="2"/>
  </si>
  <si>
    <t>八尾体育振興会</t>
    <rPh sb="0" eb="2">
      <t>ヤオ</t>
    </rPh>
    <rPh sb="2" eb="4">
      <t>タイイク</t>
    </rPh>
    <rPh sb="4" eb="6">
      <t>シンコウ</t>
    </rPh>
    <rPh sb="6" eb="7">
      <t>カイ</t>
    </rPh>
    <phoneticPr fontId="2"/>
  </si>
  <si>
    <t>八尾シティネット</t>
    <rPh sb="0" eb="2">
      <t>ヤオ</t>
    </rPh>
    <phoneticPr fontId="2"/>
  </si>
  <si>
    <t>やおコミュニティ放送</t>
    <rPh sb="8" eb="10">
      <t>ホウソウ</t>
    </rPh>
    <phoneticPr fontId="2"/>
  </si>
  <si>
    <t>八尾モール</t>
    <rPh sb="0" eb="2">
      <t>ヤオ</t>
    </rPh>
    <phoneticPr fontId="2"/>
  </si>
  <si>
    <t>大阪外環状鉄道</t>
    <rPh sb="0" eb="2">
      <t>オオサカ</t>
    </rPh>
    <rPh sb="2" eb="3">
      <t>ソト</t>
    </rPh>
    <rPh sb="3" eb="5">
      <t>カンジョウ</t>
    </rPh>
    <rPh sb="5" eb="7">
      <t>テツドウ</t>
    </rPh>
    <phoneticPr fontId="2"/>
  </si>
  <si>
    <t>公共公益施設整備基金</t>
    <rPh sb="0" eb="2">
      <t>コウキョウ</t>
    </rPh>
    <rPh sb="2" eb="4">
      <t>コウエキ</t>
    </rPh>
    <rPh sb="4" eb="6">
      <t>シセツ</t>
    </rPh>
    <rPh sb="6" eb="10">
      <t>セイビキキン</t>
    </rPh>
    <phoneticPr fontId="5"/>
  </si>
  <si>
    <t>こども夢基金</t>
    <rPh sb="3" eb="4">
      <t>ユメ</t>
    </rPh>
    <rPh sb="4" eb="6">
      <t>キキン</t>
    </rPh>
    <phoneticPr fontId="2"/>
  </si>
  <si>
    <t>地域福祉推進基金</t>
    <rPh sb="0" eb="4">
      <t>チイキフクシ</t>
    </rPh>
    <rPh sb="4" eb="6">
      <t>スイシン</t>
    </rPh>
    <rPh sb="6" eb="8">
      <t>キキン</t>
    </rPh>
    <phoneticPr fontId="2"/>
  </si>
  <si>
    <t>地域安全・安心のまちづくり基金</t>
    <rPh sb="0" eb="2">
      <t>チイキ</t>
    </rPh>
    <rPh sb="2" eb="4">
      <t>アンゼン</t>
    </rPh>
    <rPh sb="5" eb="7">
      <t>アンシン</t>
    </rPh>
    <rPh sb="13" eb="15">
      <t>キキン</t>
    </rPh>
    <phoneticPr fontId="2"/>
  </si>
  <si>
    <t>奨学基金</t>
    <rPh sb="0" eb="2">
      <t>ショウガク</t>
    </rPh>
    <rPh sb="2" eb="4">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</si>
  <si>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</si>
  <si>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</si>
  <si>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</si>
  <si>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</si>
  <si>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</si>
  <si>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集中的に実施した学校園施設耐震化事業等に伴う地方債の発行、大阪市・八尾市・松原市環境施設組合設立による組合が起こした地方債の元利償還金に対する負担金の発生等により、H27がピークであったが、公債費の抑制等に努めた結果、将来負担比率、実質公債費比率ともに類似団体内平均値を下回った。しかしながら、第三セクター等改革推進債等の基準財政需要額に算入されない公債費の償還が続く等、当面、公債費は高い水準で推移することが見込まれる。
　今後も、事業実施の適正化を図るとともに、公債費の適切な管理に努めていく。</t>
    <rPh sb="162" eb="163">
      <t>トウ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</si>
  <si>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</si>
  <si>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</si>
  <si>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</si>
  <si>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投資的事業の平準化により一般会計等に係る地方債の現在高が減少し、病院事業会計及び公共下水道事業会計に係る公営企業債等繰入見込額が大きく減少したため、将来負担額は前年度と比較して改善した。また、「がんばれ八尾応援寄附金」や未利用地の売却による充当可能基金の増などにより、充当可能財源等が増加したことにより前年度比で改善し、類似団体内平均値と比較すると平均を下回る結果となった。
　有形固定資産減価償却率については、類似団体内平均値よりも低い水準となっている。これは、近年、公立認定こども園整備事業（既存の幼稚園・保育所の集約化事業）を進めたこと、またR4年度には文化会館の大規模改修事業を実施したことによるものであり、今後も、公共施設等総合管理計画及び公共施設マネジメント実施計画に基づき、引き続き公共施設の適正管理に努めていく。</t>
    <rPh sb="45" eb="47">
      <t>ビョウイン</t>
    </rPh>
    <rPh sb="47" eb="49">
      <t>ジギョウ</t>
    </rPh>
    <rPh sb="49" eb="51">
      <t>カイケイ</t>
    </rPh>
    <rPh sb="51" eb="52">
      <t>オヨ</t>
    </rPh>
    <rPh sb="123" eb="127">
      <t>ミリヨウチ</t>
    </rPh>
    <rPh sb="128" eb="130">
      <t>バイキャク</t>
    </rPh>
    <rPh sb="289" eb="291">
      <t>ドシド</t>
    </rPh>
    <rPh sb="293" eb="295">
      <t>ブンカ</t>
    </rPh>
    <rPh sb="295" eb="297">
      <t>カイカン</t>
    </rPh>
    <rPh sb="298" eb="301">
      <t>ダイキボ</t>
    </rPh>
    <rPh sb="301" eb="303">
      <t>カイシュウ</t>
    </rPh>
    <rPh sb="303" eb="305">
      <t>ジギョウ</t>
    </rPh>
    <rPh sb="306" eb="308">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</si>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</sst>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2C2CD9-7A42-497B-A182-3A88F422902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4AE2-4EBD-BA71-96F3D9BF90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32751</c:v>
                </c:pt>
                <c:pt idx="1">
                  <c:v>21523</c:v>
                </c:pt>
                <c:pt idx="2">
                  <c:v>19219</c:v>
                </c:pt>
                <c:pt idx="3">
                  <c:v>30149</c:v>
                </c:pt>
                <c:pt idx="4">
                  <c:v>26890</c:v>
                </c:pt>
              </c:numCache>
            </c:numRef>
          </c:val>
          <c:smooth val="0"/>
          <c:extLst>
            <c:ext xmlns:c16="http://schemas.microsoft.com/office/drawing/2014/chart" uri="{C3380CC4-5D6E-409C-BE32-E72D297353CC}">
              <c16:uniqueId val="{00000001-4AE2-4EBD-BA71-96F3D9BF90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1.32</c:v>
                </c:pt>
                <c:pt idx="1">
                  <c:v>2.4300000000000002</c:v>
                </c:pt>
                <c:pt idx="2">
                  <c:v>0.71</c:v>
                </c:pt>
                <c:pt idx="3">
                  <c:v>0.9</c:v>
                </c:pt>
                <c:pt idx="4">
                  <c:v>0.09</c:v>
                </c:pt>
              </c:numCache>
            </c:numRef>
          </c:val>
          <c:extLst>
            <c:ext xmlns:c16="http://schemas.microsoft.com/office/drawing/2014/chart" uri="{C3380CC4-5D6E-409C-BE32-E72D297353CC}">
              <c16:uniqueId val="{00000000-2A03-483D-BE48-CF49F7B0AD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10.33</c:v>
                </c:pt>
                <c:pt idx="1">
                  <c:v>10.93</c:v>
                </c:pt>
                <c:pt idx="2">
                  <c:v>11.92</c:v>
                </c:pt>
                <c:pt idx="3">
                  <c:v>12.15</c:v>
                </c:pt>
                <c:pt idx="4">
                  <c:v>13.03</c:v>
                </c:pt>
              </c:numCache>
            </c:numRef>
          </c:val>
          <c:extLst>
            <c:ext xmlns:c16="http://schemas.microsoft.com/office/drawing/2014/chart" uri="{C3380CC4-5D6E-409C-BE32-E72D297353CC}">
              <c16:uniqueId val="{00000001-2A03-483D-BE48-CF49F7B0AD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c:v>
                </c:pt>
                <c:pt idx="1">
                  <c:v>1.98</c:v>
                </c:pt>
                <c:pt idx="2">
                  <c:v>-0.11</c:v>
                </c:pt>
                <c:pt idx="3">
                  <c:v>1.2</c:v>
                </c:pt>
                <c:pt idx="4">
                  <c:v>0.42</c:v>
                </c:pt>
              </c:numCache>
            </c:numRef>
          </c:val>
          <c:smooth val="0"/>
          <c:extLst>
            <c:ext xmlns:c16="http://schemas.microsoft.com/office/drawing/2014/chart" uri="{C3380CC4-5D6E-409C-BE32-E72D297353CC}">
              <c16:uniqueId val="{00000002-2A03-483D-BE48-CF49F7B0AD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3CA-4D1B-834F-9AC087C77B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CA-4D1B-834F-9AC087C77BE8}"/>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3CA-4D1B-834F-9AC087C77BE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0.26</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3-73CA-4D1B-834F-9AC087C77BE8}"/>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1.32</c:v>
                </c:pt>
                <c:pt idx="2">
                  <c:v>#N/A</c:v>
                </c:pt>
                <c:pt idx="3">
                  <c:v>2.42</c:v>
                </c:pt>
                <c:pt idx="4">
                  <c:v>#N/A</c:v>
                </c:pt>
                <c:pt idx="5">
                  <c:v>0.71</c:v>
                </c:pt>
                <c:pt idx="6">
                  <c:v>#N/A</c:v>
                </c:pt>
                <c:pt idx="7">
                  <c:v>0.9</c:v>
                </c:pt>
                <c:pt idx="8">
                  <c:v>#N/A</c:v>
                </c:pt>
                <c:pt idx="9">
                  <c:v>0.09</c:v>
                </c:pt>
              </c:numCache>
            </c:numRef>
          </c:val>
          <c:extLst>
            <c:ext xmlns:c16="http://schemas.microsoft.com/office/drawing/2014/chart" uri="{C3380CC4-5D6E-409C-BE32-E72D297353CC}">
              <c16:uniqueId val="{00000004-73CA-4D1B-834F-9AC087C77BE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0.74</c:v>
                </c:pt>
                <c:pt idx="2">
                  <c:v>#N/A</c:v>
                </c:pt>
                <c:pt idx="3">
                  <c:v>0.31</c:v>
                </c:pt>
                <c:pt idx="4">
                  <c:v>#N/A</c:v>
                </c:pt>
                <c:pt idx="5">
                  <c:v>1.84</c:v>
                </c:pt>
                <c:pt idx="6">
                  <c:v>#N/A</c:v>
                </c:pt>
                <c:pt idx="7">
                  <c:v>0.64</c:v>
                </c:pt>
                <c:pt idx="8">
                  <c:v>#N/A</c:v>
                </c:pt>
                <c:pt idx="9">
                  <c:v>0.37</c:v>
                </c:pt>
              </c:numCache>
            </c:numRef>
          </c:val>
          <c:extLst>
            <c:ext xmlns:c16="http://schemas.microsoft.com/office/drawing/2014/chart" uri="{C3380CC4-5D6E-409C-BE32-E72D297353CC}">
              <c16:uniqueId val="{00000005-73CA-4D1B-834F-9AC087C77BE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0.24</c:v>
                </c:pt>
                <c:pt idx="2">
                  <c:v>#N/A</c:v>
                </c:pt>
                <c:pt idx="3">
                  <c:v>0.18</c:v>
                </c:pt>
                <c:pt idx="4">
                  <c:v>#N/A</c:v>
                </c:pt>
                <c:pt idx="5">
                  <c:v>0.25</c:v>
                </c:pt>
                <c:pt idx="6">
                  <c:v>#N/A</c:v>
                </c:pt>
                <c:pt idx="7">
                  <c:v>0.22</c:v>
                </c:pt>
                <c:pt idx="8">
                  <c:v>#N/A</c:v>
                </c:pt>
                <c:pt idx="9">
                  <c:v>0.43</c:v>
                </c:pt>
              </c:numCache>
            </c:numRef>
          </c:val>
          <c:extLst>
            <c:ext xmlns:c16="http://schemas.microsoft.com/office/drawing/2014/chart" uri="{C3380CC4-5D6E-409C-BE32-E72D297353CC}">
              <c16:uniqueId val="{00000006-73CA-4D1B-834F-9AC087C77BE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3.64</c:v>
                </c:pt>
                <c:pt idx="2">
                  <c:v>#N/A</c:v>
                </c:pt>
                <c:pt idx="3">
                  <c:v>3.96</c:v>
                </c:pt>
                <c:pt idx="4">
                  <c:v>#N/A</c:v>
                </c:pt>
                <c:pt idx="5">
                  <c:v>3.68</c:v>
                </c:pt>
                <c:pt idx="6">
                  <c:v>#N/A</c:v>
                </c:pt>
                <c:pt idx="7">
                  <c:v>3.29</c:v>
                </c:pt>
                <c:pt idx="8">
                  <c:v>#N/A</c:v>
                </c:pt>
                <c:pt idx="9">
                  <c:v>3.59</c:v>
                </c:pt>
              </c:numCache>
            </c:numRef>
          </c:val>
          <c:extLst>
            <c:ext xmlns:c16="http://schemas.microsoft.com/office/drawing/2014/chart" uri="{C3380CC4-5D6E-409C-BE32-E72D297353CC}">
              <c16:uniqueId val="{00000007-73CA-4D1B-834F-9AC087C77B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8.3800000000000008</c:v>
                </c:pt>
                <c:pt idx="2">
                  <c:v>#N/A</c:v>
                </c:pt>
                <c:pt idx="3">
                  <c:v>7.5</c:v>
                </c:pt>
                <c:pt idx="4">
                  <c:v>#N/A</c:v>
                </c:pt>
                <c:pt idx="5">
                  <c:v>7</c:v>
                </c:pt>
                <c:pt idx="6">
                  <c:v>#N/A</c:v>
                </c:pt>
                <c:pt idx="7">
                  <c:v>6.08</c:v>
                </c:pt>
                <c:pt idx="8">
                  <c:v>#N/A</c:v>
                </c:pt>
                <c:pt idx="9">
                  <c:v>5.84</c:v>
                </c:pt>
              </c:numCache>
            </c:numRef>
          </c:val>
          <c:extLst>
            <c:ext xmlns:c16="http://schemas.microsoft.com/office/drawing/2014/chart" uri="{C3380CC4-5D6E-409C-BE32-E72D297353CC}">
              <c16:uniqueId val="{00000008-73CA-4D1B-834F-9AC087C77BE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8.5299999999999994</c:v>
                </c:pt>
                <c:pt idx="2">
                  <c:v>#N/A</c:v>
                </c:pt>
                <c:pt idx="3">
                  <c:v>8.34</c:v>
                </c:pt>
                <c:pt idx="4">
                  <c:v>#N/A</c:v>
                </c:pt>
                <c:pt idx="5">
                  <c:v>8.51</c:v>
                </c:pt>
                <c:pt idx="6">
                  <c:v>#N/A</c:v>
                </c:pt>
                <c:pt idx="7">
                  <c:v>10.57</c:v>
                </c:pt>
                <c:pt idx="8">
                  <c:v>#N/A</c:v>
                </c:pt>
                <c:pt idx="9">
                  <c:v>12.08</c:v>
                </c:pt>
              </c:numCache>
            </c:numRef>
          </c:val>
          <c:extLst>
            <c:ext xmlns:c16="http://schemas.microsoft.com/office/drawing/2014/chart" uri="{C3380CC4-5D6E-409C-BE32-E72D297353CC}">
              <c16:uniqueId val="{00000009-73CA-4D1B-834F-9AC087C77B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11407</c:v>
                </c:pt>
                <c:pt idx="5">
                  <c:v>11535</c:v>
                </c:pt>
                <c:pt idx="8">
                  <c:v>11660</c:v>
                </c:pt>
                <c:pt idx="11">
                  <c:v>11947</c:v>
                </c:pt>
                <c:pt idx="14">
                  <c:v>12008</c:v>
                </c:pt>
              </c:numCache>
            </c:numRef>
          </c:val>
          <c:extLst>
            <c:ext xmlns:c16="http://schemas.microsoft.com/office/drawing/2014/chart" uri="{C3380CC4-5D6E-409C-BE32-E72D297353CC}">
              <c16:uniqueId val="{00000000-B05E-4D27-A1B8-81F9CC7948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5E-4D27-A1B8-81F9CC7948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5E-4D27-A1B8-81F9CC7948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103</c:v>
                </c:pt>
                <c:pt idx="3">
                  <c:v>88</c:v>
                </c:pt>
                <c:pt idx="6">
                  <c:v>65</c:v>
                </c:pt>
                <c:pt idx="9">
                  <c:v>56</c:v>
                </c:pt>
                <c:pt idx="12">
                  <c:v>33</c:v>
                </c:pt>
              </c:numCache>
            </c:numRef>
          </c:val>
          <c:extLst>
            <c:ext xmlns:c16="http://schemas.microsoft.com/office/drawing/2014/chart" uri="{C3380CC4-5D6E-409C-BE32-E72D297353CC}">
              <c16:uniqueId val="{00000003-B05E-4D27-A1B8-81F9CC7948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4783</c:v>
                </c:pt>
                <c:pt idx="3">
                  <c:v>4814</c:v>
                </c:pt>
                <c:pt idx="6">
                  <c:v>4883</c:v>
                </c:pt>
                <c:pt idx="9">
                  <c:v>4705</c:v>
                </c:pt>
                <c:pt idx="12">
                  <c:v>4642</c:v>
                </c:pt>
              </c:numCache>
            </c:numRef>
          </c:val>
          <c:extLst>
            <c:ext xmlns:c16="http://schemas.microsoft.com/office/drawing/2014/chart" uri="{C3380CC4-5D6E-409C-BE32-E72D297353CC}">
              <c16:uniqueId val="{00000004-B05E-4D27-A1B8-81F9CC7948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B05E-4D27-A1B8-81F9CC7948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19</c:v>
                </c:pt>
                <c:pt idx="3">
                  <c:v>8</c:v>
                </c:pt>
                <c:pt idx="6">
                  <c:v>0</c:v>
                </c:pt>
                <c:pt idx="9">
                  <c:v>0</c:v>
                </c:pt>
                <c:pt idx="12">
                  <c:v>0</c:v>
                </c:pt>
              </c:numCache>
            </c:numRef>
          </c:val>
          <c:extLst>
            <c:ext xmlns:c16="http://schemas.microsoft.com/office/drawing/2014/chart" uri="{C3380CC4-5D6E-409C-BE32-E72D297353CC}">
              <c16:uniqueId val="{00000006-B05E-4D27-A1B8-81F9CC7948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8740</c:v>
                </c:pt>
                <c:pt idx="3">
                  <c:v>8679</c:v>
                </c:pt>
                <c:pt idx="6">
                  <c:v>8534</c:v>
                </c:pt>
                <c:pt idx="9">
                  <c:v>8967</c:v>
                </c:pt>
                <c:pt idx="12">
                  <c:v>9055</c:v>
                </c:pt>
              </c:numCache>
            </c:numRef>
          </c:val>
          <c:extLst>
            <c:ext xmlns:c16="http://schemas.microsoft.com/office/drawing/2014/chart" uri="{C3380CC4-5D6E-409C-BE32-E72D297353CC}">
              <c16:uniqueId val="{00000007-B05E-4D27-A1B8-81F9CC7948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2240</c:v>
                </c:pt>
                <c:pt idx="2">
                  <c:v>#N/A</c:v>
                </c:pt>
                <c:pt idx="3">
                  <c:v>#N/A</c:v>
                </c:pt>
                <c:pt idx="4">
                  <c:v>2055</c:v>
                </c:pt>
                <c:pt idx="5">
                  <c:v>#N/A</c:v>
                </c:pt>
                <c:pt idx="6">
                  <c:v>#N/A</c:v>
                </c:pt>
                <c:pt idx="7">
                  <c:v>1822</c:v>
                </c:pt>
                <c:pt idx="8">
                  <c:v>#N/A</c:v>
                </c:pt>
                <c:pt idx="9">
                  <c:v>#N/A</c:v>
                </c:pt>
                <c:pt idx="10">
                  <c:v>1781</c:v>
                </c:pt>
                <c:pt idx="11">
                  <c:v>#N/A</c:v>
                </c:pt>
                <c:pt idx="12">
                  <c:v>#N/A</c:v>
                </c:pt>
                <c:pt idx="13">
                  <c:v>1722</c:v>
                </c:pt>
                <c:pt idx="14">
                  <c:v>#N/A</c:v>
                </c:pt>
              </c:numCache>
            </c:numRef>
          </c:val>
          <c:smooth val="0"/>
          <c:extLst>
            <c:ext xmlns:c16="http://schemas.microsoft.com/office/drawing/2014/chart" uri="{C3380CC4-5D6E-409C-BE32-E72D297353CC}">
              <c16:uniqueId val="{00000008-B05E-4D27-A1B8-81F9CC7948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117056</c:v>
                </c:pt>
                <c:pt idx="5">
                  <c:v>116227</c:v>
                </c:pt>
                <c:pt idx="8">
                  <c:v>113233</c:v>
                </c:pt>
                <c:pt idx="11">
                  <c:v>112231</c:v>
                </c:pt>
                <c:pt idx="14">
                  <c:v>108518</c:v>
                </c:pt>
              </c:numCache>
            </c:numRef>
          </c:val>
          <c:extLst>
            <c:ext xmlns:c16="http://schemas.microsoft.com/office/drawing/2014/chart" uri="{C3380CC4-5D6E-409C-BE32-E72D297353CC}">
              <c16:uniqueId val="{00000000-F7CF-4BA0-904C-0101BC58B2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44042</c:v>
                </c:pt>
                <c:pt idx="5">
                  <c:v>42975</c:v>
                </c:pt>
                <c:pt idx="8">
                  <c:v>42772</c:v>
                </c:pt>
                <c:pt idx="11">
                  <c:v>44185</c:v>
                </c:pt>
                <c:pt idx="14">
                  <c:v>43864</c:v>
                </c:pt>
              </c:numCache>
            </c:numRef>
          </c:val>
          <c:extLst>
            <c:ext xmlns:c16="http://schemas.microsoft.com/office/drawing/2014/chart" uri="{C3380CC4-5D6E-409C-BE32-E72D297353CC}">
              <c16:uniqueId val="{00000001-F7CF-4BA0-904C-0101BC58B2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8411</c:v>
                </c:pt>
                <c:pt idx="5">
                  <c:v>8731</c:v>
                </c:pt>
                <c:pt idx="8">
                  <c:v>9877</c:v>
                </c:pt>
                <c:pt idx="11">
                  <c:v>11286</c:v>
                </c:pt>
                <c:pt idx="14">
                  <c:v>12855</c:v>
                </c:pt>
              </c:numCache>
            </c:numRef>
          </c:val>
          <c:extLst>
            <c:ext xmlns:c16="http://schemas.microsoft.com/office/drawing/2014/chart" uri="{C3380CC4-5D6E-409C-BE32-E72D297353CC}">
              <c16:uniqueId val="{00000002-F7CF-4BA0-904C-0101BC58B2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CF-4BA0-904C-0101BC58B2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CF-4BA0-904C-0101BC58B2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CF-4BA0-904C-0101BC58B2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10684</c:v>
                </c:pt>
                <c:pt idx="3">
                  <c:v>10826</c:v>
                </c:pt>
                <c:pt idx="6">
                  <c:v>11815</c:v>
                </c:pt>
                <c:pt idx="9">
                  <c:v>12040</c:v>
                </c:pt>
                <c:pt idx="12">
                  <c:v>12430</c:v>
                </c:pt>
              </c:numCache>
            </c:numRef>
          </c:val>
          <c:extLst>
            <c:ext xmlns:c16="http://schemas.microsoft.com/office/drawing/2014/chart" uri="{C3380CC4-5D6E-409C-BE32-E72D297353CC}">
              <c16:uniqueId val="{00000006-F7CF-4BA0-904C-0101BC58B2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974</c:v>
                </c:pt>
                <c:pt idx="3">
                  <c:v>876</c:v>
                </c:pt>
                <c:pt idx="6">
                  <c:v>898</c:v>
                </c:pt>
                <c:pt idx="9">
                  <c:v>794</c:v>
                </c:pt>
                <c:pt idx="12">
                  <c:v>807</c:v>
                </c:pt>
              </c:numCache>
            </c:numRef>
          </c:val>
          <c:extLst>
            <c:ext xmlns:c16="http://schemas.microsoft.com/office/drawing/2014/chart" uri="{C3380CC4-5D6E-409C-BE32-E72D297353CC}">
              <c16:uniqueId val="{00000007-F7CF-4BA0-904C-0101BC58B2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68061</c:v>
                </c:pt>
                <c:pt idx="3">
                  <c:v>63874</c:v>
                </c:pt>
                <c:pt idx="6">
                  <c:v>59216</c:v>
                </c:pt>
                <c:pt idx="9">
                  <c:v>55343</c:v>
                </c:pt>
                <c:pt idx="12">
                  <c:v>52124</c:v>
                </c:pt>
              </c:numCache>
            </c:numRef>
          </c:val>
          <c:extLst>
            <c:ext xmlns:c16="http://schemas.microsoft.com/office/drawing/2014/chart" uri="{C3380CC4-5D6E-409C-BE32-E72D297353CC}">
              <c16:uniqueId val="{00000008-F7CF-4BA0-904C-0101BC58B2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7CF-4BA0-904C-0101BC58B2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97576</c:v>
                </c:pt>
                <c:pt idx="3">
                  <c:v>97237</c:v>
                </c:pt>
                <c:pt idx="6">
                  <c:v>95645</c:v>
                </c:pt>
                <c:pt idx="9">
                  <c:v>95057</c:v>
                </c:pt>
                <c:pt idx="12">
                  <c:v>92404</c:v>
                </c:pt>
              </c:numCache>
            </c:numRef>
          </c:val>
          <c:extLst>
            <c:ext xmlns:c16="http://schemas.microsoft.com/office/drawing/2014/chart" uri="{C3380CC4-5D6E-409C-BE32-E72D297353CC}">
              <c16:uniqueId val="{0000000A-F7CF-4BA0-904C-0101BC58B2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7786</c:v>
                </c:pt>
                <c:pt idx="2">
                  <c:v>#N/A</c:v>
                </c:pt>
                <c:pt idx="3">
                  <c:v>#N/A</c:v>
                </c:pt>
                <c:pt idx="4">
                  <c:v>4881</c:v>
                </c:pt>
                <c:pt idx="5">
                  <c:v>#N/A</c:v>
                </c:pt>
                <c:pt idx="6">
                  <c:v>#N/A</c:v>
                </c:pt>
                <c:pt idx="7">
                  <c:v>1692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CF-4BA0-904C-0101BC58B2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6976</c:v>
                </c:pt>
                <c:pt idx="1">
                  <c:v>7402</c:v>
                </c:pt>
                <c:pt idx="2">
                  <c:v>7824</c:v>
                </c:pt>
              </c:numCache>
            </c:numRef>
          </c:val>
          <c:extLst>
            <c:ext xmlns:c16="http://schemas.microsoft.com/office/drawing/2014/chart" uri="{C3380CC4-5D6E-409C-BE32-E72D297353CC}">
              <c16:uniqueId val="{00000000-EF56-4E83-8AB6-F959EF5119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F56-4E83-8AB6-F959EF5119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2818</c:v>
                </c:pt>
                <c:pt idx="1">
                  <c:v>3821</c:v>
                </c:pt>
                <c:pt idx="2">
                  <c:v>4965</c:v>
                </c:pt>
              </c:numCache>
            </c:numRef>
          </c:val>
          <c:extLst>
            <c:ext xmlns:c16="http://schemas.microsoft.com/office/drawing/2014/chart" uri="{C3380CC4-5D6E-409C-BE32-E72D297353CC}">
              <c16:uniqueId val="{00000002-EF56-4E83-8AB6-F959EF5119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{812D1BC7-81F4-436A-9103-48643E3CF870}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0E0-40F8-83F1-D74AC91316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{A53BEB24-F47A-4282-ACFF-52F6F6C26AF9}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E0-40F8-83F1-D74AC91316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{AC1DBFB4-DDDF-4362-8258-70CCD755EA7C}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E0-40F8-83F1-D74AC91316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{F6775C98-7061-4B8A-B450-23337D44E76F}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E0-40F8-83F1-D74AC91316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{3FA00BCC-7938-46D1-B901-FACBCCE556CD}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E0-40F8-83F1-D74AC913168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{25F71206-2104-41D1-A156-3A5262F7060E}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0E0-40F8-83F1-D74AC913168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{AA6B7779-22C2-4C5D-A524-D185BF3BCFB5}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0E0-40F8-83F1-D74AC913168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{EC94543A-F1BD-4B24-8113-9589E390DA4D}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0E0-40F8-83F1-D74AC913168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{609A7A05-3443-4179-85C9-76F3262ADC49}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0E0-40F8-83F1-D74AC91316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59.1</c:v>
                </c:pt>
                <c:pt idx="16">
                  <c:v>61</c:v>
                </c:pt>
                <c:pt idx="24">
                  <c:v>62.3</c:v>
                </c:pt>
                <c:pt idx="32">
                  <c:v>63.6</c:v>
                </c:pt>
              </c:numCache>
            </c:numRef>
          </c:xVal>
          <c:yVal>
            <c:numRef>
              <c:f>公会計指標分析・財政指標組合せ分析表!$BP$51:$DC$51</c:f>
              <c:numCache>
                <c:formatCode>#,##0.0;"▲ "#,##0.0</c:formatCode>
                <c:ptCount val="40"/>
                <c:pt idx="0">
                  <c:v>16.100000000000001</c:v>
                </c:pt>
                <c:pt idx="8">
                  <c:v>10</c:v>
                </c:pt>
                <c:pt idx="16">
                  <c:v>3.3</c:v>
                </c:pt>
              </c:numCache>
            </c:numRef>
          </c:yVal>
          <c:smooth val="0"/>
          <c:extLst>
            <c:ext xmlns:c16="http://schemas.microsoft.com/office/drawing/2014/chart" uri="{C3380CC4-5D6E-409C-BE32-E72D297353CC}">
              <c16:uniqueId val="{00000009-80E0-40F8-83F1-D74AC91316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{8DAE2F75-918E-464F-8842-348A69B2A455}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0E0-40F8-83F1-D74AC91316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{981FF820-7839-4977-A50F-7E1E7E67F36F}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E0-40F8-83F1-D74AC91316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{ADCACAB4-6118-42B3-914D-043CFB5C3ABD}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E0-40F8-83F1-D74AC91316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{A8EA8B86-995B-4284-A30B-A0D2E810A38F}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E0-40F8-83F1-D74AC91316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{5C454A0E-25F6-416D-9C60-4E420EB5E83C}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E0-40F8-83F1-D74AC913168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{AD5D6B33-B695-46C6-A339-55114E9C9C8F}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0E0-40F8-83F1-D74AC913168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{D301C92E-494B-4C62-9070-6CA492D73DA4}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0E0-40F8-83F1-D74AC913168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{ABE1B32C-A4D1-4E65-AD26-2AAD444AE890}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0E0-40F8-83F1-D74AC913168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{C7C9C952-CD2E-4A63-A992-24CF84817B9A}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0E0-40F8-83F1-D74AC91316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80E0-40F8-83F1-D74AC913168C}"/>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{1C66119A-16BD-4038-8820-DD945D0C4A16}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C43-4DB2-B8D1-4DBD7233B7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{2A259A9B-96DE-4BB0-B49A-DE3DC33DDF3D}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3-4DB2-B8D1-4DBD7233B7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{EEF0E6DD-5969-4918-B12C-A7AF524843AF}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3-4DB2-B8D1-4DBD7233B7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{A530A0F7-A069-4CE0-A665-19EED48B9AD9}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3-4DB2-B8D1-4DBD7233B7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{C65D46A0-4223-4FC0-A397-C1D6C13242F3}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3-4DB2-B8D1-4DBD7233B7C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{755087EF-3A9E-421E-9DDB-1353A009E1FE}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C43-4DB2-B8D1-4DBD7233B7C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{CE9C0727-6D54-4D1F-AA30-5B73ACFEF281}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C43-4DB2-B8D1-4DBD7233B7C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{0AA5FD40-A8ED-435D-BD5E-081CE28AA120}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C43-4DB2-B8D1-4DBD7233B7C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{BCD7DE97-D252-4339-9197-44F4A5AFF5B3}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C43-4DB2-B8D1-4DBD7233B7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5.0999999999999996</c:v>
                </c:pt>
                <c:pt idx="16">
                  <c:v>4.0999999999999996</c:v>
                </c:pt>
                <c:pt idx="24">
                  <c:v>3.7</c:v>
                </c:pt>
                <c:pt idx="32">
                  <c:v>3.4</c:v>
                </c:pt>
              </c:numCache>
            </c:numRef>
          </c:xVal>
          <c:yVal>
            <c:numRef>
              <c:f>公会計指標分析・財政指標組合せ分析表!$BP$73:$DC$73</c:f>
              <c:numCache>
                <c:formatCode>#,##0.0;"▲ "#,##0.0</c:formatCode>
                <c:ptCount val="40"/>
                <c:pt idx="0">
                  <c:v>16.100000000000001</c:v>
                </c:pt>
                <c:pt idx="8">
                  <c:v>10</c:v>
                </c:pt>
                <c:pt idx="16">
                  <c:v>3.3</c:v>
                </c:pt>
              </c:numCache>
            </c:numRef>
          </c:yVal>
          <c:smooth val="0"/>
          <c:extLst>
            <c:ext xmlns:c16="http://schemas.microsoft.com/office/drawing/2014/chart" uri="{C3380CC4-5D6E-409C-BE32-E72D297353CC}">
              <c16:uniqueId val="{00000009-BC43-4DB2-B8D1-4DBD7233B7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{3C6C951C-A406-46DC-9B85-BC33170B424D}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C43-4DB2-B8D1-4DBD7233B7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{C1A15D52-F539-454D-92EE-F222588DA680}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3-4DB2-B8D1-4DBD7233B7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{475D8510-70E2-491F-BD0C-BFC096E6C931}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3-4DB2-B8D1-4DBD7233B7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{CC8A172D-29DE-40A6-99BE-1ED76B8ECC24}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3-4DB2-B8D1-4DBD7233B7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{84C3C26F-40F3-45D7-81F6-A24DF577E61E}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3-4DB2-B8D1-4DBD7233B7C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{AE0707B8-8CBC-45CE-9BCF-2CE92CA0BA0D}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C43-4DB2-B8D1-4DBD7233B7C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{6AB178D2-A9DB-4CFD-8176-74BE469E1426}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C43-4DB2-B8D1-4DBD7233B7C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{6B5E1DB3-8F46-4280-A11F-ECAAA0A962DC}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C43-4DB2-B8D1-4DBD7233B7C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{78FA4473-C5F2-4893-8B69-0D53D9ECDCA1}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C43-4DB2-B8D1-4DBD7233B7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BC43-4DB2-B8D1-4DBD7233B7C9}"/>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元利償還金の額が増加したものの、公営企業債の元利償還金に対する繰入金の減少や、地方債償還額に充当した都市計画税の増による算入公債費等の増により、前年度と比較し改善した。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手当債の償還が令和４年度で終了することから、今後は元利償還金は減少傾向にあり、実質公債費比率は改善傾向にあるが、将来の財政負担を考慮し、今後も地方債の発行抑制等、公債費の適切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solidFill>
                <a:srgbClr val="FF0000"/>
              </a:solidFill>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投資的事業の平準化により一般会計等に係る地方債の現在高が減少し、公営企業債等繰入見込額が減少したため、将来負担額は前年度と比較して改善した。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また、「がんばれ八尾応援寄附金」の増加により充当可能基金は増加したが、基準財政需要額算入見込額が減少し、充当可能財源等は減少となった。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結果として令和４年度は充当可能財源等が将来負担額を上回った。</a:t>
          </a:r>
        </a:p>
        <a:p>
          <a:pPr algn="l"/>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引き続き、将来世代に過度な負担の先送りがないように財政運営に取り組む。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大阪府八尾市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本市財政の健全運営のため「財政調整基金」を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百万円、地域福祉を推進し高齢者や障がい者等の福祉事業の充実を図るため「地域福祉推進基金」を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百万円など基金全体で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百万円を取り崩した一方、土地売払収入や寄附金の増等により基金全体として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1,874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百万円を積み立てたことにより、基金全体としては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1,566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ついては、安定した財政運営を行うために一定額を確保していくこととしており、選択と集中による既存事業の見直しや固定的な経費の縮減等、「新やお改革プラン」に掲げる取り組みを着実に実行することにより、できる限り基金取崩し額を抑制することとしてい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・公共公益施設整備基金：本市の公共公益施設の整備事業等に充てる。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・こども夢基金：子どもの健全育成や子育て支援を推進する。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・地域福祉推進基金：本市における地域福祉を推進し、高齢者及び障がい者等の在宅福祉事業の充実を図る。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・地域安全・安心のまちづくり基金：地域の防犯・防災を推進するための事業及び市民活動に対する支援事業に充てる。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・奨学基金：高等学校の修学が困難な市民に対し給付する奨学金に充てる。</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地域福祉を推進し高齢者や障がい者等の福祉事業の充実を図るため「地域福祉推進基金」を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百万円、子どもの健全育成や子育て支援を推進するため「こども夢基金」を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百万円などを取り崩した一方で、こども夢基金で寄附金により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百万円を積み立てたこと等により、特定目的基金全体としては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厳しい歳入の状況が続く中、市民ニーズに応えるためそれぞれの基金目的に沿った事業への活用を図る。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寄附金の一部や、令和３年度決算余剰金の一部を積み立てたこと等により、令和４年度末残高は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7,824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百万円となり、前年度から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令和４年度末基金残高を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億円に維持するという「新やお改革プラン」の目標は実現し、次の「新やお改革プラン</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」においては、令和８年度末の基金残高（財政調整基金及び公共公益施設整備基金の合計）を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億円に維持することを目標としている。</a:t>
          </a: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C84157-2C9A-4FE2-BAAE-8D1CE111E8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1A2499-91C1-4443-A0B3-69FC56585A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79B44AFB-090D-494F-A6CE-305959AAA42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4DDD76E-4A1D-4E82-8D98-5FC389E59531}"/>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40C31E7-C8DA-4FEA-ABA5-E051C3FE23D1}"/>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BEFF7C7-A992-4DB8-B637-C08043A5EEFB}"/>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D3E412DD-D8EF-4E56-8CE2-903B9731FD1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B7BC0C11-F465-4D8D-855C-64623372C64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6D3FDA6-092F-489F-97B2-7868C63B1492}"/>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37C8048-74B4-4B89-93F7-044CA3F957A1}"/>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F2B536E-4CC0-47F7-A7DD-EB72E485041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B015930-BDFB-425B-951E-D0226473CCC3}"/>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21932026-508C-4B42-A211-C5D310391BA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A9C6D09-3369-4539-8884-64DB038ACD2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A9DDF1D6-E253-4DA2-AA54-C9791006003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9F7ECD56-A75B-40AD-9A6E-C84C51F39DF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E5F071B-5811-4E78-9A93-A980F23A869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9E7D2AB-A5F3-4FCB-9CA7-76BBC04950A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246532FA-5DD9-4EB3-945C-20CE3CFEC63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95E451E8-01F6-4248-8E83-ADF0720565FA}"/>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1151FA6-7013-499B-B1F4-6DFB6A77306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FB406A6-DBE0-4B3C-AE73-C14CB6821C72}"/>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3A63BB0-6E6E-4E49-B1AE-F0E1E4307A88}"/>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FA9E516-79E5-47CE-AB41-C4FE3971F183}"/>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4D5CA6FF-C6B5-41CE-8908-FB4BD1047CC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B13F9FC7-BCA4-4B60-9409-C41ADA6856E4}"/>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A18BC54-C326-4E99-BAB4-8373F1C295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F8EAC5A-B705-4C1A-A234-F72017E2EF25}"/>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97877B25-589E-4554-AF3C-7539042FF30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E34100E-14DA-4F16-944C-3E4B2AD2F71E}"/>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1F9AFF0-1C72-4F37-90D5-D6DCFF79F117}"/>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374E136-245F-4FA7-9804-C0B4B4B866A5}"/>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75067E07-F886-49F2-8C85-6A1D04A3F90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07C5FF8-7929-4D95-B305-17058D3771F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0D0D87D-A623-47DE-88FF-D485988C0FFA}"/>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E0A6E835-4EB7-4682-BD7A-A8D971A1BB8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BECDBD9B-7E23-451B-AE17-53DA26B0F3F2}"/>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0C1C490-484E-4D87-8C04-73F7ED34D0BC}"/>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7F9D4FE-DE9F-4BD6-BFE9-C35E7E9C535F}"/>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1D9B5194-F517-470D-85F8-411F56D1C8D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767D2BB0-3AA5-434D-8A19-11C14F9878A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CEFD605-C009-4872-979B-5E94994AEE7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46F8D6CB-36E8-439F-BECF-05CDA87D2E4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8BB0A8B4-CA8E-43BA-951D-65DBCCA3CCC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2A29E6A-3B30-46EE-B688-8B5DB79487D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F20120E-0B08-4B37-B66B-BDF030B2DF92}"/>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C262D735-930F-4030-9909-3C5D424A33F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6A4BC6D-DBA8-468D-89A7-F9748CF17A7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DC0857D-31DA-4866-B6B7-5668A6A8556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F7FC14C8-5BEE-468A-85D6-43B1A8D1BB12}"/>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FCB4BBC-391B-4A9B-A834-BE7FB29954A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年度には公共施設マネジメント実施計画、令和４年度に個別施設保全計画をそれぞれ策定し、公共施設のマネジメントを進めている。また、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公共施設マネジメント実施計画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有形固定資産減価償却率については、上昇傾向にあるものの、類似団体内平均値よりも低い水準であり、引き続き公共施設の適正管理に努めていく。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83F71C5C-F807-4DD9-B4AB-7FD464C95C3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D058B53-3C24-4605-A978-7385BCE9E6C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1B28304-2656-45BF-A9DB-6C94E9D645C5}"/>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28A3F6E7-75C5-4080-9167-E40215110F94}"/>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A375BAAA-FD5C-4D24-AAF9-1F4E6D5F5CB2}"/>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2D476140-B4F5-4189-B00B-F8BB76B6141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CB312E4F-2926-4E2A-87A7-8AD05650289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D2E38AC-6728-44CF-8D55-8A1682381088}"/>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43A97D6-923C-4D89-93FC-BB31778A090B}"/>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40216F35-939C-4F71-B3A0-869E12960DEC}"/>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AA1B0A0B-BF82-417A-8DB2-EFD1C7471E35}"/>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E083DAAD-BE2E-46EE-8D4A-C63C3546DF99}"/>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96EFD3F0-E520-4082-B59F-4232671BFE51}"/>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8CCA4F0-B429-4488-86C7-1416488013EC}"/>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5E34C79-6BA7-493A-B953-6FD230AD15A5}"/>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D0343F7-326D-4457-93DC-2E68E5B60AC3}"/>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id="{51F7163D-AEBD-48E3-B955-1DA5123497D5}"/>
            </a:ext>
          </a:extLst>
        </xdr:cNvPr>
        <xdr:cNvCxnSpPr/>
      </xdr:nvCxnSpPr>
      <xdr:spPr>
        <a:xfrm flipV="1">
          <a:off x="4206240" y="4510617"/>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id="{5A5923B6-0AE8-4AD0-8302-DD7BBD77A509}"/>
            </a:ext>
          </a:extLst>
        </xdr:cNvPr>
        <xdr:cNvSpPr txBox="1"/>
      </xdr:nvSpPr>
      <xdr:spPr>
        <a:xfrm>
          <a:off x="4258945"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id="{34648B59-89B5-42B5-BFE1-723180CFF916}"/>
            </a:ext>
          </a:extLst>
        </xdr:cNvPr>
        <xdr:cNvCxnSpPr/>
      </xdr:nvCxnSpPr>
      <xdr:spPr>
        <a:xfrm>
          <a:off x="4119245" y="58007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2" name="有形固定資産減価償却率最大値テキスト">
          <a:extLst>
            <a:ext uri="{FF2B5EF4-FFF2-40B4-BE49-F238E27FC236}">
              <a16:creationId xmlns:a16="http://schemas.microsoft.com/office/drawing/2014/main" id="{601C20CE-17D9-4BB9-ADED-3824D3CC81B2}"/>
            </a:ext>
          </a:extLst>
        </xdr:cNvPr>
        <xdr:cNvSpPr txBox="1"/>
      </xdr:nvSpPr>
      <xdr:spPr>
        <a:xfrm>
          <a:off x="4258945" y="428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3" name="直線コネクタ 72">
          <a:extLst>
            <a:ext uri="{FF2B5EF4-FFF2-40B4-BE49-F238E27FC236}">
              <a16:creationId xmlns:a16="http://schemas.microsoft.com/office/drawing/2014/main" id="{2C1469A7-A5A5-4C41-8D84-2F09D5E00C6E}"/>
            </a:ext>
          </a:extLst>
        </xdr:cNvPr>
        <xdr:cNvCxnSpPr/>
      </xdr:nvCxnSpPr>
      <xdr:spPr>
        <a:xfrm>
          <a:off x="4119245" y="45106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4" name="有形固定資産減価償却率平均値テキスト">
          <a:extLst>
            <a:ext uri="{FF2B5EF4-FFF2-40B4-BE49-F238E27FC236}">
              <a16:creationId xmlns:a16="http://schemas.microsoft.com/office/drawing/2014/main" id="{69B5853E-11B9-4CF0-8B89-5E7D9FA53C8F}"/>
            </a:ext>
          </a:extLst>
        </xdr:cNvPr>
        <xdr:cNvSpPr txBox="1"/>
      </xdr:nvSpPr>
      <xdr:spPr>
        <a:xfrm>
          <a:off x="4258945" y="524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5" name="フローチャート: 判断 74">
          <a:extLst>
            <a:ext uri="{FF2B5EF4-FFF2-40B4-BE49-F238E27FC236}">
              <a16:creationId xmlns:a16="http://schemas.microsoft.com/office/drawing/2014/main" id="{B28B812D-81F5-445F-85E0-193AEC9E3B35}"/>
            </a:ext>
          </a:extLst>
        </xdr:cNvPr>
        <xdr:cNvSpPr/>
      </xdr:nvSpPr>
      <xdr:spPr>
        <a:xfrm>
          <a:off x="4157345" y="52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6" name="フローチャート: 判断 75">
          <a:extLst>
            <a:ext uri="{FF2B5EF4-FFF2-40B4-BE49-F238E27FC236}">
              <a16:creationId xmlns:a16="http://schemas.microsoft.com/office/drawing/2014/main" id="{B0309AF1-FD58-4491-8EAC-E972E03A25FC}"/>
            </a:ext>
          </a:extLst>
        </xdr:cNvPr>
        <xdr:cNvSpPr/>
      </xdr:nvSpPr>
      <xdr:spPr>
        <a:xfrm>
          <a:off x="3537585" y="5232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7" name="フローチャート: 判断 76">
          <a:extLst>
            <a:ext uri="{FF2B5EF4-FFF2-40B4-BE49-F238E27FC236}">
              <a16:creationId xmlns:a16="http://schemas.microsoft.com/office/drawing/2014/main" id="{59C697BC-A0E9-4656-A0A7-CED00D231C98}"/>
            </a:ext>
          </a:extLst>
        </xdr:cNvPr>
        <xdr:cNvSpPr/>
      </xdr:nvSpPr>
      <xdr:spPr>
        <a:xfrm>
          <a:off x="2867025" y="5193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8" name="フローチャート: 判断 77">
          <a:extLst>
            <a:ext uri="{FF2B5EF4-FFF2-40B4-BE49-F238E27FC236}">
              <a16:creationId xmlns:a16="http://schemas.microsoft.com/office/drawing/2014/main" id="{849CC9A2-FB8B-4094-89DB-46B4976BC40D}"/>
            </a:ext>
          </a:extLst>
        </xdr:cNvPr>
        <xdr:cNvSpPr/>
      </xdr:nvSpPr>
      <xdr:spPr>
        <a:xfrm>
          <a:off x="2196465" y="5164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9" name="フローチャート: 判断 78">
          <a:extLst>
            <a:ext uri="{FF2B5EF4-FFF2-40B4-BE49-F238E27FC236}">
              <a16:creationId xmlns:a16="http://schemas.microsoft.com/office/drawing/2014/main" id="{5B396A94-975E-401B-BB34-A38A21D2C644}"/>
            </a:ext>
          </a:extLst>
        </xdr:cNvPr>
        <xdr:cNvSpPr/>
      </xdr:nvSpPr>
      <xdr:spPr>
        <a:xfrm>
          <a:off x="1525905" y="5135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318CEE3-F821-4688-B7BA-EF3A21A9D34D}"/>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D6C1F3D-4A3E-44F0-9242-6053E960A4C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67CA863-B45C-4E02-9D52-BC438BD54639}"/>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D38FE7A-63B1-45FD-A722-884611790236}"/>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5171FDA-75D6-4EEC-8BC7-A7AECE7E991A}"/>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5" name="楕円 84">
          <a:extLst>
            <a:ext uri="{FF2B5EF4-FFF2-40B4-BE49-F238E27FC236}">
              <a16:creationId xmlns:a16="http://schemas.microsoft.com/office/drawing/2014/main" id="{3902D951-8D5E-4875-83E4-E2581AFF865D}"/>
            </a:ext>
          </a:extLst>
        </xdr:cNvPr>
        <xdr:cNvSpPr/>
      </xdr:nvSpPr>
      <xdr:spPr>
        <a:xfrm>
          <a:off x="4157345" y="52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47642</xdr:rowOff>
    </xdr:from>
    <xdr:ext cx="405111" cy="259045"/>
    <xdr:sp macro="" textlink="">
      <xdr:nvSpPr>
        <xdr:cNvPr id="86" name="有形固定資産減価償却率該当値テキスト">
          <a:extLst>
            <a:ext uri="{FF2B5EF4-FFF2-40B4-BE49-F238E27FC236}">
              <a16:creationId xmlns:a16="http://schemas.microsoft.com/office/drawing/2014/main" id="{6347AF3E-054B-4959-8F87-1019E3CCB0ED}"/>
            </a:ext>
          </a:extLst>
        </xdr:cNvPr>
        <xdr:cNvSpPr txBox="1"/>
      </xdr:nvSpPr>
      <xdr:spPr>
        <a:xfrm>
          <a:off x="4258945" y="507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7" name="楕円 86">
          <a:extLst>
            <a:ext uri="{FF2B5EF4-FFF2-40B4-BE49-F238E27FC236}">
              <a16:creationId xmlns:a16="http://schemas.microsoft.com/office/drawing/2014/main" id="{B2F3E9A7-B5F3-47D8-B828-2827EF75FAB6}"/>
            </a:ext>
          </a:extLst>
        </xdr:cNvPr>
        <xdr:cNvSpPr/>
      </xdr:nvSpPr>
      <xdr:spPr>
        <a:xfrm>
          <a:off x="3537585" y="5178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75565</xdr:rowOff>
    </xdr:to>
    <xdr:cxnSp macro="">
      <xdr:nvCxnSpPr>
        <xdr:cNvPr id="88" name="直線コネクタ 87">
          <a:extLst>
            <a:ext uri="{FF2B5EF4-FFF2-40B4-BE49-F238E27FC236}">
              <a16:creationId xmlns:a16="http://schemas.microsoft.com/office/drawing/2014/main" id="{2A81D9F7-44AB-4CB1-B81A-4FE66FD7D891}"/>
            </a:ext>
          </a:extLst>
        </xdr:cNvPr>
        <xdr:cNvCxnSpPr/>
      </xdr:nvCxnSpPr>
      <xdr:spPr>
        <a:xfrm>
          <a:off x="3588385" y="5225627"/>
          <a:ext cx="6197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9" name="楕円 88">
          <a:extLst>
            <a:ext uri="{FF2B5EF4-FFF2-40B4-BE49-F238E27FC236}">
              <a16:creationId xmlns:a16="http://schemas.microsoft.com/office/drawing/2014/main" id="{6789CD4C-7BF1-44E0-8C81-60AE218653E7}"/>
            </a:ext>
          </a:extLst>
        </xdr:cNvPr>
        <xdr:cNvSpPr/>
      </xdr:nvSpPr>
      <xdr:spPr>
        <a:xfrm>
          <a:off x="2867025" y="5131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28787</xdr:rowOff>
    </xdr:to>
    <xdr:cxnSp macro="">
      <xdr:nvCxnSpPr>
        <xdr:cNvPr id="90" name="直線コネクタ 89">
          <a:extLst>
            <a:ext uri="{FF2B5EF4-FFF2-40B4-BE49-F238E27FC236}">
              <a16:creationId xmlns:a16="http://schemas.microsoft.com/office/drawing/2014/main" id="{9DA97208-75B2-4038-BC58-38C83D2CED96}"/>
            </a:ext>
          </a:extLst>
        </xdr:cNvPr>
        <xdr:cNvCxnSpPr/>
      </xdr:nvCxnSpPr>
      <xdr:spPr>
        <a:xfrm>
          <a:off x="2917825" y="5182658"/>
          <a:ext cx="67056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1" name="楕円 90">
          <a:extLst>
            <a:ext uri="{FF2B5EF4-FFF2-40B4-BE49-F238E27FC236}">
              <a16:creationId xmlns:a16="http://schemas.microsoft.com/office/drawing/2014/main" id="{EFF7076C-1530-4587-9066-6395A8D71E34}"/>
            </a:ext>
          </a:extLst>
        </xdr:cNvPr>
        <xdr:cNvSpPr/>
      </xdr:nvSpPr>
      <xdr:spPr>
        <a:xfrm>
          <a:off x="2196465" y="5063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153458</xdr:rowOff>
    </xdr:to>
    <xdr:cxnSp macro="">
      <xdr:nvCxnSpPr>
        <xdr:cNvPr id="92" name="直線コネクタ 91">
          <a:extLst>
            <a:ext uri="{FF2B5EF4-FFF2-40B4-BE49-F238E27FC236}">
              <a16:creationId xmlns:a16="http://schemas.microsoft.com/office/drawing/2014/main" id="{4460AFD1-5C99-475F-B240-669D30794AA3}"/>
            </a:ext>
          </a:extLst>
        </xdr:cNvPr>
        <xdr:cNvCxnSpPr/>
      </xdr:nvCxnSpPr>
      <xdr:spPr>
        <a:xfrm>
          <a:off x="2247265" y="5114290"/>
          <a:ext cx="67056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93" name="楕円 92">
          <a:extLst>
            <a:ext uri="{FF2B5EF4-FFF2-40B4-BE49-F238E27FC236}">
              <a16:creationId xmlns:a16="http://schemas.microsoft.com/office/drawing/2014/main" id="{F6EA9678-B89F-443E-97A8-C7C6C3EB12F6}"/>
            </a:ext>
          </a:extLst>
        </xdr:cNvPr>
        <xdr:cNvSpPr/>
      </xdr:nvSpPr>
      <xdr:spPr>
        <a:xfrm>
          <a:off x="1525905" y="50205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85090</xdr:rowOff>
    </xdr:to>
    <xdr:cxnSp macro="">
      <xdr:nvCxnSpPr>
        <xdr:cNvPr id="94" name="直線コネクタ 93">
          <a:extLst>
            <a:ext uri="{FF2B5EF4-FFF2-40B4-BE49-F238E27FC236}">
              <a16:creationId xmlns:a16="http://schemas.microsoft.com/office/drawing/2014/main" id="{3B0BB9FC-A621-439B-93C3-16D9F1AD47F8}"/>
            </a:ext>
          </a:extLst>
        </xdr:cNvPr>
        <xdr:cNvCxnSpPr/>
      </xdr:nvCxnSpPr>
      <xdr:spPr>
        <a:xfrm>
          <a:off x="1576705" y="5067512"/>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5" name="n_1aveValue有形固定資産減価償却率">
          <a:extLst>
            <a:ext uri="{FF2B5EF4-FFF2-40B4-BE49-F238E27FC236}">
              <a16:creationId xmlns:a16="http://schemas.microsoft.com/office/drawing/2014/main" id="{EFCF9C40-65B1-4AD3-B7CA-454AFF21ED9D}"/>
            </a:ext>
          </a:extLst>
        </xdr:cNvPr>
        <xdr:cNvSpPr txBox="1"/>
      </xdr:nvSpPr>
      <xdr:spPr>
        <a:xfrm>
          <a:off x="3395989"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6" name="n_2aveValue有形固定資産減価償却率">
          <a:extLst>
            <a:ext uri="{FF2B5EF4-FFF2-40B4-BE49-F238E27FC236}">
              <a16:creationId xmlns:a16="http://schemas.microsoft.com/office/drawing/2014/main" id="{B20E1D86-EB94-453A-B6D6-75DC85B36B27}"/>
            </a:ext>
          </a:extLst>
        </xdr:cNvPr>
        <xdr:cNvSpPr txBox="1"/>
      </xdr:nvSpPr>
      <xdr:spPr>
        <a:xfrm>
          <a:off x="2738129"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7" name="n_3aveValue有形固定資産減価償却率">
          <a:extLst>
            <a:ext uri="{FF2B5EF4-FFF2-40B4-BE49-F238E27FC236}">
              <a16:creationId xmlns:a16="http://schemas.microsoft.com/office/drawing/2014/main" id="{547BB304-6A68-483B-B3BF-E2D2C8AD907A}"/>
            </a:ext>
          </a:extLst>
        </xdr:cNvPr>
        <xdr:cNvSpPr txBox="1"/>
      </xdr:nvSpPr>
      <xdr:spPr>
        <a:xfrm>
          <a:off x="2067569" y="525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8" name="n_4aveValue有形固定資産減価償却率">
          <a:extLst>
            <a:ext uri="{FF2B5EF4-FFF2-40B4-BE49-F238E27FC236}">
              <a16:creationId xmlns:a16="http://schemas.microsoft.com/office/drawing/2014/main" id="{525DE23A-D2EE-4453-B92E-FDCB9F4F436B}"/>
            </a:ext>
          </a:extLst>
        </xdr:cNvPr>
        <xdr:cNvSpPr txBox="1"/>
      </xdr:nvSpPr>
      <xdr:spPr>
        <a:xfrm>
          <a:off x="1397009"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96114</xdr:rowOff>
    </xdr:from>
    <xdr:ext cx="405111" cy="259045"/>
    <xdr:sp macro="" textlink="">
      <xdr:nvSpPr>
        <xdr:cNvPr id="99" name="n_1mainValue有形固定資産減価償却率">
          <a:extLst>
            <a:ext uri="{FF2B5EF4-FFF2-40B4-BE49-F238E27FC236}">
              <a16:creationId xmlns:a16="http://schemas.microsoft.com/office/drawing/2014/main" id="{10ED4F85-BEBA-4124-8EEB-7455FAE61E96}"/>
            </a:ext>
          </a:extLst>
        </xdr:cNvPr>
        <xdr:cNvSpPr txBox="1"/>
      </xdr:nvSpPr>
      <xdr:spPr>
        <a:xfrm>
          <a:off x="3395989" y="495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0" name="n_2mainValue有形固定資産減価償却率">
          <a:extLst>
            <a:ext uri="{FF2B5EF4-FFF2-40B4-BE49-F238E27FC236}">
              <a16:creationId xmlns:a16="http://schemas.microsoft.com/office/drawing/2014/main" id="{1011403D-D88C-4F4C-81BC-91D9F5D2172C}"/>
            </a:ext>
          </a:extLst>
        </xdr:cNvPr>
        <xdr:cNvSpPr txBox="1"/>
      </xdr:nvSpPr>
      <xdr:spPr>
        <a:xfrm>
          <a:off x="2738129" y="491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1" name="n_3mainValue有形固定資産減価償却率">
          <a:extLst>
            <a:ext uri="{FF2B5EF4-FFF2-40B4-BE49-F238E27FC236}">
              <a16:creationId xmlns:a16="http://schemas.microsoft.com/office/drawing/2014/main" id="{0664FD9C-3FC1-47B9-B24D-5E82152C42D0}"/>
            </a:ext>
          </a:extLst>
        </xdr:cNvPr>
        <xdr:cNvSpPr txBox="1"/>
      </xdr:nvSpPr>
      <xdr:spPr>
        <a:xfrm>
          <a:off x="2067569" y="48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102" name="n_4mainValue有形固定資産減価償却率">
          <a:extLst>
            <a:ext uri="{FF2B5EF4-FFF2-40B4-BE49-F238E27FC236}">
              <a16:creationId xmlns:a16="http://schemas.microsoft.com/office/drawing/2014/main" id="{F02680F8-E937-4115-814F-F5B4FC9DCC37}"/>
            </a:ext>
          </a:extLst>
        </xdr:cNvPr>
        <xdr:cNvSpPr txBox="1"/>
      </xdr:nvSpPr>
      <xdr:spPr>
        <a:xfrm>
          <a:off x="1397009" y="47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E0F9E65-6FC6-42F6-9755-5B1A508CEF5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06D0CBE-6C3D-46EB-8817-836157DE691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D6C8E45-FB6C-432C-ACBD-9273D644AC88}"/>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916D008-512F-44D3-9065-A58DF414175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CD08CCA-33B4-4C96-A79D-B7AEAF5C94D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76024F6-EF1A-4785-81A6-8CA2A15C8B45}"/>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F3533D5-09FF-483A-A0CD-83036A692C9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7102C27-5D3F-44A7-BC4E-AE2DB1B0A33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479FE58-C6DD-46C9-9827-D1FDC042701C}"/>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1793812-9FF0-4AD7-8600-3B7484542F1D}"/>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91DD694-6F2A-4A40-8189-C193FC53D159}"/>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C37272E-FC0E-4983-959E-1144770EC7F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AE54264B-FB59-47AF-AEF8-0CFFEA16EF06}"/>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減少、公共下水道事業等に係る公営企業債等繰入見込額の減などにより、将来負担額は前年度と比較し改善したものの、経常経費充当一般財源等が増、また経常一般財源等が減とな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今後も、職員の定員管理をふまえた人件費の総額抑制、事業実施の適正化等を図りながら、将来に過度な負担の先送りがないよう、財政運営に取り組む。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F04DD60-3FA7-4967-8279-A103D45CBF0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4172D30-FA26-4249-9B9C-AED9C0B0CBF6}"/>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C17FDC9-6E3A-4EA7-AD48-A79BE6EA250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23B75EFF-6C02-4383-839F-B3BEB6451B78}"/>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B78AA060-8B06-4304-8579-9EF413B4CDCB}"/>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B8BFE23-A737-482D-B49F-5F627483C2B6}"/>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8043C2F4-DA73-4315-ADF0-2B820B336F38}"/>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505189B7-374B-41AF-A28F-9ACCB5A9EC2B}"/>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98B96D1F-A571-4A7D-8197-96F97A6FB0AF}"/>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F391B222-9BE6-44A8-A5AC-7CA68A330A32}"/>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91046D4-7056-46EF-B8F9-55DE21E959C9}"/>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6C025170-A6B0-4151-A4AC-68803F9A5621}"/>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B46C04D1-EF70-4C6A-BA23-7BB76094E114}"/>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BAB96CB-A3A4-4D81-9212-B141D266BE8E}"/>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465279E-2064-4256-9B41-C937E6494751}"/>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1" name="直線コネクタ 130">
          <a:extLst>
            <a:ext uri="{FF2B5EF4-FFF2-40B4-BE49-F238E27FC236}">
              <a16:creationId xmlns:a16="http://schemas.microsoft.com/office/drawing/2014/main" id="{448E4D17-B3B6-44F9-A2CF-5FEF562FC12A}"/>
            </a:ext>
          </a:extLst>
        </xdr:cNvPr>
        <xdr:cNvCxnSpPr/>
      </xdr:nvCxnSpPr>
      <xdr:spPr>
        <a:xfrm flipV="1">
          <a:off x="13027660" y="4442248"/>
          <a:ext cx="1269" cy="139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2" name="債務償還比率最小値テキスト">
          <a:extLst>
            <a:ext uri="{FF2B5EF4-FFF2-40B4-BE49-F238E27FC236}">
              <a16:creationId xmlns:a16="http://schemas.microsoft.com/office/drawing/2014/main" id="{A9820A99-EB3D-473B-BEE1-DCDA9DFE71A3}"/>
            </a:ext>
          </a:extLst>
        </xdr:cNvPr>
        <xdr:cNvSpPr txBox="1"/>
      </xdr:nvSpPr>
      <xdr:spPr>
        <a:xfrm>
          <a:off x="13080365" y="5842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3" name="直線コネクタ 132">
          <a:extLst>
            <a:ext uri="{FF2B5EF4-FFF2-40B4-BE49-F238E27FC236}">
              <a16:creationId xmlns:a16="http://schemas.microsoft.com/office/drawing/2014/main" id="{41588A42-D55C-4D81-ABA8-242FD03FB43C}"/>
            </a:ext>
          </a:extLst>
        </xdr:cNvPr>
        <xdr:cNvCxnSpPr/>
      </xdr:nvCxnSpPr>
      <xdr:spPr>
        <a:xfrm>
          <a:off x="12963525" y="5838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64786D50-20B4-4EE2-8145-F20ED5EF8851}"/>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F22EA03-36B2-4F98-BF30-3B9790B196EA}"/>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6" name="債務償還比率平均値テキスト">
          <a:extLst>
            <a:ext uri="{FF2B5EF4-FFF2-40B4-BE49-F238E27FC236}">
              <a16:creationId xmlns:a16="http://schemas.microsoft.com/office/drawing/2014/main" id="{97649AC1-78B3-491D-91BB-CED936F599C5}"/>
            </a:ext>
          </a:extLst>
        </xdr:cNvPr>
        <xdr:cNvSpPr txBox="1"/>
      </xdr:nvSpPr>
      <xdr:spPr>
        <a:xfrm>
          <a:off x="13080365" y="4913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7" name="フローチャート: 判断 136">
          <a:extLst>
            <a:ext uri="{FF2B5EF4-FFF2-40B4-BE49-F238E27FC236}">
              <a16:creationId xmlns:a16="http://schemas.microsoft.com/office/drawing/2014/main" id="{B6F4BE9C-5A98-4C41-928D-CAA93DCB0F1C}"/>
            </a:ext>
          </a:extLst>
        </xdr:cNvPr>
        <xdr:cNvSpPr/>
      </xdr:nvSpPr>
      <xdr:spPr>
        <a:xfrm>
          <a:off x="13001625" y="505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8" name="フローチャート: 判断 137">
          <a:extLst>
            <a:ext uri="{FF2B5EF4-FFF2-40B4-BE49-F238E27FC236}">
              <a16:creationId xmlns:a16="http://schemas.microsoft.com/office/drawing/2014/main" id="{E3001440-6D3C-43C6-8A33-C244559F2DFF}"/>
            </a:ext>
          </a:extLst>
        </xdr:cNvPr>
        <xdr:cNvSpPr/>
      </xdr:nvSpPr>
      <xdr:spPr>
        <a:xfrm>
          <a:off x="12359005" y="4986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9" name="フローチャート: 判断 138">
          <a:extLst>
            <a:ext uri="{FF2B5EF4-FFF2-40B4-BE49-F238E27FC236}">
              <a16:creationId xmlns:a16="http://schemas.microsoft.com/office/drawing/2014/main" id="{0C4F2F67-2C79-4DA0-8996-72451B41E43A}"/>
            </a:ext>
          </a:extLst>
        </xdr:cNvPr>
        <xdr:cNvSpPr/>
      </xdr:nvSpPr>
      <xdr:spPr>
        <a:xfrm>
          <a:off x="11688445" y="516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0" name="フローチャート: 判断 139">
          <a:extLst>
            <a:ext uri="{FF2B5EF4-FFF2-40B4-BE49-F238E27FC236}">
              <a16:creationId xmlns:a16="http://schemas.microsoft.com/office/drawing/2014/main" id="{01C31E2E-C713-48F9-B61D-2B73DD20F7D3}"/>
            </a:ext>
          </a:extLst>
        </xdr:cNvPr>
        <xdr:cNvSpPr/>
      </xdr:nvSpPr>
      <xdr:spPr>
        <a:xfrm>
          <a:off x="11017885" y="5172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1" name="フローチャート: 判断 140">
          <a:extLst>
            <a:ext uri="{FF2B5EF4-FFF2-40B4-BE49-F238E27FC236}">
              <a16:creationId xmlns:a16="http://schemas.microsoft.com/office/drawing/2014/main" id="{EBC42AA1-E297-49D7-AFAF-EB952A0BB743}"/>
            </a:ext>
          </a:extLst>
        </xdr:cNvPr>
        <xdr:cNvSpPr/>
      </xdr:nvSpPr>
      <xdr:spPr>
        <a:xfrm>
          <a:off x="10347325" y="514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F20C8E7-CF1B-4314-8155-51DA70111035}"/>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20B898A-5EEE-4DE4-8F34-38B0B21A4CC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04C8EB7-AFFF-4401-98F0-AC2F374EACC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65E9725-9D0E-4C8F-89B5-73130C15139A}"/>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FC66FBB-FC03-4760-8341-4F5C3F4BC39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32562</xdr:rowOff>
    </xdr:from>
    <xdr:to>
      <xdr:col>76</xdr:col>
      <xdr:colOff>73025</xdr:colOff>
      <xdr:row>31</xdr:row>
      <xdr:rowOff>134162</xdr:rowOff>
    </xdr:to>
    <xdr:sp macro="" textlink="">
      <xdr:nvSpPr>
        <xdr:cNvPr id="147" name="楕円 146">
          <a:extLst>
            <a:ext uri="{FF2B5EF4-FFF2-40B4-BE49-F238E27FC236}">
              <a16:creationId xmlns:a16="http://schemas.microsoft.com/office/drawing/2014/main" id="{7BDD38A1-4715-4A89-BAFA-523079F77E76}"/>
            </a:ext>
          </a:extLst>
        </xdr:cNvPr>
        <xdr:cNvSpPr/>
      </xdr:nvSpPr>
      <xdr:spPr>
        <a:xfrm>
          <a:off x="13001625" y="52294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10989</xdr:rowOff>
    </xdr:from>
    <xdr:ext cx="469744" cy="259045"/>
    <xdr:sp macro="" textlink="">
      <xdr:nvSpPr>
        <xdr:cNvPr id="148" name="債務償還比率該当値テキスト">
          <a:extLst>
            <a:ext uri="{FF2B5EF4-FFF2-40B4-BE49-F238E27FC236}">
              <a16:creationId xmlns:a16="http://schemas.microsoft.com/office/drawing/2014/main" id="{4C067AF6-0F01-4B99-8CF4-F5DC557C25F8}"/>
            </a:ext>
          </a:extLst>
        </xdr:cNvPr>
        <xdr:cNvSpPr txBox="1"/>
      </xdr:nvSpPr>
      <xdr:spPr>
        <a:xfrm>
          <a:off x="13080365" y="52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112854</xdr:rowOff>
    </xdr:from>
    <xdr:to>
      <xdr:col>72</xdr:col>
      <xdr:colOff>123825</xdr:colOff>
      <xdr:row>31</xdr:row>
      <xdr:rowOff>43004</xdr:rowOff>
    </xdr:to>
    <xdr:sp macro="" textlink="">
      <xdr:nvSpPr>
        <xdr:cNvPr id="149" name="楕円 148">
          <a:extLst>
            <a:ext uri="{FF2B5EF4-FFF2-40B4-BE49-F238E27FC236}">
              <a16:creationId xmlns:a16="http://schemas.microsoft.com/office/drawing/2014/main" id="{B67668D7-169C-495A-B982-570B340F47AE}"/>
            </a:ext>
          </a:extLst>
        </xdr:cNvPr>
        <xdr:cNvSpPr/>
      </xdr:nvSpPr>
      <xdr:spPr>
        <a:xfrm>
          <a:off x="12359005" y="514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163654</xdr:rowOff>
    </xdr:from>
    <xdr:to>
      <xdr:col>76</xdr:col>
      <xdr:colOff>22225</xdr:colOff>
      <xdr:row>31</xdr:row>
      <xdr:rowOff>83362</xdr:rowOff>
    </xdr:to>
    <xdr:cxnSp macro="">
      <xdr:nvCxnSpPr>
        <xdr:cNvPr id="150" name="直線コネクタ 149">
          <a:extLst>
            <a:ext uri="{FF2B5EF4-FFF2-40B4-BE49-F238E27FC236}">
              <a16:creationId xmlns:a16="http://schemas.microsoft.com/office/drawing/2014/main" id="{595ADC9E-5844-4D06-9FAB-6EBFB5E96713}"/>
            </a:ext>
          </a:extLst>
        </xdr:cNvPr>
        <xdr:cNvCxnSpPr/>
      </xdr:nvCxnSpPr>
      <xdr:spPr>
        <a:xfrm>
          <a:off x="12409805" y="5192854"/>
          <a:ext cx="619760" cy="8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95483</xdr:rowOff>
    </xdr:from>
    <xdr:to>
      <xdr:col>68</xdr:col>
      <xdr:colOff>123825</xdr:colOff>
      <xdr:row>33</xdr:row>
      <xdr:rowOff>25633</xdr:rowOff>
    </xdr:to>
    <xdr:sp macro="" textlink="">
      <xdr:nvSpPr>
        <xdr:cNvPr id="151" name="楕円 150">
          <a:extLst>
            <a:ext uri="{FF2B5EF4-FFF2-40B4-BE49-F238E27FC236}">
              <a16:creationId xmlns:a16="http://schemas.microsoft.com/office/drawing/2014/main" id="{6E1BD607-2279-4235-A2C5-5D28D92E29F5}"/>
            </a:ext>
          </a:extLst>
        </xdr:cNvPr>
        <xdr:cNvSpPr/>
      </xdr:nvSpPr>
      <xdr:spPr>
        <a:xfrm>
          <a:off x="11688445" y="5459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163654</xdr:rowOff>
    </xdr:from>
    <xdr:to>
      <xdr:col>72</xdr:col>
      <xdr:colOff>73025</xdr:colOff>
      <xdr:row>32</xdr:row>
      <xdr:rowOff>146283</xdr:rowOff>
    </xdr:to>
    <xdr:cxnSp macro="">
      <xdr:nvCxnSpPr>
        <xdr:cNvPr id="152" name="直線コネクタ 151">
          <a:extLst>
            <a:ext uri="{FF2B5EF4-FFF2-40B4-BE49-F238E27FC236}">
              <a16:creationId xmlns:a16="http://schemas.microsoft.com/office/drawing/2014/main" id="{80F1A47E-5423-4507-9FED-E49A5D975E53}"/>
            </a:ext>
          </a:extLst>
        </xdr:cNvPr>
        <xdr:cNvCxnSpPr/>
      </xdr:nvCxnSpPr>
      <xdr:spPr>
        <a:xfrm flipV="1">
          <a:off x="11739245" y="5192854"/>
          <a:ext cx="670560" cy="3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138903</xdr:rowOff>
    </xdr:from>
    <xdr:to>
      <xdr:col>64</xdr:col>
      <xdr:colOff>123825</xdr:colOff>
      <xdr:row>33</xdr:row>
      <xdr:rowOff>69053</xdr:rowOff>
    </xdr:to>
    <xdr:sp macro="" textlink="">
      <xdr:nvSpPr>
        <xdr:cNvPr id="153" name="楕円 152">
          <a:extLst>
            <a:ext uri="{FF2B5EF4-FFF2-40B4-BE49-F238E27FC236}">
              <a16:creationId xmlns:a16="http://schemas.microsoft.com/office/drawing/2014/main" id="{A3BA53A8-3545-4FC8-A32F-8B71EECB653F}"/>
            </a:ext>
          </a:extLst>
        </xdr:cNvPr>
        <xdr:cNvSpPr/>
      </xdr:nvSpPr>
      <xdr:spPr>
        <a:xfrm>
          <a:off x="11017885" y="5503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146283</xdr:rowOff>
    </xdr:from>
    <xdr:to>
      <xdr:col>68</xdr:col>
      <xdr:colOff>73025</xdr:colOff>
      <xdr:row>33</xdr:row>
      <xdr:rowOff>18253</xdr:rowOff>
    </xdr:to>
    <xdr:cxnSp macro="">
      <xdr:nvCxnSpPr>
        <xdr:cNvPr id="154" name="直線コネクタ 153">
          <a:extLst>
            <a:ext uri="{FF2B5EF4-FFF2-40B4-BE49-F238E27FC236}">
              <a16:creationId xmlns:a16="http://schemas.microsoft.com/office/drawing/2014/main" id="{7CDD1C61-EF81-4E74-9907-ABFFED8FA90F}"/>
            </a:ext>
          </a:extLst>
        </xdr:cNvPr>
        <xdr:cNvCxnSpPr/>
      </xdr:nvCxnSpPr>
      <xdr:spPr>
        <a:xfrm flipV="1">
          <a:off x="11068685" y="5510763"/>
          <a:ext cx="670560" cy="3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129787</xdr:rowOff>
    </xdr:from>
    <xdr:to>
      <xdr:col>60</xdr:col>
      <xdr:colOff>123825</xdr:colOff>
      <xdr:row>33</xdr:row>
      <xdr:rowOff>59937</xdr:rowOff>
    </xdr:to>
    <xdr:sp macro="" textlink="">
      <xdr:nvSpPr>
        <xdr:cNvPr id="155" name="楕円 154">
          <a:extLst>
            <a:ext uri="{FF2B5EF4-FFF2-40B4-BE49-F238E27FC236}">
              <a16:creationId xmlns:a16="http://schemas.microsoft.com/office/drawing/2014/main" id="{2F5A2774-2B5B-4E2F-8B56-3E59D1C94243}"/>
            </a:ext>
          </a:extLst>
        </xdr:cNvPr>
        <xdr:cNvSpPr/>
      </xdr:nvSpPr>
      <xdr:spPr>
        <a:xfrm>
          <a:off x="10347325" y="5494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9137</xdr:rowOff>
    </xdr:from>
    <xdr:to>
      <xdr:col>64</xdr:col>
      <xdr:colOff>73025</xdr:colOff>
      <xdr:row>33</xdr:row>
      <xdr:rowOff>18253</xdr:rowOff>
    </xdr:to>
    <xdr:cxnSp macro="">
      <xdr:nvCxnSpPr>
        <xdr:cNvPr id="156" name="直線コネクタ 155">
          <a:extLst>
            <a:ext uri="{FF2B5EF4-FFF2-40B4-BE49-F238E27FC236}">
              <a16:creationId xmlns:a16="http://schemas.microsoft.com/office/drawing/2014/main" id="{691F744C-7A32-4471-86D0-7ED6E2F5BC2F}"/>
            </a:ext>
          </a:extLst>
        </xdr:cNvPr>
        <xdr:cNvCxnSpPr/>
      </xdr:nvCxnSpPr>
      <xdr:spPr>
        <a:xfrm>
          <a:off x="10398125" y="5541257"/>
          <a:ext cx="67056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7" name="n_1aveValue債務償還比率">
          <a:extLst>
            <a:ext uri="{FF2B5EF4-FFF2-40B4-BE49-F238E27FC236}">
              <a16:creationId xmlns:a16="http://schemas.microsoft.com/office/drawing/2014/main" id="{22A04B28-AF31-412D-874F-C442DDCEB6FD}"/>
            </a:ext>
          </a:extLst>
        </xdr:cNvPr>
        <xdr:cNvSpPr txBox="1"/>
      </xdr:nvSpPr>
      <xdr:spPr>
        <a:xfrm>
          <a:off x="12185092" y="476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8" name="n_2aveValue債務償還比率">
          <a:extLst>
            <a:ext uri="{FF2B5EF4-FFF2-40B4-BE49-F238E27FC236}">
              <a16:creationId xmlns:a16="http://schemas.microsoft.com/office/drawing/2014/main" id="{0C19E084-A3F6-43E8-98E4-62CD27798096}"/>
            </a:ext>
          </a:extLst>
        </xdr:cNvPr>
        <xdr:cNvSpPr txBox="1"/>
      </xdr:nvSpPr>
      <xdr:spPr>
        <a:xfrm>
          <a:off x="11527232" y="494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9" name="n_3aveValue債務償還比率">
          <a:extLst>
            <a:ext uri="{FF2B5EF4-FFF2-40B4-BE49-F238E27FC236}">
              <a16:creationId xmlns:a16="http://schemas.microsoft.com/office/drawing/2014/main" id="{1F19C144-F284-4B21-ACE8-805E8303E333}"/>
            </a:ext>
          </a:extLst>
        </xdr:cNvPr>
        <xdr:cNvSpPr txBox="1"/>
      </xdr:nvSpPr>
      <xdr:spPr>
        <a:xfrm>
          <a:off x="10856672" y="495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60" name="n_4aveValue債務償還比率">
          <a:extLst>
            <a:ext uri="{FF2B5EF4-FFF2-40B4-BE49-F238E27FC236}">
              <a16:creationId xmlns:a16="http://schemas.microsoft.com/office/drawing/2014/main" id="{E2AE2F59-01D1-46BB-AE43-485FA09EB38F}"/>
            </a:ext>
          </a:extLst>
        </xdr:cNvPr>
        <xdr:cNvSpPr txBox="1"/>
      </xdr:nvSpPr>
      <xdr:spPr>
        <a:xfrm>
          <a:off x="10186112" y="492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34131</xdr:rowOff>
    </xdr:from>
    <xdr:ext cx="469744" cy="259045"/>
    <xdr:sp macro="" textlink="">
      <xdr:nvSpPr>
        <xdr:cNvPr id="161" name="n_1mainValue債務償還比率">
          <a:extLst>
            <a:ext uri="{FF2B5EF4-FFF2-40B4-BE49-F238E27FC236}">
              <a16:creationId xmlns:a16="http://schemas.microsoft.com/office/drawing/2014/main" id="{47C03F00-9CB3-4D22-8E4C-66D14E1C4C9F}"/>
            </a:ext>
          </a:extLst>
        </xdr:cNvPr>
        <xdr:cNvSpPr txBox="1"/>
      </xdr:nvSpPr>
      <xdr:spPr>
        <a:xfrm>
          <a:off x="12185092" y="523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16760</xdr:rowOff>
    </xdr:from>
    <xdr:ext cx="469744" cy="259045"/>
    <xdr:sp macro="" textlink="">
      <xdr:nvSpPr>
        <xdr:cNvPr id="162" name="n_2mainValue債務償還比率">
          <a:extLst>
            <a:ext uri="{FF2B5EF4-FFF2-40B4-BE49-F238E27FC236}">
              <a16:creationId xmlns:a16="http://schemas.microsoft.com/office/drawing/2014/main" id="{BDCC3514-3D5E-47FE-88A3-FBDC145C8AE3}"/>
            </a:ext>
          </a:extLst>
        </xdr:cNvPr>
        <xdr:cNvSpPr txBox="1"/>
      </xdr:nvSpPr>
      <xdr:spPr>
        <a:xfrm>
          <a:off x="11527232" y="5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60179</xdr:rowOff>
    </xdr:from>
    <xdr:ext cx="469744" cy="259045"/>
    <xdr:sp macro="" textlink="">
      <xdr:nvSpPr>
        <xdr:cNvPr id="163" name="n_3mainValue債務償還比率">
          <a:extLst>
            <a:ext uri="{FF2B5EF4-FFF2-40B4-BE49-F238E27FC236}">
              <a16:creationId xmlns:a16="http://schemas.microsoft.com/office/drawing/2014/main" id="{331D0216-B9AB-4839-B192-139A86B78F21}"/>
            </a:ext>
          </a:extLst>
        </xdr:cNvPr>
        <xdr:cNvSpPr txBox="1"/>
      </xdr:nvSpPr>
      <xdr:spPr>
        <a:xfrm>
          <a:off x="10856672" y="559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51064</xdr:rowOff>
    </xdr:from>
    <xdr:ext cx="469744" cy="259045"/>
    <xdr:sp macro="" textlink="">
      <xdr:nvSpPr>
        <xdr:cNvPr id="164" name="n_4mainValue債務償還比率">
          <a:extLst>
            <a:ext uri="{FF2B5EF4-FFF2-40B4-BE49-F238E27FC236}">
              <a16:creationId xmlns:a16="http://schemas.microsoft.com/office/drawing/2014/main" id="{397B4F2C-518E-4FF0-8DBD-1C83DBD88BB1}"/>
            </a:ext>
          </a:extLst>
        </xdr:cNvPr>
        <xdr:cNvSpPr txBox="1"/>
      </xdr:nvSpPr>
      <xdr:spPr>
        <a:xfrm>
          <a:off x="10186112" y="55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4BC41E0-F61B-4EA9-8D06-F1B23402F9A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2EC619A-E06E-434D-A7D8-A5110B0F9BE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6C03CB5-905C-4F89-B27B-F0F4E3CC73F7}"/>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B3ADFEE-BA7A-448B-95A0-F1CDB15BCFE1}"/>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2861C44-EAAD-4786-8FC1-BA55E64369F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FABAF8E-99E9-48B5-85B1-336FB2AA093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624D15-B3DC-4301-A241-8A1E3FDF6E2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E8DD10-68B4-4DCC-AB4B-EEDB097D544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A5F673-7733-4A27-B6F6-70F54DC6663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04C975-AE25-4729-99A3-DF15A5137D4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DAD482-E4F3-4DBF-8E31-6C64A9660C0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0C7719-C1D9-45AB-8F14-668FC653E94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FB1D03-2E59-4799-859A-A899B2C68A0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16129A-1FFC-4BBD-8285-82A7ABB2913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EE5BF0-ECD5-431F-8DD4-0FE82DFDD24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15DA02-2928-45CA-A13E-E903E527413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EC41F1-CA38-4A65-8580-5B6CBC5AF03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91A365-8991-4A03-8E39-57F7116C912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84DD07-B3E5-46DB-8D9F-87A4913422F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F4E0DE-F3D5-48B7-9925-8BE70034A7F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7ED95F-6D1A-422F-B6C9-29D60E58878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7B2AE6-DEFB-4D12-85C3-5673AAC8BE4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E259D8-AD21-4C70-AD5F-547B3F91C73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2129D4-6788-4BDC-A434-3442532351F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D3897C-543D-4ADB-B329-43E750988CC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B43C7C-C4E6-4655-B0F8-3C2D4B2E47C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4498D9-0F07-4078-849A-4B139430DC8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3EDC71-5F8B-4BC9-B6D2-EE072C4B041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4F345E-EC87-43E0-883D-5F2C3BCB128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D5A97C-C0F8-4FF8-A404-9D8E48C7AE8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2336B2-DCF0-4C79-B88A-027C46838A7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DAE1FC-EFA6-4856-956C-0E29458424A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E12556-54DB-4E6E-B514-FD76E6CB9B9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20C949-808E-4DA2-9AD1-10657111CAF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EC743E-1027-4B11-8A2C-790611BB0BF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1D6349-8008-47AC-B119-12042240D23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F87CC4-BF22-4925-B4EB-F8CA4A1BAAD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C463D1-7080-4AB7-A8F4-B18425EA21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086222-F680-4439-96E8-D3B5F7E331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B0A3DD-9E9F-44C8-8D2C-F4DD155AF12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6F02EB-0B36-459A-B358-03E66068453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9E312A-9C8F-4928-A6A5-D11E60A706D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002DBD-87A4-4EF8-9CFB-61A1C11F2A0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809E29-8811-4397-B798-6E8C5CC377A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961186-477B-44BC-B69C-79BC8B12D31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4A9ECA-1887-4DC2-8302-36D9245FE75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A36BC6-F21E-444C-9F42-E252037F405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ABAE58-9957-424D-AD69-69BE1F8D7D3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661827B-F46B-4F20-B81D-B7CEB12E9D43}"/>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1CC7015-FFA2-484F-B427-B91E96C72302}"/>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8EABD81-462F-423C-A0B7-8C3DE8CB691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778A095-B38B-46BD-82F5-2D1EF9A6DB84}"/>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CD47943-C2F6-46E0-8CC1-F64B962D8E73}"/>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D090A2B-0EEC-4998-98D7-AAE5CC409A04}"/>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1C2ACC9-2CFA-4AC6-B08F-B5BBF34DA381}"/>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61B0860-EC96-4A92-8A61-FD03E430AC84}"/>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083890B-3D92-4C27-AB09-F4DA877DBEA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D25A1FA-D647-4C71-9280-43A218CFF9D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394BE7C-BD0E-4111-B65E-4BE1F9F7B4D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AC7A3660-BE38-45ED-904F-DEB68234AB18}"/>
            </a:ext>
          </a:extLst>
        </xdr:cNvPr>
        <xdr:cNvCxnSpPr/>
      </xdr:nvCxnSpPr>
      <xdr:spPr>
        <a:xfrm flipV="1">
          <a:off x="4086225" y="5626608"/>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E728B81E-E6BF-49DE-8003-4DF4931FDD3C}"/>
            </a:ext>
          </a:extLst>
        </xdr:cNvPr>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3DC3AE71-981A-4B2A-B999-6EAFABD46C24}"/>
            </a:ext>
          </a:extLst>
        </xdr:cNvPr>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5496875A-5F7E-4ACA-A29F-76071815B9F4}"/>
            </a:ext>
          </a:extLst>
        </xdr:cNvPr>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972EB3B3-BCEE-420E-8E4B-26B6BB66710B}"/>
            </a:ext>
          </a:extLst>
        </xdr:cNvPr>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391F1544-752B-44E3-9E34-39F822EB9EC0}"/>
            </a:ext>
          </a:extLst>
        </xdr:cNvPr>
        <xdr:cNvSpPr txBox="1"/>
      </xdr:nvSpPr>
      <xdr:spPr>
        <a:xfrm>
          <a:off x="4124960" y="620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8E9ACDA3-9389-4695-9183-500B13A2E837}"/>
            </a:ext>
          </a:extLst>
        </xdr:cNvPr>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A466A742-50AC-46FA-A487-3D5CEF697974}"/>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C577A0B1-351D-4962-BA4E-FB635C2195FE}"/>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1B9CCF9-190E-43F2-85B9-338187486AB4}"/>
            </a:ext>
          </a:extLst>
        </xdr:cNvPr>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4F828EA2-A203-4D00-AED2-0D6B8A20D675}"/>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2B9A201-EDE7-4720-9B71-5E4997448DA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49EBD31-3759-49CE-B9B1-5D4750EBDED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9E9D800-F046-4C66-87E6-9DC92668EFF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78ED0C-172A-4C64-B873-EFDF50474EB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EB567D-3AAA-46BC-B454-982FC8A940E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71" name="楕円 70">
          <a:extLst>
            <a:ext uri="{FF2B5EF4-FFF2-40B4-BE49-F238E27FC236}">
              <a16:creationId xmlns:a16="http://schemas.microsoft.com/office/drawing/2014/main" id="{35E3CB1E-9882-47A5-81EA-31939D0B28EF}"/>
            </a:ext>
          </a:extLst>
        </xdr:cNvPr>
        <xdr:cNvSpPr/>
      </xdr:nvSpPr>
      <xdr:spPr>
        <a:xfrm>
          <a:off x="4036060" y="6204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20845</xdr:rowOff>
    </xdr:from>
    <xdr:ext cx="405111" cy="259045"/>
    <xdr:sp macro="" textlink="">
      <xdr:nvSpPr>
        <xdr:cNvPr id="72" name="【道路】&#10;有形固定資産減価償却率該当値テキスト">
          <a:extLst>
            <a:ext uri="{FF2B5EF4-FFF2-40B4-BE49-F238E27FC236}">
              <a16:creationId xmlns:a16="http://schemas.microsoft.com/office/drawing/2014/main" id="{55C19377-888E-443A-A5EF-6AAC62EEDC3B}"/>
            </a:ext>
          </a:extLst>
        </xdr:cNvPr>
        <xdr:cNvSpPr txBox="1"/>
      </xdr:nvSpPr>
      <xdr:spPr>
        <a:xfrm>
          <a:off x="4124960" y="605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132842</xdr:rowOff>
    </xdr:from>
    <xdr:to>
      <xdr:col>20</xdr:col>
      <xdr:colOff>38100</xdr:colOff>
      <xdr:row>37</xdr:row>
      <xdr:rowOff>62992</xdr:rowOff>
    </xdr:to>
    <xdr:sp macro="" textlink="">
      <xdr:nvSpPr>
        <xdr:cNvPr id="73" name="楕円 72">
          <a:extLst>
            <a:ext uri="{FF2B5EF4-FFF2-40B4-BE49-F238E27FC236}">
              <a16:creationId xmlns:a16="http://schemas.microsoft.com/office/drawing/2014/main" id="{964C48B1-22F7-4831-B4CD-8C897695A44E}"/>
            </a:ext>
          </a:extLst>
        </xdr:cNvPr>
        <xdr:cNvSpPr/>
      </xdr:nvSpPr>
      <xdr:spPr>
        <a:xfrm>
          <a:off x="3312160" y="61678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xdr:rowOff>
    </xdr:from>
    <xdr:to>
      <xdr:col>24</xdr:col>
      <xdr:colOff>63500</xdr:colOff>
      <xdr:row>37</xdr:row>
      <xdr:rowOff>48768</xdr:rowOff>
    </xdr:to>
    <xdr:cxnSp macro="">
      <xdr:nvCxnSpPr>
        <xdr:cNvPr id="74" name="直線コネクタ 73">
          <a:extLst>
            <a:ext uri="{FF2B5EF4-FFF2-40B4-BE49-F238E27FC236}">
              <a16:creationId xmlns:a16="http://schemas.microsoft.com/office/drawing/2014/main" id="{02295AD0-E591-4486-88A0-D76F6F3CB3AE}"/>
            </a:ext>
          </a:extLst>
        </xdr:cNvPr>
        <xdr:cNvCxnSpPr/>
      </xdr:nvCxnSpPr>
      <xdr:spPr>
        <a:xfrm>
          <a:off x="3355340" y="6214872"/>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5" name="楕円 74">
          <a:extLst>
            <a:ext uri="{FF2B5EF4-FFF2-40B4-BE49-F238E27FC236}">
              <a16:creationId xmlns:a16="http://schemas.microsoft.com/office/drawing/2014/main" id="{2F98DE6C-5928-4B2A-8021-F14BBF61D31C}"/>
            </a:ext>
          </a:extLst>
        </xdr:cNvPr>
        <xdr:cNvSpPr/>
      </xdr:nvSpPr>
      <xdr:spPr>
        <a:xfrm>
          <a:off x="251460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12192</xdr:rowOff>
    </xdr:to>
    <xdr:cxnSp macro="">
      <xdr:nvCxnSpPr>
        <xdr:cNvPr id="76" name="直線コネクタ 75">
          <a:extLst>
            <a:ext uri="{FF2B5EF4-FFF2-40B4-BE49-F238E27FC236}">
              <a16:creationId xmlns:a16="http://schemas.microsoft.com/office/drawing/2014/main" id="{DFA5D33B-A580-43BE-B7F8-81271F0C4234}"/>
            </a:ext>
          </a:extLst>
        </xdr:cNvPr>
        <xdr:cNvCxnSpPr/>
      </xdr:nvCxnSpPr>
      <xdr:spPr>
        <a:xfrm>
          <a:off x="2565400" y="6179820"/>
          <a:ext cx="78994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55118</xdr:rowOff>
    </xdr:from>
    <xdr:to>
      <xdr:col>10</xdr:col>
      <xdr:colOff>165100</xdr:colOff>
      <xdr:row>36</xdr:row>
      <xdr:rowOff>156718</xdr:rowOff>
    </xdr:to>
    <xdr:sp macro="" textlink="">
      <xdr:nvSpPr>
        <xdr:cNvPr id="77" name="楕円 76">
          <a:extLst>
            <a:ext uri="{FF2B5EF4-FFF2-40B4-BE49-F238E27FC236}">
              <a16:creationId xmlns:a16="http://schemas.microsoft.com/office/drawing/2014/main" id="{E2EBD52E-492F-4556-A2CA-2484165C9EF0}"/>
            </a:ext>
          </a:extLst>
        </xdr:cNvPr>
        <xdr:cNvSpPr/>
      </xdr:nvSpPr>
      <xdr:spPr>
        <a:xfrm>
          <a:off x="17399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105918</xdr:rowOff>
    </xdr:from>
    <xdr:to>
      <xdr:col>15</xdr:col>
      <xdr:colOff>50800</xdr:colOff>
      <xdr:row>36</xdr:row>
      <xdr:rowOff>144780</xdr:rowOff>
    </xdr:to>
    <xdr:cxnSp macro="">
      <xdr:nvCxnSpPr>
        <xdr:cNvPr id="78" name="直線コネクタ 77">
          <a:extLst>
            <a:ext uri="{FF2B5EF4-FFF2-40B4-BE49-F238E27FC236}">
              <a16:creationId xmlns:a16="http://schemas.microsoft.com/office/drawing/2014/main" id="{F6E33388-8354-4D69-96CB-B91B0C9E4C8B}"/>
            </a:ext>
          </a:extLst>
        </xdr:cNvPr>
        <xdr:cNvCxnSpPr/>
      </xdr:nvCxnSpPr>
      <xdr:spPr>
        <a:xfrm>
          <a:off x="1790700" y="614095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94F0E51D-D30C-4611-9ADA-AF6EF009B499}"/>
            </a:ext>
          </a:extLst>
        </xdr:cNvPr>
        <xdr:cNvSpPr/>
      </xdr:nvSpPr>
      <xdr:spPr>
        <a:xfrm>
          <a:off x="965200" y="6049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105918</xdr:rowOff>
    </xdr:to>
    <xdr:cxnSp macro="">
      <xdr:nvCxnSpPr>
        <xdr:cNvPr id="80" name="直線コネクタ 79">
          <a:extLst>
            <a:ext uri="{FF2B5EF4-FFF2-40B4-BE49-F238E27FC236}">
              <a16:creationId xmlns:a16="http://schemas.microsoft.com/office/drawing/2014/main" id="{D4B6CBD3-A783-4247-970E-E2EBC2C86535}"/>
            </a:ext>
          </a:extLst>
        </xdr:cNvPr>
        <xdr:cNvCxnSpPr/>
      </xdr:nvCxnSpPr>
      <xdr:spPr>
        <a:xfrm>
          <a:off x="1008380" y="609981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9A72BC16-C92D-4472-8702-7A1E8B6A296E}"/>
            </a:ext>
          </a:extLst>
        </xdr:cNvPr>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179F3AD2-7A8C-41FA-B826-7023A3E50797}"/>
            </a:ext>
          </a:extLst>
        </xdr:cNvPr>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6A365219-262B-4C27-AA4F-048C56B244A0}"/>
            </a:ext>
          </a:extLst>
        </xdr:cNvPr>
        <xdr:cNvSpPr txBox="1"/>
      </xdr:nvSpPr>
      <xdr:spPr>
        <a:xfrm>
          <a:off x="16110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DE93080D-3276-496D-987E-27200BDECBFD}"/>
            </a:ext>
          </a:extLst>
        </xdr:cNvPr>
        <xdr:cNvSpPr txBox="1"/>
      </xdr:nvSpPr>
      <xdr:spPr>
        <a:xfrm>
          <a:off x="8363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79519</xdr:rowOff>
    </xdr:from>
    <xdr:ext cx="405111" cy="259045"/>
    <xdr:sp macro="" textlink="">
      <xdr:nvSpPr>
        <xdr:cNvPr id="85" name="n_1mainValue【道路】&#10;有形固定資産減価償却率">
          <a:extLst>
            <a:ext uri="{FF2B5EF4-FFF2-40B4-BE49-F238E27FC236}">
              <a16:creationId xmlns:a16="http://schemas.microsoft.com/office/drawing/2014/main" id="{688E3889-2D73-4785-A5C2-4E3A5982199D}"/>
            </a:ext>
          </a:extLst>
        </xdr:cNvPr>
        <xdr:cNvSpPr txBox="1"/>
      </xdr:nvSpPr>
      <xdr:spPr>
        <a:xfrm>
          <a:off x="317056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83276741-7E0D-4415-A8D0-C6C2E25CBE07}"/>
            </a:ext>
          </a:extLst>
        </xdr:cNvPr>
        <xdr:cNvSpPr txBox="1"/>
      </xdr:nvSpPr>
      <xdr:spPr>
        <a:xfrm>
          <a:off x="238570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7" name="n_3mainValue【道路】&#10;有形固定資産減価償却率">
          <a:extLst>
            <a:ext uri="{FF2B5EF4-FFF2-40B4-BE49-F238E27FC236}">
              <a16:creationId xmlns:a16="http://schemas.microsoft.com/office/drawing/2014/main" id="{EDEC40A1-2CA5-4F2D-929A-B30E2A628D28}"/>
            </a:ext>
          </a:extLst>
        </xdr:cNvPr>
        <xdr:cNvSpPr txBox="1"/>
      </xdr:nvSpPr>
      <xdr:spPr>
        <a:xfrm>
          <a:off x="161100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2CF3792A-E323-4ECA-825A-7EF5A6B96712}"/>
            </a:ext>
          </a:extLst>
        </xdr:cNvPr>
        <xdr:cNvSpPr txBox="1"/>
      </xdr:nvSpPr>
      <xdr:spPr>
        <a:xfrm>
          <a:off x="83630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6CE6AC1-16C9-42EC-B563-A99DAEFE288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7496E37-E1E7-4391-BCE9-FDC5D6855E0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4993DEC-68C1-4B9B-A79A-DCA91462DFD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3171128-102B-477A-AADD-3A518CB53ED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50202E4-242D-4534-AB5F-0DF4D20D225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2A8FA59-4366-479D-8154-3381E987298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AE78C33-5D1E-4B10-82D0-3A0BEFDE4A2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3A0AD58-2F18-4FAF-9BEF-D9D75F623F9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8AA5186-4DC0-4999-9F4E-022F3A75150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439EB7C-DDCE-4D60-BB30-5C875CF28A1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292E12BD-90F5-4DBE-8DD2-D3543261D27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EE2400E9-D5ED-455E-907C-75D31C930B7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7311505-3A5C-41D6-A51F-EA9B5A4816B1}"/>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3378FF36-F9D4-44F3-A18A-D5D7CEF09D44}"/>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31C246AC-CBDB-4237-9319-2A8A61398FB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EB8F07E3-97E0-497C-89FF-BBCA935F0E2B}"/>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E249B2F-988F-4153-B2D1-0FBA1519FBAB}"/>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BA1444FB-EE44-4F71-BC7D-06ABCE4BEA3E}"/>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9A69958C-91A8-43DC-845F-7F86F6A98B06}"/>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1119B08C-EC6A-4D1F-928F-378C086243FC}"/>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7CFEB35-43D2-4B34-8DBD-70E527F89D6B}"/>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C17EF871-772E-4063-9AFF-936BCB63FD5C}"/>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67E921-1E4C-4E80-8B44-E972106FDE4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F5F3908-07EC-46A5-9FDE-CBAA6EC1194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6046152-90ED-4CFD-AB5C-DD8098B2241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F34E5E23-F371-470C-AFB3-BD54A9556518}"/>
            </a:ext>
          </a:extLst>
        </xdr:cNvPr>
        <xdr:cNvCxnSpPr/>
      </xdr:nvCxnSpPr>
      <xdr:spPr>
        <a:xfrm flipV="1">
          <a:off x="9219565" y="5550843"/>
          <a:ext cx="0" cy="150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F94A6C9A-2AAF-4130-9D1A-75CCCE572A8A}"/>
            </a:ext>
          </a:extLst>
        </xdr:cNvPr>
        <xdr:cNvSpPr txBox="1"/>
      </xdr:nvSpPr>
      <xdr:spPr>
        <a:xfrm>
          <a:off x="9258300" y="70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5704D4B8-39D4-494F-91D4-B70BE26F64B5}"/>
            </a:ext>
          </a:extLst>
        </xdr:cNvPr>
        <xdr:cNvCxnSpPr/>
      </xdr:nvCxnSpPr>
      <xdr:spPr>
        <a:xfrm>
          <a:off x="9154160" y="7059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FEA9332A-CCA5-4B1B-932F-40CF40E06C08}"/>
            </a:ext>
          </a:extLst>
        </xdr:cNvPr>
        <xdr:cNvSpPr txBox="1"/>
      </xdr:nvSpPr>
      <xdr:spPr>
        <a:xfrm>
          <a:off x="9258300" y="53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7629DA95-3D0D-4E5D-BDFA-8968CF000253}"/>
            </a:ext>
          </a:extLst>
        </xdr:cNvPr>
        <xdr:cNvCxnSpPr/>
      </xdr:nvCxnSpPr>
      <xdr:spPr>
        <a:xfrm>
          <a:off x="9154160" y="555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B4555377-9DCF-4288-A398-1337FBC28FA6}"/>
            </a:ext>
          </a:extLst>
        </xdr:cNvPr>
        <xdr:cNvSpPr txBox="1"/>
      </xdr:nvSpPr>
      <xdr:spPr>
        <a:xfrm>
          <a:off x="9258300" y="6323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F4C88236-1418-4EE9-8E0B-1860A1C119B8}"/>
            </a:ext>
          </a:extLst>
        </xdr:cNvPr>
        <xdr:cNvSpPr/>
      </xdr:nvSpPr>
      <xdr:spPr>
        <a:xfrm>
          <a:off x="9192260" y="64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8C3F8514-C466-47CD-AB4A-02FE5FEF529D}"/>
            </a:ext>
          </a:extLst>
        </xdr:cNvPr>
        <xdr:cNvSpPr/>
      </xdr:nvSpPr>
      <xdr:spPr>
        <a:xfrm>
          <a:off x="8445500" y="64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A0B56A2B-B4BF-44AA-AB94-945E07E71541}"/>
            </a:ext>
          </a:extLst>
        </xdr:cNvPr>
        <xdr:cNvSpPr/>
      </xdr:nvSpPr>
      <xdr:spPr>
        <a:xfrm>
          <a:off x="7670800" y="6478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2477941F-93B7-409A-91BB-E8ABAB6C58A5}"/>
            </a:ext>
          </a:extLst>
        </xdr:cNvPr>
        <xdr:cNvSpPr/>
      </xdr:nvSpPr>
      <xdr:spPr>
        <a:xfrm>
          <a:off x="6873240" y="6472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E54B9A38-8EAD-4772-B924-C00D62BB5EA8}"/>
            </a:ext>
          </a:extLst>
        </xdr:cNvPr>
        <xdr:cNvSpPr/>
      </xdr:nvSpPr>
      <xdr:spPr>
        <a:xfrm>
          <a:off x="6098540" y="6475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DDAD95-1CD9-43FC-850F-39F9B780130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AB7668-41BF-43DE-8195-B881CF31D41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DFEFFB-FE7C-46E8-B8BF-5802E6BFC8A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2DA0D1E-89C8-4565-BA74-F15B98B994D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B25F892-E330-4D67-B7AA-C30AA55BEB8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130011</xdr:rowOff>
    </xdr:from>
    <xdr:to>
      <xdr:col>55</xdr:col>
      <xdr:colOff>50800</xdr:colOff>
      <xdr:row>41</xdr:row>
      <xdr:rowOff>60161</xdr:rowOff>
    </xdr:to>
    <xdr:sp macro="" textlink="">
      <xdr:nvSpPr>
        <xdr:cNvPr id="130" name="楕円 129">
          <a:extLst>
            <a:ext uri="{FF2B5EF4-FFF2-40B4-BE49-F238E27FC236}">
              <a16:creationId xmlns:a16="http://schemas.microsoft.com/office/drawing/2014/main" id="{F8EE8957-29B6-457F-8205-29B090CECE61}"/>
            </a:ext>
          </a:extLst>
        </xdr:cNvPr>
        <xdr:cNvSpPr/>
      </xdr:nvSpPr>
      <xdr:spPr>
        <a:xfrm>
          <a:off x="9192260" y="6835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108438</xdr:rowOff>
    </xdr:from>
    <xdr:ext cx="469744" cy="259045"/>
    <xdr:sp macro="" textlink="">
      <xdr:nvSpPr>
        <xdr:cNvPr id="131" name="【道路】&#10;一人当たり延長該当値テキスト">
          <a:extLst>
            <a:ext uri="{FF2B5EF4-FFF2-40B4-BE49-F238E27FC236}">
              <a16:creationId xmlns:a16="http://schemas.microsoft.com/office/drawing/2014/main" id="{973D56D3-303E-4A68-9800-BC0333D09459}"/>
            </a:ext>
          </a:extLst>
        </xdr:cNvPr>
        <xdr:cNvSpPr txBox="1"/>
      </xdr:nvSpPr>
      <xdr:spPr>
        <a:xfrm>
          <a:off x="9258300" y="68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132297</xdr:rowOff>
    </xdr:from>
    <xdr:to>
      <xdr:col>50</xdr:col>
      <xdr:colOff>165100</xdr:colOff>
      <xdr:row>41</xdr:row>
      <xdr:rowOff>62447</xdr:rowOff>
    </xdr:to>
    <xdr:sp macro="" textlink="">
      <xdr:nvSpPr>
        <xdr:cNvPr id="132" name="楕円 131">
          <a:extLst>
            <a:ext uri="{FF2B5EF4-FFF2-40B4-BE49-F238E27FC236}">
              <a16:creationId xmlns:a16="http://schemas.microsoft.com/office/drawing/2014/main" id="{BE873106-94EB-433B-84A4-F46C787C41CE}"/>
            </a:ext>
          </a:extLst>
        </xdr:cNvPr>
        <xdr:cNvSpPr/>
      </xdr:nvSpPr>
      <xdr:spPr>
        <a:xfrm>
          <a:off x="8445500" y="6837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9361</xdr:rowOff>
    </xdr:from>
    <xdr:to>
      <xdr:col>55</xdr:col>
      <xdr:colOff>0</xdr:colOff>
      <xdr:row>41</xdr:row>
      <xdr:rowOff>11647</xdr:rowOff>
    </xdr:to>
    <xdr:cxnSp macro="">
      <xdr:nvCxnSpPr>
        <xdr:cNvPr id="133" name="直線コネクタ 132">
          <a:extLst>
            <a:ext uri="{FF2B5EF4-FFF2-40B4-BE49-F238E27FC236}">
              <a16:creationId xmlns:a16="http://schemas.microsoft.com/office/drawing/2014/main" id="{70031F00-3AB1-4978-B18F-6FCAF450EAA9}"/>
            </a:ext>
          </a:extLst>
        </xdr:cNvPr>
        <xdr:cNvCxnSpPr/>
      </xdr:nvCxnSpPr>
      <xdr:spPr>
        <a:xfrm flipV="1">
          <a:off x="8496300" y="6882601"/>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134475</xdr:rowOff>
    </xdr:from>
    <xdr:to>
      <xdr:col>46</xdr:col>
      <xdr:colOff>38100</xdr:colOff>
      <xdr:row>41</xdr:row>
      <xdr:rowOff>64625</xdr:rowOff>
    </xdr:to>
    <xdr:sp macro="" textlink="">
      <xdr:nvSpPr>
        <xdr:cNvPr id="134" name="楕円 133">
          <a:extLst>
            <a:ext uri="{FF2B5EF4-FFF2-40B4-BE49-F238E27FC236}">
              <a16:creationId xmlns:a16="http://schemas.microsoft.com/office/drawing/2014/main" id="{398018B6-35FB-49C5-B832-14CACC30EA2D}"/>
            </a:ext>
          </a:extLst>
        </xdr:cNvPr>
        <xdr:cNvSpPr/>
      </xdr:nvSpPr>
      <xdr:spPr>
        <a:xfrm>
          <a:off x="7670800" y="6840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11647</xdr:rowOff>
    </xdr:from>
    <xdr:to>
      <xdr:col>50</xdr:col>
      <xdr:colOff>114300</xdr:colOff>
      <xdr:row>41</xdr:row>
      <xdr:rowOff>13825</xdr:rowOff>
    </xdr:to>
    <xdr:cxnSp macro="">
      <xdr:nvCxnSpPr>
        <xdr:cNvPr id="135" name="直線コネクタ 134">
          <a:extLst>
            <a:ext uri="{FF2B5EF4-FFF2-40B4-BE49-F238E27FC236}">
              <a16:creationId xmlns:a16="http://schemas.microsoft.com/office/drawing/2014/main" id="{64724C95-313E-4CCF-9916-BD7096EE4C71}"/>
            </a:ext>
          </a:extLst>
        </xdr:cNvPr>
        <xdr:cNvCxnSpPr/>
      </xdr:nvCxnSpPr>
      <xdr:spPr>
        <a:xfrm flipV="1">
          <a:off x="7713980" y="6884887"/>
          <a:ext cx="78232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135999</xdr:rowOff>
    </xdr:from>
    <xdr:to>
      <xdr:col>41</xdr:col>
      <xdr:colOff>101600</xdr:colOff>
      <xdr:row>41</xdr:row>
      <xdr:rowOff>66149</xdr:rowOff>
    </xdr:to>
    <xdr:sp macro="" textlink="">
      <xdr:nvSpPr>
        <xdr:cNvPr id="136" name="楕円 135">
          <a:extLst>
            <a:ext uri="{FF2B5EF4-FFF2-40B4-BE49-F238E27FC236}">
              <a16:creationId xmlns:a16="http://schemas.microsoft.com/office/drawing/2014/main" id="{61C4E085-AED0-4590-A470-0526A2F93764}"/>
            </a:ext>
          </a:extLst>
        </xdr:cNvPr>
        <xdr:cNvSpPr/>
      </xdr:nvSpPr>
      <xdr:spPr>
        <a:xfrm>
          <a:off x="6873240" y="6841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13825</xdr:rowOff>
    </xdr:from>
    <xdr:to>
      <xdr:col>45</xdr:col>
      <xdr:colOff>177800</xdr:colOff>
      <xdr:row>41</xdr:row>
      <xdr:rowOff>15349</xdr:rowOff>
    </xdr:to>
    <xdr:cxnSp macro="">
      <xdr:nvCxnSpPr>
        <xdr:cNvPr id="137" name="直線コネクタ 136">
          <a:extLst>
            <a:ext uri="{FF2B5EF4-FFF2-40B4-BE49-F238E27FC236}">
              <a16:creationId xmlns:a16="http://schemas.microsoft.com/office/drawing/2014/main" id="{D3945A0D-A386-4050-BED6-E69919482650}"/>
            </a:ext>
          </a:extLst>
        </xdr:cNvPr>
        <xdr:cNvCxnSpPr/>
      </xdr:nvCxnSpPr>
      <xdr:spPr>
        <a:xfrm flipV="1">
          <a:off x="6924040" y="6887065"/>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138502</xdr:rowOff>
    </xdr:from>
    <xdr:to>
      <xdr:col>36</xdr:col>
      <xdr:colOff>165100</xdr:colOff>
      <xdr:row>41</xdr:row>
      <xdr:rowOff>68652</xdr:rowOff>
    </xdr:to>
    <xdr:sp macro="" textlink="">
      <xdr:nvSpPr>
        <xdr:cNvPr id="138" name="楕円 137">
          <a:extLst>
            <a:ext uri="{FF2B5EF4-FFF2-40B4-BE49-F238E27FC236}">
              <a16:creationId xmlns:a16="http://schemas.microsoft.com/office/drawing/2014/main" id="{4F20A0FC-E144-4896-9A30-F865BF665F32}"/>
            </a:ext>
          </a:extLst>
        </xdr:cNvPr>
        <xdr:cNvSpPr/>
      </xdr:nvSpPr>
      <xdr:spPr>
        <a:xfrm>
          <a:off x="6098540" y="6844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15349</xdr:rowOff>
    </xdr:from>
    <xdr:to>
      <xdr:col>41</xdr:col>
      <xdr:colOff>50800</xdr:colOff>
      <xdr:row>41</xdr:row>
      <xdr:rowOff>17852</xdr:rowOff>
    </xdr:to>
    <xdr:cxnSp macro="">
      <xdr:nvCxnSpPr>
        <xdr:cNvPr id="139" name="直線コネクタ 138">
          <a:extLst>
            <a:ext uri="{FF2B5EF4-FFF2-40B4-BE49-F238E27FC236}">
              <a16:creationId xmlns:a16="http://schemas.microsoft.com/office/drawing/2014/main" id="{9E2E34F6-316C-4B9F-A6B9-769CBE5A5BEB}"/>
            </a:ext>
          </a:extLst>
        </xdr:cNvPr>
        <xdr:cNvCxnSpPr/>
      </xdr:nvCxnSpPr>
      <xdr:spPr>
        <a:xfrm flipV="1">
          <a:off x="6149340" y="6888589"/>
          <a:ext cx="7747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03970089-6418-4500-BA32-8C4E5418F7D2}"/>
            </a:ext>
          </a:extLst>
        </xdr:cNvPr>
        <xdr:cNvSpPr txBox="1"/>
      </xdr:nvSpPr>
      <xdr:spPr>
        <a:xfrm>
          <a:off x="8271587" y="62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9AC90EC1-5489-49F2-8360-47622E193254}"/>
            </a:ext>
          </a:extLst>
        </xdr:cNvPr>
        <xdr:cNvSpPr txBox="1"/>
      </xdr:nvSpPr>
      <xdr:spPr>
        <a:xfrm>
          <a:off x="7509587" y="625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0E220ACC-5F7F-4C20-B3E7-CDF579EFCA48}"/>
            </a:ext>
          </a:extLst>
        </xdr:cNvPr>
        <xdr:cNvSpPr txBox="1"/>
      </xdr:nvSpPr>
      <xdr:spPr>
        <a:xfrm>
          <a:off x="6712027" y="625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F9F797BB-1848-4018-9D69-F67AAA5ECB17}"/>
            </a:ext>
          </a:extLst>
        </xdr:cNvPr>
        <xdr:cNvSpPr txBox="1"/>
      </xdr:nvSpPr>
      <xdr:spPr>
        <a:xfrm>
          <a:off x="5937327" y="62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53574</xdr:rowOff>
    </xdr:from>
    <xdr:ext cx="469744" cy="259045"/>
    <xdr:sp macro="" textlink="">
      <xdr:nvSpPr>
        <xdr:cNvPr id="144" name="n_1mainValue【道路】&#10;一人当たり延長">
          <a:extLst>
            <a:ext uri="{FF2B5EF4-FFF2-40B4-BE49-F238E27FC236}">
              <a16:creationId xmlns:a16="http://schemas.microsoft.com/office/drawing/2014/main" id="{A1EE90E2-285C-4CFA-9A98-BD9B681B46C4}"/>
            </a:ext>
          </a:extLst>
        </xdr:cNvPr>
        <xdr:cNvSpPr txBox="1"/>
      </xdr:nvSpPr>
      <xdr:spPr>
        <a:xfrm>
          <a:off x="8271587" y="692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55752</xdr:rowOff>
    </xdr:from>
    <xdr:ext cx="469744" cy="259045"/>
    <xdr:sp macro="" textlink="">
      <xdr:nvSpPr>
        <xdr:cNvPr id="145" name="n_2mainValue【道路】&#10;一人当たり延長">
          <a:extLst>
            <a:ext uri="{FF2B5EF4-FFF2-40B4-BE49-F238E27FC236}">
              <a16:creationId xmlns:a16="http://schemas.microsoft.com/office/drawing/2014/main" id="{BB21D6AC-6A39-4F3C-BBC0-5D1EA0419B0C}"/>
            </a:ext>
          </a:extLst>
        </xdr:cNvPr>
        <xdr:cNvSpPr txBox="1"/>
      </xdr:nvSpPr>
      <xdr:spPr>
        <a:xfrm>
          <a:off x="7509587" y="692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57276</xdr:rowOff>
    </xdr:from>
    <xdr:ext cx="469744" cy="259045"/>
    <xdr:sp macro="" textlink="">
      <xdr:nvSpPr>
        <xdr:cNvPr id="146" name="n_3mainValue【道路】&#10;一人当たり延長">
          <a:extLst>
            <a:ext uri="{FF2B5EF4-FFF2-40B4-BE49-F238E27FC236}">
              <a16:creationId xmlns:a16="http://schemas.microsoft.com/office/drawing/2014/main" id="{0258D8B1-AE2B-44F7-9BCB-8131D5E8B361}"/>
            </a:ext>
          </a:extLst>
        </xdr:cNvPr>
        <xdr:cNvSpPr txBox="1"/>
      </xdr:nvSpPr>
      <xdr:spPr>
        <a:xfrm>
          <a:off x="6712027" y="693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59779</xdr:rowOff>
    </xdr:from>
    <xdr:ext cx="469744" cy="259045"/>
    <xdr:sp macro="" textlink="">
      <xdr:nvSpPr>
        <xdr:cNvPr id="147" name="n_4mainValue【道路】&#10;一人当たり延長">
          <a:extLst>
            <a:ext uri="{FF2B5EF4-FFF2-40B4-BE49-F238E27FC236}">
              <a16:creationId xmlns:a16="http://schemas.microsoft.com/office/drawing/2014/main" id="{05875652-032D-42BB-BED0-BC3780DFCD4A}"/>
            </a:ext>
          </a:extLst>
        </xdr:cNvPr>
        <xdr:cNvSpPr txBox="1"/>
      </xdr:nvSpPr>
      <xdr:spPr>
        <a:xfrm>
          <a:off x="5937327" y="693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5544096-0479-46E8-9B81-34B1795A887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6CFF558-A9E7-4981-9C49-F67CE655248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81435E-856F-4053-8D20-B0E3AADB878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2DE172C-BD79-4EB7-89D1-8B0FD40D11F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FA65222-0A62-4A38-967D-480BE5065DC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0ECCB4D-CEB8-488E-A334-A2118DFC0AF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8C9C14B-92B4-437E-8FE2-2BC420D668B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1644122-C143-4237-B607-FFC1194BCD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A5926D2-7006-4931-BB88-15574B5AFFF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6F21A9-F780-460F-AB83-60AF18448F8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63B177F-5A34-4B56-B394-A845E1E00C0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4C07FFD1-C857-45B1-B08F-A1702457695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0EFAC03-D3D7-465E-93E4-904A6A25706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312461C-812E-426E-813C-FA52BCFBAD2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D9A33DD-BB96-4C8D-B72A-AFA3F80C87A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4E47D2CB-221A-4B8F-8006-3DF447960FB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B5CD54F-9480-41FE-87A3-542FCA00B5D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DEEF292-DA24-497D-84D4-AA06D5C458B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2AB0C9B-C300-49B1-B3AA-1B30552D2E9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D5D59EF3-2883-4EF2-A5D1-7B07C155122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249FCD2-64E5-4D33-A212-A6ECB6802A2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3EF6ADC-2495-4A81-A3DB-820EBBBB701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47D7269-18CF-43E8-B6E5-618A4EA629E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207404A-1AC0-4FF5-8E3D-7C4E28C30C1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4AC8E715-080B-45B9-8850-41E452AB7134}"/>
            </a:ext>
          </a:extLst>
        </xdr:cNvPr>
        <xdr:cNvCxnSpPr/>
      </xdr:nvCxnSpPr>
      <xdr:spPr>
        <a:xfrm flipV="1">
          <a:off x="4086225" y="92411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20F6EA99-B827-4531-967E-C15AF8696D88}"/>
            </a:ext>
          </a:extLst>
        </xdr:cNvPr>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77DCB344-A352-43E1-9C63-67747138A08F}"/>
            </a:ext>
          </a:extLst>
        </xdr:cNvPr>
        <xdr:cNvCxnSpPr/>
      </xdr:nvCxnSpPr>
      <xdr:spPr>
        <a:xfrm>
          <a:off x="402082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A9432057-4E8B-4BDB-A718-AA895D27E68D}"/>
            </a:ext>
          </a:extLst>
        </xdr:cNvPr>
        <xdr:cNvSpPr txBox="1"/>
      </xdr:nvSpPr>
      <xdr:spPr>
        <a:xfrm>
          <a:off x="4124960" y="902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4AFB563E-BCC1-4900-8CBE-7671306377AB}"/>
            </a:ext>
          </a:extLst>
        </xdr:cNvPr>
        <xdr:cNvCxnSpPr/>
      </xdr:nvCxnSpPr>
      <xdr:spPr>
        <a:xfrm>
          <a:off x="4020820" y="924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DB1DC21-189B-4839-BC83-559BD9931D65}"/>
            </a:ext>
          </a:extLst>
        </xdr:cNvPr>
        <xdr:cNvSpPr txBox="1"/>
      </xdr:nvSpPr>
      <xdr:spPr>
        <a:xfrm>
          <a:off x="412496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FDC3365C-A9EE-4874-B768-2FB0022A2A52}"/>
            </a:ext>
          </a:extLst>
        </xdr:cNvPr>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477B6000-CB23-4A10-A1E2-E9F06E94657D}"/>
            </a:ext>
          </a:extLst>
        </xdr:cNvPr>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FBDFDF4A-FC3A-4D0F-8640-3E30A19763C7}"/>
            </a:ext>
          </a:extLst>
        </xdr:cNvPr>
        <xdr:cNvSpPr/>
      </xdr:nvSpPr>
      <xdr:spPr>
        <a:xfrm>
          <a:off x="25146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D73E6AF9-B5AE-4986-87B5-7212EF8AEAF2}"/>
            </a:ext>
          </a:extLst>
        </xdr:cNvPr>
        <xdr:cNvSpPr/>
      </xdr:nvSpPr>
      <xdr:spPr>
        <a:xfrm>
          <a:off x="1739900" y="999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48EF4960-E144-4A30-935C-D816944E2659}"/>
            </a:ext>
          </a:extLst>
        </xdr:cNvPr>
        <xdr:cNvSpPr/>
      </xdr:nvSpPr>
      <xdr:spPr>
        <a:xfrm>
          <a:off x="965200" y="9979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D7A1CE-4F29-47B7-ACD9-E96BCB16B88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BACB833-FDF5-4720-9F9A-6CC95D7817A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BDA0D7-42B1-475C-8877-E51034A0207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645B186-73CE-4635-81D5-DC8BA93ED32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A643DB9-762F-45F1-ADFE-B9142D64D24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8" name="楕円 187">
          <a:extLst>
            <a:ext uri="{FF2B5EF4-FFF2-40B4-BE49-F238E27FC236}">
              <a16:creationId xmlns:a16="http://schemas.microsoft.com/office/drawing/2014/main" id="{B5ACE1F0-34A7-48EB-B04E-497F46FFA720}"/>
            </a:ext>
          </a:extLst>
        </xdr:cNvPr>
        <xdr:cNvSpPr/>
      </xdr:nvSpPr>
      <xdr:spPr>
        <a:xfrm>
          <a:off x="403606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B4A9021-2C10-4260-BAD8-8EC3D07DBAD6}"/>
            </a:ext>
          </a:extLst>
        </xdr:cNvPr>
        <xdr:cNvSpPr txBox="1"/>
      </xdr:nvSpPr>
      <xdr:spPr>
        <a:xfrm>
          <a:off x="412496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190" name="楕円 189">
          <a:extLst>
            <a:ext uri="{FF2B5EF4-FFF2-40B4-BE49-F238E27FC236}">
              <a16:creationId xmlns:a16="http://schemas.microsoft.com/office/drawing/2014/main" id="{24788D39-8C60-4B01-AA99-2CD7A9C88B18}"/>
            </a:ext>
          </a:extLst>
        </xdr:cNvPr>
        <xdr:cNvSpPr/>
      </xdr:nvSpPr>
      <xdr:spPr>
        <a:xfrm>
          <a:off x="3312160" y="1022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53340</xdr:rowOff>
    </xdr:from>
    <xdr:to>
      <xdr:col>24</xdr:col>
      <xdr:colOff>63500</xdr:colOff>
      <xdr:row>61</xdr:row>
      <xdr:rowOff>80010</xdr:rowOff>
    </xdr:to>
    <xdr:cxnSp macro="">
      <xdr:nvCxnSpPr>
        <xdr:cNvPr id="191" name="直線コネクタ 190">
          <a:extLst>
            <a:ext uri="{FF2B5EF4-FFF2-40B4-BE49-F238E27FC236}">
              <a16:creationId xmlns:a16="http://schemas.microsoft.com/office/drawing/2014/main" id="{EF513A0B-3A2A-4A0A-B510-806E80439412}"/>
            </a:ext>
          </a:extLst>
        </xdr:cNvPr>
        <xdr:cNvCxnSpPr/>
      </xdr:nvCxnSpPr>
      <xdr:spPr>
        <a:xfrm>
          <a:off x="3355340" y="1027938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2" name="楕円 191">
          <a:extLst>
            <a:ext uri="{FF2B5EF4-FFF2-40B4-BE49-F238E27FC236}">
              <a16:creationId xmlns:a16="http://schemas.microsoft.com/office/drawing/2014/main" id="{8E081E77-A083-412E-B8EE-876772B76046}"/>
            </a:ext>
          </a:extLst>
        </xdr:cNvPr>
        <xdr:cNvSpPr/>
      </xdr:nvSpPr>
      <xdr:spPr>
        <a:xfrm>
          <a:off x="2514600" y="1022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53340</xdr:rowOff>
    </xdr:to>
    <xdr:cxnSp macro="">
      <xdr:nvCxnSpPr>
        <xdr:cNvPr id="193" name="直線コネクタ 192">
          <a:extLst>
            <a:ext uri="{FF2B5EF4-FFF2-40B4-BE49-F238E27FC236}">
              <a16:creationId xmlns:a16="http://schemas.microsoft.com/office/drawing/2014/main" id="{78CBC5B7-EFDB-4096-8A05-F13393622DE6}"/>
            </a:ext>
          </a:extLst>
        </xdr:cNvPr>
        <xdr:cNvCxnSpPr/>
      </xdr:nvCxnSpPr>
      <xdr:spPr>
        <a:xfrm>
          <a:off x="2565400" y="102755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4" name="楕円 193">
          <a:extLst>
            <a:ext uri="{FF2B5EF4-FFF2-40B4-BE49-F238E27FC236}">
              <a16:creationId xmlns:a16="http://schemas.microsoft.com/office/drawing/2014/main" id="{2A6199AB-ED87-4534-961E-352D7A1FF5F3}"/>
            </a:ext>
          </a:extLst>
        </xdr:cNvPr>
        <xdr:cNvSpPr/>
      </xdr:nvSpPr>
      <xdr:spPr>
        <a:xfrm>
          <a:off x="173990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49530</xdr:rowOff>
    </xdr:to>
    <xdr:cxnSp macro="">
      <xdr:nvCxnSpPr>
        <xdr:cNvPr id="195" name="直線コネクタ 194">
          <a:extLst>
            <a:ext uri="{FF2B5EF4-FFF2-40B4-BE49-F238E27FC236}">
              <a16:creationId xmlns:a16="http://schemas.microsoft.com/office/drawing/2014/main" id="{65C298EC-19C3-45FB-AE04-6375117EF26A}"/>
            </a:ext>
          </a:extLst>
        </xdr:cNvPr>
        <xdr:cNvCxnSpPr/>
      </xdr:nvCxnSpPr>
      <xdr:spPr>
        <a:xfrm>
          <a:off x="1790700" y="102603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137795</xdr:rowOff>
    </xdr:from>
    <xdr:to>
      <xdr:col>6</xdr:col>
      <xdr:colOff>38100</xdr:colOff>
      <xdr:row>61</xdr:row>
      <xdr:rowOff>67945</xdr:rowOff>
    </xdr:to>
    <xdr:sp macro="" textlink="">
      <xdr:nvSpPr>
        <xdr:cNvPr id="196" name="楕円 195">
          <a:extLst>
            <a:ext uri="{FF2B5EF4-FFF2-40B4-BE49-F238E27FC236}">
              <a16:creationId xmlns:a16="http://schemas.microsoft.com/office/drawing/2014/main" id="{7AC68F3D-DA5A-4AF7-8624-13A6AC727F24}"/>
            </a:ext>
          </a:extLst>
        </xdr:cNvPr>
        <xdr:cNvSpPr/>
      </xdr:nvSpPr>
      <xdr:spPr>
        <a:xfrm>
          <a:off x="965200" y="10196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17145</xdr:rowOff>
    </xdr:from>
    <xdr:to>
      <xdr:col>10</xdr:col>
      <xdr:colOff>114300</xdr:colOff>
      <xdr:row>61</xdr:row>
      <xdr:rowOff>34290</xdr:rowOff>
    </xdr:to>
    <xdr:cxnSp macro="">
      <xdr:nvCxnSpPr>
        <xdr:cNvPr id="197" name="直線コネクタ 196">
          <a:extLst>
            <a:ext uri="{FF2B5EF4-FFF2-40B4-BE49-F238E27FC236}">
              <a16:creationId xmlns:a16="http://schemas.microsoft.com/office/drawing/2014/main" id="{09EA0F8C-6DA7-45F3-8AB1-55853196D061}"/>
            </a:ext>
          </a:extLst>
        </xdr:cNvPr>
        <xdr:cNvCxnSpPr/>
      </xdr:nvCxnSpPr>
      <xdr:spPr>
        <a:xfrm>
          <a:off x="1008380" y="1024318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5EEF000-7A40-44D5-B32C-D352D3BF9842}"/>
            </a:ext>
          </a:extLst>
        </xdr:cNvPr>
        <xdr:cNvSpPr txBox="1"/>
      </xdr:nvSpPr>
      <xdr:spPr>
        <a:xfrm>
          <a:off x="317056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F4515F3-1892-4533-B371-BB24511245EE}"/>
            </a:ext>
          </a:extLst>
        </xdr:cNvPr>
        <xdr:cNvSpPr txBox="1"/>
      </xdr:nvSpPr>
      <xdr:spPr>
        <a:xfrm>
          <a:off x="23857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A70B82CF-A7FD-48B4-9007-D3946442BAEC}"/>
            </a:ext>
          </a:extLst>
        </xdr:cNvPr>
        <xdr:cNvSpPr txBox="1"/>
      </xdr:nvSpPr>
      <xdr:spPr>
        <a:xfrm>
          <a:off x="16110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CF3D582-1353-449A-B464-42420A1B7502}"/>
            </a:ext>
          </a:extLst>
        </xdr:cNvPr>
        <xdr:cNvSpPr txBox="1"/>
      </xdr:nvSpPr>
      <xdr:spPr>
        <a:xfrm>
          <a:off x="83630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58A2D68-8C37-4B72-87D0-86A87908D819}"/>
            </a:ext>
          </a:extLst>
        </xdr:cNvPr>
        <xdr:cNvSpPr txBox="1"/>
      </xdr:nvSpPr>
      <xdr:spPr>
        <a:xfrm>
          <a:off x="317056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2A79F67-7A28-426B-B6AE-C22DC844C2C3}"/>
            </a:ext>
          </a:extLst>
        </xdr:cNvPr>
        <xdr:cNvSpPr txBox="1"/>
      </xdr:nvSpPr>
      <xdr:spPr>
        <a:xfrm>
          <a:off x="238570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A01E28A-5B6E-49B3-8D1B-7CA6A9EE3A2E}"/>
            </a:ext>
          </a:extLst>
        </xdr:cNvPr>
        <xdr:cNvSpPr txBox="1"/>
      </xdr:nvSpPr>
      <xdr:spPr>
        <a:xfrm>
          <a:off x="16110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77FE5B0C-F407-484B-BC21-1A646040D7E6}"/>
            </a:ext>
          </a:extLst>
        </xdr:cNvPr>
        <xdr:cNvSpPr txBox="1"/>
      </xdr:nvSpPr>
      <xdr:spPr>
        <a:xfrm>
          <a:off x="83630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212A528-EF55-470C-87AD-4AA6BF7F95C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B113659-E699-4378-98F2-D3F8579679F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0452BE2-1971-4288-861A-EFB9F7CEEC2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E4DEAB6-78E4-43FB-B40F-02B6187A7B4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664B221-5DDD-4978-ADAC-FCDB5735317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D03DCA6-795B-4853-8B80-6D1A7538973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2CE04E3-E2CD-45EE-8F99-9C69115A71C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D9CB8A8-40A1-4BE6-8032-89769AD66DC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221CD97-9BF1-44C3-811E-0E84AA01EEF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DDB9290-C2EC-4EAA-8114-416CA057A00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2F5CD52B-55FC-45BA-819F-8A1BB984362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98211D2-8FDE-4377-860D-AE9B0BC26C0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1992318-F6C0-4DAD-8867-C7EC6F30C5F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16D154F1-D047-455D-8098-40BEFA5F0D2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E5FE0666-AE7D-4E9C-9B71-14FBBDC4F3C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CD13F657-4E15-4E55-B2B9-2F2EFF61F33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31E77F9-DE64-4D18-B3B9-AE2215B2904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AD1577A6-52CC-487A-9F71-FCA66C3E10E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B82E0C5-8250-4B11-9633-386CF35E417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96B1F59C-2363-4344-998B-ABC48F6DCF0E}"/>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05A6772-18AD-46DD-85B7-6D8551C0714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AE1E67A0-0E20-4D42-B2D7-9F79811DE70F}"/>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9A0602E-1924-4DA1-94CC-D82BE5475F9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39076062-3F7F-4BD9-BE63-4DB45817C912}"/>
            </a:ext>
          </a:extLst>
        </xdr:cNvPr>
        <xdr:cNvCxnSpPr/>
      </xdr:nvCxnSpPr>
      <xdr:spPr>
        <a:xfrm flipV="1">
          <a:off x="9219565" y="9363974"/>
          <a:ext cx="0" cy="143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4EBF152-5595-4CFE-8259-7B1DA92986E8}"/>
            </a:ext>
          </a:extLst>
        </xdr:cNvPr>
        <xdr:cNvSpPr txBox="1"/>
      </xdr:nvSpPr>
      <xdr:spPr>
        <a:xfrm>
          <a:off x="9258300" y="1080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FFBFD799-01A7-42E5-ADDA-AFF4A60EC645}"/>
            </a:ext>
          </a:extLst>
        </xdr:cNvPr>
        <xdr:cNvCxnSpPr/>
      </xdr:nvCxnSpPr>
      <xdr:spPr>
        <a:xfrm>
          <a:off x="9154160" y="1080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B3CD603D-4C17-4B28-9DE5-39AE6D4CAD11}"/>
            </a:ext>
          </a:extLst>
        </xdr:cNvPr>
        <xdr:cNvSpPr txBox="1"/>
      </xdr:nvSpPr>
      <xdr:spPr>
        <a:xfrm>
          <a:off x="9258300" y="91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455AD897-8BBE-45A5-ABC1-1B01105BA2C0}"/>
            </a:ext>
          </a:extLst>
        </xdr:cNvPr>
        <xdr:cNvCxnSpPr/>
      </xdr:nvCxnSpPr>
      <xdr:spPr>
        <a:xfrm>
          <a:off x="9154160" y="9363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2F56152F-12D6-49A9-B1F8-FD563DF42C7C}"/>
            </a:ext>
          </a:extLst>
        </xdr:cNvPr>
        <xdr:cNvSpPr txBox="1"/>
      </xdr:nvSpPr>
      <xdr:spPr>
        <a:xfrm>
          <a:off x="9258300" y="1024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2CB642AC-32A0-4816-939D-E70AAAF9B6B6}"/>
            </a:ext>
          </a:extLst>
        </xdr:cNvPr>
        <xdr:cNvSpPr/>
      </xdr:nvSpPr>
      <xdr:spPr>
        <a:xfrm>
          <a:off x="9192260" y="10394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D0ACE2A3-2ACC-4E93-B436-4ED18B1E5BAD}"/>
            </a:ext>
          </a:extLst>
        </xdr:cNvPr>
        <xdr:cNvSpPr/>
      </xdr:nvSpPr>
      <xdr:spPr>
        <a:xfrm>
          <a:off x="8445500" y="10395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3AAF7EB9-4198-4240-8DD7-A0E2E7C450BF}"/>
            </a:ext>
          </a:extLst>
        </xdr:cNvPr>
        <xdr:cNvSpPr/>
      </xdr:nvSpPr>
      <xdr:spPr>
        <a:xfrm>
          <a:off x="7670800" y="10398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8089F2E0-5769-40D6-9A49-E94071708F71}"/>
            </a:ext>
          </a:extLst>
        </xdr:cNvPr>
        <xdr:cNvSpPr/>
      </xdr:nvSpPr>
      <xdr:spPr>
        <a:xfrm>
          <a:off x="68732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F489EB60-C8BF-4F70-8E04-A054D250BA5E}"/>
            </a:ext>
          </a:extLst>
        </xdr:cNvPr>
        <xdr:cNvSpPr/>
      </xdr:nvSpPr>
      <xdr:spPr>
        <a:xfrm>
          <a:off x="60985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42891A7-F972-4E99-AED6-8D38AA59281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0C20094-8BE7-46BC-B76E-63C2362D6BD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394D51-D0C2-4456-8FCC-CD0D9EFE0D5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329497-6441-4FBA-B997-AF5ABB77591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C28BD2-0257-4545-9D9A-D4BEE109CF9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66080</xdr:rowOff>
    </xdr:from>
    <xdr:to>
      <xdr:col>55</xdr:col>
      <xdr:colOff>50800</xdr:colOff>
      <xdr:row>63</xdr:row>
      <xdr:rowOff>167680</xdr:rowOff>
    </xdr:to>
    <xdr:sp macro="" textlink="">
      <xdr:nvSpPr>
        <xdr:cNvPr id="245" name="楕円 244">
          <a:extLst>
            <a:ext uri="{FF2B5EF4-FFF2-40B4-BE49-F238E27FC236}">
              <a16:creationId xmlns:a16="http://schemas.microsoft.com/office/drawing/2014/main" id="{9497F659-5FD4-4A96-ABD5-2F21B3EC9B80}"/>
            </a:ext>
          </a:extLst>
        </xdr:cNvPr>
        <xdr:cNvSpPr/>
      </xdr:nvSpPr>
      <xdr:spPr>
        <a:xfrm>
          <a:off x="9192260" y="10627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152457</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E7248C67-5852-4CC4-8775-3212A76076BD}"/>
            </a:ext>
          </a:extLst>
        </xdr:cNvPr>
        <xdr:cNvSpPr txBox="1"/>
      </xdr:nvSpPr>
      <xdr:spPr>
        <a:xfrm>
          <a:off x="9258300" y="105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67359</xdr:rowOff>
    </xdr:from>
    <xdr:to>
      <xdr:col>50</xdr:col>
      <xdr:colOff>165100</xdr:colOff>
      <xdr:row>63</xdr:row>
      <xdr:rowOff>168959</xdr:rowOff>
    </xdr:to>
    <xdr:sp macro="" textlink="">
      <xdr:nvSpPr>
        <xdr:cNvPr id="247" name="楕円 246">
          <a:extLst>
            <a:ext uri="{FF2B5EF4-FFF2-40B4-BE49-F238E27FC236}">
              <a16:creationId xmlns:a16="http://schemas.microsoft.com/office/drawing/2014/main" id="{81BFF061-B122-44CD-8D7C-1FF17A3FA9D8}"/>
            </a:ext>
          </a:extLst>
        </xdr:cNvPr>
        <xdr:cNvSpPr/>
      </xdr:nvSpPr>
      <xdr:spPr>
        <a:xfrm>
          <a:off x="8445500" y="106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116880</xdr:rowOff>
    </xdr:from>
    <xdr:to>
      <xdr:col>55</xdr:col>
      <xdr:colOff>0</xdr:colOff>
      <xdr:row>63</xdr:row>
      <xdr:rowOff>118159</xdr:rowOff>
    </xdr:to>
    <xdr:cxnSp macro="">
      <xdr:nvCxnSpPr>
        <xdr:cNvPr id="248" name="直線コネクタ 247">
          <a:extLst>
            <a:ext uri="{FF2B5EF4-FFF2-40B4-BE49-F238E27FC236}">
              <a16:creationId xmlns:a16="http://schemas.microsoft.com/office/drawing/2014/main" id="{2F4B4B8A-507D-4FD4-A429-0203C0065B11}"/>
            </a:ext>
          </a:extLst>
        </xdr:cNvPr>
        <xdr:cNvCxnSpPr/>
      </xdr:nvCxnSpPr>
      <xdr:spPr>
        <a:xfrm flipV="1">
          <a:off x="8496300" y="10678200"/>
          <a:ext cx="7239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70773</xdr:rowOff>
    </xdr:from>
    <xdr:to>
      <xdr:col>46</xdr:col>
      <xdr:colOff>38100</xdr:colOff>
      <xdr:row>64</xdr:row>
      <xdr:rowOff>923</xdr:rowOff>
    </xdr:to>
    <xdr:sp macro="" textlink="">
      <xdr:nvSpPr>
        <xdr:cNvPr id="249" name="楕円 248">
          <a:extLst>
            <a:ext uri="{FF2B5EF4-FFF2-40B4-BE49-F238E27FC236}">
              <a16:creationId xmlns:a16="http://schemas.microsoft.com/office/drawing/2014/main" id="{773BDB99-567B-4FA0-985A-84179420F6B6}"/>
            </a:ext>
          </a:extLst>
        </xdr:cNvPr>
        <xdr:cNvSpPr/>
      </xdr:nvSpPr>
      <xdr:spPr>
        <a:xfrm>
          <a:off x="7670800" y="10632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118159</xdr:rowOff>
    </xdr:from>
    <xdr:to>
      <xdr:col>50</xdr:col>
      <xdr:colOff>114300</xdr:colOff>
      <xdr:row>63</xdr:row>
      <xdr:rowOff>121573</xdr:rowOff>
    </xdr:to>
    <xdr:cxnSp macro="">
      <xdr:nvCxnSpPr>
        <xdr:cNvPr id="250" name="直線コネクタ 249">
          <a:extLst>
            <a:ext uri="{FF2B5EF4-FFF2-40B4-BE49-F238E27FC236}">
              <a16:creationId xmlns:a16="http://schemas.microsoft.com/office/drawing/2014/main" id="{AD28B1C6-F184-40A5-B7C8-2D8CF11A79CE}"/>
            </a:ext>
          </a:extLst>
        </xdr:cNvPr>
        <xdr:cNvCxnSpPr/>
      </xdr:nvCxnSpPr>
      <xdr:spPr>
        <a:xfrm flipV="1">
          <a:off x="7713980" y="10679479"/>
          <a:ext cx="78232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72747</xdr:rowOff>
    </xdr:from>
    <xdr:to>
      <xdr:col>41</xdr:col>
      <xdr:colOff>101600</xdr:colOff>
      <xdr:row>64</xdr:row>
      <xdr:rowOff>2897</xdr:rowOff>
    </xdr:to>
    <xdr:sp macro="" textlink="">
      <xdr:nvSpPr>
        <xdr:cNvPr id="251" name="楕円 250">
          <a:extLst>
            <a:ext uri="{FF2B5EF4-FFF2-40B4-BE49-F238E27FC236}">
              <a16:creationId xmlns:a16="http://schemas.microsoft.com/office/drawing/2014/main" id="{6198A049-9ED3-49EE-8426-036CD6DD78B4}"/>
            </a:ext>
          </a:extLst>
        </xdr:cNvPr>
        <xdr:cNvSpPr/>
      </xdr:nvSpPr>
      <xdr:spPr>
        <a:xfrm>
          <a:off x="6873240" y="1063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121573</xdr:rowOff>
    </xdr:from>
    <xdr:to>
      <xdr:col>45</xdr:col>
      <xdr:colOff>177800</xdr:colOff>
      <xdr:row>63</xdr:row>
      <xdr:rowOff>123547</xdr:rowOff>
    </xdr:to>
    <xdr:cxnSp macro="">
      <xdr:nvCxnSpPr>
        <xdr:cNvPr id="252" name="直線コネクタ 251">
          <a:extLst>
            <a:ext uri="{FF2B5EF4-FFF2-40B4-BE49-F238E27FC236}">
              <a16:creationId xmlns:a16="http://schemas.microsoft.com/office/drawing/2014/main" id="{E3DB8C31-60BC-4F05-BE04-137DB6CC9739}"/>
            </a:ext>
          </a:extLst>
        </xdr:cNvPr>
        <xdr:cNvCxnSpPr/>
      </xdr:nvCxnSpPr>
      <xdr:spPr>
        <a:xfrm flipV="1">
          <a:off x="6924040" y="10682893"/>
          <a:ext cx="78994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74461</xdr:rowOff>
    </xdr:from>
    <xdr:to>
      <xdr:col>36</xdr:col>
      <xdr:colOff>165100</xdr:colOff>
      <xdr:row>64</xdr:row>
      <xdr:rowOff>4611</xdr:rowOff>
    </xdr:to>
    <xdr:sp macro="" textlink="">
      <xdr:nvSpPr>
        <xdr:cNvPr id="253" name="楕円 252">
          <a:extLst>
            <a:ext uri="{FF2B5EF4-FFF2-40B4-BE49-F238E27FC236}">
              <a16:creationId xmlns:a16="http://schemas.microsoft.com/office/drawing/2014/main" id="{11C0FABF-D9A9-44E1-99A9-6FDB5DB54211}"/>
            </a:ext>
          </a:extLst>
        </xdr:cNvPr>
        <xdr:cNvSpPr/>
      </xdr:nvSpPr>
      <xdr:spPr>
        <a:xfrm>
          <a:off x="6098540" y="10635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123547</xdr:rowOff>
    </xdr:from>
    <xdr:to>
      <xdr:col>41</xdr:col>
      <xdr:colOff>50800</xdr:colOff>
      <xdr:row>63</xdr:row>
      <xdr:rowOff>125261</xdr:rowOff>
    </xdr:to>
    <xdr:cxnSp macro="">
      <xdr:nvCxnSpPr>
        <xdr:cNvPr id="254" name="直線コネクタ 253">
          <a:extLst>
            <a:ext uri="{FF2B5EF4-FFF2-40B4-BE49-F238E27FC236}">
              <a16:creationId xmlns:a16="http://schemas.microsoft.com/office/drawing/2014/main" id="{F3D8613E-A95D-4AE6-8AEE-DF776BAE9627}"/>
            </a:ext>
          </a:extLst>
        </xdr:cNvPr>
        <xdr:cNvCxnSpPr/>
      </xdr:nvCxnSpPr>
      <xdr:spPr>
        <a:xfrm flipV="1">
          <a:off x="6149340" y="10684867"/>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54F6D325-9F49-41BD-844C-5536074DCA27}"/>
            </a:ext>
          </a:extLst>
        </xdr:cNvPr>
        <xdr:cNvSpPr txBox="1"/>
      </xdr:nvSpPr>
      <xdr:spPr>
        <a:xfrm>
          <a:off x="8239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3FE8C1CD-B845-4D35-B9F9-1B2F3776B582}"/>
            </a:ext>
          </a:extLst>
        </xdr:cNvPr>
        <xdr:cNvSpPr txBox="1"/>
      </xdr:nvSpPr>
      <xdr:spPr>
        <a:xfrm>
          <a:off x="74772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6039B1F5-A26B-4F04-934D-779B1061A421}"/>
            </a:ext>
          </a:extLst>
        </xdr:cNvPr>
        <xdr:cNvSpPr txBox="1"/>
      </xdr:nvSpPr>
      <xdr:spPr>
        <a:xfrm>
          <a:off x="67025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D033BCB-F994-408C-AB6A-15360F6637A1}"/>
            </a:ext>
          </a:extLst>
        </xdr:cNvPr>
        <xdr:cNvSpPr txBox="1"/>
      </xdr:nvSpPr>
      <xdr:spPr>
        <a:xfrm>
          <a:off x="590501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160086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4D654BB6-0EEC-48E8-8F7A-90A7E590E155}"/>
            </a:ext>
          </a:extLst>
        </xdr:cNvPr>
        <xdr:cNvSpPr txBox="1"/>
      </xdr:nvSpPr>
      <xdr:spPr>
        <a:xfrm>
          <a:off x="8239271" y="107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163500</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49EF61AD-63B1-44B8-8E27-4EFC7DD55CAB}"/>
            </a:ext>
          </a:extLst>
        </xdr:cNvPr>
        <xdr:cNvSpPr txBox="1"/>
      </xdr:nvSpPr>
      <xdr:spPr>
        <a:xfrm>
          <a:off x="7477271" y="107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165474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D37BEBE4-F254-41E9-BD6C-0C41A8672A39}"/>
            </a:ext>
          </a:extLst>
        </xdr:cNvPr>
        <xdr:cNvSpPr txBox="1"/>
      </xdr:nvSpPr>
      <xdr:spPr>
        <a:xfrm>
          <a:off x="6702571" y="107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167188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1D00F9B2-53B6-4D53-9205-5058D0D4DB35}"/>
            </a:ext>
          </a:extLst>
        </xdr:cNvPr>
        <xdr:cNvSpPr txBox="1"/>
      </xdr:nvSpPr>
      <xdr:spPr>
        <a:xfrm>
          <a:off x="5905011" y="1072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65D223A-F770-45C9-860F-9B88163BB9A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D807D45-A063-49E1-8AF4-B458B1FE117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82B8F15-C1DC-4B87-A51D-D63C3190933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88075BA-04F7-428F-8938-5E4DB2B504D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1A8E9EB-18E6-42BB-B560-EF932182D4F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B3BE685-718A-4B99-9E19-9662D7ED279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32C0458-6EA4-412E-924D-EA4FE287C39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0C81E09-D6F8-401C-8B9E-97983B902C4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0BC3776-135B-4EF6-A6DD-0740ADF228D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8D3A2F5-4C62-4EA0-835D-D2580D22AD2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D69C022-42E6-400D-9BB0-1F680B92826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D277E3D5-DC05-45B6-9B8D-26FE58AE2594}"/>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3F288F1B-EC62-4458-B8E1-967A72D29EDF}"/>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709B4CB-8056-4389-8BB2-DAC484F9448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0D25C0A-C3F0-42C3-9287-203F7331501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5635419-DD44-42AA-BE23-CC77A9970A7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4BA72AF-920F-48D4-A0A8-D3404217191A}"/>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307548BC-7510-4DBA-9B97-281F92E9183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6E914A5-154E-460C-865E-E1DF97AF1F5D}"/>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275293A7-55EF-4E4A-A1D8-9695856A5D4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CD58E6EA-46AF-4EEA-9194-4B9C65844094}"/>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8B5D41C9-244F-4790-B068-32CAD4CF5C5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B72C7780-D659-41FB-88D2-7A1540C8ADDC}"/>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546C7AC-2ACF-4769-90E1-EED181F135F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4BD125E5-2166-4584-93CD-F84ECA72A8E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E17E6F26-EF26-4DE3-B691-B1042F0499F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6636F45E-899F-4C1E-8503-BD70A799F88A}"/>
            </a:ext>
          </a:extLst>
        </xdr:cNvPr>
        <xdr:cNvCxnSpPr/>
      </xdr:nvCxnSpPr>
      <xdr:spPr>
        <a:xfrm flipV="1">
          <a:off x="4086225" y="13029656"/>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E1428493-D634-438F-BB04-65C77CABAE7F}"/>
            </a:ext>
          </a:extLst>
        </xdr:cNvPr>
        <xdr:cNvSpPr txBox="1"/>
      </xdr:nvSpPr>
      <xdr:spPr>
        <a:xfrm>
          <a:off x="412496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D785FAC8-7059-4D5D-9C03-2E9E72AD7ED6}"/>
            </a:ext>
          </a:extLst>
        </xdr:cNvPr>
        <xdr:cNvCxnSpPr/>
      </xdr:nvCxnSpPr>
      <xdr:spPr>
        <a:xfrm>
          <a:off x="402082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4C2FE7CE-8061-47C2-B4BA-1D1E1947E0E1}"/>
            </a:ext>
          </a:extLst>
        </xdr:cNvPr>
        <xdr:cNvSpPr txBox="1"/>
      </xdr:nvSpPr>
      <xdr:spPr>
        <a:xfrm>
          <a:off x="4124960" y="128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28318231-C6A3-45F7-B58D-EB2300741D29}"/>
            </a:ext>
          </a:extLst>
        </xdr:cNvPr>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37D7B8B-B5C8-4ADA-8541-2D933F23F3E1}"/>
            </a:ext>
          </a:extLst>
        </xdr:cNvPr>
        <xdr:cNvSpPr txBox="1"/>
      </xdr:nvSpPr>
      <xdr:spPr>
        <a:xfrm>
          <a:off x="4124960" y="13667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9F0D3843-A490-449E-B794-489494E31FB7}"/>
            </a:ext>
          </a:extLst>
        </xdr:cNvPr>
        <xdr:cNvSpPr/>
      </xdr:nvSpPr>
      <xdr:spPr>
        <a:xfrm>
          <a:off x="4036060" y="13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8397D95F-A81A-4751-B119-A2C5FBC6EC3A}"/>
            </a:ext>
          </a:extLst>
        </xdr:cNvPr>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BAC72D48-3EB8-45C3-8068-740C0A2AD9FB}"/>
            </a:ext>
          </a:extLst>
        </xdr:cNvPr>
        <xdr:cNvSpPr/>
      </xdr:nvSpPr>
      <xdr:spPr>
        <a:xfrm>
          <a:off x="25146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D2E8EDA3-CA70-41BD-B29D-B255D81A4CEB}"/>
            </a:ext>
          </a:extLst>
        </xdr:cNvPr>
        <xdr:cNvSpPr/>
      </xdr:nvSpPr>
      <xdr:spPr>
        <a:xfrm>
          <a:off x="17399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A5E1DF6F-7694-4661-A195-5D63462E55BC}"/>
            </a:ext>
          </a:extLst>
        </xdr:cNvPr>
        <xdr:cNvSpPr/>
      </xdr:nvSpPr>
      <xdr:spPr>
        <a:xfrm>
          <a:off x="965200" y="1369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344C4B5-B655-40E2-8FD8-AC47DFEC52B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8A25BC-7885-443F-9426-564E2E33291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95F70A-C3E5-4DC4-8E9E-465E232758F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F04686F-F326-49EF-A2BD-9A6CF330BB2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B14D05F-49E8-4AE8-92E2-2DE3AD2AFAA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305" name="楕円 304">
          <a:extLst>
            <a:ext uri="{FF2B5EF4-FFF2-40B4-BE49-F238E27FC236}">
              <a16:creationId xmlns:a16="http://schemas.microsoft.com/office/drawing/2014/main" id="{B5DD41CC-21FA-4EA9-8C0D-A30A6DA306CC}"/>
            </a:ext>
          </a:extLst>
        </xdr:cNvPr>
        <xdr:cNvSpPr/>
      </xdr:nvSpPr>
      <xdr:spPr>
        <a:xfrm>
          <a:off x="4036060" y="139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9814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0B58AA5-CD2E-4757-A6F3-38808E214F24}"/>
            </a:ext>
          </a:extLst>
        </xdr:cNvPr>
        <xdr:cNvSpPr txBox="1"/>
      </xdr:nvSpPr>
      <xdr:spPr>
        <a:xfrm>
          <a:off x="4124960" y="1392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157118</xdr:rowOff>
    </xdr:from>
    <xdr:to>
      <xdr:col>20</xdr:col>
      <xdr:colOff>38100</xdr:colOff>
      <xdr:row>83</xdr:row>
      <xdr:rowOff>87268</xdr:rowOff>
    </xdr:to>
    <xdr:sp macro="" textlink="">
      <xdr:nvSpPr>
        <xdr:cNvPr id="307" name="楕円 306">
          <a:extLst>
            <a:ext uri="{FF2B5EF4-FFF2-40B4-BE49-F238E27FC236}">
              <a16:creationId xmlns:a16="http://schemas.microsoft.com/office/drawing/2014/main" id="{037D01A5-C36E-4E86-A15E-36E07C745396}"/>
            </a:ext>
          </a:extLst>
        </xdr:cNvPr>
        <xdr:cNvSpPr/>
      </xdr:nvSpPr>
      <xdr:spPr>
        <a:xfrm>
          <a:off x="3312160" y="13903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36468</xdr:rowOff>
    </xdr:from>
    <xdr:to>
      <xdr:col>24</xdr:col>
      <xdr:colOff>63500</xdr:colOff>
      <xdr:row>83</xdr:row>
      <xdr:rowOff>82187</xdr:rowOff>
    </xdr:to>
    <xdr:cxnSp macro="">
      <xdr:nvCxnSpPr>
        <xdr:cNvPr id="308" name="直線コネクタ 307">
          <a:extLst>
            <a:ext uri="{FF2B5EF4-FFF2-40B4-BE49-F238E27FC236}">
              <a16:creationId xmlns:a16="http://schemas.microsoft.com/office/drawing/2014/main" id="{D1BE31A7-F6AD-47F9-AAD9-18C244E6588B}"/>
            </a:ext>
          </a:extLst>
        </xdr:cNvPr>
        <xdr:cNvCxnSpPr/>
      </xdr:nvCxnSpPr>
      <xdr:spPr>
        <a:xfrm>
          <a:off x="3355340" y="13950588"/>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98334</xdr:rowOff>
    </xdr:from>
    <xdr:to>
      <xdr:col>15</xdr:col>
      <xdr:colOff>101600</xdr:colOff>
      <xdr:row>83</xdr:row>
      <xdr:rowOff>28484</xdr:rowOff>
    </xdr:to>
    <xdr:sp macro="" textlink="">
      <xdr:nvSpPr>
        <xdr:cNvPr id="309" name="楕円 308">
          <a:extLst>
            <a:ext uri="{FF2B5EF4-FFF2-40B4-BE49-F238E27FC236}">
              <a16:creationId xmlns:a16="http://schemas.microsoft.com/office/drawing/2014/main" id="{5C6D8ACD-B6BE-4BCD-B246-AC7F0A539423}"/>
            </a:ext>
          </a:extLst>
        </xdr:cNvPr>
        <xdr:cNvSpPr/>
      </xdr:nvSpPr>
      <xdr:spPr>
        <a:xfrm>
          <a:off x="2514600" y="1384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149134</xdr:rowOff>
    </xdr:from>
    <xdr:to>
      <xdr:col>19</xdr:col>
      <xdr:colOff>177800</xdr:colOff>
      <xdr:row>83</xdr:row>
      <xdr:rowOff>36468</xdr:rowOff>
    </xdr:to>
    <xdr:cxnSp macro="">
      <xdr:nvCxnSpPr>
        <xdr:cNvPr id="310" name="直線コネクタ 309">
          <a:extLst>
            <a:ext uri="{FF2B5EF4-FFF2-40B4-BE49-F238E27FC236}">
              <a16:creationId xmlns:a16="http://schemas.microsoft.com/office/drawing/2014/main" id="{C0BE72BD-6F62-45EF-8017-C78D223456E2}"/>
            </a:ext>
          </a:extLst>
        </xdr:cNvPr>
        <xdr:cNvCxnSpPr/>
      </xdr:nvCxnSpPr>
      <xdr:spPr>
        <a:xfrm>
          <a:off x="2565400" y="13895614"/>
          <a:ext cx="78994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42818</xdr:rowOff>
    </xdr:from>
    <xdr:to>
      <xdr:col>10</xdr:col>
      <xdr:colOff>165100</xdr:colOff>
      <xdr:row>82</xdr:row>
      <xdr:rowOff>144418</xdr:rowOff>
    </xdr:to>
    <xdr:sp macro="" textlink="">
      <xdr:nvSpPr>
        <xdr:cNvPr id="311" name="楕円 310">
          <a:extLst>
            <a:ext uri="{FF2B5EF4-FFF2-40B4-BE49-F238E27FC236}">
              <a16:creationId xmlns:a16="http://schemas.microsoft.com/office/drawing/2014/main" id="{E0BBFEB7-BFA1-4903-8C03-E009FEF0777B}"/>
            </a:ext>
          </a:extLst>
        </xdr:cNvPr>
        <xdr:cNvSpPr/>
      </xdr:nvSpPr>
      <xdr:spPr>
        <a:xfrm>
          <a:off x="1739900"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93618</xdr:rowOff>
    </xdr:from>
    <xdr:to>
      <xdr:col>15</xdr:col>
      <xdr:colOff>50800</xdr:colOff>
      <xdr:row>82</xdr:row>
      <xdr:rowOff>149134</xdr:rowOff>
    </xdr:to>
    <xdr:cxnSp macro="">
      <xdr:nvCxnSpPr>
        <xdr:cNvPr id="312" name="直線コネクタ 311">
          <a:extLst>
            <a:ext uri="{FF2B5EF4-FFF2-40B4-BE49-F238E27FC236}">
              <a16:creationId xmlns:a16="http://schemas.microsoft.com/office/drawing/2014/main" id="{8EF2705C-085D-45B0-8580-0CF2ECE3513C}"/>
            </a:ext>
          </a:extLst>
        </xdr:cNvPr>
        <xdr:cNvCxnSpPr/>
      </xdr:nvCxnSpPr>
      <xdr:spPr>
        <a:xfrm>
          <a:off x="1790700" y="13840098"/>
          <a:ext cx="7747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152219</xdr:rowOff>
    </xdr:from>
    <xdr:to>
      <xdr:col>6</xdr:col>
      <xdr:colOff>38100</xdr:colOff>
      <xdr:row>82</xdr:row>
      <xdr:rowOff>82369</xdr:rowOff>
    </xdr:to>
    <xdr:sp macro="" textlink="">
      <xdr:nvSpPr>
        <xdr:cNvPr id="313" name="楕円 312">
          <a:extLst>
            <a:ext uri="{FF2B5EF4-FFF2-40B4-BE49-F238E27FC236}">
              <a16:creationId xmlns:a16="http://schemas.microsoft.com/office/drawing/2014/main" id="{3A963A3F-5B8F-4403-BA66-5255A5AA1231}"/>
            </a:ext>
          </a:extLst>
        </xdr:cNvPr>
        <xdr:cNvSpPr/>
      </xdr:nvSpPr>
      <xdr:spPr>
        <a:xfrm>
          <a:off x="965200" y="13731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31569</xdr:rowOff>
    </xdr:from>
    <xdr:to>
      <xdr:col>10</xdr:col>
      <xdr:colOff>114300</xdr:colOff>
      <xdr:row>82</xdr:row>
      <xdr:rowOff>93618</xdr:rowOff>
    </xdr:to>
    <xdr:cxnSp macro="">
      <xdr:nvCxnSpPr>
        <xdr:cNvPr id="314" name="直線コネクタ 313">
          <a:extLst>
            <a:ext uri="{FF2B5EF4-FFF2-40B4-BE49-F238E27FC236}">
              <a16:creationId xmlns:a16="http://schemas.microsoft.com/office/drawing/2014/main" id="{1DE04EB6-957D-488D-AAE8-44779BDC8BED}"/>
            </a:ext>
          </a:extLst>
        </xdr:cNvPr>
        <xdr:cNvCxnSpPr/>
      </xdr:nvCxnSpPr>
      <xdr:spPr>
        <a:xfrm>
          <a:off x="1008380" y="13778049"/>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146B91F1-956C-4A6E-9E7A-B3C407C4E615}"/>
            </a:ext>
          </a:extLst>
        </xdr:cNvPr>
        <xdr:cNvSpPr txBox="1"/>
      </xdr:nvSpPr>
      <xdr:spPr>
        <a:xfrm>
          <a:off x="317056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0135F612-97C5-414A-AB7D-B6392F44334D}"/>
            </a:ext>
          </a:extLst>
        </xdr:cNvPr>
        <xdr:cNvSpPr txBox="1"/>
      </xdr:nvSpPr>
      <xdr:spPr>
        <a:xfrm>
          <a:off x="23857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D4AED211-091A-4AE8-AF65-71055916A857}"/>
            </a:ext>
          </a:extLst>
        </xdr:cNvPr>
        <xdr:cNvSpPr txBox="1"/>
      </xdr:nvSpPr>
      <xdr:spPr>
        <a:xfrm>
          <a:off x="16110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64653B88-4C46-4837-B3E5-263D6D47E089}"/>
            </a:ext>
          </a:extLst>
        </xdr:cNvPr>
        <xdr:cNvSpPr txBox="1"/>
      </xdr:nvSpPr>
      <xdr:spPr>
        <a:xfrm>
          <a:off x="83630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78395</xdr:rowOff>
    </xdr:from>
    <xdr:ext cx="405111" cy="259045"/>
    <xdr:sp macro="" textlink="">
      <xdr:nvSpPr>
        <xdr:cNvPr id="319" name="n_1mainValue【公営住宅】&#10;有形固定資産減価償却率">
          <a:extLst>
            <a:ext uri="{FF2B5EF4-FFF2-40B4-BE49-F238E27FC236}">
              <a16:creationId xmlns:a16="http://schemas.microsoft.com/office/drawing/2014/main" id="{A8B4164F-711E-4666-BAA7-1AA6621CA15E}"/>
            </a:ext>
          </a:extLst>
        </xdr:cNvPr>
        <xdr:cNvSpPr txBox="1"/>
      </xdr:nvSpPr>
      <xdr:spPr>
        <a:xfrm>
          <a:off x="3170564" y="1399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19611</xdr:rowOff>
    </xdr:from>
    <xdr:ext cx="405111" cy="259045"/>
    <xdr:sp macro="" textlink="">
      <xdr:nvSpPr>
        <xdr:cNvPr id="320" name="n_2mainValue【公営住宅】&#10;有形固定資産減価償却率">
          <a:extLst>
            <a:ext uri="{FF2B5EF4-FFF2-40B4-BE49-F238E27FC236}">
              <a16:creationId xmlns:a16="http://schemas.microsoft.com/office/drawing/2014/main" id="{F51882B5-76A1-4568-A1E3-FC599CB7F1D8}"/>
            </a:ext>
          </a:extLst>
        </xdr:cNvPr>
        <xdr:cNvSpPr txBox="1"/>
      </xdr:nvSpPr>
      <xdr:spPr>
        <a:xfrm>
          <a:off x="2385704"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135545</xdr:rowOff>
    </xdr:from>
    <xdr:ext cx="405111" cy="259045"/>
    <xdr:sp macro="" textlink="">
      <xdr:nvSpPr>
        <xdr:cNvPr id="321" name="n_3mainValue【公営住宅】&#10;有形固定資産減価償却率">
          <a:extLst>
            <a:ext uri="{FF2B5EF4-FFF2-40B4-BE49-F238E27FC236}">
              <a16:creationId xmlns:a16="http://schemas.microsoft.com/office/drawing/2014/main" id="{6FBE296B-38E7-497C-A123-E235EB050933}"/>
            </a:ext>
          </a:extLst>
        </xdr:cNvPr>
        <xdr:cNvSpPr txBox="1"/>
      </xdr:nvSpPr>
      <xdr:spPr>
        <a:xfrm>
          <a:off x="1611004" y="1388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73496</xdr:rowOff>
    </xdr:from>
    <xdr:ext cx="405111" cy="259045"/>
    <xdr:sp macro="" textlink="">
      <xdr:nvSpPr>
        <xdr:cNvPr id="322" name="n_4mainValue【公営住宅】&#10;有形固定資産減価償却率">
          <a:extLst>
            <a:ext uri="{FF2B5EF4-FFF2-40B4-BE49-F238E27FC236}">
              <a16:creationId xmlns:a16="http://schemas.microsoft.com/office/drawing/2014/main" id="{3596FDB5-6744-4643-8F12-92AA7E5B5C71}"/>
            </a:ext>
          </a:extLst>
        </xdr:cNvPr>
        <xdr:cNvSpPr txBox="1"/>
      </xdr:nvSpPr>
      <xdr:spPr>
        <a:xfrm>
          <a:off x="836304" y="1381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3F0561D-777D-4D3B-9391-D4A4101BCA3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1053EBB-3DF3-4760-A0EA-7781588F827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3EA8CE4-6ED2-45C4-9E9A-053439F236B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677A701-180D-4B54-B848-C6365390B48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CE98007-F401-4A5D-A990-0B3D5B5879A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1AB6E99-7782-44EB-9E1E-DAF433B886A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901C341-8CD8-4C35-A00A-26A40CF33A3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C0CDFF8-B1AD-4D6C-A093-B3D6E724E01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3D7F912-D0A3-4323-97AD-177E98EB0D9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7B39D9C-C1A8-4983-84ED-03798025783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5BCFE721-961F-4274-87A5-AB21B2721298}"/>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F3803E8-B855-4A14-91F1-FA509BFC79F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8B5D0D1D-3047-4EB0-89CE-F5C583F0716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2519B38-C7F4-450A-A304-637D78A85CA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8F3FAB4-7404-40E3-AFB5-7F64453DE3F5}"/>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74491683-2344-45F4-9D3C-D82CBB97327B}"/>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59F52A6-B4DD-4C3B-A708-7B5C5EA5974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73D9418-CDB7-4AEC-8329-06A2B0AD87D5}"/>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7414C04-8009-47CC-A663-F909610A6E0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BA8AAF25-BDB3-456E-956E-A6E7682968B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45ECDF77-F8D8-4693-8E82-CB2652226EE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7CD11C84-A2CD-4072-AD6A-D883CA808140}"/>
            </a:ext>
          </a:extLst>
        </xdr:cNvPr>
        <xdr:cNvCxnSpPr/>
      </xdr:nvCxnSpPr>
      <xdr:spPr>
        <a:xfrm flipV="1">
          <a:off x="9219565" y="13031877"/>
          <a:ext cx="0" cy="141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11FD451-42FE-49C8-A572-54D1B49CBAA2}"/>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F67B4E08-BE76-4158-8509-282FF5743328}"/>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E3FEEA5F-9B38-4DD8-98DC-9A82C6D94F93}"/>
            </a:ext>
          </a:extLst>
        </xdr:cNvPr>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DE343464-A654-4730-8DF3-F063A662D384}"/>
            </a:ext>
          </a:extLst>
        </xdr:cNvPr>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ADEF008B-36E7-4185-9B40-4C3539E7D175}"/>
            </a:ext>
          </a:extLst>
        </xdr:cNvPr>
        <xdr:cNvSpPr txBox="1"/>
      </xdr:nvSpPr>
      <xdr:spPr>
        <a:xfrm>
          <a:off x="9258300" y="1366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1ED16FD2-1ED1-4B90-971B-9331A214C5E0}"/>
            </a:ext>
          </a:extLst>
        </xdr:cNvPr>
        <xdr:cNvSpPr/>
      </xdr:nvSpPr>
      <xdr:spPr>
        <a:xfrm>
          <a:off x="9192260" y="138087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302A0093-434E-467D-AFDA-C7F7CB48C86E}"/>
            </a:ext>
          </a:extLst>
        </xdr:cNvPr>
        <xdr:cNvSpPr/>
      </xdr:nvSpPr>
      <xdr:spPr>
        <a:xfrm>
          <a:off x="8445500" y="13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2AD5F0D8-3D52-4610-AAA4-4062E7DD5794}"/>
            </a:ext>
          </a:extLst>
        </xdr:cNvPr>
        <xdr:cNvSpPr/>
      </xdr:nvSpPr>
      <xdr:spPr>
        <a:xfrm>
          <a:off x="7670800" y="13797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D18A3832-2251-4189-8CDA-624E2FA0ABC1}"/>
            </a:ext>
          </a:extLst>
        </xdr:cNvPr>
        <xdr:cNvSpPr/>
      </xdr:nvSpPr>
      <xdr:spPr>
        <a:xfrm>
          <a:off x="6873240" y="1378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2E69AAD5-AF01-4829-9CA1-03DE5FEC49D2}"/>
            </a:ext>
          </a:extLst>
        </xdr:cNvPr>
        <xdr:cNvSpPr/>
      </xdr:nvSpPr>
      <xdr:spPr>
        <a:xfrm>
          <a:off x="6098540" y="1377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A240712-C7FE-4338-A7BE-E3B2FA0C9C6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8FEBD38-EACE-44F6-B6A6-93E19377544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13E2BEF-3887-4A61-97B6-F53CE5A554D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136C4E5-474E-43DA-9219-47FC4F61E81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C7D1D88-19BD-470D-A19B-2691000D755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41708</xdr:rowOff>
    </xdr:from>
    <xdr:to>
      <xdr:col>55</xdr:col>
      <xdr:colOff>50800</xdr:colOff>
      <xdr:row>83</xdr:row>
      <xdr:rowOff>143308</xdr:rowOff>
    </xdr:to>
    <xdr:sp macro="" textlink="">
      <xdr:nvSpPr>
        <xdr:cNvPr id="360" name="楕円 359">
          <a:extLst>
            <a:ext uri="{FF2B5EF4-FFF2-40B4-BE49-F238E27FC236}">
              <a16:creationId xmlns:a16="http://schemas.microsoft.com/office/drawing/2014/main" id="{322C5305-79DE-409D-877D-8E5831096A95}"/>
            </a:ext>
          </a:extLst>
        </xdr:cNvPr>
        <xdr:cNvSpPr/>
      </xdr:nvSpPr>
      <xdr:spPr>
        <a:xfrm>
          <a:off x="9192260" y="13955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20135</xdr:rowOff>
    </xdr:from>
    <xdr:ext cx="469744" cy="259045"/>
    <xdr:sp macro="" textlink="">
      <xdr:nvSpPr>
        <xdr:cNvPr id="361" name="【公営住宅】&#10;一人当たり面積該当値テキスト">
          <a:extLst>
            <a:ext uri="{FF2B5EF4-FFF2-40B4-BE49-F238E27FC236}">
              <a16:creationId xmlns:a16="http://schemas.microsoft.com/office/drawing/2014/main" id="{153467F9-1323-40AA-9070-4F0A83BD60D2}"/>
            </a:ext>
          </a:extLst>
        </xdr:cNvPr>
        <xdr:cNvSpPr txBox="1"/>
      </xdr:nvSpPr>
      <xdr:spPr>
        <a:xfrm>
          <a:off x="9258300" y="139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62" name="楕円 361">
          <a:extLst>
            <a:ext uri="{FF2B5EF4-FFF2-40B4-BE49-F238E27FC236}">
              <a16:creationId xmlns:a16="http://schemas.microsoft.com/office/drawing/2014/main" id="{986B1DDB-3194-49D3-BD22-27D7EC4C7AA8}"/>
            </a:ext>
          </a:extLst>
        </xdr:cNvPr>
        <xdr:cNvSpPr/>
      </xdr:nvSpPr>
      <xdr:spPr>
        <a:xfrm>
          <a:off x="8445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92508</xdr:rowOff>
    </xdr:from>
    <xdr:to>
      <xdr:col>55</xdr:col>
      <xdr:colOff>0</xdr:colOff>
      <xdr:row>83</xdr:row>
      <xdr:rowOff>95250</xdr:rowOff>
    </xdr:to>
    <xdr:cxnSp macro="">
      <xdr:nvCxnSpPr>
        <xdr:cNvPr id="363" name="直線コネクタ 362">
          <a:extLst>
            <a:ext uri="{FF2B5EF4-FFF2-40B4-BE49-F238E27FC236}">
              <a16:creationId xmlns:a16="http://schemas.microsoft.com/office/drawing/2014/main" id="{1FF24205-438D-4BBB-9B40-0CC904031B06}"/>
            </a:ext>
          </a:extLst>
        </xdr:cNvPr>
        <xdr:cNvCxnSpPr/>
      </xdr:nvCxnSpPr>
      <xdr:spPr>
        <a:xfrm flipV="1">
          <a:off x="8496300" y="14006628"/>
          <a:ext cx="7239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47192</xdr:rowOff>
    </xdr:from>
    <xdr:to>
      <xdr:col>46</xdr:col>
      <xdr:colOff>38100</xdr:colOff>
      <xdr:row>83</xdr:row>
      <xdr:rowOff>148792</xdr:rowOff>
    </xdr:to>
    <xdr:sp macro="" textlink="">
      <xdr:nvSpPr>
        <xdr:cNvPr id="364" name="楕円 363">
          <a:extLst>
            <a:ext uri="{FF2B5EF4-FFF2-40B4-BE49-F238E27FC236}">
              <a16:creationId xmlns:a16="http://schemas.microsoft.com/office/drawing/2014/main" id="{1C0B084A-C388-44C6-9951-259DF3580E2A}"/>
            </a:ext>
          </a:extLst>
        </xdr:cNvPr>
        <xdr:cNvSpPr/>
      </xdr:nvSpPr>
      <xdr:spPr>
        <a:xfrm>
          <a:off x="7670800" y="13961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97992</xdr:rowOff>
    </xdr:to>
    <xdr:cxnSp macro="">
      <xdr:nvCxnSpPr>
        <xdr:cNvPr id="365" name="直線コネクタ 364">
          <a:extLst>
            <a:ext uri="{FF2B5EF4-FFF2-40B4-BE49-F238E27FC236}">
              <a16:creationId xmlns:a16="http://schemas.microsoft.com/office/drawing/2014/main" id="{ABA419DF-C9D1-4745-AADE-DA2222CC8D9B}"/>
            </a:ext>
          </a:extLst>
        </xdr:cNvPr>
        <xdr:cNvCxnSpPr/>
      </xdr:nvCxnSpPr>
      <xdr:spPr>
        <a:xfrm flipV="1">
          <a:off x="7713980" y="14009370"/>
          <a:ext cx="78232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49022</xdr:rowOff>
    </xdr:from>
    <xdr:to>
      <xdr:col>41</xdr:col>
      <xdr:colOff>101600</xdr:colOff>
      <xdr:row>83</xdr:row>
      <xdr:rowOff>150622</xdr:rowOff>
    </xdr:to>
    <xdr:sp macro="" textlink="">
      <xdr:nvSpPr>
        <xdr:cNvPr id="366" name="楕円 365">
          <a:extLst>
            <a:ext uri="{FF2B5EF4-FFF2-40B4-BE49-F238E27FC236}">
              <a16:creationId xmlns:a16="http://schemas.microsoft.com/office/drawing/2014/main" id="{7D2FE3BC-CF5A-4997-8485-311789EFB098}"/>
            </a:ext>
          </a:extLst>
        </xdr:cNvPr>
        <xdr:cNvSpPr/>
      </xdr:nvSpPr>
      <xdr:spPr>
        <a:xfrm>
          <a:off x="687324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97992</xdr:rowOff>
    </xdr:from>
    <xdr:to>
      <xdr:col>45</xdr:col>
      <xdr:colOff>177800</xdr:colOff>
      <xdr:row>83</xdr:row>
      <xdr:rowOff>99822</xdr:rowOff>
    </xdr:to>
    <xdr:cxnSp macro="">
      <xdr:nvCxnSpPr>
        <xdr:cNvPr id="367" name="直線コネクタ 366">
          <a:extLst>
            <a:ext uri="{FF2B5EF4-FFF2-40B4-BE49-F238E27FC236}">
              <a16:creationId xmlns:a16="http://schemas.microsoft.com/office/drawing/2014/main" id="{D26D4564-EE66-4227-8098-5F2B72478D94}"/>
            </a:ext>
          </a:extLst>
        </xdr:cNvPr>
        <xdr:cNvCxnSpPr/>
      </xdr:nvCxnSpPr>
      <xdr:spPr>
        <a:xfrm flipV="1">
          <a:off x="6924040" y="14012112"/>
          <a:ext cx="78994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49936</xdr:rowOff>
    </xdr:from>
    <xdr:to>
      <xdr:col>36</xdr:col>
      <xdr:colOff>165100</xdr:colOff>
      <xdr:row>83</xdr:row>
      <xdr:rowOff>151536</xdr:rowOff>
    </xdr:to>
    <xdr:sp macro="" textlink="">
      <xdr:nvSpPr>
        <xdr:cNvPr id="368" name="楕円 367">
          <a:extLst>
            <a:ext uri="{FF2B5EF4-FFF2-40B4-BE49-F238E27FC236}">
              <a16:creationId xmlns:a16="http://schemas.microsoft.com/office/drawing/2014/main" id="{CD5758DC-D430-462F-B7C1-292AB3453C37}"/>
            </a:ext>
          </a:extLst>
        </xdr:cNvPr>
        <xdr:cNvSpPr/>
      </xdr:nvSpPr>
      <xdr:spPr>
        <a:xfrm>
          <a:off x="6098540" y="139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99822</xdr:rowOff>
    </xdr:from>
    <xdr:to>
      <xdr:col>41</xdr:col>
      <xdr:colOff>50800</xdr:colOff>
      <xdr:row>83</xdr:row>
      <xdr:rowOff>100736</xdr:rowOff>
    </xdr:to>
    <xdr:cxnSp macro="">
      <xdr:nvCxnSpPr>
        <xdr:cNvPr id="369" name="直線コネクタ 368">
          <a:extLst>
            <a:ext uri="{FF2B5EF4-FFF2-40B4-BE49-F238E27FC236}">
              <a16:creationId xmlns:a16="http://schemas.microsoft.com/office/drawing/2014/main" id="{7FE8219A-BA2C-4CFF-9292-1669CA366A41}"/>
            </a:ext>
          </a:extLst>
        </xdr:cNvPr>
        <xdr:cNvCxnSpPr/>
      </xdr:nvCxnSpPr>
      <xdr:spPr>
        <a:xfrm flipV="1">
          <a:off x="6149340" y="14013942"/>
          <a:ext cx="7747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93C6B6CE-88A2-416A-94C5-493AE692C1F2}"/>
            </a:ext>
          </a:extLst>
        </xdr:cNvPr>
        <xdr:cNvSpPr txBox="1"/>
      </xdr:nvSpPr>
      <xdr:spPr>
        <a:xfrm>
          <a:off x="8271587" y="135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B2A5807E-1A5E-4E9A-A085-EBE5448AEB07}"/>
            </a:ext>
          </a:extLst>
        </xdr:cNvPr>
        <xdr:cNvSpPr txBox="1"/>
      </xdr:nvSpPr>
      <xdr:spPr>
        <a:xfrm>
          <a:off x="7509587" y="135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35DFD986-1F57-472B-81F4-1ACE1DA53FB2}"/>
            </a:ext>
          </a:extLst>
        </xdr:cNvPr>
        <xdr:cNvSpPr txBox="1"/>
      </xdr:nvSpPr>
      <xdr:spPr>
        <a:xfrm>
          <a:off x="6712027"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83722DB4-67D0-42D9-BA35-D42C7A6E0A1A}"/>
            </a:ext>
          </a:extLst>
        </xdr:cNvPr>
        <xdr:cNvSpPr txBox="1"/>
      </xdr:nvSpPr>
      <xdr:spPr>
        <a:xfrm>
          <a:off x="5937327"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137177</xdr:rowOff>
    </xdr:from>
    <xdr:ext cx="469744" cy="259045"/>
    <xdr:sp macro="" textlink="">
      <xdr:nvSpPr>
        <xdr:cNvPr id="374" name="n_1mainValue【公営住宅】&#10;一人当たり面積">
          <a:extLst>
            <a:ext uri="{FF2B5EF4-FFF2-40B4-BE49-F238E27FC236}">
              <a16:creationId xmlns:a16="http://schemas.microsoft.com/office/drawing/2014/main" id="{FA1E51AB-DB35-40B3-BF1D-A6B263C6BD5D}"/>
            </a:ext>
          </a:extLst>
        </xdr:cNvPr>
        <xdr:cNvSpPr txBox="1"/>
      </xdr:nvSpPr>
      <xdr:spPr>
        <a:xfrm>
          <a:off x="8271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139919</xdr:rowOff>
    </xdr:from>
    <xdr:ext cx="469744" cy="259045"/>
    <xdr:sp macro="" textlink="">
      <xdr:nvSpPr>
        <xdr:cNvPr id="375" name="n_2mainValue【公営住宅】&#10;一人当たり面積">
          <a:extLst>
            <a:ext uri="{FF2B5EF4-FFF2-40B4-BE49-F238E27FC236}">
              <a16:creationId xmlns:a16="http://schemas.microsoft.com/office/drawing/2014/main" id="{6D15E688-EFDC-4E0E-BBCE-13E04E0658EC}"/>
            </a:ext>
          </a:extLst>
        </xdr:cNvPr>
        <xdr:cNvSpPr txBox="1"/>
      </xdr:nvSpPr>
      <xdr:spPr>
        <a:xfrm>
          <a:off x="7509587" y="140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141749</xdr:rowOff>
    </xdr:from>
    <xdr:ext cx="469744" cy="259045"/>
    <xdr:sp macro="" textlink="">
      <xdr:nvSpPr>
        <xdr:cNvPr id="376" name="n_3mainValue【公営住宅】&#10;一人当たり面積">
          <a:extLst>
            <a:ext uri="{FF2B5EF4-FFF2-40B4-BE49-F238E27FC236}">
              <a16:creationId xmlns:a16="http://schemas.microsoft.com/office/drawing/2014/main" id="{93754A5D-62FC-482B-8FF3-BEB862F91663}"/>
            </a:ext>
          </a:extLst>
        </xdr:cNvPr>
        <xdr:cNvSpPr txBox="1"/>
      </xdr:nvSpPr>
      <xdr:spPr>
        <a:xfrm>
          <a:off x="671202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142663</xdr:rowOff>
    </xdr:from>
    <xdr:ext cx="469744" cy="259045"/>
    <xdr:sp macro="" textlink="">
      <xdr:nvSpPr>
        <xdr:cNvPr id="377" name="n_4mainValue【公営住宅】&#10;一人当たり面積">
          <a:extLst>
            <a:ext uri="{FF2B5EF4-FFF2-40B4-BE49-F238E27FC236}">
              <a16:creationId xmlns:a16="http://schemas.microsoft.com/office/drawing/2014/main" id="{A6AD9127-6241-4555-92CB-2B14BDA65156}"/>
            </a:ext>
          </a:extLst>
        </xdr:cNvPr>
        <xdr:cNvSpPr txBox="1"/>
      </xdr:nvSpPr>
      <xdr:spPr>
        <a:xfrm>
          <a:off x="5937327" y="1405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2737119-97A7-4884-A166-ABCB434AD35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9F23955-BC5D-4081-BA47-BC8E327CCE8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EA0C401-77E9-4D58-A6BF-AAC1B6D245B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3E5DF7B8-A417-4425-83B7-FF2061E0CBA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A4C7CDC-D961-4A18-A33F-F17F920423E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3E88253-EE82-4F42-9539-45D2718CE66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9853756-19F7-4911-BDA2-691435FF9F6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E750F4E-F619-4D2E-B580-06564417B75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959AA19-649F-4A40-9BD7-6EE41D136B0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2D1397A-1686-4070-89AF-4F6169D2F91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AE84605B-81AC-41D7-A36A-3D25D0B980D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BB104DE6-690E-4267-B294-AF59A143F43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5F2F1A49-E63B-4DFC-9CEF-71111A5A3D0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B04E781-A7BA-4204-A2EE-E6BE7ADB077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9552B77-2EC6-456E-B338-A1A96B4292A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246EA23C-8CB4-47BF-91ED-8D1F99C68EE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B1AF4101-2EBD-4015-8CA0-95F05978C42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1774DC1-5176-4582-8749-BF213C5D164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8AA9695-A130-4C14-85F6-55498E20032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809A3D92-9CB3-41EB-BA95-6A0F29968BF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A1E4A49-F6EA-4C57-9976-105E7275901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D7FB6B36-D727-447C-8532-6377A59AAF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E3F7D4E8-29D9-4AA4-A836-E42583BED71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545CA66-4EF9-4E04-825E-1346A48E448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09CBAB6-86C4-4DC1-B39D-B84012BE566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C3C2FC0F-8977-4D32-BC04-8A41EC5C0B3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E978843-AD8F-41BE-A6DB-0ADF7A8C7D8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821F0FC-F547-408B-A72A-DDB7D6AE0CE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A6CBDF7D-A889-45FA-9FF4-F799A0F7006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57C0D703-C985-404F-91E0-AA2693B30D4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FB73E452-33F1-4E93-BDDD-E59AEEFBA21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12C5F9BD-4CB6-47AB-9CB5-4A0BC46F17C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221CC399-5E2A-4509-9F73-536157AB13F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7C85F53D-CE17-4F30-960C-DED97A1E0EC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D9505D83-749F-4B0E-A4B0-9683B953ABD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A48CE44C-01E9-4BE4-A06E-86EAE80D814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D1DEB4DA-1FC9-46AB-96D5-CAF4DDDF21D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10BCF994-5395-4EE4-9325-798D6914736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C70512BA-EF9B-464A-AD66-78566F2863C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BB3C82CE-9D10-4118-92A1-A4C8362A09A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31F3A463-AB28-4F89-9BA4-F2CF24126EC6}"/>
            </a:ext>
          </a:extLst>
        </xdr:cNvPr>
        <xdr:cNvCxnSpPr/>
      </xdr:nvCxnSpPr>
      <xdr:spPr>
        <a:xfrm flipV="1">
          <a:off x="14375764" y="5850255"/>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3253821E-0253-4191-8865-CFA6D772A214}"/>
            </a:ext>
          </a:extLst>
        </xdr:cNvPr>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EE067CD9-8BE5-4250-BF56-211875CBF6C8}"/>
            </a:ext>
          </a:extLst>
        </xdr:cNvPr>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6FC1F8F9-8732-45DA-A13C-CA277C543DE8}"/>
            </a:ext>
          </a:extLst>
        </xdr:cNvPr>
        <xdr:cNvSpPr txBox="1"/>
      </xdr:nvSpPr>
      <xdr:spPr>
        <a:xfrm>
          <a:off x="144145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F2F4B922-03CF-40E6-BBE9-DBFE7D8B9702}"/>
            </a:ext>
          </a:extLst>
        </xdr:cNvPr>
        <xdr:cNvCxnSpPr/>
      </xdr:nvCxnSpPr>
      <xdr:spPr>
        <a:xfrm>
          <a:off x="142875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5A5FAD9-777B-4D43-A4E5-9564F1EE6635}"/>
            </a:ext>
          </a:extLst>
        </xdr:cNvPr>
        <xdr:cNvSpPr txBox="1"/>
      </xdr:nvSpPr>
      <xdr:spPr>
        <a:xfrm>
          <a:off x="144145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A5CB1D70-3C48-4E14-8BA6-373BAB3390CC}"/>
            </a:ext>
          </a:extLst>
        </xdr:cNvPr>
        <xdr:cNvSpPr/>
      </xdr:nvSpPr>
      <xdr:spPr>
        <a:xfrm>
          <a:off x="14325600" y="63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351C19EF-379A-4522-85E2-DED120DE1C6D}"/>
            </a:ext>
          </a:extLst>
        </xdr:cNvPr>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D5B3B610-E633-4BA9-A4D2-296A8D5EE36D}"/>
            </a:ext>
          </a:extLst>
        </xdr:cNvPr>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01BD8EB1-6875-4369-A815-BDCBE64968CF}"/>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48A98075-D4BE-494B-8747-D959A31AE792}"/>
            </a:ext>
          </a:extLst>
        </xdr:cNvPr>
        <xdr:cNvSpPr/>
      </xdr:nvSpPr>
      <xdr:spPr>
        <a:xfrm>
          <a:off x="1123188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6C97AC-0F0C-478F-99C8-B08B40A8F5F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691D65A-A99F-4E07-AD7B-D365FA5F149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BBA0246-175B-483D-8016-FC9A0A0C0B8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F0F3991-6E98-4981-BA94-26013316F84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747192A-5209-4CFC-A3AD-0F16898154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434" name="楕円 433">
          <a:extLst>
            <a:ext uri="{FF2B5EF4-FFF2-40B4-BE49-F238E27FC236}">
              <a16:creationId xmlns:a16="http://schemas.microsoft.com/office/drawing/2014/main" id="{51675BB3-EE5A-434B-BD6F-88A93BD4FF89}"/>
            </a:ext>
          </a:extLst>
        </xdr:cNvPr>
        <xdr:cNvSpPr/>
      </xdr:nvSpPr>
      <xdr:spPr>
        <a:xfrm>
          <a:off x="14325600" y="59328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DE9485DA-A5F2-4298-8E36-58F680ACC2FE}"/>
            </a:ext>
          </a:extLst>
        </xdr:cNvPr>
        <xdr:cNvSpPr txBox="1"/>
      </xdr:nvSpPr>
      <xdr:spPr>
        <a:xfrm>
          <a:off x="14414500"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82550</xdr:rowOff>
    </xdr:from>
    <xdr:to>
      <xdr:col>81</xdr:col>
      <xdr:colOff>101600</xdr:colOff>
      <xdr:row>36</xdr:row>
      <xdr:rowOff>12700</xdr:rowOff>
    </xdr:to>
    <xdr:sp macro="" textlink="">
      <xdr:nvSpPr>
        <xdr:cNvPr id="436" name="楕円 435">
          <a:extLst>
            <a:ext uri="{FF2B5EF4-FFF2-40B4-BE49-F238E27FC236}">
              <a16:creationId xmlns:a16="http://schemas.microsoft.com/office/drawing/2014/main" id="{8CF75997-C7F0-47E8-8A29-7F23EDC447F8}"/>
            </a:ext>
          </a:extLst>
        </xdr:cNvPr>
        <xdr:cNvSpPr/>
      </xdr:nvSpPr>
      <xdr:spPr>
        <a:xfrm>
          <a:off x="1357884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116205</xdr:rowOff>
    </xdr:from>
    <xdr:to>
      <xdr:col>85</xdr:col>
      <xdr:colOff>127000</xdr:colOff>
      <xdr:row>35</xdr:row>
      <xdr:rowOff>133350</xdr:rowOff>
    </xdr:to>
    <xdr:cxnSp macro="">
      <xdr:nvCxnSpPr>
        <xdr:cNvPr id="437" name="直線コネクタ 436">
          <a:extLst>
            <a:ext uri="{FF2B5EF4-FFF2-40B4-BE49-F238E27FC236}">
              <a16:creationId xmlns:a16="http://schemas.microsoft.com/office/drawing/2014/main" id="{3FED0F69-095F-4FE3-AE73-17524C8ED9F8}"/>
            </a:ext>
          </a:extLst>
        </xdr:cNvPr>
        <xdr:cNvCxnSpPr/>
      </xdr:nvCxnSpPr>
      <xdr:spPr>
        <a:xfrm flipV="1">
          <a:off x="13629640" y="598360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133985</xdr:rowOff>
    </xdr:from>
    <xdr:to>
      <xdr:col>76</xdr:col>
      <xdr:colOff>165100</xdr:colOff>
      <xdr:row>36</xdr:row>
      <xdr:rowOff>64135</xdr:rowOff>
    </xdr:to>
    <xdr:sp macro="" textlink="">
      <xdr:nvSpPr>
        <xdr:cNvPr id="438" name="楕円 437">
          <a:extLst>
            <a:ext uri="{FF2B5EF4-FFF2-40B4-BE49-F238E27FC236}">
              <a16:creationId xmlns:a16="http://schemas.microsoft.com/office/drawing/2014/main" id="{0211B29B-46EF-41F3-9493-078D9784C3BC}"/>
            </a:ext>
          </a:extLst>
        </xdr:cNvPr>
        <xdr:cNvSpPr/>
      </xdr:nvSpPr>
      <xdr:spPr>
        <a:xfrm>
          <a:off x="12804140" y="6001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133350</xdr:rowOff>
    </xdr:from>
    <xdr:to>
      <xdr:col>81</xdr:col>
      <xdr:colOff>50800</xdr:colOff>
      <xdr:row>36</xdr:row>
      <xdr:rowOff>13335</xdr:rowOff>
    </xdr:to>
    <xdr:cxnSp macro="">
      <xdr:nvCxnSpPr>
        <xdr:cNvPr id="439" name="直線コネクタ 438">
          <a:extLst>
            <a:ext uri="{FF2B5EF4-FFF2-40B4-BE49-F238E27FC236}">
              <a16:creationId xmlns:a16="http://schemas.microsoft.com/office/drawing/2014/main" id="{2F2D605B-6E60-4F4A-9B83-1B4EB4E71EC7}"/>
            </a:ext>
          </a:extLst>
        </xdr:cNvPr>
        <xdr:cNvCxnSpPr/>
      </xdr:nvCxnSpPr>
      <xdr:spPr>
        <a:xfrm flipV="1">
          <a:off x="12854940" y="600075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74930</xdr:rowOff>
    </xdr:from>
    <xdr:to>
      <xdr:col>72</xdr:col>
      <xdr:colOff>38100</xdr:colOff>
      <xdr:row>36</xdr:row>
      <xdr:rowOff>5080</xdr:rowOff>
    </xdr:to>
    <xdr:sp macro="" textlink="">
      <xdr:nvSpPr>
        <xdr:cNvPr id="440" name="楕円 439">
          <a:extLst>
            <a:ext uri="{FF2B5EF4-FFF2-40B4-BE49-F238E27FC236}">
              <a16:creationId xmlns:a16="http://schemas.microsoft.com/office/drawing/2014/main" id="{49A6834C-15E3-4BAC-AC0B-7F6393A63761}"/>
            </a:ext>
          </a:extLst>
        </xdr:cNvPr>
        <xdr:cNvSpPr/>
      </xdr:nvSpPr>
      <xdr:spPr>
        <a:xfrm>
          <a:off x="12029440" y="5942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125730</xdr:rowOff>
    </xdr:from>
    <xdr:to>
      <xdr:col>76</xdr:col>
      <xdr:colOff>114300</xdr:colOff>
      <xdr:row>36</xdr:row>
      <xdr:rowOff>13335</xdr:rowOff>
    </xdr:to>
    <xdr:cxnSp macro="">
      <xdr:nvCxnSpPr>
        <xdr:cNvPr id="441" name="直線コネクタ 440">
          <a:extLst>
            <a:ext uri="{FF2B5EF4-FFF2-40B4-BE49-F238E27FC236}">
              <a16:creationId xmlns:a16="http://schemas.microsoft.com/office/drawing/2014/main" id="{8B8F0BC9-22A0-4230-86AB-A36D3A58BD27}"/>
            </a:ext>
          </a:extLst>
        </xdr:cNvPr>
        <xdr:cNvCxnSpPr/>
      </xdr:nvCxnSpPr>
      <xdr:spPr>
        <a:xfrm>
          <a:off x="12072620" y="5993130"/>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xdr:rowOff>
    </xdr:from>
    <xdr:to>
      <xdr:col>67</xdr:col>
      <xdr:colOff>101600</xdr:colOff>
      <xdr:row>35</xdr:row>
      <xdr:rowOff>115570</xdr:rowOff>
    </xdr:to>
    <xdr:sp macro="" textlink="">
      <xdr:nvSpPr>
        <xdr:cNvPr id="442" name="楕円 441">
          <a:extLst>
            <a:ext uri="{FF2B5EF4-FFF2-40B4-BE49-F238E27FC236}">
              <a16:creationId xmlns:a16="http://schemas.microsoft.com/office/drawing/2014/main" id="{19EC8089-4C8B-4419-917D-896E2593F799}"/>
            </a:ext>
          </a:extLst>
        </xdr:cNvPr>
        <xdr:cNvSpPr/>
      </xdr:nvSpPr>
      <xdr:spPr>
        <a:xfrm>
          <a:off x="1123188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64770</xdr:rowOff>
    </xdr:from>
    <xdr:to>
      <xdr:col>71</xdr:col>
      <xdr:colOff>177800</xdr:colOff>
      <xdr:row>35</xdr:row>
      <xdr:rowOff>125730</xdr:rowOff>
    </xdr:to>
    <xdr:cxnSp macro="">
      <xdr:nvCxnSpPr>
        <xdr:cNvPr id="443" name="直線コネクタ 442">
          <a:extLst>
            <a:ext uri="{FF2B5EF4-FFF2-40B4-BE49-F238E27FC236}">
              <a16:creationId xmlns:a16="http://schemas.microsoft.com/office/drawing/2014/main" id="{7E8E2805-42BF-4517-87D0-2FD888A1A856}"/>
            </a:ext>
          </a:extLst>
        </xdr:cNvPr>
        <xdr:cNvCxnSpPr/>
      </xdr:nvCxnSpPr>
      <xdr:spPr>
        <a:xfrm>
          <a:off x="11282680" y="593217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16708900-F266-4759-89D8-C5BF6059B701}"/>
            </a:ext>
          </a:extLst>
        </xdr:cNvPr>
        <xdr:cNvSpPr txBox="1"/>
      </xdr:nvSpPr>
      <xdr:spPr>
        <a:xfrm>
          <a:off x="134372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839480F-3F5D-4573-83F0-7DB0876FBC8A}"/>
            </a:ext>
          </a:extLst>
        </xdr:cNvPr>
        <xdr:cNvSpPr txBox="1"/>
      </xdr:nvSpPr>
      <xdr:spPr>
        <a:xfrm>
          <a:off x="126752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7BF6A6C-AD09-40BC-8B41-4673DA9CDF18}"/>
            </a:ext>
          </a:extLst>
        </xdr:cNvPr>
        <xdr:cNvSpPr txBox="1"/>
      </xdr:nvSpPr>
      <xdr:spPr>
        <a:xfrm>
          <a:off x="11900544"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FC9A626-2181-4ED3-9A46-BF3A0078F23B}"/>
            </a:ext>
          </a:extLst>
        </xdr:cNvPr>
        <xdr:cNvSpPr txBox="1"/>
      </xdr:nvSpPr>
      <xdr:spPr>
        <a:xfrm>
          <a:off x="1110298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29227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113A28BF-812F-404A-A5F4-297140CC8FD1}"/>
            </a:ext>
          </a:extLst>
        </xdr:cNvPr>
        <xdr:cNvSpPr txBox="1"/>
      </xdr:nvSpPr>
      <xdr:spPr>
        <a:xfrm>
          <a:off x="134372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B3A6596-F5F9-4030-9E1E-B0F02A815314}"/>
            </a:ext>
          </a:extLst>
        </xdr:cNvPr>
        <xdr:cNvSpPr txBox="1"/>
      </xdr:nvSpPr>
      <xdr:spPr>
        <a:xfrm>
          <a:off x="126752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21607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67308F4F-6A86-4DCD-A7B0-6929B8D49AE4}"/>
            </a:ext>
          </a:extLst>
        </xdr:cNvPr>
        <xdr:cNvSpPr txBox="1"/>
      </xdr:nvSpPr>
      <xdr:spPr>
        <a:xfrm>
          <a:off x="119005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132097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031E23F-5ED4-4027-B72A-60F0D7717AB8}"/>
            </a:ext>
          </a:extLst>
        </xdr:cNvPr>
        <xdr:cNvSpPr txBox="1"/>
      </xdr:nvSpPr>
      <xdr:spPr>
        <a:xfrm>
          <a:off x="1110298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C89F83B-12FF-4E89-95CF-BE5FD9D83C3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6154EF9-0420-4EAF-B8C7-27CBEE1D33C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6A521405-51A3-4E05-8360-2C3C762F7B6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C90F981-1100-4928-8F0F-C03C60562B4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E5C726A-D99A-4155-B249-6379D401F57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86839CE-1EFF-4235-8270-CFAF6B018AA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633E5EF-B3DA-42AD-81FA-CFF4B0B00A9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1A0C1B0C-F508-4CE2-BEFE-F4C3BDF48CB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C570CE2-53BC-4555-9D09-7E185A78B40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5590642-F046-47B9-9BF6-9F473587D52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ED764B20-A4AB-4ACB-86F1-53F85A0E7D1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479419C3-9CA2-4807-B00E-CF23E9A8907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D99B9CE5-A330-457D-85C6-5F122ADC08D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D74E213C-E1B0-4B59-97C1-FFD8999C538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E761C411-9E75-4406-A20C-729525DFD46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F16ABBDE-D4FC-491B-8C16-7E9F005888D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C4159EB5-A0FB-459C-8299-04C974E887F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4B12DCED-3A2D-483E-86AE-A1073C5AA94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A1028052-1330-4C16-812D-C959909082B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CC273E87-5A8E-49D1-8BDC-C211CF7A795F}"/>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BDFF4BD1-BB85-487E-B6A0-433FEB43732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607B8704-2483-46C3-BF1A-5BC10919399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4A0803FC-68C7-4F14-A085-604B8C9718E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33EBE81E-E14E-42EC-8E05-EE185A0E195A}"/>
            </a:ext>
          </a:extLst>
        </xdr:cNvPr>
        <xdr:cNvCxnSpPr/>
      </xdr:nvCxnSpPr>
      <xdr:spPr>
        <a:xfrm flipV="1">
          <a:off x="19509104" y="56273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5BC3313-5442-4AFF-A9AF-9D221732008B}"/>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06EF0500-FEB4-4B1A-8476-0AB9D80AAEF6}"/>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952DFD9D-C482-4D22-A8C0-70FEE6ED69F3}"/>
            </a:ext>
          </a:extLst>
        </xdr:cNvPr>
        <xdr:cNvSpPr txBox="1"/>
      </xdr:nvSpPr>
      <xdr:spPr>
        <a:xfrm>
          <a:off x="1954784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7BEF5A56-85E0-4DA5-8E6E-E1B58891EDB4}"/>
            </a:ext>
          </a:extLst>
        </xdr:cNvPr>
        <xdr:cNvCxnSpPr/>
      </xdr:nvCxnSpPr>
      <xdr:spPr>
        <a:xfrm>
          <a:off x="194437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979F993F-1CBA-4688-BE4D-F45C23EEDB27}"/>
            </a:ext>
          </a:extLst>
        </xdr:cNvPr>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D2207D21-D557-44C6-829C-BD0E67841666}"/>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B1D13630-52BE-4B77-B160-01CE77AF7283}"/>
            </a:ext>
          </a:extLst>
        </xdr:cNvPr>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D38466E7-17D4-4561-921C-8AD28E34A02E}"/>
            </a:ext>
          </a:extLst>
        </xdr:cNvPr>
        <xdr:cNvSpPr/>
      </xdr:nvSpPr>
      <xdr:spPr>
        <a:xfrm>
          <a:off x="179374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07A411C1-D3D9-4EC8-88AA-EEED2A1F41C4}"/>
            </a:ext>
          </a:extLst>
        </xdr:cNvPr>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3CCCD9ED-F745-4CBC-9EF8-DF4A633CBCA7}"/>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766A52F-2275-42B8-80FE-636012712E2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9E89861-5A3D-49DE-84BA-BC4D551C8A4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7ACFA3D-F4A4-4AB7-8174-6C3EB6C7444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6B7792A-9DEC-4096-AD16-0698BF90F86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A77B3CC-3F25-4603-8C38-732A250D267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91" name="楕円 490">
          <a:extLst>
            <a:ext uri="{FF2B5EF4-FFF2-40B4-BE49-F238E27FC236}">
              <a16:creationId xmlns:a16="http://schemas.microsoft.com/office/drawing/2014/main" id="{3B6DFE8D-7794-48D9-A275-3F48A25441AF}"/>
            </a:ext>
          </a:extLst>
        </xdr:cNvPr>
        <xdr:cNvSpPr/>
      </xdr:nvSpPr>
      <xdr:spPr>
        <a:xfrm>
          <a:off x="194589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C64AFD45-B132-40B9-9946-3FE0CAFB2CE9}"/>
            </a:ext>
          </a:extLst>
        </xdr:cNvPr>
        <xdr:cNvSpPr txBox="1"/>
      </xdr:nvSpPr>
      <xdr:spPr>
        <a:xfrm>
          <a:off x="1954784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93" name="楕円 492">
          <a:extLst>
            <a:ext uri="{FF2B5EF4-FFF2-40B4-BE49-F238E27FC236}">
              <a16:creationId xmlns:a16="http://schemas.microsoft.com/office/drawing/2014/main" id="{1F515F90-BE7A-433F-B9B5-BC209F6C217A}"/>
            </a:ext>
          </a:extLst>
        </xdr:cNvPr>
        <xdr:cNvSpPr/>
      </xdr:nvSpPr>
      <xdr:spPr>
        <a:xfrm>
          <a:off x="1873504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38</xdr:row>
      <xdr:rowOff>30480</xdr:rowOff>
    </xdr:to>
    <xdr:cxnSp macro="">
      <xdr:nvCxnSpPr>
        <xdr:cNvPr id="494" name="直線コネクタ 493">
          <a:extLst>
            <a:ext uri="{FF2B5EF4-FFF2-40B4-BE49-F238E27FC236}">
              <a16:creationId xmlns:a16="http://schemas.microsoft.com/office/drawing/2014/main" id="{0352A44C-035B-4FC9-8855-E526608DC7A8}"/>
            </a:ext>
          </a:extLst>
        </xdr:cNvPr>
        <xdr:cNvCxnSpPr/>
      </xdr:nvCxnSpPr>
      <xdr:spPr>
        <a:xfrm>
          <a:off x="18778220" y="6290310"/>
          <a:ext cx="7315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xdr:rowOff>
    </xdr:from>
    <xdr:to>
      <xdr:col>107</xdr:col>
      <xdr:colOff>101600</xdr:colOff>
      <xdr:row>36</xdr:row>
      <xdr:rowOff>111760</xdr:rowOff>
    </xdr:to>
    <xdr:sp macro="" textlink="">
      <xdr:nvSpPr>
        <xdr:cNvPr id="495" name="楕円 494">
          <a:extLst>
            <a:ext uri="{FF2B5EF4-FFF2-40B4-BE49-F238E27FC236}">
              <a16:creationId xmlns:a16="http://schemas.microsoft.com/office/drawing/2014/main" id="{C558F628-9BEB-4CC9-8E34-4FE6D3B2E9C2}"/>
            </a:ext>
          </a:extLst>
        </xdr:cNvPr>
        <xdr:cNvSpPr/>
      </xdr:nvSpPr>
      <xdr:spPr>
        <a:xfrm>
          <a:off x="1793748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60960</xdr:rowOff>
    </xdr:from>
    <xdr:to>
      <xdr:col>111</xdr:col>
      <xdr:colOff>177800</xdr:colOff>
      <xdr:row>37</xdr:row>
      <xdr:rowOff>87630</xdr:rowOff>
    </xdr:to>
    <xdr:cxnSp macro="">
      <xdr:nvCxnSpPr>
        <xdr:cNvPr id="496" name="直線コネクタ 495">
          <a:extLst>
            <a:ext uri="{FF2B5EF4-FFF2-40B4-BE49-F238E27FC236}">
              <a16:creationId xmlns:a16="http://schemas.microsoft.com/office/drawing/2014/main" id="{4A310B4D-CBBC-46F4-B130-F3839585F64E}"/>
            </a:ext>
          </a:extLst>
        </xdr:cNvPr>
        <xdr:cNvCxnSpPr/>
      </xdr:nvCxnSpPr>
      <xdr:spPr>
        <a:xfrm>
          <a:off x="17988280" y="6096000"/>
          <a:ext cx="78994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xdr:rowOff>
    </xdr:from>
    <xdr:to>
      <xdr:col>102</xdr:col>
      <xdr:colOff>165100</xdr:colOff>
      <xdr:row>36</xdr:row>
      <xdr:rowOff>111760</xdr:rowOff>
    </xdr:to>
    <xdr:sp macro="" textlink="">
      <xdr:nvSpPr>
        <xdr:cNvPr id="497" name="楕円 496">
          <a:extLst>
            <a:ext uri="{FF2B5EF4-FFF2-40B4-BE49-F238E27FC236}">
              <a16:creationId xmlns:a16="http://schemas.microsoft.com/office/drawing/2014/main" id="{CE501241-77F7-41F4-8BAD-82345E13E5D4}"/>
            </a:ext>
          </a:extLst>
        </xdr:cNvPr>
        <xdr:cNvSpPr/>
      </xdr:nvSpPr>
      <xdr:spPr>
        <a:xfrm>
          <a:off x="1716278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60960</xdr:rowOff>
    </xdr:from>
    <xdr:to>
      <xdr:col>107</xdr:col>
      <xdr:colOff>50800</xdr:colOff>
      <xdr:row>36</xdr:row>
      <xdr:rowOff>60960</xdr:rowOff>
    </xdr:to>
    <xdr:cxnSp macro="">
      <xdr:nvCxnSpPr>
        <xdr:cNvPr id="498" name="直線コネクタ 497">
          <a:extLst>
            <a:ext uri="{FF2B5EF4-FFF2-40B4-BE49-F238E27FC236}">
              <a16:creationId xmlns:a16="http://schemas.microsoft.com/office/drawing/2014/main" id="{FDCD12EB-0890-4AD7-B8C8-37F36FDAE98B}"/>
            </a:ext>
          </a:extLst>
        </xdr:cNvPr>
        <xdr:cNvCxnSpPr/>
      </xdr:nvCxnSpPr>
      <xdr:spPr>
        <a:xfrm>
          <a:off x="17213580" y="6096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120650</xdr:rowOff>
    </xdr:from>
    <xdr:to>
      <xdr:col>98</xdr:col>
      <xdr:colOff>38100</xdr:colOff>
      <xdr:row>36</xdr:row>
      <xdr:rowOff>50800</xdr:rowOff>
    </xdr:to>
    <xdr:sp macro="" textlink="">
      <xdr:nvSpPr>
        <xdr:cNvPr id="499" name="楕円 498">
          <a:extLst>
            <a:ext uri="{FF2B5EF4-FFF2-40B4-BE49-F238E27FC236}">
              <a16:creationId xmlns:a16="http://schemas.microsoft.com/office/drawing/2014/main" id="{84FB26CF-0EEA-47AC-A892-00B66D062979}"/>
            </a:ext>
          </a:extLst>
        </xdr:cNvPr>
        <xdr:cNvSpPr/>
      </xdr:nvSpPr>
      <xdr:spPr>
        <a:xfrm>
          <a:off x="16388080" y="598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0</xdr:rowOff>
    </xdr:from>
    <xdr:to>
      <xdr:col>102</xdr:col>
      <xdr:colOff>114300</xdr:colOff>
      <xdr:row>36</xdr:row>
      <xdr:rowOff>60960</xdr:rowOff>
    </xdr:to>
    <xdr:cxnSp macro="">
      <xdr:nvCxnSpPr>
        <xdr:cNvPr id="500" name="直線コネクタ 499">
          <a:extLst>
            <a:ext uri="{FF2B5EF4-FFF2-40B4-BE49-F238E27FC236}">
              <a16:creationId xmlns:a16="http://schemas.microsoft.com/office/drawing/2014/main" id="{D52627FC-8221-40DF-B437-A9940B2B76C9}"/>
            </a:ext>
          </a:extLst>
        </xdr:cNvPr>
        <xdr:cNvCxnSpPr/>
      </xdr:nvCxnSpPr>
      <xdr:spPr>
        <a:xfrm>
          <a:off x="16431260" y="603504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21F72ED7-6859-44A2-81E0-632177B9904C}"/>
            </a:ext>
          </a:extLst>
        </xdr:cNvPr>
        <xdr:cNvSpPr txBox="1"/>
      </xdr:nvSpPr>
      <xdr:spPr>
        <a:xfrm>
          <a:off x="18561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268884FE-5364-4810-B9E3-608F1FA7C3B2}"/>
            </a:ext>
          </a:extLst>
        </xdr:cNvPr>
        <xdr:cNvSpPr txBox="1"/>
      </xdr:nvSpPr>
      <xdr:spPr>
        <a:xfrm>
          <a:off x="177762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96F10FFA-6E19-4012-BC8F-1AA420B86B76}"/>
            </a:ext>
          </a:extLst>
        </xdr:cNvPr>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57B6E654-CE60-40E4-9EA4-26AB3500334C}"/>
            </a:ext>
          </a:extLst>
        </xdr:cNvPr>
        <xdr:cNvSpPr txBox="1"/>
      </xdr:nvSpPr>
      <xdr:spPr>
        <a:xfrm>
          <a:off x="162268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F84BE547-9A41-4136-ADD3-849BD046DF78}"/>
            </a:ext>
          </a:extLst>
        </xdr:cNvPr>
        <xdr:cNvSpPr txBox="1"/>
      </xdr:nvSpPr>
      <xdr:spPr>
        <a:xfrm>
          <a:off x="185611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128287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9AE17D21-FCC0-4E1E-941D-3C54A93B66CF}"/>
            </a:ext>
          </a:extLst>
        </xdr:cNvPr>
        <xdr:cNvSpPr txBox="1"/>
      </xdr:nvSpPr>
      <xdr:spPr>
        <a:xfrm>
          <a:off x="1777626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128287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262BC0BF-EE62-4589-ACFB-85B6E8A6CC2F}"/>
            </a:ext>
          </a:extLst>
        </xdr:cNvPr>
        <xdr:cNvSpPr txBox="1"/>
      </xdr:nvSpPr>
      <xdr:spPr>
        <a:xfrm>
          <a:off x="1700156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67327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348732CA-00F9-4369-813A-5C088C986134}"/>
            </a:ext>
          </a:extLst>
        </xdr:cNvPr>
        <xdr:cNvSpPr txBox="1"/>
      </xdr:nvSpPr>
      <xdr:spPr>
        <a:xfrm>
          <a:off x="1622686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F55AA81-0330-4A82-9F76-BB48E0C81CB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B34958A-B198-4605-BC2D-CB199D4AE84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70C36EB-283D-43AB-95B3-320790C66A4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B06AFA3-9E96-480C-A9C8-3660EE08969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6341F020-E0BF-413C-86FA-778556E72C9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2383FF50-64E9-4ACE-B263-BC803A7A5A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AC52FCEA-0669-4CFF-87CB-E6BAB8ABA00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7D0FBE63-5F87-498D-83A0-66B583B6CDE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D19D5183-22F7-4845-921B-23703F61CB9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8392BC5B-4CD7-40E8-A6A8-E488BC487EA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6566AC7C-6739-428D-89B7-500510B8CB8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1D1DC4FF-42CD-4F81-BE6C-15F325D58E46}"/>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D04E0299-98DD-46DA-AA96-C5C5049046B7}"/>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2570A592-6D1E-4A3F-8001-27FEE957733A}"/>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81407299-6CF8-417B-B5D6-D92B1D5A5D5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105D7146-7D38-4B0B-AA52-6849CAFA5B18}"/>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BF306C49-E9BC-4811-98C1-C08F780BAC06}"/>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9F11F9D0-2B66-4A25-B7FA-B98E59280936}"/>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4B0153C7-3684-4E48-BC5B-7868FCE2BBF5}"/>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9CDFFA4F-A99F-4EEF-A94B-9B65B3FD6C4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100BF8AD-2CAA-4C92-BB24-3299EFB4D76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F0C47781-92C9-4BF9-87FC-D66525B2546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7DE2E6AF-9F77-4521-91F7-73068D77C033}"/>
            </a:ext>
          </a:extLst>
        </xdr:cNvPr>
        <xdr:cNvCxnSpPr/>
      </xdr:nvCxnSpPr>
      <xdr:spPr>
        <a:xfrm flipV="1">
          <a:off x="14375764" y="9254490"/>
          <a:ext cx="0" cy="144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3DC922F2-8327-4AAE-8AB2-14EA0C793F68}"/>
            </a:ext>
          </a:extLst>
        </xdr:cNvPr>
        <xdr:cNvSpPr txBox="1"/>
      </xdr:nvSpPr>
      <xdr:spPr>
        <a:xfrm>
          <a:off x="144145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0F460CBC-5984-4265-BC32-1BDA04CEBEA6}"/>
            </a:ext>
          </a:extLst>
        </xdr:cNvPr>
        <xdr:cNvCxnSpPr/>
      </xdr:nvCxnSpPr>
      <xdr:spPr>
        <a:xfrm>
          <a:off x="1428750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89C502C8-BB83-4782-A3EE-D67ADCE3B54A}"/>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0879F144-7248-4203-B27D-D042EB6B349D}"/>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4892EEA1-AA11-4FAE-9EC8-B505FFEB8BC4}"/>
            </a:ext>
          </a:extLst>
        </xdr:cNvPr>
        <xdr:cNvSpPr txBox="1"/>
      </xdr:nvSpPr>
      <xdr:spPr>
        <a:xfrm>
          <a:off x="14414500" y="9925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65EFDD14-513F-4AFB-8596-0116D55EB665}"/>
            </a:ext>
          </a:extLst>
        </xdr:cNvPr>
        <xdr:cNvSpPr/>
      </xdr:nvSpPr>
      <xdr:spPr>
        <a:xfrm>
          <a:off x="14325600" y="99474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F4B24DC5-44D1-4FB7-A83D-010B5E0278E1}"/>
            </a:ext>
          </a:extLst>
        </xdr:cNvPr>
        <xdr:cNvSpPr/>
      </xdr:nvSpPr>
      <xdr:spPr>
        <a:xfrm>
          <a:off x="1357884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0489BF95-D35D-4C39-B406-E5A65C629A17}"/>
            </a:ext>
          </a:extLst>
        </xdr:cNvPr>
        <xdr:cNvSpPr/>
      </xdr:nvSpPr>
      <xdr:spPr>
        <a:xfrm>
          <a:off x="1280414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5068150F-0244-45FF-B087-616DACCAE7A4}"/>
            </a:ext>
          </a:extLst>
        </xdr:cNvPr>
        <xdr:cNvSpPr/>
      </xdr:nvSpPr>
      <xdr:spPr>
        <a:xfrm>
          <a:off x="12029440" y="99062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6014D77C-A838-45BC-938D-870814CB1192}"/>
            </a:ext>
          </a:extLst>
        </xdr:cNvPr>
        <xdr:cNvSpPr/>
      </xdr:nvSpPr>
      <xdr:spPr>
        <a:xfrm>
          <a:off x="1123188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8242862-8222-4031-88DE-974FD02A1D7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987EC1C-6179-4AA5-AB7E-6457FFAA016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81E7906-9B5E-4DEB-8450-95580A4BB56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2473ECB-AE1F-4873-9513-7F1FDFBF9DB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1AC4AB7-51AD-4BE9-B9E1-B6ADB600181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157226</xdr:rowOff>
    </xdr:from>
    <xdr:to>
      <xdr:col>85</xdr:col>
      <xdr:colOff>177800</xdr:colOff>
      <xdr:row>59</xdr:row>
      <xdr:rowOff>87376</xdr:rowOff>
    </xdr:to>
    <xdr:sp macro="" textlink="">
      <xdr:nvSpPr>
        <xdr:cNvPr id="547" name="楕円 546">
          <a:extLst>
            <a:ext uri="{FF2B5EF4-FFF2-40B4-BE49-F238E27FC236}">
              <a16:creationId xmlns:a16="http://schemas.microsoft.com/office/drawing/2014/main" id="{6A0F6735-C039-4CB9-8E84-056825EA6F83}"/>
            </a:ext>
          </a:extLst>
        </xdr:cNvPr>
        <xdr:cNvSpPr/>
      </xdr:nvSpPr>
      <xdr:spPr>
        <a:xfrm>
          <a:off x="14325600" y="98803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8653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B9ACF2DE-8ED6-4BFE-BDCD-D8F37F99478A}"/>
            </a:ext>
          </a:extLst>
        </xdr:cNvPr>
        <xdr:cNvSpPr txBox="1"/>
      </xdr:nvSpPr>
      <xdr:spPr>
        <a:xfrm>
          <a:off x="14414500" y="97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116078</xdr:rowOff>
    </xdr:from>
    <xdr:to>
      <xdr:col>81</xdr:col>
      <xdr:colOff>101600</xdr:colOff>
      <xdr:row>59</xdr:row>
      <xdr:rowOff>46228</xdr:rowOff>
    </xdr:to>
    <xdr:sp macro="" textlink="">
      <xdr:nvSpPr>
        <xdr:cNvPr id="549" name="楕円 548">
          <a:extLst>
            <a:ext uri="{FF2B5EF4-FFF2-40B4-BE49-F238E27FC236}">
              <a16:creationId xmlns:a16="http://schemas.microsoft.com/office/drawing/2014/main" id="{D65FA955-CC54-4D21-8368-A4FE52FF7F19}"/>
            </a:ext>
          </a:extLst>
        </xdr:cNvPr>
        <xdr:cNvSpPr/>
      </xdr:nvSpPr>
      <xdr:spPr>
        <a:xfrm>
          <a:off x="13578840" y="9839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166878</xdr:rowOff>
    </xdr:from>
    <xdr:to>
      <xdr:col>85</xdr:col>
      <xdr:colOff>127000</xdr:colOff>
      <xdr:row>59</xdr:row>
      <xdr:rowOff>36576</xdr:rowOff>
    </xdr:to>
    <xdr:cxnSp macro="">
      <xdr:nvCxnSpPr>
        <xdr:cNvPr id="550" name="直線コネクタ 549">
          <a:extLst>
            <a:ext uri="{FF2B5EF4-FFF2-40B4-BE49-F238E27FC236}">
              <a16:creationId xmlns:a16="http://schemas.microsoft.com/office/drawing/2014/main" id="{086B9E3E-7DCF-427C-89AC-C9F88E8D2C26}"/>
            </a:ext>
          </a:extLst>
        </xdr:cNvPr>
        <xdr:cNvCxnSpPr/>
      </xdr:nvCxnSpPr>
      <xdr:spPr>
        <a:xfrm>
          <a:off x="13629640" y="9889998"/>
          <a:ext cx="7467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51" name="楕円 550">
          <a:extLst>
            <a:ext uri="{FF2B5EF4-FFF2-40B4-BE49-F238E27FC236}">
              <a16:creationId xmlns:a16="http://schemas.microsoft.com/office/drawing/2014/main" id="{8F19A488-DED6-47F1-A1BD-68D628355493}"/>
            </a:ext>
          </a:extLst>
        </xdr:cNvPr>
        <xdr:cNvSpPr/>
      </xdr:nvSpPr>
      <xdr:spPr>
        <a:xfrm>
          <a:off x="1280414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58</xdr:row>
      <xdr:rowOff>166878</xdr:rowOff>
    </xdr:to>
    <xdr:cxnSp macro="">
      <xdr:nvCxnSpPr>
        <xdr:cNvPr id="552" name="直線コネクタ 551">
          <a:extLst>
            <a:ext uri="{FF2B5EF4-FFF2-40B4-BE49-F238E27FC236}">
              <a16:creationId xmlns:a16="http://schemas.microsoft.com/office/drawing/2014/main" id="{4D98BC2C-04A9-45D2-87A4-BB3390C627A8}"/>
            </a:ext>
          </a:extLst>
        </xdr:cNvPr>
        <xdr:cNvCxnSpPr/>
      </xdr:nvCxnSpPr>
      <xdr:spPr>
        <a:xfrm>
          <a:off x="12854940" y="988314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65786</xdr:rowOff>
    </xdr:from>
    <xdr:to>
      <xdr:col>72</xdr:col>
      <xdr:colOff>38100</xdr:colOff>
      <xdr:row>58</xdr:row>
      <xdr:rowOff>167386</xdr:rowOff>
    </xdr:to>
    <xdr:sp macro="" textlink="">
      <xdr:nvSpPr>
        <xdr:cNvPr id="553" name="楕円 552">
          <a:extLst>
            <a:ext uri="{FF2B5EF4-FFF2-40B4-BE49-F238E27FC236}">
              <a16:creationId xmlns:a16="http://schemas.microsoft.com/office/drawing/2014/main" id="{AAE9DA5B-34F2-4D48-9EF4-F9168D3D2130}"/>
            </a:ext>
          </a:extLst>
        </xdr:cNvPr>
        <xdr:cNvSpPr/>
      </xdr:nvSpPr>
      <xdr:spPr>
        <a:xfrm>
          <a:off x="12029440" y="9788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116586</xdr:rowOff>
    </xdr:from>
    <xdr:to>
      <xdr:col>76</xdr:col>
      <xdr:colOff>114300</xdr:colOff>
      <xdr:row>58</xdr:row>
      <xdr:rowOff>160020</xdr:rowOff>
    </xdr:to>
    <xdr:cxnSp macro="">
      <xdr:nvCxnSpPr>
        <xdr:cNvPr id="554" name="直線コネクタ 553">
          <a:extLst>
            <a:ext uri="{FF2B5EF4-FFF2-40B4-BE49-F238E27FC236}">
              <a16:creationId xmlns:a16="http://schemas.microsoft.com/office/drawing/2014/main" id="{4FBFC12D-3253-4650-8D00-26AA625533AF}"/>
            </a:ext>
          </a:extLst>
        </xdr:cNvPr>
        <xdr:cNvCxnSpPr/>
      </xdr:nvCxnSpPr>
      <xdr:spPr>
        <a:xfrm>
          <a:off x="12072620" y="9839706"/>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61214</xdr:rowOff>
    </xdr:from>
    <xdr:to>
      <xdr:col>67</xdr:col>
      <xdr:colOff>101600</xdr:colOff>
      <xdr:row>58</xdr:row>
      <xdr:rowOff>162814</xdr:rowOff>
    </xdr:to>
    <xdr:sp macro="" textlink="">
      <xdr:nvSpPr>
        <xdr:cNvPr id="555" name="楕円 554">
          <a:extLst>
            <a:ext uri="{FF2B5EF4-FFF2-40B4-BE49-F238E27FC236}">
              <a16:creationId xmlns:a16="http://schemas.microsoft.com/office/drawing/2014/main" id="{2AB2284A-3EB5-4138-991D-C96C38EF56FB}"/>
            </a:ext>
          </a:extLst>
        </xdr:cNvPr>
        <xdr:cNvSpPr/>
      </xdr:nvSpPr>
      <xdr:spPr>
        <a:xfrm>
          <a:off x="11231880" y="97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112014</xdr:rowOff>
    </xdr:from>
    <xdr:to>
      <xdr:col>71</xdr:col>
      <xdr:colOff>177800</xdr:colOff>
      <xdr:row>58</xdr:row>
      <xdr:rowOff>116586</xdr:rowOff>
    </xdr:to>
    <xdr:cxnSp macro="">
      <xdr:nvCxnSpPr>
        <xdr:cNvPr id="556" name="直線コネクタ 555">
          <a:extLst>
            <a:ext uri="{FF2B5EF4-FFF2-40B4-BE49-F238E27FC236}">
              <a16:creationId xmlns:a16="http://schemas.microsoft.com/office/drawing/2014/main" id="{7C391C20-940F-4835-8BAA-3B25B5222D15}"/>
            </a:ext>
          </a:extLst>
        </xdr:cNvPr>
        <xdr:cNvCxnSpPr/>
      </xdr:nvCxnSpPr>
      <xdr:spPr>
        <a:xfrm>
          <a:off x="11282680" y="983513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a:extLst>
            <a:ext uri="{FF2B5EF4-FFF2-40B4-BE49-F238E27FC236}">
              <a16:creationId xmlns:a16="http://schemas.microsoft.com/office/drawing/2014/main" id="{89D7597C-AB5D-4AF4-B2E0-E72DA56118FA}"/>
            </a:ext>
          </a:extLst>
        </xdr:cNvPr>
        <xdr:cNvSpPr txBox="1"/>
      </xdr:nvSpPr>
      <xdr:spPr>
        <a:xfrm>
          <a:off x="13437244" y="1002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a:extLst>
            <a:ext uri="{FF2B5EF4-FFF2-40B4-BE49-F238E27FC236}">
              <a16:creationId xmlns:a16="http://schemas.microsoft.com/office/drawing/2014/main" id="{5FA3F1D7-7BA8-4A9C-9FF6-5683EDB1E94C}"/>
            </a:ext>
          </a:extLst>
        </xdr:cNvPr>
        <xdr:cNvSpPr txBox="1"/>
      </xdr:nvSpPr>
      <xdr:spPr>
        <a:xfrm>
          <a:off x="1267524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a:extLst>
            <a:ext uri="{FF2B5EF4-FFF2-40B4-BE49-F238E27FC236}">
              <a16:creationId xmlns:a16="http://schemas.microsoft.com/office/drawing/2014/main" id="{02B5DE8B-25A7-439E-BF27-84622B574045}"/>
            </a:ext>
          </a:extLst>
        </xdr:cNvPr>
        <xdr:cNvSpPr txBox="1"/>
      </xdr:nvSpPr>
      <xdr:spPr>
        <a:xfrm>
          <a:off x="11900544" y="999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a:extLst>
            <a:ext uri="{FF2B5EF4-FFF2-40B4-BE49-F238E27FC236}">
              <a16:creationId xmlns:a16="http://schemas.microsoft.com/office/drawing/2014/main" id="{8E2E4B55-9E99-4A9D-BC52-EC0D85937DAE}"/>
            </a:ext>
          </a:extLst>
        </xdr:cNvPr>
        <xdr:cNvSpPr txBox="1"/>
      </xdr:nvSpPr>
      <xdr:spPr>
        <a:xfrm>
          <a:off x="11102984" y="997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62755</xdr:rowOff>
    </xdr:from>
    <xdr:ext cx="405111" cy="259045"/>
    <xdr:sp macro="" textlink="">
      <xdr:nvSpPr>
        <xdr:cNvPr id="561" name="n_1mainValue【学校施設】&#10;有形固定資産減価償却率">
          <a:extLst>
            <a:ext uri="{FF2B5EF4-FFF2-40B4-BE49-F238E27FC236}">
              <a16:creationId xmlns:a16="http://schemas.microsoft.com/office/drawing/2014/main" id="{9D3DD7E1-E49B-4FC2-B77E-4327407A22D1}"/>
            </a:ext>
          </a:extLst>
        </xdr:cNvPr>
        <xdr:cNvSpPr txBox="1"/>
      </xdr:nvSpPr>
      <xdr:spPr>
        <a:xfrm>
          <a:off x="134372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62" name="n_2mainValue【学校施設】&#10;有形固定資産減価償却率">
          <a:extLst>
            <a:ext uri="{FF2B5EF4-FFF2-40B4-BE49-F238E27FC236}">
              <a16:creationId xmlns:a16="http://schemas.microsoft.com/office/drawing/2014/main" id="{A96395F3-2FA8-4A7A-B2AE-D6CFF7E75398}"/>
            </a:ext>
          </a:extLst>
        </xdr:cNvPr>
        <xdr:cNvSpPr txBox="1"/>
      </xdr:nvSpPr>
      <xdr:spPr>
        <a:xfrm>
          <a:off x="12675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12463</xdr:rowOff>
    </xdr:from>
    <xdr:ext cx="405111" cy="259045"/>
    <xdr:sp macro="" textlink="">
      <xdr:nvSpPr>
        <xdr:cNvPr id="563" name="n_3mainValue【学校施設】&#10;有形固定資産減価償却率">
          <a:extLst>
            <a:ext uri="{FF2B5EF4-FFF2-40B4-BE49-F238E27FC236}">
              <a16:creationId xmlns:a16="http://schemas.microsoft.com/office/drawing/2014/main" id="{40835E99-314B-4F85-A7A0-3C55B2A1D00C}"/>
            </a:ext>
          </a:extLst>
        </xdr:cNvPr>
        <xdr:cNvSpPr txBox="1"/>
      </xdr:nvSpPr>
      <xdr:spPr>
        <a:xfrm>
          <a:off x="119005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7891</xdr:rowOff>
    </xdr:from>
    <xdr:ext cx="405111" cy="259045"/>
    <xdr:sp macro="" textlink="">
      <xdr:nvSpPr>
        <xdr:cNvPr id="564" name="n_4mainValue【学校施設】&#10;有形固定資産減価償却率">
          <a:extLst>
            <a:ext uri="{FF2B5EF4-FFF2-40B4-BE49-F238E27FC236}">
              <a16:creationId xmlns:a16="http://schemas.microsoft.com/office/drawing/2014/main" id="{F58F1F76-EFE6-413F-AA92-189AEB3FD05A}"/>
            </a:ext>
          </a:extLst>
        </xdr:cNvPr>
        <xdr:cNvSpPr txBox="1"/>
      </xdr:nvSpPr>
      <xdr:spPr>
        <a:xfrm>
          <a:off x="1110298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F8236EA2-6B6E-4E0E-92DB-F6964961197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BC94E07D-EA58-434E-BA16-7A452FF0735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FD51CCCF-3110-4D83-997F-83171CC934E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43125E85-90A5-499D-AFCC-BB4919CE65D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D927A2B9-F97A-43C1-B2A6-AB15CA502A3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DFBBCF9B-EF4C-4577-B25A-2EBFC705D6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7C297B99-D172-4E0D-A96C-7772842455A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2843EC8A-2B61-4C0D-8C55-08AF8ADB749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7720EB8D-9262-4215-9090-CF877F9FA51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5B04664A-5A6B-44DF-A85E-36B9DD52220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F21A21D7-1180-46CF-B373-0B497738765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A9A80D0D-7068-45AB-B7D3-2D32BD62245B}"/>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139A1CC6-5A6C-4131-9123-971A38B6666D}"/>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92A0AEBC-E288-4E7F-95FB-0983F9099D2A}"/>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58293735-1B07-43D3-90E0-B262611363A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5BE3EBCC-4150-491D-8AB2-ACDD30AC1E3F}"/>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4D6D6388-D750-40F0-9B3F-6936723F8C7D}"/>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33F9119-45DE-458F-AB27-0FECE704569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AEA52058-A358-49D2-BD85-ACF142B8231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06A70957-8336-4488-A224-92564AFE9B2A}"/>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1709DAEE-4C11-42F3-9603-4708DFC17563}"/>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F26D08E1-EB40-4E45-9411-0641CA97036D}"/>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DF5870BD-4BB7-4DD7-A76B-D11FEFA25259}"/>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328289FA-CCAB-4FCD-B26B-EA2DC4F6E208}"/>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0804AF4E-4EF2-44FF-8525-24B2CA5656D8}"/>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3A2516FF-016E-449A-8B54-D66FE590175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153E451-5157-444F-BCC0-3C33679C7D7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DDA90EC-8FBC-4B1B-B7F8-33748CDD5F7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D023E356-EB18-420D-9974-3B14164EAE26}"/>
            </a:ext>
          </a:extLst>
        </xdr:cNvPr>
        <xdr:cNvCxnSpPr/>
      </xdr:nvCxnSpPr>
      <xdr:spPr>
        <a:xfrm flipV="1">
          <a:off x="19509104" y="9406414"/>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D44EEE7F-76F3-45E9-95F6-83DE5279A497}"/>
            </a:ext>
          </a:extLst>
        </xdr:cNvPr>
        <xdr:cNvSpPr txBox="1"/>
      </xdr:nvSpPr>
      <xdr:spPr>
        <a:xfrm>
          <a:off x="19547840" y="107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5F1638D8-5DFA-4E13-BD70-F4CD4EE8687B}"/>
            </a:ext>
          </a:extLst>
        </xdr:cNvPr>
        <xdr:cNvCxnSpPr/>
      </xdr:nvCxnSpPr>
      <xdr:spPr>
        <a:xfrm>
          <a:off x="19443700" y="10722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3B089FE9-637D-45E2-B2AC-43B9480910E8}"/>
            </a:ext>
          </a:extLst>
        </xdr:cNvPr>
        <xdr:cNvSpPr txBox="1"/>
      </xdr:nvSpPr>
      <xdr:spPr>
        <a:xfrm>
          <a:off x="19547840" y="91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68911C00-BD72-48EB-8AAA-7F56E1FA5331}"/>
            </a:ext>
          </a:extLst>
        </xdr:cNvPr>
        <xdr:cNvCxnSpPr/>
      </xdr:nvCxnSpPr>
      <xdr:spPr>
        <a:xfrm>
          <a:off x="19443700" y="9406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a:extLst>
            <a:ext uri="{FF2B5EF4-FFF2-40B4-BE49-F238E27FC236}">
              <a16:creationId xmlns:a16="http://schemas.microsoft.com/office/drawing/2014/main" id="{E67DD9A5-323B-4505-AD54-574BE1523EB8}"/>
            </a:ext>
          </a:extLst>
        </xdr:cNvPr>
        <xdr:cNvSpPr txBox="1"/>
      </xdr:nvSpPr>
      <xdr:spPr>
        <a:xfrm>
          <a:off x="19547840" y="99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EF4C3902-FA06-45CC-9681-ADC496E982C5}"/>
            </a:ext>
          </a:extLst>
        </xdr:cNvPr>
        <xdr:cNvSpPr/>
      </xdr:nvSpPr>
      <xdr:spPr>
        <a:xfrm>
          <a:off x="19458940" y="1010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3F6E460C-0732-4E15-85A0-4D19C6718F8F}"/>
            </a:ext>
          </a:extLst>
        </xdr:cNvPr>
        <xdr:cNvSpPr/>
      </xdr:nvSpPr>
      <xdr:spPr>
        <a:xfrm>
          <a:off x="18735040" y="10113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D48C177A-6A45-4967-AC0F-25B463B5601D}"/>
            </a:ext>
          </a:extLst>
        </xdr:cNvPr>
        <xdr:cNvSpPr/>
      </xdr:nvSpPr>
      <xdr:spPr>
        <a:xfrm>
          <a:off x="179374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02799F27-8667-4946-93BF-1AFBD0CEAA70}"/>
            </a:ext>
          </a:extLst>
        </xdr:cNvPr>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7E986644-3FCB-4AEB-B37D-DF3A0FED63AE}"/>
            </a:ext>
          </a:extLst>
        </xdr:cNvPr>
        <xdr:cNvSpPr/>
      </xdr:nvSpPr>
      <xdr:spPr>
        <a:xfrm>
          <a:off x="1638808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B3C21E5-467B-4E0F-9DF3-80540476284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C547FE6-0FA5-4E82-B0F6-891645F4D01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5CF2A9C-A442-44FD-9E9A-EC171D14DEF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DCF974C-EB11-4E1F-A2D7-53CC2B254CE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D1B3DA3-04F1-4C87-BD0C-8A4043EC4AD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130651</xdr:rowOff>
    </xdr:from>
    <xdr:to>
      <xdr:col>116</xdr:col>
      <xdr:colOff>114300</xdr:colOff>
      <xdr:row>61</xdr:row>
      <xdr:rowOff>60801</xdr:rowOff>
    </xdr:to>
    <xdr:sp macro="" textlink="">
      <xdr:nvSpPr>
        <xdr:cNvPr id="609" name="楕円 608">
          <a:extLst>
            <a:ext uri="{FF2B5EF4-FFF2-40B4-BE49-F238E27FC236}">
              <a16:creationId xmlns:a16="http://schemas.microsoft.com/office/drawing/2014/main" id="{113FF4CD-4829-4DDF-86C1-406EFB111EEA}"/>
            </a:ext>
          </a:extLst>
        </xdr:cNvPr>
        <xdr:cNvSpPr/>
      </xdr:nvSpPr>
      <xdr:spPr>
        <a:xfrm>
          <a:off x="19458940" y="10189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109078</xdr:rowOff>
    </xdr:from>
    <xdr:ext cx="469744" cy="259045"/>
    <xdr:sp macro="" textlink="">
      <xdr:nvSpPr>
        <xdr:cNvPr id="610" name="【学校施設】&#10;一人当たり面積該当値テキスト">
          <a:extLst>
            <a:ext uri="{FF2B5EF4-FFF2-40B4-BE49-F238E27FC236}">
              <a16:creationId xmlns:a16="http://schemas.microsoft.com/office/drawing/2014/main" id="{F7A6BFF3-D08C-4004-9A6B-BAAE70B6C69B}"/>
            </a:ext>
          </a:extLst>
        </xdr:cNvPr>
        <xdr:cNvSpPr txBox="1"/>
      </xdr:nvSpPr>
      <xdr:spPr>
        <a:xfrm>
          <a:off x="19547840" y="101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611" name="楕円 610">
          <a:extLst>
            <a:ext uri="{FF2B5EF4-FFF2-40B4-BE49-F238E27FC236}">
              <a16:creationId xmlns:a16="http://schemas.microsoft.com/office/drawing/2014/main" id="{359A1D80-9175-46C9-B703-866EB5444606}"/>
            </a:ext>
          </a:extLst>
        </xdr:cNvPr>
        <xdr:cNvSpPr/>
      </xdr:nvSpPr>
      <xdr:spPr>
        <a:xfrm>
          <a:off x="1873504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10001</xdr:rowOff>
    </xdr:from>
    <xdr:to>
      <xdr:col>116</xdr:col>
      <xdr:colOff>63500</xdr:colOff>
      <xdr:row>61</xdr:row>
      <xdr:rowOff>11430</xdr:rowOff>
    </xdr:to>
    <xdr:cxnSp macro="">
      <xdr:nvCxnSpPr>
        <xdr:cNvPr id="612" name="直線コネクタ 611">
          <a:extLst>
            <a:ext uri="{FF2B5EF4-FFF2-40B4-BE49-F238E27FC236}">
              <a16:creationId xmlns:a16="http://schemas.microsoft.com/office/drawing/2014/main" id="{BA86686A-88A4-4AF9-BD0F-64F4320DBD10}"/>
            </a:ext>
          </a:extLst>
        </xdr:cNvPr>
        <xdr:cNvCxnSpPr/>
      </xdr:nvCxnSpPr>
      <xdr:spPr>
        <a:xfrm flipV="1">
          <a:off x="18778220" y="10236041"/>
          <a:ext cx="73152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13" name="楕円 612">
          <a:extLst>
            <a:ext uri="{FF2B5EF4-FFF2-40B4-BE49-F238E27FC236}">
              <a16:creationId xmlns:a16="http://schemas.microsoft.com/office/drawing/2014/main" id="{5E160AD4-937A-48EE-800C-A305C8847F13}"/>
            </a:ext>
          </a:extLst>
        </xdr:cNvPr>
        <xdr:cNvSpPr/>
      </xdr:nvSpPr>
      <xdr:spPr>
        <a:xfrm>
          <a:off x="179374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57150</xdr:rowOff>
    </xdr:to>
    <xdr:cxnSp macro="">
      <xdr:nvCxnSpPr>
        <xdr:cNvPr id="614" name="直線コネクタ 613">
          <a:extLst>
            <a:ext uri="{FF2B5EF4-FFF2-40B4-BE49-F238E27FC236}">
              <a16:creationId xmlns:a16="http://schemas.microsoft.com/office/drawing/2014/main" id="{D9B8B6E7-3EC9-4C89-BEE4-E5B9A2A7C738}"/>
            </a:ext>
          </a:extLst>
        </xdr:cNvPr>
        <xdr:cNvCxnSpPr/>
      </xdr:nvCxnSpPr>
      <xdr:spPr>
        <a:xfrm flipV="1">
          <a:off x="17988280" y="1023747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13494</xdr:rowOff>
    </xdr:from>
    <xdr:to>
      <xdr:col>102</xdr:col>
      <xdr:colOff>165100</xdr:colOff>
      <xdr:row>61</xdr:row>
      <xdr:rowOff>115094</xdr:rowOff>
    </xdr:to>
    <xdr:sp macro="" textlink="">
      <xdr:nvSpPr>
        <xdr:cNvPr id="615" name="楕円 614">
          <a:extLst>
            <a:ext uri="{FF2B5EF4-FFF2-40B4-BE49-F238E27FC236}">
              <a16:creationId xmlns:a16="http://schemas.microsoft.com/office/drawing/2014/main" id="{7F172815-DE2F-45D1-AEF0-146967BA3125}"/>
            </a:ext>
          </a:extLst>
        </xdr:cNvPr>
        <xdr:cNvSpPr/>
      </xdr:nvSpPr>
      <xdr:spPr>
        <a:xfrm>
          <a:off x="17162780" y="1023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64294</xdr:rowOff>
    </xdr:to>
    <xdr:cxnSp macro="">
      <xdr:nvCxnSpPr>
        <xdr:cNvPr id="616" name="直線コネクタ 615">
          <a:extLst>
            <a:ext uri="{FF2B5EF4-FFF2-40B4-BE49-F238E27FC236}">
              <a16:creationId xmlns:a16="http://schemas.microsoft.com/office/drawing/2014/main" id="{2EC14D95-F43B-4132-B87F-855BDABFB7F5}"/>
            </a:ext>
          </a:extLst>
        </xdr:cNvPr>
        <xdr:cNvCxnSpPr/>
      </xdr:nvCxnSpPr>
      <xdr:spPr>
        <a:xfrm flipV="1">
          <a:off x="17213580" y="10283190"/>
          <a:ext cx="7747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142081</xdr:rowOff>
    </xdr:from>
    <xdr:to>
      <xdr:col>98</xdr:col>
      <xdr:colOff>38100</xdr:colOff>
      <xdr:row>61</xdr:row>
      <xdr:rowOff>72231</xdr:rowOff>
    </xdr:to>
    <xdr:sp macro="" textlink="">
      <xdr:nvSpPr>
        <xdr:cNvPr id="617" name="楕円 616">
          <a:extLst>
            <a:ext uri="{FF2B5EF4-FFF2-40B4-BE49-F238E27FC236}">
              <a16:creationId xmlns:a16="http://schemas.microsoft.com/office/drawing/2014/main" id="{44B49093-D69A-4C83-8350-22FF8F9D6B22}"/>
            </a:ext>
          </a:extLst>
        </xdr:cNvPr>
        <xdr:cNvSpPr/>
      </xdr:nvSpPr>
      <xdr:spPr>
        <a:xfrm>
          <a:off x="16388080" y="1020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21431</xdr:rowOff>
    </xdr:from>
    <xdr:to>
      <xdr:col>102</xdr:col>
      <xdr:colOff>114300</xdr:colOff>
      <xdr:row>61</xdr:row>
      <xdr:rowOff>64294</xdr:rowOff>
    </xdr:to>
    <xdr:cxnSp macro="">
      <xdr:nvCxnSpPr>
        <xdr:cNvPr id="618" name="直線コネクタ 617">
          <a:extLst>
            <a:ext uri="{FF2B5EF4-FFF2-40B4-BE49-F238E27FC236}">
              <a16:creationId xmlns:a16="http://schemas.microsoft.com/office/drawing/2014/main" id="{9182DDB4-BA5C-4471-809F-B3497C2391F8}"/>
            </a:ext>
          </a:extLst>
        </xdr:cNvPr>
        <xdr:cNvCxnSpPr/>
      </xdr:nvCxnSpPr>
      <xdr:spPr>
        <a:xfrm>
          <a:off x="16431260" y="10247471"/>
          <a:ext cx="78232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a:extLst>
            <a:ext uri="{FF2B5EF4-FFF2-40B4-BE49-F238E27FC236}">
              <a16:creationId xmlns:a16="http://schemas.microsoft.com/office/drawing/2014/main" id="{B849C896-A0A4-4736-BC9A-679D91DB2A0A}"/>
            </a:ext>
          </a:extLst>
        </xdr:cNvPr>
        <xdr:cNvSpPr txBox="1"/>
      </xdr:nvSpPr>
      <xdr:spPr>
        <a:xfrm>
          <a:off x="1856112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620" name="n_2aveValue【学校施設】&#10;一人当たり面積">
          <a:extLst>
            <a:ext uri="{FF2B5EF4-FFF2-40B4-BE49-F238E27FC236}">
              <a16:creationId xmlns:a16="http://schemas.microsoft.com/office/drawing/2014/main" id="{0CCB34E7-D291-45AA-A0B4-600530465A6B}"/>
            </a:ext>
          </a:extLst>
        </xdr:cNvPr>
        <xdr:cNvSpPr txBox="1"/>
      </xdr:nvSpPr>
      <xdr:spPr>
        <a:xfrm>
          <a:off x="17776267" y="990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21" name="n_3aveValue【学校施設】&#10;一人当たり面積">
          <a:extLst>
            <a:ext uri="{FF2B5EF4-FFF2-40B4-BE49-F238E27FC236}">
              <a16:creationId xmlns:a16="http://schemas.microsoft.com/office/drawing/2014/main" id="{5CB7F319-9F3C-4C6F-AA51-692EAC929A8E}"/>
            </a:ext>
          </a:extLst>
        </xdr:cNvPr>
        <xdr:cNvSpPr txBox="1"/>
      </xdr:nvSpPr>
      <xdr:spPr>
        <a:xfrm>
          <a:off x="170015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22" name="n_4aveValue【学校施設】&#10;一人当たり面積">
          <a:extLst>
            <a:ext uri="{FF2B5EF4-FFF2-40B4-BE49-F238E27FC236}">
              <a16:creationId xmlns:a16="http://schemas.microsoft.com/office/drawing/2014/main" id="{108DE5D6-FF4A-4532-A75F-6D62BF268E0C}"/>
            </a:ext>
          </a:extLst>
        </xdr:cNvPr>
        <xdr:cNvSpPr txBox="1"/>
      </xdr:nvSpPr>
      <xdr:spPr>
        <a:xfrm>
          <a:off x="16226867" y="99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53357</xdr:rowOff>
    </xdr:from>
    <xdr:ext cx="469744" cy="259045"/>
    <xdr:sp macro="" textlink="">
      <xdr:nvSpPr>
        <xdr:cNvPr id="623" name="n_1mainValue【学校施設】&#10;一人当たり面積">
          <a:extLst>
            <a:ext uri="{FF2B5EF4-FFF2-40B4-BE49-F238E27FC236}">
              <a16:creationId xmlns:a16="http://schemas.microsoft.com/office/drawing/2014/main" id="{FB91FE3C-FCDB-40A9-806B-AD35C1CA1738}"/>
            </a:ext>
          </a:extLst>
        </xdr:cNvPr>
        <xdr:cNvSpPr txBox="1"/>
      </xdr:nvSpPr>
      <xdr:spPr>
        <a:xfrm>
          <a:off x="185611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24" name="n_2mainValue【学校施設】&#10;一人当たり面積">
          <a:extLst>
            <a:ext uri="{FF2B5EF4-FFF2-40B4-BE49-F238E27FC236}">
              <a16:creationId xmlns:a16="http://schemas.microsoft.com/office/drawing/2014/main" id="{C85CBFE7-A27A-4243-B358-80DFBC8465FF}"/>
            </a:ext>
          </a:extLst>
        </xdr:cNvPr>
        <xdr:cNvSpPr txBox="1"/>
      </xdr:nvSpPr>
      <xdr:spPr>
        <a:xfrm>
          <a:off x="1777626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106221</xdr:rowOff>
    </xdr:from>
    <xdr:ext cx="469744" cy="259045"/>
    <xdr:sp macro="" textlink="">
      <xdr:nvSpPr>
        <xdr:cNvPr id="625" name="n_3mainValue【学校施設】&#10;一人当たり面積">
          <a:extLst>
            <a:ext uri="{FF2B5EF4-FFF2-40B4-BE49-F238E27FC236}">
              <a16:creationId xmlns:a16="http://schemas.microsoft.com/office/drawing/2014/main" id="{7D93BFA6-D8C0-4EB4-B7F8-1B984661C9FD}"/>
            </a:ext>
          </a:extLst>
        </xdr:cNvPr>
        <xdr:cNvSpPr txBox="1"/>
      </xdr:nvSpPr>
      <xdr:spPr>
        <a:xfrm>
          <a:off x="17001567" y="1033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63358</xdr:rowOff>
    </xdr:from>
    <xdr:ext cx="469744" cy="259045"/>
    <xdr:sp macro="" textlink="">
      <xdr:nvSpPr>
        <xdr:cNvPr id="626" name="n_4mainValue【学校施設】&#10;一人当たり面積">
          <a:extLst>
            <a:ext uri="{FF2B5EF4-FFF2-40B4-BE49-F238E27FC236}">
              <a16:creationId xmlns:a16="http://schemas.microsoft.com/office/drawing/2014/main" id="{F89DAB9F-AE8C-4F7B-8D27-5A2D103AC562}"/>
            </a:ext>
          </a:extLst>
        </xdr:cNvPr>
        <xdr:cNvSpPr txBox="1"/>
      </xdr:nvSpPr>
      <xdr:spPr>
        <a:xfrm>
          <a:off x="16226867" y="102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5BEC7B59-D939-4EEB-8094-056FEEAE637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D9EDEF5-A880-49EA-A34D-BADCBE3CDCD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B2CE60EE-1387-4C6A-9774-DE54B252D37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F91D9524-01E4-407C-AA13-9C76460CEE0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4834B8B-6159-47E8-82D0-BEA02C17BF0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D8B0D8C5-9A93-412E-9775-DD74B7E8B03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1FF316C-0031-403F-AB2A-BB01B08DCD2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51541525-4C71-4FBC-8612-38CCA21115F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CB52A1B-359F-415B-976B-63E9250155D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F0054F02-13A3-45A8-8BD2-621A634E815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5604BC6F-7B10-4AD1-9B03-B43EFFD40EC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89EFCD8D-711B-46C2-95DC-85A2345C7FD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3CB75C14-7831-4FFA-A93A-7A164F37D81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AAD05A54-6B4B-4732-8027-20AB543D9B7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7BED47F3-2BD9-492C-965F-54BA79646F5C}"/>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1CDE3BB1-665F-40BD-AEC6-0F85DA4EC9BB}"/>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2A50D7D5-19BF-4D80-8E41-D50FDC63B04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E6B39C98-CCF3-4F2E-A306-7E79A5D6C5F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761631B4-20FD-40B8-8ADF-C2E71C815F0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AF13C99F-5B64-4C9A-8CE9-1F1C823C153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3BB9CDB6-0432-4ABB-B928-07B2C29309E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FB664E7F-3AAD-4A03-B471-4D0F7983B2B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ED355E42-2C4A-4274-8CD4-48577458EBB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76DBAF71-4C78-474E-9422-94C7359FC1F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6721B96-4AC8-42BE-8CCA-53BC9AD61DA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67FFFC58-B38C-4A06-8905-F6C5DED631DA}"/>
            </a:ext>
          </a:extLst>
        </xdr:cNvPr>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352DF7D8-4633-4957-BB7B-0C9934844929}"/>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522B0BA1-F73B-4CFE-B74B-CE708F80AD0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a:extLst>
            <a:ext uri="{FF2B5EF4-FFF2-40B4-BE49-F238E27FC236}">
              <a16:creationId xmlns:a16="http://schemas.microsoft.com/office/drawing/2014/main" id="{96A2EA0C-0FFC-431D-B6F0-8D2304368B30}"/>
            </a:ext>
          </a:extLst>
        </xdr:cNvPr>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4D84231C-8F8E-47F3-8577-0E3343233744}"/>
            </a:ext>
          </a:extLst>
        </xdr:cNvPr>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a:extLst>
            <a:ext uri="{FF2B5EF4-FFF2-40B4-BE49-F238E27FC236}">
              <a16:creationId xmlns:a16="http://schemas.microsoft.com/office/drawing/2014/main" id="{765044B1-5AED-44B4-B9D2-6DD3C4EE6CCD}"/>
            </a:ext>
          </a:extLst>
        </xdr:cNvPr>
        <xdr:cNvSpPr txBox="1"/>
      </xdr:nvSpPr>
      <xdr:spPr>
        <a:xfrm>
          <a:off x="14414500" y="13747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a:extLst>
            <a:ext uri="{FF2B5EF4-FFF2-40B4-BE49-F238E27FC236}">
              <a16:creationId xmlns:a16="http://schemas.microsoft.com/office/drawing/2014/main" id="{58755BB4-05C9-4BEB-9FC3-C493A5EE4FD2}"/>
            </a:ext>
          </a:extLst>
        </xdr:cNvPr>
        <xdr:cNvSpPr/>
      </xdr:nvSpPr>
      <xdr:spPr>
        <a:xfrm>
          <a:off x="14325600" y="138921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a:extLst>
            <a:ext uri="{FF2B5EF4-FFF2-40B4-BE49-F238E27FC236}">
              <a16:creationId xmlns:a16="http://schemas.microsoft.com/office/drawing/2014/main" id="{21A00827-E156-4335-B436-23A8EC5A601F}"/>
            </a:ext>
          </a:extLst>
        </xdr:cNvPr>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a:extLst>
            <a:ext uri="{FF2B5EF4-FFF2-40B4-BE49-F238E27FC236}">
              <a16:creationId xmlns:a16="http://schemas.microsoft.com/office/drawing/2014/main" id="{A83AEE41-8F21-4274-B2DF-11CB6BA5239D}"/>
            </a:ext>
          </a:extLst>
        </xdr:cNvPr>
        <xdr:cNvSpPr/>
      </xdr:nvSpPr>
      <xdr:spPr>
        <a:xfrm>
          <a:off x="128041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a:extLst>
            <a:ext uri="{FF2B5EF4-FFF2-40B4-BE49-F238E27FC236}">
              <a16:creationId xmlns:a16="http://schemas.microsoft.com/office/drawing/2014/main" id="{C30E9AB9-4199-4D6D-8233-A0D8B5CD6445}"/>
            </a:ext>
          </a:extLst>
        </xdr:cNvPr>
        <xdr:cNvSpPr/>
      </xdr:nvSpPr>
      <xdr:spPr>
        <a:xfrm>
          <a:off x="1202944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a:extLst>
            <a:ext uri="{FF2B5EF4-FFF2-40B4-BE49-F238E27FC236}">
              <a16:creationId xmlns:a16="http://schemas.microsoft.com/office/drawing/2014/main" id="{C665F4C5-A268-4341-A70C-87106EC7CA83}"/>
            </a:ext>
          </a:extLst>
        </xdr:cNvPr>
        <xdr:cNvSpPr/>
      </xdr:nvSpPr>
      <xdr:spPr>
        <a:xfrm>
          <a:off x="1123188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ADE860B-CA21-471E-8659-9669A78C61C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BD0309E-6591-4379-8CB3-85E86780CA4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0674568-6668-4588-A26A-928151D876E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6ACE996-6070-4076-8967-08066C7A7FC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14C6E40-C284-4DB4-83A7-3378F9F70DB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152219</xdr:rowOff>
    </xdr:from>
    <xdr:to>
      <xdr:col>85</xdr:col>
      <xdr:colOff>177800</xdr:colOff>
      <xdr:row>85</xdr:row>
      <xdr:rowOff>82369</xdr:rowOff>
    </xdr:to>
    <xdr:sp macro="" textlink="">
      <xdr:nvSpPr>
        <xdr:cNvPr id="668" name="楕円 667">
          <a:extLst>
            <a:ext uri="{FF2B5EF4-FFF2-40B4-BE49-F238E27FC236}">
              <a16:creationId xmlns:a16="http://schemas.microsoft.com/office/drawing/2014/main" id="{CC216A42-D861-424A-8E46-04A8F5794B44}"/>
            </a:ext>
          </a:extLst>
        </xdr:cNvPr>
        <xdr:cNvSpPr/>
      </xdr:nvSpPr>
      <xdr:spPr>
        <a:xfrm>
          <a:off x="14325600" y="142339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130646</xdr:rowOff>
    </xdr:from>
    <xdr:ext cx="405111" cy="259045"/>
    <xdr:sp macro="" textlink="">
      <xdr:nvSpPr>
        <xdr:cNvPr id="669" name="【児童館】&#10;有形固定資産減価償却率該当値テキスト">
          <a:extLst>
            <a:ext uri="{FF2B5EF4-FFF2-40B4-BE49-F238E27FC236}">
              <a16:creationId xmlns:a16="http://schemas.microsoft.com/office/drawing/2014/main" id="{4A7BC085-DC18-412E-8459-A0365CEE9F5F}"/>
            </a:ext>
          </a:extLst>
        </xdr:cNvPr>
        <xdr:cNvSpPr txBox="1"/>
      </xdr:nvSpPr>
      <xdr:spPr>
        <a:xfrm>
          <a:off x="144145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121194</xdr:rowOff>
    </xdr:from>
    <xdr:to>
      <xdr:col>81</xdr:col>
      <xdr:colOff>101600</xdr:colOff>
      <xdr:row>85</xdr:row>
      <xdr:rowOff>51344</xdr:rowOff>
    </xdr:to>
    <xdr:sp macro="" textlink="">
      <xdr:nvSpPr>
        <xdr:cNvPr id="670" name="楕円 669">
          <a:extLst>
            <a:ext uri="{FF2B5EF4-FFF2-40B4-BE49-F238E27FC236}">
              <a16:creationId xmlns:a16="http://schemas.microsoft.com/office/drawing/2014/main" id="{62B9F20C-4021-418D-969B-7DC3D01D2EB7}"/>
            </a:ext>
          </a:extLst>
        </xdr:cNvPr>
        <xdr:cNvSpPr/>
      </xdr:nvSpPr>
      <xdr:spPr>
        <a:xfrm>
          <a:off x="13578840" y="1420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xdr:rowOff>
    </xdr:from>
    <xdr:to>
      <xdr:col>85</xdr:col>
      <xdr:colOff>127000</xdr:colOff>
      <xdr:row>85</xdr:row>
      <xdr:rowOff>31569</xdr:rowOff>
    </xdr:to>
    <xdr:cxnSp macro="">
      <xdr:nvCxnSpPr>
        <xdr:cNvPr id="671" name="直線コネクタ 670">
          <a:extLst>
            <a:ext uri="{FF2B5EF4-FFF2-40B4-BE49-F238E27FC236}">
              <a16:creationId xmlns:a16="http://schemas.microsoft.com/office/drawing/2014/main" id="{DFD0558C-7870-40EF-98EB-47A5C514C291}"/>
            </a:ext>
          </a:extLst>
        </xdr:cNvPr>
        <xdr:cNvCxnSpPr/>
      </xdr:nvCxnSpPr>
      <xdr:spPr>
        <a:xfrm>
          <a:off x="13629640" y="14249944"/>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85271</xdr:rowOff>
    </xdr:from>
    <xdr:to>
      <xdr:col>76</xdr:col>
      <xdr:colOff>165100</xdr:colOff>
      <xdr:row>85</xdr:row>
      <xdr:rowOff>15421</xdr:rowOff>
    </xdr:to>
    <xdr:sp macro="" textlink="">
      <xdr:nvSpPr>
        <xdr:cNvPr id="672" name="楕円 671">
          <a:extLst>
            <a:ext uri="{FF2B5EF4-FFF2-40B4-BE49-F238E27FC236}">
              <a16:creationId xmlns:a16="http://schemas.microsoft.com/office/drawing/2014/main" id="{788BF940-83DF-4301-A3EF-652BAA920F34}"/>
            </a:ext>
          </a:extLst>
        </xdr:cNvPr>
        <xdr:cNvSpPr/>
      </xdr:nvSpPr>
      <xdr:spPr>
        <a:xfrm>
          <a:off x="12804140" y="141670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136071</xdr:rowOff>
    </xdr:from>
    <xdr:to>
      <xdr:col>81</xdr:col>
      <xdr:colOff>50800</xdr:colOff>
      <xdr:row>85</xdr:row>
      <xdr:rowOff>544</xdr:rowOff>
    </xdr:to>
    <xdr:cxnSp macro="">
      <xdr:nvCxnSpPr>
        <xdr:cNvPr id="673" name="直線コネクタ 672">
          <a:extLst>
            <a:ext uri="{FF2B5EF4-FFF2-40B4-BE49-F238E27FC236}">
              <a16:creationId xmlns:a16="http://schemas.microsoft.com/office/drawing/2014/main" id="{4AD1A75A-B1EB-4B38-A253-A556B6C1A442}"/>
            </a:ext>
          </a:extLst>
        </xdr:cNvPr>
        <xdr:cNvCxnSpPr/>
      </xdr:nvCxnSpPr>
      <xdr:spPr>
        <a:xfrm>
          <a:off x="12854940" y="14217831"/>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49349</xdr:rowOff>
    </xdr:from>
    <xdr:to>
      <xdr:col>72</xdr:col>
      <xdr:colOff>38100</xdr:colOff>
      <xdr:row>84</xdr:row>
      <xdr:rowOff>150949</xdr:rowOff>
    </xdr:to>
    <xdr:sp macro="" textlink="">
      <xdr:nvSpPr>
        <xdr:cNvPr id="674" name="楕円 673">
          <a:extLst>
            <a:ext uri="{FF2B5EF4-FFF2-40B4-BE49-F238E27FC236}">
              <a16:creationId xmlns:a16="http://schemas.microsoft.com/office/drawing/2014/main" id="{CC4B571B-1E19-434C-AE42-1B6C46D69488}"/>
            </a:ext>
          </a:extLst>
        </xdr:cNvPr>
        <xdr:cNvSpPr/>
      </xdr:nvSpPr>
      <xdr:spPr>
        <a:xfrm>
          <a:off x="12029440" y="14131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100149</xdr:rowOff>
    </xdr:from>
    <xdr:to>
      <xdr:col>76</xdr:col>
      <xdr:colOff>114300</xdr:colOff>
      <xdr:row>84</xdr:row>
      <xdr:rowOff>136071</xdr:rowOff>
    </xdr:to>
    <xdr:cxnSp macro="">
      <xdr:nvCxnSpPr>
        <xdr:cNvPr id="675" name="直線コネクタ 674">
          <a:extLst>
            <a:ext uri="{FF2B5EF4-FFF2-40B4-BE49-F238E27FC236}">
              <a16:creationId xmlns:a16="http://schemas.microsoft.com/office/drawing/2014/main" id="{B7B097A2-1C40-4FFB-8DDB-13DFC44400A4}"/>
            </a:ext>
          </a:extLst>
        </xdr:cNvPr>
        <xdr:cNvCxnSpPr/>
      </xdr:nvCxnSpPr>
      <xdr:spPr>
        <a:xfrm>
          <a:off x="12072620" y="14181909"/>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13426</xdr:rowOff>
    </xdr:from>
    <xdr:to>
      <xdr:col>67</xdr:col>
      <xdr:colOff>101600</xdr:colOff>
      <xdr:row>84</xdr:row>
      <xdr:rowOff>115026</xdr:rowOff>
    </xdr:to>
    <xdr:sp macro="" textlink="">
      <xdr:nvSpPr>
        <xdr:cNvPr id="676" name="楕円 675">
          <a:extLst>
            <a:ext uri="{FF2B5EF4-FFF2-40B4-BE49-F238E27FC236}">
              <a16:creationId xmlns:a16="http://schemas.microsoft.com/office/drawing/2014/main" id="{F2FEBAC9-DB81-4E32-91B5-DBD304496BDA}"/>
            </a:ext>
          </a:extLst>
        </xdr:cNvPr>
        <xdr:cNvSpPr/>
      </xdr:nvSpPr>
      <xdr:spPr>
        <a:xfrm>
          <a:off x="1123188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64226</xdr:rowOff>
    </xdr:from>
    <xdr:to>
      <xdr:col>71</xdr:col>
      <xdr:colOff>177800</xdr:colOff>
      <xdr:row>84</xdr:row>
      <xdr:rowOff>100149</xdr:rowOff>
    </xdr:to>
    <xdr:cxnSp macro="">
      <xdr:nvCxnSpPr>
        <xdr:cNvPr id="677" name="直線コネクタ 676">
          <a:extLst>
            <a:ext uri="{FF2B5EF4-FFF2-40B4-BE49-F238E27FC236}">
              <a16:creationId xmlns:a16="http://schemas.microsoft.com/office/drawing/2014/main" id="{1A9D8523-2B58-43A9-8AE1-83DB8F398ADE}"/>
            </a:ext>
          </a:extLst>
        </xdr:cNvPr>
        <xdr:cNvCxnSpPr/>
      </xdr:nvCxnSpPr>
      <xdr:spPr>
        <a:xfrm>
          <a:off x="11282680" y="1414598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a:extLst>
            <a:ext uri="{FF2B5EF4-FFF2-40B4-BE49-F238E27FC236}">
              <a16:creationId xmlns:a16="http://schemas.microsoft.com/office/drawing/2014/main" id="{5DCC5C58-7FAB-4D62-9979-04AB626302DE}"/>
            </a:ext>
          </a:extLst>
        </xdr:cNvPr>
        <xdr:cNvSpPr txBox="1"/>
      </xdr:nvSpPr>
      <xdr:spPr>
        <a:xfrm>
          <a:off x="13437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9" name="n_2aveValue【児童館】&#10;有形固定資産減価償却率">
          <a:extLst>
            <a:ext uri="{FF2B5EF4-FFF2-40B4-BE49-F238E27FC236}">
              <a16:creationId xmlns:a16="http://schemas.microsoft.com/office/drawing/2014/main" id="{88BD178D-9FC0-4DAE-849F-ECEF284D01F7}"/>
            </a:ext>
          </a:extLst>
        </xdr:cNvPr>
        <xdr:cNvSpPr txBox="1"/>
      </xdr:nvSpPr>
      <xdr:spPr>
        <a:xfrm>
          <a:off x="126752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80" name="n_3aveValue【児童館】&#10;有形固定資産減価償却率">
          <a:extLst>
            <a:ext uri="{FF2B5EF4-FFF2-40B4-BE49-F238E27FC236}">
              <a16:creationId xmlns:a16="http://schemas.microsoft.com/office/drawing/2014/main" id="{FEBB4C80-10DA-4FE6-ABB7-DFC9DD7B7C60}"/>
            </a:ext>
          </a:extLst>
        </xdr:cNvPr>
        <xdr:cNvSpPr txBox="1"/>
      </xdr:nvSpPr>
      <xdr:spPr>
        <a:xfrm>
          <a:off x="119005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81" name="n_4aveValue【児童館】&#10;有形固定資産減価償却率">
          <a:extLst>
            <a:ext uri="{FF2B5EF4-FFF2-40B4-BE49-F238E27FC236}">
              <a16:creationId xmlns:a16="http://schemas.microsoft.com/office/drawing/2014/main" id="{0EB779C3-AE8B-467B-9821-C7E4099A3675}"/>
            </a:ext>
          </a:extLst>
        </xdr:cNvPr>
        <xdr:cNvSpPr txBox="1"/>
      </xdr:nvSpPr>
      <xdr:spPr>
        <a:xfrm>
          <a:off x="1110298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42471</xdr:rowOff>
    </xdr:from>
    <xdr:ext cx="405111" cy="259045"/>
    <xdr:sp macro="" textlink="">
      <xdr:nvSpPr>
        <xdr:cNvPr id="682" name="n_1mainValue【児童館】&#10;有形固定資産減価償却率">
          <a:extLst>
            <a:ext uri="{FF2B5EF4-FFF2-40B4-BE49-F238E27FC236}">
              <a16:creationId xmlns:a16="http://schemas.microsoft.com/office/drawing/2014/main" id="{F427D5EB-25B0-4AE4-A8FD-A56FFCA31A3E}"/>
            </a:ext>
          </a:extLst>
        </xdr:cNvPr>
        <xdr:cNvSpPr txBox="1"/>
      </xdr:nvSpPr>
      <xdr:spPr>
        <a:xfrm>
          <a:off x="13437244" y="1429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6548</xdr:rowOff>
    </xdr:from>
    <xdr:ext cx="405111" cy="259045"/>
    <xdr:sp macro="" textlink="">
      <xdr:nvSpPr>
        <xdr:cNvPr id="683" name="n_2mainValue【児童館】&#10;有形固定資産減価償却率">
          <a:extLst>
            <a:ext uri="{FF2B5EF4-FFF2-40B4-BE49-F238E27FC236}">
              <a16:creationId xmlns:a16="http://schemas.microsoft.com/office/drawing/2014/main" id="{425DB91C-B787-45F5-B4BE-906F4B968B6D}"/>
            </a:ext>
          </a:extLst>
        </xdr:cNvPr>
        <xdr:cNvSpPr txBox="1"/>
      </xdr:nvSpPr>
      <xdr:spPr>
        <a:xfrm>
          <a:off x="12675244" y="14255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142076</xdr:rowOff>
    </xdr:from>
    <xdr:ext cx="405111" cy="259045"/>
    <xdr:sp macro="" textlink="">
      <xdr:nvSpPr>
        <xdr:cNvPr id="684" name="n_3mainValue【児童館】&#10;有形固定資産減価償却率">
          <a:extLst>
            <a:ext uri="{FF2B5EF4-FFF2-40B4-BE49-F238E27FC236}">
              <a16:creationId xmlns:a16="http://schemas.microsoft.com/office/drawing/2014/main" id="{BADBDBE0-3A68-4E33-B4D7-CA9C34219A20}"/>
            </a:ext>
          </a:extLst>
        </xdr:cNvPr>
        <xdr:cNvSpPr txBox="1"/>
      </xdr:nvSpPr>
      <xdr:spPr>
        <a:xfrm>
          <a:off x="11900544" y="1422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106153</xdr:rowOff>
    </xdr:from>
    <xdr:ext cx="405111" cy="259045"/>
    <xdr:sp macro="" textlink="">
      <xdr:nvSpPr>
        <xdr:cNvPr id="685" name="n_4mainValue【児童館】&#10;有形固定資産減価償却率">
          <a:extLst>
            <a:ext uri="{FF2B5EF4-FFF2-40B4-BE49-F238E27FC236}">
              <a16:creationId xmlns:a16="http://schemas.microsoft.com/office/drawing/2014/main" id="{3FD0F9EF-E349-46D4-AA51-220115052371}"/>
            </a:ext>
          </a:extLst>
        </xdr:cNvPr>
        <xdr:cNvSpPr txBox="1"/>
      </xdr:nvSpPr>
      <xdr:spPr>
        <a:xfrm>
          <a:off x="1110298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262A289F-626D-49B3-A200-08E11E7244C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5FAC910B-FEAD-4A39-9FE0-3CAF2B3F2DD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8C150B1F-D4BC-415C-A865-995786CBDCD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F401865C-CE84-4914-A7CB-AE175E0A220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60EDD03C-837F-47A4-8BA7-850307805BC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E3F7B625-C02B-420F-B469-C7AF80F7358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9C9FB906-1EBE-47AB-AD5F-899E2A64A9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7105CA1F-D675-4A4A-920C-81535C9051A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B397C9B6-D29B-40B0-9F9F-008FA563B64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1ABD5659-8824-4951-BE14-AF8FC02F632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6EA985F2-45E3-40AB-9600-87A73CB72E7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82C9DBE7-C980-42AE-BD39-0A8F758686C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DE5DF15F-F568-4C0D-899E-A91890F872BE}"/>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F207F40D-A963-48CE-9B79-EB3E545BFEB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2F7EF523-9E5F-45DC-98CD-C10B56217D8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F0E21626-AAAA-4401-8B05-4491475F27D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F432CDE3-0EC5-4B19-93F3-D8DA3046A87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992B9922-7F82-401D-AE1F-A18B1D3DA45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57C0679-12EE-4FC1-B712-4BACCCEF399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AFCAD9A4-9E78-45BD-A7D3-88514897BF5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8B1EBA73-3CCE-4EFE-93F0-CA2952BE8F3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a:extLst>
            <a:ext uri="{FF2B5EF4-FFF2-40B4-BE49-F238E27FC236}">
              <a16:creationId xmlns:a16="http://schemas.microsoft.com/office/drawing/2014/main" id="{A27A808A-D28D-4D53-B378-41B27AABEB03}"/>
            </a:ext>
          </a:extLst>
        </xdr:cNvPr>
        <xdr:cNvCxnSpPr/>
      </xdr:nvCxnSpPr>
      <xdr:spPr>
        <a:xfrm flipV="1">
          <a:off x="19509104" y="1315974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a:extLst>
            <a:ext uri="{FF2B5EF4-FFF2-40B4-BE49-F238E27FC236}">
              <a16:creationId xmlns:a16="http://schemas.microsoft.com/office/drawing/2014/main" id="{2BC3A6CA-4903-4EC4-B95C-821D015A3F84}"/>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a:extLst>
            <a:ext uri="{FF2B5EF4-FFF2-40B4-BE49-F238E27FC236}">
              <a16:creationId xmlns:a16="http://schemas.microsoft.com/office/drawing/2014/main" id="{76590523-B0D8-424C-AB9F-89049B95BB82}"/>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a:extLst>
            <a:ext uri="{FF2B5EF4-FFF2-40B4-BE49-F238E27FC236}">
              <a16:creationId xmlns:a16="http://schemas.microsoft.com/office/drawing/2014/main" id="{106BAE64-CBBE-4175-8678-7ADEE82046D8}"/>
            </a:ext>
          </a:extLst>
        </xdr:cNvPr>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a:extLst>
            <a:ext uri="{FF2B5EF4-FFF2-40B4-BE49-F238E27FC236}">
              <a16:creationId xmlns:a16="http://schemas.microsoft.com/office/drawing/2014/main" id="{6C1B33A7-2DDE-4149-A2CA-EA4A5C534E6C}"/>
            </a:ext>
          </a:extLst>
        </xdr:cNvPr>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2" name="【児童館】&#10;一人当たり面積平均値テキスト">
          <a:extLst>
            <a:ext uri="{FF2B5EF4-FFF2-40B4-BE49-F238E27FC236}">
              <a16:creationId xmlns:a16="http://schemas.microsoft.com/office/drawing/2014/main" id="{FC86F155-6146-4D68-AB2B-64583669A4E3}"/>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a:extLst>
            <a:ext uri="{FF2B5EF4-FFF2-40B4-BE49-F238E27FC236}">
              <a16:creationId xmlns:a16="http://schemas.microsoft.com/office/drawing/2014/main" id="{7D1999DD-0557-4C2A-8D38-E25DF3C7C2D6}"/>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a:extLst>
            <a:ext uri="{FF2B5EF4-FFF2-40B4-BE49-F238E27FC236}">
              <a16:creationId xmlns:a16="http://schemas.microsoft.com/office/drawing/2014/main" id="{FA2FC501-E580-4F7B-8319-FD19E9B08AD2}"/>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a:extLst>
            <a:ext uri="{FF2B5EF4-FFF2-40B4-BE49-F238E27FC236}">
              <a16:creationId xmlns:a16="http://schemas.microsoft.com/office/drawing/2014/main" id="{25A64BDC-EDFC-40FF-86C3-2B527C674028}"/>
            </a:ext>
          </a:extLst>
        </xdr:cNvPr>
        <xdr:cNvSpPr/>
      </xdr:nvSpPr>
      <xdr:spPr>
        <a:xfrm>
          <a:off x="179374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a:extLst>
            <a:ext uri="{FF2B5EF4-FFF2-40B4-BE49-F238E27FC236}">
              <a16:creationId xmlns:a16="http://schemas.microsoft.com/office/drawing/2014/main" id="{3648874F-7164-4DB4-A67F-9CFFADF0FB03}"/>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id="{1BAA4E7B-DCCA-43FB-B62E-49EF6DA66855}"/>
            </a:ext>
          </a:extLst>
        </xdr:cNvPr>
        <xdr:cNvSpPr/>
      </xdr:nvSpPr>
      <xdr:spPr>
        <a:xfrm>
          <a:off x="1638808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ADBEA41-7FF9-4DEE-983B-2894C8AB659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831BAE8-6FE5-420B-B27E-C101BA48A11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C0FEEE1-8C24-45F1-AA82-D980C802697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BED2A98-F112-42E7-BF71-48BB9B18BBB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919859C-C332-46A1-A598-48EF853AB57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23" name="楕円 722">
          <a:extLst>
            <a:ext uri="{FF2B5EF4-FFF2-40B4-BE49-F238E27FC236}">
              <a16:creationId xmlns:a16="http://schemas.microsoft.com/office/drawing/2014/main" id="{FBF7E4BA-0D11-4CC2-A575-8B74FA9197BA}"/>
            </a:ext>
          </a:extLst>
        </xdr:cNvPr>
        <xdr:cNvSpPr/>
      </xdr:nvSpPr>
      <xdr:spPr>
        <a:xfrm>
          <a:off x="194589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724" name="【児童館】&#10;一人当たり面積該当値テキスト">
          <a:extLst>
            <a:ext uri="{FF2B5EF4-FFF2-40B4-BE49-F238E27FC236}">
              <a16:creationId xmlns:a16="http://schemas.microsoft.com/office/drawing/2014/main" id="{DD2E220C-DDCD-4E0C-8B65-727D261A3990}"/>
            </a:ext>
          </a:extLst>
        </xdr:cNvPr>
        <xdr:cNvSpPr txBox="1"/>
      </xdr:nvSpPr>
      <xdr:spPr>
        <a:xfrm>
          <a:off x="19547840" y="138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5" name="楕円 724">
          <a:extLst>
            <a:ext uri="{FF2B5EF4-FFF2-40B4-BE49-F238E27FC236}">
              <a16:creationId xmlns:a16="http://schemas.microsoft.com/office/drawing/2014/main" id="{A7460635-792E-437D-AB1E-7049149B10C2}"/>
            </a:ext>
          </a:extLst>
        </xdr:cNvPr>
        <xdr:cNvSpPr/>
      </xdr:nvSpPr>
      <xdr:spPr>
        <a:xfrm>
          <a:off x="18735040" y="1398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726" name="直線コネクタ 725">
          <a:extLst>
            <a:ext uri="{FF2B5EF4-FFF2-40B4-BE49-F238E27FC236}">
              <a16:creationId xmlns:a16="http://schemas.microsoft.com/office/drawing/2014/main" id="{56662313-D38A-40A8-81D6-5B83D3B766D4}"/>
            </a:ext>
          </a:extLst>
        </xdr:cNvPr>
        <xdr:cNvCxnSpPr/>
      </xdr:nvCxnSpPr>
      <xdr:spPr>
        <a:xfrm>
          <a:off x="18778220" y="1403223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7" name="楕円 726">
          <a:extLst>
            <a:ext uri="{FF2B5EF4-FFF2-40B4-BE49-F238E27FC236}">
              <a16:creationId xmlns:a16="http://schemas.microsoft.com/office/drawing/2014/main" id="{7AA21682-65B4-4679-A389-D89B53FDBD51}"/>
            </a:ext>
          </a:extLst>
        </xdr:cNvPr>
        <xdr:cNvSpPr/>
      </xdr:nvSpPr>
      <xdr:spPr>
        <a:xfrm>
          <a:off x="1793748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8" name="直線コネクタ 727">
          <a:extLst>
            <a:ext uri="{FF2B5EF4-FFF2-40B4-BE49-F238E27FC236}">
              <a16:creationId xmlns:a16="http://schemas.microsoft.com/office/drawing/2014/main" id="{E43C9FF8-C3EA-4B9E-8A7C-478E220BAC84}"/>
            </a:ext>
          </a:extLst>
        </xdr:cNvPr>
        <xdr:cNvCxnSpPr/>
      </xdr:nvCxnSpPr>
      <xdr:spPr>
        <a:xfrm>
          <a:off x="17988280" y="1403223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9" name="楕円 728">
          <a:extLst>
            <a:ext uri="{FF2B5EF4-FFF2-40B4-BE49-F238E27FC236}">
              <a16:creationId xmlns:a16="http://schemas.microsoft.com/office/drawing/2014/main" id="{905E6CC2-D54D-4449-91EF-A62531FBFACF}"/>
            </a:ext>
          </a:extLst>
        </xdr:cNvPr>
        <xdr:cNvSpPr/>
      </xdr:nvSpPr>
      <xdr:spPr>
        <a:xfrm>
          <a:off x="1716278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30" name="直線コネクタ 729">
          <a:extLst>
            <a:ext uri="{FF2B5EF4-FFF2-40B4-BE49-F238E27FC236}">
              <a16:creationId xmlns:a16="http://schemas.microsoft.com/office/drawing/2014/main" id="{DF0703B7-D761-4530-A2D0-D30D57384040}"/>
            </a:ext>
          </a:extLst>
        </xdr:cNvPr>
        <xdr:cNvCxnSpPr/>
      </xdr:nvCxnSpPr>
      <xdr:spPr>
        <a:xfrm>
          <a:off x="17213580" y="1403223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31" name="楕円 730">
          <a:extLst>
            <a:ext uri="{FF2B5EF4-FFF2-40B4-BE49-F238E27FC236}">
              <a16:creationId xmlns:a16="http://schemas.microsoft.com/office/drawing/2014/main" id="{85F9CDB5-8A6E-473C-9984-355A7CB483B0}"/>
            </a:ext>
          </a:extLst>
        </xdr:cNvPr>
        <xdr:cNvSpPr/>
      </xdr:nvSpPr>
      <xdr:spPr>
        <a:xfrm>
          <a:off x="16388080" y="1398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732" name="直線コネクタ 731">
          <a:extLst>
            <a:ext uri="{FF2B5EF4-FFF2-40B4-BE49-F238E27FC236}">
              <a16:creationId xmlns:a16="http://schemas.microsoft.com/office/drawing/2014/main" id="{685D044B-1B15-49FB-9DB2-D6AD0BDDCA9F}"/>
            </a:ext>
          </a:extLst>
        </xdr:cNvPr>
        <xdr:cNvCxnSpPr/>
      </xdr:nvCxnSpPr>
      <xdr:spPr>
        <a:xfrm>
          <a:off x="16431260" y="1403223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33" name="n_1aveValue【児童館】&#10;一人当たり面積">
          <a:extLst>
            <a:ext uri="{FF2B5EF4-FFF2-40B4-BE49-F238E27FC236}">
              <a16:creationId xmlns:a16="http://schemas.microsoft.com/office/drawing/2014/main" id="{4D6BEFAA-092C-4ACB-BE5E-E90B5B905E45}"/>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4" name="n_2aveValue【児童館】&#10;一人当たり面積">
          <a:extLst>
            <a:ext uri="{FF2B5EF4-FFF2-40B4-BE49-F238E27FC236}">
              <a16:creationId xmlns:a16="http://schemas.microsoft.com/office/drawing/2014/main" id="{4E4262D9-05B6-4BA4-9566-1634A2C8E84C}"/>
            </a:ext>
          </a:extLst>
        </xdr:cNvPr>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5" name="n_3aveValue【児童館】&#10;一人当たり面積">
          <a:extLst>
            <a:ext uri="{FF2B5EF4-FFF2-40B4-BE49-F238E27FC236}">
              <a16:creationId xmlns:a16="http://schemas.microsoft.com/office/drawing/2014/main" id="{DEACEDFB-6BA1-4DC3-8713-88D6E411DF1B}"/>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6" name="n_4aveValue【児童館】&#10;一人当たり面積">
          <a:extLst>
            <a:ext uri="{FF2B5EF4-FFF2-40B4-BE49-F238E27FC236}">
              <a16:creationId xmlns:a16="http://schemas.microsoft.com/office/drawing/2014/main" id="{3EB6B55A-C943-45BC-8BB4-C2D5577767DF}"/>
            </a:ext>
          </a:extLst>
        </xdr:cNvPr>
        <xdr:cNvSpPr txBox="1"/>
      </xdr:nvSpPr>
      <xdr:spPr>
        <a:xfrm>
          <a:off x="162268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37" name="n_1mainValue【児童館】&#10;一人当たり面積">
          <a:extLst>
            <a:ext uri="{FF2B5EF4-FFF2-40B4-BE49-F238E27FC236}">
              <a16:creationId xmlns:a16="http://schemas.microsoft.com/office/drawing/2014/main" id="{2F998E26-BFBB-4AE0-9BD8-F37C7FE8BD77}"/>
            </a:ext>
          </a:extLst>
        </xdr:cNvPr>
        <xdr:cNvSpPr txBox="1"/>
      </xdr:nvSpPr>
      <xdr:spPr>
        <a:xfrm>
          <a:off x="1856112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8" name="n_2mainValue【児童館】&#10;一人当たり面積">
          <a:extLst>
            <a:ext uri="{FF2B5EF4-FFF2-40B4-BE49-F238E27FC236}">
              <a16:creationId xmlns:a16="http://schemas.microsoft.com/office/drawing/2014/main" id="{708B4351-7CEC-43D5-9B77-C2619F224F55}"/>
            </a:ext>
          </a:extLst>
        </xdr:cNvPr>
        <xdr:cNvSpPr txBox="1"/>
      </xdr:nvSpPr>
      <xdr:spPr>
        <a:xfrm>
          <a:off x="177762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9" name="n_3mainValue【児童館】&#10;一人当たり面積">
          <a:extLst>
            <a:ext uri="{FF2B5EF4-FFF2-40B4-BE49-F238E27FC236}">
              <a16:creationId xmlns:a16="http://schemas.microsoft.com/office/drawing/2014/main" id="{C93449D2-5543-4C8A-883D-92E30883BC22}"/>
            </a:ext>
          </a:extLst>
        </xdr:cNvPr>
        <xdr:cNvSpPr txBox="1"/>
      </xdr:nvSpPr>
      <xdr:spPr>
        <a:xfrm>
          <a:off x="170015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40" name="n_4mainValue【児童館】&#10;一人当たり面積">
          <a:extLst>
            <a:ext uri="{FF2B5EF4-FFF2-40B4-BE49-F238E27FC236}">
              <a16:creationId xmlns:a16="http://schemas.microsoft.com/office/drawing/2014/main" id="{926FB960-9A06-421F-BB7D-7A3D4FCE392C}"/>
            </a:ext>
          </a:extLst>
        </xdr:cNvPr>
        <xdr:cNvSpPr txBox="1"/>
      </xdr:nvSpPr>
      <xdr:spPr>
        <a:xfrm>
          <a:off x="162268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ABA07155-5FAB-4374-98F4-026178E619E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7453118-1CFE-44A1-A99D-9AB08A6A3ED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4F0920BD-ED8E-4CAA-A588-0CD57730D95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5E64C7D8-7382-4A3D-B20A-7BA23F3FD7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E682D64-7996-415A-915A-4559B77CDF6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D7AB5D1F-6979-438E-87D6-E775754BB2A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A7C74E5-9818-4ABF-9BA1-3BDEC31D197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630CE5FB-49B8-4BBC-BD9A-83B9ED9EE7E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61B81FF4-133D-4586-B3A9-60D8A8B7186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74936822-40CE-46BD-A63C-C1E88BD485F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291CA2CD-8212-4F1D-A80F-6EEC0002DF5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16496EF9-4B12-4FAA-A48A-C09099F42A1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752341A6-2F3C-4D81-846A-199141E3733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891D2E90-9520-4962-AE67-6CC4FD6AD38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36216F85-CE43-425C-BF85-7D3E8A27839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0E49E617-95C4-48D2-AB09-E93B19BA62AD}"/>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B3F97420-431F-41E5-9809-D2027A1FB6F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EA05AEF-2C9D-4038-B7DB-168861C4834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CE9D8112-2B74-4DB7-BC15-DC828157733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有形固定資産減価償却率が類似団体内平均値と比較して、特に高くなっている施設は、橋りょう・トンネル、児童館である。また、特に低くなっている施設は、認定こども園・幼稚園・保育所である。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橋りょう・トンネルについては、橋梁長寿命化修繕計画に基づきこれまで点検・補修を進めているが、市内に約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所存在する橋りょうの維持管理には多額の費用が必要となることから、改修には時間を要するため、有形固定資産減価償却率が高くなっていると考える。なお、同計画は定期的に調査のうえ改定しているところであり、調査結果を踏まえ計画的かつ効果的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児童館については、建築後約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年以上経過しており、有形固定資産減価償却率が高くなっているので、今後公共施設等総合管理計画に基づき、計画的な機能更新を進めて行く。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年度に公立認定こども園整備事業が完了し、保育所・幼稚園の集約化を図ったことから、有形固定資産減価償却率は類似団体内平均値と比較して低くなっている。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0058A5-EED5-438F-A48B-A783CA49B45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77D578-A5FF-4726-A8FE-F3EBE967048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9A3730-1F37-4968-88EC-186FF4B2741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BD3FE3-18D7-45D7-A1D5-2F257889EC9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3B9883-CA1A-4309-86FF-7C584160FC1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5654DE-7CC3-4888-9133-CA770D47CD2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B209C3-35AB-405A-84C5-950AF6AA356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0E72DB-E20A-41E1-A41A-40F07404EF6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E657FA-43DB-42CC-8DA7-F377D5BC2B2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3DD7CA-6121-4704-9FE9-819FEB540A6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A27D20-819B-4F5F-83EA-3607D33EB62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134B59-3685-4A95-A9EF-13C6C1384A2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00CB1D-AD54-478D-A914-A393C1C2CE6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350751-39ED-4AF8-8074-307B13020B1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D55B8B-B661-4C06-8EF5-0386F4560B9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EC3442-B2AD-4042-ACAA-043B32CE865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F8A350-06BC-4EF1-85DF-324407AFC44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515026-4E5D-4CCA-845F-AA64B271A49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A20C14-9F64-44AE-8732-348F68001F4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3381BD-79EE-485B-963D-A444AAB0461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033486-0591-4478-99D4-21B3549313B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C39FB0-BE06-49A7-988B-249FA145B77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2EAEB1-CA5A-49FA-A574-896AFC99A7F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F09ADE-EA61-4D77-842C-7E98B1EC1C2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152BC6-51B9-4DFD-B7EA-999D4946DF8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A5BAC8-394D-4AC0-80BC-540967D8D62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6497B3-A09A-484C-B086-DDD4ADD57CA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02F875-7957-46E2-A2A4-F85D09DB727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CB836E-CE11-48AC-AEEF-9DA5C242C23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0D646B-BD34-46D9-AC61-529B030B05F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E64444-F38B-4488-9DBE-0ABB9DE9F78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1E6D03-D9CA-4FBB-BD8F-C3836A8A050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CE4214-1B94-445B-A8BE-7CB7C49A4C9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C94DD7-8650-494D-83A1-F7F7006E223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84DF7B-71B8-4A4B-A081-0FF87301A24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3EDBCA-598D-4E5C-997A-FA8A198C6C3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216C16-2826-4697-B3F9-C687D0F5EA8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0DD614-DE74-47FC-8BFE-8E021A7997D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B08517-FC09-4886-ADCF-985E05A843B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14D8E7-B0DA-4CFA-9112-8FB9B603BED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E3FAD5-2601-4F95-9524-97D64D9E4B0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4EC69F-443B-4DD8-A71E-BF00CE2C4C7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4CB1C9C-0273-4C3B-9763-E1B8D010E69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C6876F3-6FA2-4DC0-9413-96650494ECA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45A4D1-15FB-45BE-9EFF-C1C22A5E678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7A765D2-8E24-4E82-B0C6-69EA19D19DD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7A7AD5-6E9A-42C0-84EC-EC489FB0B19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A251DB-8CCE-4947-A1F2-3D681C0FF78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A6B5176-65F0-434A-8D1A-58E93B25108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32540D2-2EE4-400C-A4A6-40F949D850A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D6BB37-2724-48B9-B5CB-66D401A8B8B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A71DF5-D34B-4BAC-BB67-058AA216660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FAF907-C646-4A99-92DD-1028D82A376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274EB2-671D-4250-8385-C6E9B472ED8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D43B4B6-9AE6-4C58-8859-3D9C53E1DD0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4FE09B67-D441-4342-B144-C5537AB9210B}"/>
            </a:ext>
          </a:extLst>
        </xdr:cNvPr>
        <xdr:cNvCxnSpPr/>
      </xdr:nvCxnSpPr>
      <xdr:spPr>
        <a:xfrm flipV="1">
          <a:off x="4086225" y="562737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F0F143F1-D12C-459D-946D-2E1D4E35DFE2}"/>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B90D595-6151-42D7-8A74-09978FDF104F}"/>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82C36809-1B98-401C-B014-BF139A7056E3}"/>
            </a:ext>
          </a:extLst>
        </xdr:cNvPr>
        <xdr:cNvSpPr txBox="1"/>
      </xdr:nvSpPr>
      <xdr:spPr>
        <a:xfrm>
          <a:off x="412496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84115BE2-BCAC-412E-B946-B2143097CDC5}"/>
            </a:ext>
          </a:extLst>
        </xdr:cNvPr>
        <xdr:cNvCxnSpPr/>
      </xdr:nvCxnSpPr>
      <xdr:spPr>
        <a:xfrm>
          <a:off x="402082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645FC47C-F6F0-4679-8ECB-A50830E74D5C}"/>
            </a:ext>
          </a:extLst>
        </xdr:cNvPr>
        <xdr:cNvSpPr txBox="1"/>
      </xdr:nvSpPr>
      <xdr:spPr>
        <a:xfrm>
          <a:off x="412496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53AB51CA-99D2-4BE0-9C8B-05A9F2538ACD}"/>
            </a:ext>
          </a:extLst>
        </xdr:cNvPr>
        <xdr:cNvSpPr/>
      </xdr:nvSpPr>
      <xdr:spPr>
        <a:xfrm>
          <a:off x="403606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C548C042-9B32-4E01-A824-2607A749C125}"/>
            </a:ext>
          </a:extLst>
        </xdr:cNvPr>
        <xdr:cNvSpPr/>
      </xdr:nvSpPr>
      <xdr:spPr>
        <a:xfrm>
          <a:off x="3312160" y="6037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67F03195-A48F-43F9-B422-75A0B25D5E8E}"/>
            </a:ext>
          </a:extLst>
        </xdr:cNvPr>
        <xdr:cNvSpPr/>
      </xdr:nvSpPr>
      <xdr:spPr>
        <a:xfrm>
          <a:off x="2514600" y="603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A9B25B6F-7B0F-4F8E-B762-A8C7F0EB4D8B}"/>
            </a:ext>
          </a:extLst>
        </xdr:cNvPr>
        <xdr:cNvSpPr/>
      </xdr:nvSpPr>
      <xdr:spPr>
        <a:xfrm>
          <a:off x="17399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89B55C84-D23F-4A88-A1AB-2C591E15943D}"/>
            </a:ext>
          </a:extLst>
        </xdr:cNvPr>
        <xdr:cNvSpPr/>
      </xdr:nvSpPr>
      <xdr:spPr>
        <a:xfrm>
          <a:off x="965200" y="597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3F93DDB-50A0-428C-A8E9-447262919DC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A8B4B4-5655-44DC-81B2-96052446465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46C47B-E257-49D5-B124-A0F0C945C22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0B732E-CAAF-4E65-8127-EE75A82AC20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DF1E03-B7E1-4860-924B-C0735B2F7BB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92075</xdr:rowOff>
    </xdr:from>
    <xdr:to>
      <xdr:col>24</xdr:col>
      <xdr:colOff>114300</xdr:colOff>
      <xdr:row>35</xdr:row>
      <xdr:rowOff>22225</xdr:rowOff>
    </xdr:to>
    <xdr:sp macro="" textlink="">
      <xdr:nvSpPr>
        <xdr:cNvPr id="73" name="楕円 72">
          <a:extLst>
            <a:ext uri="{FF2B5EF4-FFF2-40B4-BE49-F238E27FC236}">
              <a16:creationId xmlns:a16="http://schemas.microsoft.com/office/drawing/2014/main" id="{94C2A038-4025-4B7E-B2A5-89F10E318B54}"/>
            </a:ext>
          </a:extLst>
        </xdr:cNvPr>
        <xdr:cNvSpPr/>
      </xdr:nvSpPr>
      <xdr:spPr>
        <a:xfrm>
          <a:off x="4036060" y="579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114952</xdr:rowOff>
    </xdr:from>
    <xdr:ext cx="405111" cy="259045"/>
    <xdr:sp macro="" textlink="">
      <xdr:nvSpPr>
        <xdr:cNvPr id="74" name="【図書館】&#10;有形固定資産減価償却率該当値テキスト">
          <a:extLst>
            <a:ext uri="{FF2B5EF4-FFF2-40B4-BE49-F238E27FC236}">
              <a16:creationId xmlns:a16="http://schemas.microsoft.com/office/drawing/2014/main" id="{0366DFA9-7250-48B2-BCC0-43E9F6463A98}"/>
            </a:ext>
          </a:extLst>
        </xdr:cNvPr>
        <xdr:cNvSpPr txBox="1"/>
      </xdr:nvSpPr>
      <xdr:spPr>
        <a:xfrm>
          <a:off x="412496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52070</xdr:rowOff>
    </xdr:from>
    <xdr:to>
      <xdr:col>20</xdr:col>
      <xdr:colOff>38100</xdr:colOff>
      <xdr:row>34</xdr:row>
      <xdr:rowOff>153670</xdr:rowOff>
    </xdr:to>
    <xdr:sp macro="" textlink="">
      <xdr:nvSpPr>
        <xdr:cNvPr id="75" name="楕円 74">
          <a:extLst>
            <a:ext uri="{FF2B5EF4-FFF2-40B4-BE49-F238E27FC236}">
              <a16:creationId xmlns:a16="http://schemas.microsoft.com/office/drawing/2014/main" id="{53EBCEB5-A430-4826-96D6-AE07C52A694B}"/>
            </a:ext>
          </a:extLst>
        </xdr:cNvPr>
        <xdr:cNvSpPr/>
      </xdr:nvSpPr>
      <xdr:spPr>
        <a:xfrm>
          <a:off x="3312160" y="5751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102870</xdr:rowOff>
    </xdr:from>
    <xdr:to>
      <xdr:col>24</xdr:col>
      <xdr:colOff>63500</xdr:colOff>
      <xdr:row>34</xdr:row>
      <xdr:rowOff>142875</xdr:rowOff>
    </xdr:to>
    <xdr:cxnSp macro="">
      <xdr:nvCxnSpPr>
        <xdr:cNvPr id="76" name="直線コネクタ 75">
          <a:extLst>
            <a:ext uri="{FF2B5EF4-FFF2-40B4-BE49-F238E27FC236}">
              <a16:creationId xmlns:a16="http://schemas.microsoft.com/office/drawing/2014/main" id="{726F107A-2AB9-44C8-9FF3-55DAAC5E0DB3}"/>
            </a:ext>
          </a:extLst>
        </xdr:cNvPr>
        <xdr:cNvCxnSpPr/>
      </xdr:nvCxnSpPr>
      <xdr:spPr>
        <a:xfrm>
          <a:off x="3355340" y="580263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15875</xdr:rowOff>
    </xdr:from>
    <xdr:to>
      <xdr:col>15</xdr:col>
      <xdr:colOff>101600</xdr:colOff>
      <xdr:row>34</xdr:row>
      <xdr:rowOff>117475</xdr:rowOff>
    </xdr:to>
    <xdr:sp macro="" textlink="">
      <xdr:nvSpPr>
        <xdr:cNvPr id="77" name="楕円 76">
          <a:extLst>
            <a:ext uri="{FF2B5EF4-FFF2-40B4-BE49-F238E27FC236}">
              <a16:creationId xmlns:a16="http://schemas.microsoft.com/office/drawing/2014/main" id="{B16DCF48-58B8-431E-82ED-9AA9096C5A8F}"/>
            </a:ext>
          </a:extLst>
        </xdr:cNvPr>
        <xdr:cNvSpPr/>
      </xdr:nvSpPr>
      <xdr:spPr>
        <a:xfrm>
          <a:off x="25146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66675</xdr:rowOff>
    </xdr:from>
    <xdr:to>
      <xdr:col>19</xdr:col>
      <xdr:colOff>177800</xdr:colOff>
      <xdr:row>34</xdr:row>
      <xdr:rowOff>102870</xdr:rowOff>
    </xdr:to>
    <xdr:cxnSp macro="">
      <xdr:nvCxnSpPr>
        <xdr:cNvPr id="78" name="直線コネクタ 77">
          <a:extLst>
            <a:ext uri="{FF2B5EF4-FFF2-40B4-BE49-F238E27FC236}">
              <a16:creationId xmlns:a16="http://schemas.microsoft.com/office/drawing/2014/main" id="{309B5431-7060-4208-B469-DFB17577780C}"/>
            </a:ext>
          </a:extLst>
        </xdr:cNvPr>
        <xdr:cNvCxnSpPr/>
      </xdr:nvCxnSpPr>
      <xdr:spPr>
        <a:xfrm>
          <a:off x="2565400" y="57664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149225</xdr:rowOff>
    </xdr:from>
    <xdr:to>
      <xdr:col>10</xdr:col>
      <xdr:colOff>165100</xdr:colOff>
      <xdr:row>34</xdr:row>
      <xdr:rowOff>79375</xdr:rowOff>
    </xdr:to>
    <xdr:sp macro="" textlink="">
      <xdr:nvSpPr>
        <xdr:cNvPr id="79" name="楕円 78">
          <a:extLst>
            <a:ext uri="{FF2B5EF4-FFF2-40B4-BE49-F238E27FC236}">
              <a16:creationId xmlns:a16="http://schemas.microsoft.com/office/drawing/2014/main" id="{CC85718E-FB33-4ECD-A65E-34DDA81EBB23}"/>
            </a:ext>
          </a:extLst>
        </xdr:cNvPr>
        <xdr:cNvSpPr/>
      </xdr:nvSpPr>
      <xdr:spPr>
        <a:xfrm>
          <a:off x="1739900" y="5681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28575</xdr:rowOff>
    </xdr:from>
    <xdr:to>
      <xdr:col>15</xdr:col>
      <xdr:colOff>50800</xdr:colOff>
      <xdr:row>34</xdr:row>
      <xdr:rowOff>66675</xdr:rowOff>
    </xdr:to>
    <xdr:cxnSp macro="">
      <xdr:nvCxnSpPr>
        <xdr:cNvPr id="80" name="直線コネクタ 79">
          <a:extLst>
            <a:ext uri="{FF2B5EF4-FFF2-40B4-BE49-F238E27FC236}">
              <a16:creationId xmlns:a16="http://schemas.microsoft.com/office/drawing/2014/main" id="{8B45E932-A5EA-463C-B3C0-C8074094B273}"/>
            </a:ext>
          </a:extLst>
        </xdr:cNvPr>
        <xdr:cNvCxnSpPr/>
      </xdr:nvCxnSpPr>
      <xdr:spPr>
        <a:xfrm>
          <a:off x="1790700" y="57283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109220</xdr:rowOff>
    </xdr:from>
    <xdr:to>
      <xdr:col>6</xdr:col>
      <xdr:colOff>38100</xdr:colOff>
      <xdr:row>34</xdr:row>
      <xdr:rowOff>39370</xdr:rowOff>
    </xdr:to>
    <xdr:sp macro="" textlink="">
      <xdr:nvSpPr>
        <xdr:cNvPr id="81" name="楕円 80">
          <a:extLst>
            <a:ext uri="{FF2B5EF4-FFF2-40B4-BE49-F238E27FC236}">
              <a16:creationId xmlns:a16="http://schemas.microsoft.com/office/drawing/2014/main" id="{22593A5D-19EF-4D83-99F4-BB6699B09680}"/>
            </a:ext>
          </a:extLst>
        </xdr:cNvPr>
        <xdr:cNvSpPr/>
      </xdr:nvSpPr>
      <xdr:spPr>
        <a:xfrm>
          <a:off x="965200" y="5641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160020</xdr:rowOff>
    </xdr:from>
    <xdr:to>
      <xdr:col>10</xdr:col>
      <xdr:colOff>114300</xdr:colOff>
      <xdr:row>34</xdr:row>
      <xdr:rowOff>28575</xdr:rowOff>
    </xdr:to>
    <xdr:cxnSp macro="">
      <xdr:nvCxnSpPr>
        <xdr:cNvPr id="82" name="直線コネクタ 81">
          <a:extLst>
            <a:ext uri="{FF2B5EF4-FFF2-40B4-BE49-F238E27FC236}">
              <a16:creationId xmlns:a16="http://schemas.microsoft.com/office/drawing/2014/main" id="{79D812D0-91FA-4DE0-B5B8-3B49BE2F20CA}"/>
            </a:ext>
          </a:extLst>
        </xdr:cNvPr>
        <xdr:cNvCxnSpPr/>
      </xdr:nvCxnSpPr>
      <xdr:spPr>
        <a:xfrm>
          <a:off x="1008380" y="569214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B8D49595-C974-4D62-BFA0-50218F3D1BF4}"/>
            </a:ext>
          </a:extLst>
        </xdr:cNvPr>
        <xdr:cNvSpPr txBox="1"/>
      </xdr:nvSpPr>
      <xdr:spPr>
        <a:xfrm>
          <a:off x="317056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a:extLst>
            <a:ext uri="{FF2B5EF4-FFF2-40B4-BE49-F238E27FC236}">
              <a16:creationId xmlns:a16="http://schemas.microsoft.com/office/drawing/2014/main" id="{7C547699-26C6-4DDF-88DF-C3C9A243236A}"/>
            </a:ext>
          </a:extLst>
        </xdr:cNvPr>
        <xdr:cNvSpPr txBox="1"/>
      </xdr:nvSpPr>
      <xdr:spPr>
        <a:xfrm>
          <a:off x="238570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a:extLst>
            <a:ext uri="{FF2B5EF4-FFF2-40B4-BE49-F238E27FC236}">
              <a16:creationId xmlns:a16="http://schemas.microsoft.com/office/drawing/2014/main" id="{A53902F4-8E40-4963-8347-05ED50A8D29F}"/>
            </a:ext>
          </a:extLst>
        </xdr:cNvPr>
        <xdr:cNvSpPr txBox="1"/>
      </xdr:nvSpPr>
      <xdr:spPr>
        <a:xfrm>
          <a:off x="16110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a:extLst>
            <a:ext uri="{FF2B5EF4-FFF2-40B4-BE49-F238E27FC236}">
              <a16:creationId xmlns:a16="http://schemas.microsoft.com/office/drawing/2014/main" id="{F801A49F-205E-4199-891B-02607F2D9751}"/>
            </a:ext>
          </a:extLst>
        </xdr:cNvPr>
        <xdr:cNvSpPr txBox="1"/>
      </xdr:nvSpPr>
      <xdr:spPr>
        <a:xfrm>
          <a:off x="8363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170197</xdr:rowOff>
    </xdr:from>
    <xdr:ext cx="405111" cy="259045"/>
    <xdr:sp macro="" textlink="">
      <xdr:nvSpPr>
        <xdr:cNvPr id="87" name="n_1mainValue【図書館】&#10;有形固定資産減価償却率">
          <a:extLst>
            <a:ext uri="{FF2B5EF4-FFF2-40B4-BE49-F238E27FC236}">
              <a16:creationId xmlns:a16="http://schemas.microsoft.com/office/drawing/2014/main" id="{2FE28D3D-B653-44D8-A2BA-ACE78D83D516}"/>
            </a:ext>
          </a:extLst>
        </xdr:cNvPr>
        <xdr:cNvSpPr txBox="1"/>
      </xdr:nvSpPr>
      <xdr:spPr>
        <a:xfrm>
          <a:off x="317056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134002</xdr:rowOff>
    </xdr:from>
    <xdr:ext cx="405111" cy="259045"/>
    <xdr:sp macro="" textlink="">
      <xdr:nvSpPr>
        <xdr:cNvPr id="88" name="n_2mainValue【図書館】&#10;有形固定資産減価償却率">
          <a:extLst>
            <a:ext uri="{FF2B5EF4-FFF2-40B4-BE49-F238E27FC236}">
              <a16:creationId xmlns:a16="http://schemas.microsoft.com/office/drawing/2014/main" id="{388591A7-CDBB-42CE-B0F0-1671785F3F24}"/>
            </a:ext>
          </a:extLst>
        </xdr:cNvPr>
        <xdr:cNvSpPr txBox="1"/>
      </xdr:nvSpPr>
      <xdr:spPr>
        <a:xfrm>
          <a:off x="238570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95902</xdr:rowOff>
    </xdr:from>
    <xdr:ext cx="405111" cy="259045"/>
    <xdr:sp macro="" textlink="">
      <xdr:nvSpPr>
        <xdr:cNvPr id="89" name="n_3mainValue【図書館】&#10;有形固定資産減価償却率">
          <a:extLst>
            <a:ext uri="{FF2B5EF4-FFF2-40B4-BE49-F238E27FC236}">
              <a16:creationId xmlns:a16="http://schemas.microsoft.com/office/drawing/2014/main" id="{D762A681-8666-4B3D-8400-3F3674013434}"/>
            </a:ext>
          </a:extLst>
        </xdr:cNvPr>
        <xdr:cNvSpPr txBox="1"/>
      </xdr:nvSpPr>
      <xdr:spPr>
        <a:xfrm>
          <a:off x="161100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55897</xdr:rowOff>
    </xdr:from>
    <xdr:ext cx="405111" cy="259045"/>
    <xdr:sp macro="" textlink="">
      <xdr:nvSpPr>
        <xdr:cNvPr id="90" name="n_4mainValue【図書館】&#10;有形固定資産減価償却率">
          <a:extLst>
            <a:ext uri="{FF2B5EF4-FFF2-40B4-BE49-F238E27FC236}">
              <a16:creationId xmlns:a16="http://schemas.microsoft.com/office/drawing/2014/main" id="{97996A5E-EC66-48D5-A0A2-300680800CE0}"/>
            </a:ext>
          </a:extLst>
        </xdr:cNvPr>
        <xdr:cNvSpPr txBox="1"/>
      </xdr:nvSpPr>
      <xdr:spPr>
        <a:xfrm>
          <a:off x="83630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F107FF-19D4-4182-9315-D56B4ECB00C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F4D5D5-F540-4D78-8D45-CE15C1124D2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92003F-38DC-423E-9292-96D1F377A6D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A04F89C-7C52-4835-AECE-587164B38FD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4260C6-112C-4532-84A5-9F78B760BB2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44867C4-6739-4BF2-933B-B46C8096CC2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72AE9C7-B168-4E18-A849-8031AA83C43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707474A-6983-4931-8B29-6B01412E444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14C58C8-A1EE-471A-84DD-0FD6DAE905C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E79D80E-A165-41C2-910D-DCB50259DFD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34F7B46C-C5D8-4271-B53C-2AC54C727B33}"/>
            </a:ext>
          </a:extLst>
        </xdr:cNvPr>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443C58E1-F16C-4D43-8764-F1EDE46671DB}"/>
            </a:ext>
          </a:extLst>
        </xdr:cNvPr>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9F50D2D3-7B27-4BE8-80A4-0691F6E2CF36}"/>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294EE981-3B1E-4BE0-BBE3-BEC1BA0815C9}"/>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7B5A29FF-7B59-4A93-8A10-98E34581E209}"/>
            </a:ext>
          </a:extLst>
        </xdr:cNvPr>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EAFC176D-C72D-4949-97B4-C664C0832EBF}"/>
            </a:ext>
          </a:extLst>
        </xdr:cNvPr>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B5CC18CC-767D-4B06-8FCB-A2852C33203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1E6C6405-C21A-4BB1-9207-7F70914D438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C2D606CB-45E5-40D4-9E2D-D37AA3BD5DCF}"/>
            </a:ext>
          </a:extLst>
        </xdr:cNvPr>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9783D810-548D-4CA9-AA24-F51079BD7514}"/>
            </a:ext>
          </a:extLst>
        </xdr:cNvPr>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AE8B4E94-4BFE-4CB1-BBB8-0507B9A941A0}"/>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A9A5ED7D-BF7F-4F59-BB72-863BA8FEA489}"/>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0D3E71E7-BF03-48CF-9D0E-13223C3E6758}"/>
            </a:ext>
          </a:extLst>
        </xdr:cNvPr>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AF21FD15-A462-4B78-B3C1-DB0A227EC80E}"/>
            </a:ext>
          </a:extLst>
        </xdr:cNvPr>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3400D9B9-96EA-4200-B3FF-BFB8E1E843E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483C5EC6-5E5E-4ACF-AB25-0882744494D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593B5586-E1CA-4F16-987F-173474931A6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2CF1C4FF-0825-4C2A-B25D-E5233333AEA3}"/>
            </a:ext>
          </a:extLst>
        </xdr:cNvPr>
        <xdr:cNvCxnSpPr/>
      </xdr:nvCxnSpPr>
      <xdr:spPr>
        <a:xfrm flipV="1">
          <a:off x="9219565" y="56654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5E91BA09-0B57-4039-91A1-B92F02071548}"/>
            </a:ext>
          </a:extLst>
        </xdr:cNvPr>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09A15D49-1593-459F-BB0E-4517AC6ACEDD}"/>
            </a:ext>
          </a:extLst>
        </xdr:cNvPr>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A74A919D-42E8-4334-B727-B148CA8482E8}"/>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323F24B0-B6EA-433A-AA42-56FA1B0A6B83}"/>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a:extLst>
            <a:ext uri="{FF2B5EF4-FFF2-40B4-BE49-F238E27FC236}">
              <a16:creationId xmlns:a16="http://schemas.microsoft.com/office/drawing/2014/main" id="{CA770802-6C14-4841-8F0B-904C03371863}"/>
            </a:ext>
          </a:extLst>
        </xdr:cNvPr>
        <xdr:cNvSpPr txBox="1"/>
      </xdr:nvSpPr>
      <xdr:spPr>
        <a:xfrm>
          <a:off x="9258300" y="63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5B07BEDD-F658-47C1-9162-B8F70BCFDFD3}"/>
            </a:ext>
          </a:extLst>
        </xdr:cNvPr>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1D0A9E40-F226-4414-B8EB-799BD8BFE461}"/>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D79DA0F7-C45D-4D3E-8FE0-57D5BEDE686C}"/>
            </a:ext>
          </a:extLst>
        </xdr:cNvPr>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19B7A522-DD57-41F4-B458-91C0B846EE37}"/>
            </a:ext>
          </a:extLst>
        </xdr:cNvPr>
        <xdr:cNvSpPr/>
      </xdr:nvSpPr>
      <xdr:spPr>
        <a:xfrm>
          <a:off x="68732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9911E448-59A1-4773-855A-E42D45BF805F}"/>
            </a:ext>
          </a:extLst>
        </xdr:cNvPr>
        <xdr:cNvSpPr/>
      </xdr:nvSpPr>
      <xdr:spPr>
        <a:xfrm>
          <a:off x="60985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70BF54-9E9C-441E-B9F2-5ACE0946A3B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1BCACE-237D-4ECE-8F61-74B1672D268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6A0F5D1-CF9E-4C02-8317-17FE9E9484C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17C6123-F98A-4E3D-8373-E0195249EF0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A13A6D90-E899-41D3-BAE3-03B099628E4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4" name="楕円 133">
          <a:extLst>
            <a:ext uri="{FF2B5EF4-FFF2-40B4-BE49-F238E27FC236}">
              <a16:creationId xmlns:a16="http://schemas.microsoft.com/office/drawing/2014/main" id="{53E92DF1-673A-406F-B6A4-6C4B514B6CBF}"/>
            </a:ext>
          </a:extLst>
        </xdr:cNvPr>
        <xdr:cNvSpPr/>
      </xdr:nvSpPr>
      <xdr:spPr>
        <a:xfrm>
          <a:off x="91922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5" name="【図書館】&#10;一人当たり面積該当値テキスト">
          <a:extLst>
            <a:ext uri="{FF2B5EF4-FFF2-40B4-BE49-F238E27FC236}">
              <a16:creationId xmlns:a16="http://schemas.microsoft.com/office/drawing/2014/main" id="{4AEFCEC0-5ACD-4C98-A4C0-5D2518BE9E04}"/>
            </a:ext>
          </a:extLst>
        </xdr:cNvPr>
        <xdr:cNvSpPr txBox="1"/>
      </xdr:nvSpPr>
      <xdr:spPr>
        <a:xfrm>
          <a:off x="92583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6" name="楕円 135">
          <a:extLst>
            <a:ext uri="{FF2B5EF4-FFF2-40B4-BE49-F238E27FC236}">
              <a16:creationId xmlns:a16="http://schemas.microsoft.com/office/drawing/2014/main" id="{1A856FB8-CFDE-4745-A0B9-17F6B8BA4E2D}"/>
            </a:ext>
          </a:extLst>
        </xdr:cNvPr>
        <xdr:cNvSpPr/>
      </xdr:nvSpPr>
      <xdr:spPr>
        <a:xfrm>
          <a:off x="84455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7" name="直線コネクタ 136">
          <a:extLst>
            <a:ext uri="{FF2B5EF4-FFF2-40B4-BE49-F238E27FC236}">
              <a16:creationId xmlns:a16="http://schemas.microsoft.com/office/drawing/2014/main" id="{A3CF17B8-9EAC-419F-8EA9-10C4556C4BE3}"/>
            </a:ext>
          </a:extLst>
        </xdr:cNvPr>
        <xdr:cNvCxnSpPr/>
      </xdr:nvCxnSpPr>
      <xdr:spPr>
        <a:xfrm>
          <a:off x="8496300" y="63360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8" name="楕円 137">
          <a:extLst>
            <a:ext uri="{FF2B5EF4-FFF2-40B4-BE49-F238E27FC236}">
              <a16:creationId xmlns:a16="http://schemas.microsoft.com/office/drawing/2014/main" id="{788EA6C9-A2F2-4459-A59F-12F2A3D29CCA}"/>
            </a:ext>
          </a:extLst>
        </xdr:cNvPr>
        <xdr:cNvSpPr/>
      </xdr:nvSpPr>
      <xdr:spPr>
        <a:xfrm>
          <a:off x="767080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9" name="直線コネクタ 138">
          <a:extLst>
            <a:ext uri="{FF2B5EF4-FFF2-40B4-BE49-F238E27FC236}">
              <a16:creationId xmlns:a16="http://schemas.microsoft.com/office/drawing/2014/main" id="{6D41D890-D049-463B-88D4-D701A699074D}"/>
            </a:ext>
          </a:extLst>
        </xdr:cNvPr>
        <xdr:cNvCxnSpPr/>
      </xdr:nvCxnSpPr>
      <xdr:spPr>
        <a:xfrm>
          <a:off x="7713980" y="63360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40" name="楕円 139">
          <a:extLst>
            <a:ext uri="{FF2B5EF4-FFF2-40B4-BE49-F238E27FC236}">
              <a16:creationId xmlns:a16="http://schemas.microsoft.com/office/drawing/2014/main" id="{3DF89EA8-7DDF-4695-B205-6E4A4F9F3EA1}"/>
            </a:ext>
          </a:extLst>
        </xdr:cNvPr>
        <xdr:cNvSpPr/>
      </xdr:nvSpPr>
      <xdr:spPr>
        <a:xfrm>
          <a:off x="68732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41" name="直線コネクタ 140">
          <a:extLst>
            <a:ext uri="{FF2B5EF4-FFF2-40B4-BE49-F238E27FC236}">
              <a16:creationId xmlns:a16="http://schemas.microsoft.com/office/drawing/2014/main" id="{99F19F22-5C9F-4CFC-8A1F-F066C9BAEDE7}"/>
            </a:ext>
          </a:extLst>
        </xdr:cNvPr>
        <xdr:cNvCxnSpPr/>
      </xdr:nvCxnSpPr>
      <xdr:spPr>
        <a:xfrm>
          <a:off x="6924040" y="63360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42" name="楕円 141">
          <a:extLst>
            <a:ext uri="{FF2B5EF4-FFF2-40B4-BE49-F238E27FC236}">
              <a16:creationId xmlns:a16="http://schemas.microsoft.com/office/drawing/2014/main" id="{73FC0253-407E-4024-A67A-5BAB20DEC3A1}"/>
            </a:ext>
          </a:extLst>
        </xdr:cNvPr>
        <xdr:cNvSpPr/>
      </xdr:nvSpPr>
      <xdr:spPr>
        <a:xfrm>
          <a:off x="60985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43" name="直線コネクタ 142">
          <a:extLst>
            <a:ext uri="{FF2B5EF4-FFF2-40B4-BE49-F238E27FC236}">
              <a16:creationId xmlns:a16="http://schemas.microsoft.com/office/drawing/2014/main" id="{F07576FB-1126-4C60-AE5A-9C655E105E81}"/>
            </a:ext>
          </a:extLst>
        </xdr:cNvPr>
        <xdr:cNvCxnSpPr/>
      </xdr:nvCxnSpPr>
      <xdr:spPr>
        <a:xfrm>
          <a:off x="6149340" y="63360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a:extLst>
            <a:ext uri="{FF2B5EF4-FFF2-40B4-BE49-F238E27FC236}">
              <a16:creationId xmlns:a16="http://schemas.microsoft.com/office/drawing/2014/main" id="{82B68D0C-7BFF-4B08-ACA6-AD89AAA117DF}"/>
            </a:ext>
          </a:extLst>
        </xdr:cNvPr>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a:extLst>
            <a:ext uri="{FF2B5EF4-FFF2-40B4-BE49-F238E27FC236}">
              <a16:creationId xmlns:a16="http://schemas.microsoft.com/office/drawing/2014/main" id="{A8F55E77-BF22-4859-B7B8-A1C6F0670EE1}"/>
            </a:ext>
          </a:extLst>
        </xdr:cNvPr>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a:extLst>
            <a:ext uri="{FF2B5EF4-FFF2-40B4-BE49-F238E27FC236}">
              <a16:creationId xmlns:a16="http://schemas.microsoft.com/office/drawing/2014/main" id="{879B18C9-3B53-41E1-A22D-B49626210783}"/>
            </a:ext>
          </a:extLst>
        </xdr:cNvPr>
        <xdr:cNvSpPr txBox="1"/>
      </xdr:nvSpPr>
      <xdr:spPr>
        <a:xfrm>
          <a:off x="67120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a:extLst>
            <a:ext uri="{FF2B5EF4-FFF2-40B4-BE49-F238E27FC236}">
              <a16:creationId xmlns:a16="http://schemas.microsoft.com/office/drawing/2014/main" id="{D69B2BE2-1DA6-4149-A755-9C87B4D36660}"/>
            </a:ext>
          </a:extLst>
        </xdr:cNvPr>
        <xdr:cNvSpPr txBox="1"/>
      </xdr:nvSpPr>
      <xdr:spPr>
        <a:xfrm>
          <a:off x="59373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8" name="n_1mainValue【図書館】&#10;一人当たり面積">
          <a:extLst>
            <a:ext uri="{FF2B5EF4-FFF2-40B4-BE49-F238E27FC236}">
              <a16:creationId xmlns:a16="http://schemas.microsoft.com/office/drawing/2014/main" id="{49DCFF73-1A17-48CE-98DB-AB92FDE88BA4}"/>
            </a:ext>
          </a:extLst>
        </xdr:cNvPr>
        <xdr:cNvSpPr txBox="1"/>
      </xdr:nvSpPr>
      <xdr:spPr>
        <a:xfrm>
          <a:off x="8271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9" name="n_2mainValue【図書館】&#10;一人当たり面積">
          <a:extLst>
            <a:ext uri="{FF2B5EF4-FFF2-40B4-BE49-F238E27FC236}">
              <a16:creationId xmlns:a16="http://schemas.microsoft.com/office/drawing/2014/main" id="{1B5AB366-9228-4945-8757-9DBCA4F45743}"/>
            </a:ext>
          </a:extLst>
        </xdr:cNvPr>
        <xdr:cNvSpPr txBox="1"/>
      </xdr:nvSpPr>
      <xdr:spPr>
        <a:xfrm>
          <a:off x="7509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50" name="n_3mainValue【図書館】&#10;一人当たり面積">
          <a:extLst>
            <a:ext uri="{FF2B5EF4-FFF2-40B4-BE49-F238E27FC236}">
              <a16:creationId xmlns:a16="http://schemas.microsoft.com/office/drawing/2014/main" id="{1FDA4731-F11A-4461-86CA-AE978ED95E27}"/>
            </a:ext>
          </a:extLst>
        </xdr:cNvPr>
        <xdr:cNvSpPr txBox="1"/>
      </xdr:nvSpPr>
      <xdr:spPr>
        <a:xfrm>
          <a:off x="67120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51" name="n_4mainValue【図書館】&#10;一人当たり面積">
          <a:extLst>
            <a:ext uri="{FF2B5EF4-FFF2-40B4-BE49-F238E27FC236}">
              <a16:creationId xmlns:a16="http://schemas.microsoft.com/office/drawing/2014/main" id="{9685E8FD-5397-4871-96D2-2CA1741F7497}"/>
            </a:ext>
          </a:extLst>
        </xdr:cNvPr>
        <xdr:cNvSpPr txBox="1"/>
      </xdr:nvSpPr>
      <xdr:spPr>
        <a:xfrm>
          <a:off x="59373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3BA1BD24-167A-48D7-B298-3743BF18FDB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A10EA080-72B0-4F6C-B517-B9FE446174D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AF3EB1E4-61FE-4E04-9690-D1A339937A4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84FF1EF0-6143-494A-B2E7-9DE1F0917B4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61071A0A-9618-4A87-9AFD-B121F3E3CA0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10F9103C-463E-4F06-B99F-44C2EE16E1B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4F3999A6-0ECD-4BC9-8D67-59B68531B0D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5A159346-0A7A-4845-97F4-885FBB40764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65E88D86-2095-48F2-B6E4-A1E02C5EA71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EB88BBC5-F975-4E73-88D2-A7F5E4CBCB6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485C76ED-8444-4715-9123-EC01E237F04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4D21C05B-664B-4140-8457-95101141934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55670D88-9420-4C45-A2F0-5F427C10E93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3EE75527-6C73-43E2-9617-3C96ED4F507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F7C57FE0-2789-445B-97C2-8C09C797C7F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53B5325A-0FD9-44A8-933D-3EBD5F6C14B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3E96E91A-56CF-4B56-A59A-7EDE4C3CC3F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2017DFD7-15EC-445C-BA70-16C5AD9C9ED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A9A892F5-9B5E-4A94-9BFB-4B0E2723E34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A696CEE3-5D8F-4A3E-B307-FEA8E4A8570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D16EDBC-B23D-4453-B0E8-55692FC71EB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DBCB50B-5726-4EA4-BAA0-14CA7EB6E06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BF2EB55-9022-428D-B65C-003DED703F3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E2B74501-3708-4288-8A45-2BD9792968A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E107AE3E-6996-46B8-AC6A-620BA170F080}"/>
            </a:ext>
          </a:extLst>
        </xdr:cNvPr>
        <xdr:cNvCxnSpPr/>
      </xdr:nvCxnSpPr>
      <xdr:spPr>
        <a:xfrm flipV="1">
          <a:off x="4086225" y="947356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3E859C47-2231-4602-8A1C-4334719A36BB}"/>
            </a:ext>
          </a:extLst>
        </xdr:cNvPr>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8ADB57E8-7F83-4648-A157-88F82EB7E7C1}"/>
            </a:ext>
          </a:extLst>
        </xdr:cNvPr>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2673DB15-82BA-440D-82E6-55E185758027}"/>
            </a:ext>
          </a:extLst>
        </xdr:cNvPr>
        <xdr:cNvSpPr txBox="1"/>
      </xdr:nvSpPr>
      <xdr:spPr>
        <a:xfrm>
          <a:off x="412496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A48EC8C5-90CF-4094-BCFE-A422E4411CB6}"/>
            </a:ext>
          </a:extLst>
        </xdr:cNvPr>
        <xdr:cNvCxnSpPr/>
      </xdr:nvCxnSpPr>
      <xdr:spPr>
        <a:xfrm>
          <a:off x="402082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8502D8C0-3239-4101-9223-8BF0150638DF}"/>
            </a:ext>
          </a:extLst>
        </xdr:cNvPr>
        <xdr:cNvSpPr txBox="1"/>
      </xdr:nvSpPr>
      <xdr:spPr>
        <a:xfrm>
          <a:off x="4124960" y="977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C6DAA87A-3D2D-421C-95EA-E7827CD44B63}"/>
            </a:ext>
          </a:extLst>
        </xdr:cNvPr>
        <xdr:cNvSpPr/>
      </xdr:nvSpPr>
      <xdr:spPr>
        <a:xfrm>
          <a:off x="403606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AF6EC589-D4A5-4E1E-84EF-98192CE513DC}"/>
            </a:ext>
          </a:extLst>
        </xdr:cNvPr>
        <xdr:cNvSpPr/>
      </xdr:nvSpPr>
      <xdr:spPr>
        <a:xfrm>
          <a:off x="331216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6E3228E5-6C23-4072-B69F-5859795CDFDC}"/>
            </a:ext>
          </a:extLst>
        </xdr:cNvPr>
        <xdr:cNvSpPr/>
      </xdr:nvSpPr>
      <xdr:spPr>
        <a:xfrm>
          <a:off x="25146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E747F71F-1B9D-4772-ACA1-3A821F530CB3}"/>
            </a:ext>
          </a:extLst>
        </xdr:cNvPr>
        <xdr:cNvSpPr/>
      </xdr:nvSpPr>
      <xdr:spPr>
        <a:xfrm>
          <a:off x="17399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321E86EC-1206-40DD-A9E5-845654124A8A}"/>
            </a:ext>
          </a:extLst>
        </xdr:cNvPr>
        <xdr:cNvSpPr/>
      </xdr:nvSpPr>
      <xdr:spPr>
        <a:xfrm>
          <a:off x="96520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9A21AC0-4A44-4E47-96E0-23A43CDCE86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AA23D1E-71C2-4FF9-A097-4C99E07923A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A75CBC0-28C1-428B-B2C2-6C5AF65F369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9FBB70F-5D3D-4F5B-B3A2-9ABE42A5BF3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3BBA7FC8-66D3-48AC-8BA4-F9651007457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42545</xdr:rowOff>
    </xdr:from>
    <xdr:to>
      <xdr:col>24</xdr:col>
      <xdr:colOff>114300</xdr:colOff>
      <xdr:row>59</xdr:row>
      <xdr:rowOff>144145</xdr:rowOff>
    </xdr:to>
    <xdr:sp macro="" textlink="">
      <xdr:nvSpPr>
        <xdr:cNvPr id="192" name="楕円 191">
          <a:extLst>
            <a:ext uri="{FF2B5EF4-FFF2-40B4-BE49-F238E27FC236}">
              <a16:creationId xmlns:a16="http://schemas.microsoft.com/office/drawing/2014/main" id="{5BBDDC10-48A3-4D4A-91C7-3F4DBF814565}"/>
            </a:ext>
          </a:extLst>
        </xdr:cNvPr>
        <xdr:cNvSpPr/>
      </xdr:nvSpPr>
      <xdr:spPr>
        <a:xfrm>
          <a:off x="403606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20972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6BBB28B2-1554-4F20-B68C-4C8397D18993}"/>
            </a:ext>
          </a:extLst>
        </xdr:cNvPr>
        <xdr:cNvSpPr txBox="1"/>
      </xdr:nvSpPr>
      <xdr:spPr>
        <a:xfrm>
          <a:off x="4124960" y="991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94" name="楕円 193">
          <a:extLst>
            <a:ext uri="{FF2B5EF4-FFF2-40B4-BE49-F238E27FC236}">
              <a16:creationId xmlns:a16="http://schemas.microsoft.com/office/drawing/2014/main" id="{3EACC0EB-C932-4A16-A89F-B50731FAA8B2}"/>
            </a:ext>
          </a:extLst>
        </xdr:cNvPr>
        <xdr:cNvSpPr/>
      </xdr:nvSpPr>
      <xdr:spPr>
        <a:xfrm>
          <a:off x="3312160" y="9893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93345</xdr:rowOff>
    </xdr:to>
    <xdr:cxnSp macro="">
      <xdr:nvCxnSpPr>
        <xdr:cNvPr id="195" name="直線コネクタ 194">
          <a:extLst>
            <a:ext uri="{FF2B5EF4-FFF2-40B4-BE49-F238E27FC236}">
              <a16:creationId xmlns:a16="http://schemas.microsoft.com/office/drawing/2014/main" id="{513467EF-2EB4-43F4-8A04-8E5864D2AD2D}"/>
            </a:ext>
          </a:extLst>
        </xdr:cNvPr>
        <xdr:cNvCxnSpPr/>
      </xdr:nvCxnSpPr>
      <xdr:spPr>
        <a:xfrm>
          <a:off x="3355340" y="994029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6" name="楕円 195">
          <a:extLst>
            <a:ext uri="{FF2B5EF4-FFF2-40B4-BE49-F238E27FC236}">
              <a16:creationId xmlns:a16="http://schemas.microsoft.com/office/drawing/2014/main" id="{87DC0B4A-337D-49D3-A0E1-0E6BDF222410}"/>
            </a:ext>
          </a:extLst>
        </xdr:cNvPr>
        <xdr:cNvSpPr/>
      </xdr:nvSpPr>
      <xdr:spPr>
        <a:xfrm>
          <a:off x="2514600" y="985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49530</xdr:rowOff>
    </xdr:to>
    <xdr:cxnSp macro="">
      <xdr:nvCxnSpPr>
        <xdr:cNvPr id="197" name="直線コネクタ 196">
          <a:extLst>
            <a:ext uri="{FF2B5EF4-FFF2-40B4-BE49-F238E27FC236}">
              <a16:creationId xmlns:a16="http://schemas.microsoft.com/office/drawing/2014/main" id="{F411E91B-64F9-432F-8108-B24BD5D535CF}"/>
            </a:ext>
          </a:extLst>
        </xdr:cNvPr>
        <xdr:cNvCxnSpPr/>
      </xdr:nvCxnSpPr>
      <xdr:spPr>
        <a:xfrm>
          <a:off x="2565400" y="989838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84455</xdr:rowOff>
    </xdr:from>
    <xdr:to>
      <xdr:col>10</xdr:col>
      <xdr:colOff>165100</xdr:colOff>
      <xdr:row>59</xdr:row>
      <xdr:rowOff>14605</xdr:rowOff>
    </xdr:to>
    <xdr:sp macro="" textlink="">
      <xdr:nvSpPr>
        <xdr:cNvPr id="198" name="楕円 197">
          <a:extLst>
            <a:ext uri="{FF2B5EF4-FFF2-40B4-BE49-F238E27FC236}">
              <a16:creationId xmlns:a16="http://schemas.microsoft.com/office/drawing/2014/main" id="{B42DE52B-EDBA-42A0-ABB5-DD8FB56CDD76}"/>
            </a:ext>
          </a:extLst>
        </xdr:cNvPr>
        <xdr:cNvSpPr/>
      </xdr:nvSpPr>
      <xdr:spPr>
        <a:xfrm>
          <a:off x="1739900" y="980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135255</xdr:rowOff>
    </xdr:from>
    <xdr:to>
      <xdr:col>15</xdr:col>
      <xdr:colOff>50800</xdr:colOff>
      <xdr:row>59</xdr:row>
      <xdr:rowOff>7620</xdr:rowOff>
    </xdr:to>
    <xdr:cxnSp macro="">
      <xdr:nvCxnSpPr>
        <xdr:cNvPr id="199" name="直線コネクタ 198">
          <a:extLst>
            <a:ext uri="{FF2B5EF4-FFF2-40B4-BE49-F238E27FC236}">
              <a16:creationId xmlns:a16="http://schemas.microsoft.com/office/drawing/2014/main" id="{3786ACA2-6912-4BA4-AC39-AEF656CDC4FA}"/>
            </a:ext>
          </a:extLst>
        </xdr:cNvPr>
        <xdr:cNvCxnSpPr/>
      </xdr:nvCxnSpPr>
      <xdr:spPr>
        <a:xfrm>
          <a:off x="1790700" y="985837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42545</xdr:rowOff>
    </xdr:from>
    <xdr:to>
      <xdr:col>6</xdr:col>
      <xdr:colOff>38100</xdr:colOff>
      <xdr:row>58</xdr:row>
      <xdr:rowOff>144145</xdr:rowOff>
    </xdr:to>
    <xdr:sp macro="" textlink="">
      <xdr:nvSpPr>
        <xdr:cNvPr id="200" name="楕円 199">
          <a:extLst>
            <a:ext uri="{FF2B5EF4-FFF2-40B4-BE49-F238E27FC236}">
              <a16:creationId xmlns:a16="http://schemas.microsoft.com/office/drawing/2014/main" id="{1713BDD7-136D-42D2-AE1A-67DC15757F69}"/>
            </a:ext>
          </a:extLst>
        </xdr:cNvPr>
        <xdr:cNvSpPr/>
      </xdr:nvSpPr>
      <xdr:spPr>
        <a:xfrm>
          <a:off x="965200" y="9765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93345</xdr:rowOff>
    </xdr:from>
    <xdr:to>
      <xdr:col>10</xdr:col>
      <xdr:colOff>114300</xdr:colOff>
      <xdr:row>58</xdr:row>
      <xdr:rowOff>135255</xdr:rowOff>
    </xdr:to>
    <xdr:cxnSp macro="">
      <xdr:nvCxnSpPr>
        <xdr:cNvPr id="201" name="直線コネクタ 200">
          <a:extLst>
            <a:ext uri="{FF2B5EF4-FFF2-40B4-BE49-F238E27FC236}">
              <a16:creationId xmlns:a16="http://schemas.microsoft.com/office/drawing/2014/main" id="{4A48B96C-87C6-4E50-A921-D052FA62554A}"/>
            </a:ext>
          </a:extLst>
        </xdr:cNvPr>
        <xdr:cNvCxnSpPr/>
      </xdr:nvCxnSpPr>
      <xdr:spPr>
        <a:xfrm>
          <a:off x="1008380" y="981646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18079C3B-EC76-4C1A-8D51-2956753C33D4}"/>
            </a:ext>
          </a:extLst>
        </xdr:cNvPr>
        <xdr:cNvSpPr txBox="1"/>
      </xdr:nvSpPr>
      <xdr:spPr>
        <a:xfrm>
          <a:off x="317056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5EE97150-A594-478B-B2BB-2F4054FB6AC3}"/>
            </a:ext>
          </a:extLst>
        </xdr:cNvPr>
        <xdr:cNvSpPr txBox="1"/>
      </xdr:nvSpPr>
      <xdr:spPr>
        <a:xfrm>
          <a:off x="238570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99ABECE6-F0E4-4150-83D7-28BA31568786}"/>
            </a:ext>
          </a:extLst>
        </xdr:cNvPr>
        <xdr:cNvSpPr txBox="1"/>
      </xdr:nvSpPr>
      <xdr:spPr>
        <a:xfrm>
          <a:off x="161100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B9E5AA70-AC27-43C7-BB5E-65E5CFCA0E6B}"/>
            </a:ext>
          </a:extLst>
        </xdr:cNvPr>
        <xdr:cNvSpPr txBox="1"/>
      </xdr:nvSpPr>
      <xdr:spPr>
        <a:xfrm>
          <a:off x="83630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206" name="n_1mainValue【体育館・プール】&#10;有形固定資産減価償却率">
          <a:extLst>
            <a:ext uri="{FF2B5EF4-FFF2-40B4-BE49-F238E27FC236}">
              <a16:creationId xmlns:a16="http://schemas.microsoft.com/office/drawing/2014/main" id="{50A21985-771B-4930-BA17-58DB1D8289B8}"/>
            </a:ext>
          </a:extLst>
        </xdr:cNvPr>
        <xdr:cNvSpPr txBox="1"/>
      </xdr:nvSpPr>
      <xdr:spPr>
        <a:xfrm>
          <a:off x="317056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7" name="n_2mainValue【体育館・プール】&#10;有形固定資産減価償却率">
          <a:extLst>
            <a:ext uri="{FF2B5EF4-FFF2-40B4-BE49-F238E27FC236}">
              <a16:creationId xmlns:a16="http://schemas.microsoft.com/office/drawing/2014/main" id="{FCFC4255-F009-4409-B07C-0A71644BB42A}"/>
            </a:ext>
          </a:extLst>
        </xdr:cNvPr>
        <xdr:cNvSpPr txBox="1"/>
      </xdr:nvSpPr>
      <xdr:spPr>
        <a:xfrm>
          <a:off x="238570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31132</xdr:rowOff>
    </xdr:from>
    <xdr:ext cx="405111" cy="259045"/>
    <xdr:sp macro="" textlink="">
      <xdr:nvSpPr>
        <xdr:cNvPr id="208" name="n_3mainValue【体育館・プール】&#10;有形固定資産減価償却率">
          <a:extLst>
            <a:ext uri="{FF2B5EF4-FFF2-40B4-BE49-F238E27FC236}">
              <a16:creationId xmlns:a16="http://schemas.microsoft.com/office/drawing/2014/main" id="{FDD5AB6A-3F20-47FD-A922-09DD979CD9B6}"/>
            </a:ext>
          </a:extLst>
        </xdr:cNvPr>
        <xdr:cNvSpPr txBox="1"/>
      </xdr:nvSpPr>
      <xdr:spPr>
        <a:xfrm>
          <a:off x="1611004"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160672</xdr:rowOff>
    </xdr:from>
    <xdr:ext cx="405111" cy="259045"/>
    <xdr:sp macro="" textlink="">
      <xdr:nvSpPr>
        <xdr:cNvPr id="209" name="n_4mainValue【体育館・プール】&#10;有形固定資産減価償却率">
          <a:extLst>
            <a:ext uri="{FF2B5EF4-FFF2-40B4-BE49-F238E27FC236}">
              <a16:creationId xmlns:a16="http://schemas.microsoft.com/office/drawing/2014/main" id="{DB40F6D5-3868-440D-9928-9B27FF2B42D0}"/>
            </a:ext>
          </a:extLst>
        </xdr:cNvPr>
        <xdr:cNvSpPr txBox="1"/>
      </xdr:nvSpPr>
      <xdr:spPr>
        <a:xfrm>
          <a:off x="83630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B1B115F-FB76-4A53-A974-F87BE695FFF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4898559-24B5-4CBF-B644-FC5224FBC6E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580794E3-64D2-41C4-96DD-9D324679C30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BB24F4FB-F210-491B-83B5-C7B69A9501B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B504675-BE1A-4DE6-8756-E4FD3079F59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E830016-08E0-47BE-8784-8626C322C94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973314D-0AFC-4055-A215-C116A1A87AD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326FFEA6-E4E8-493B-8E29-93CC230385F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AEC83C8-BFD0-4C44-B497-76D376332C5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F5BBC66-2522-4469-9C3E-97F34835B8A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B87109E6-E737-4252-9BD9-F486023776D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CD1AB3C6-9F12-45D1-AECF-7AB680F25552}"/>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B95B06BE-E60C-4F92-A32B-041A61D13BFC}"/>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DC5F7E9A-99E3-45C0-AA06-D33E48415E37}"/>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BA382766-7E34-44CC-9845-3902C3161776}"/>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F6B86000-2C75-482B-8197-7B4EAF68C372}"/>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F7635AF5-5D18-4A2B-ADBA-F2014E900F43}"/>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6B2E1AB1-C010-4D80-A5BE-9A5DE0223EB9}"/>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3302172-96B1-4BF2-85AD-A594370F786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E064A09-87DE-4E08-8F63-B6D33E81F00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AAFA2FA-713F-455F-95B5-26269F1191B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2B6F95D2-8A94-4A0E-B3F7-4C86BE378DA3}"/>
            </a:ext>
          </a:extLst>
        </xdr:cNvPr>
        <xdr:cNvCxnSpPr/>
      </xdr:nvCxnSpPr>
      <xdr:spPr>
        <a:xfrm flipV="1">
          <a:off x="9219565" y="95021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80D60B00-DDB0-42A9-8AE3-61963D3FB117}"/>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F095BDC8-ECC0-4CBA-AFB4-871788B4BFF1}"/>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4405B773-8FBE-4346-A4A7-6AE69C472EA7}"/>
            </a:ext>
          </a:extLst>
        </xdr:cNvPr>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86BD532F-4F08-483D-92ED-CF2C6D59DEE8}"/>
            </a:ext>
          </a:extLst>
        </xdr:cNvPr>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8AA21B77-84C9-4709-BE3B-006D5173B206}"/>
            </a:ext>
          </a:extLst>
        </xdr:cNvPr>
        <xdr:cNvSpPr txBox="1"/>
      </xdr:nvSpPr>
      <xdr:spPr>
        <a:xfrm>
          <a:off x="9258300" y="1027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507D795-75CB-4B86-9829-FE36755709C2}"/>
            </a:ext>
          </a:extLst>
        </xdr:cNvPr>
        <xdr:cNvSpPr/>
      </xdr:nvSpPr>
      <xdr:spPr>
        <a:xfrm>
          <a:off x="9192260" y="10420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A52F642F-2FF0-47E3-86D0-1A2A6CF89609}"/>
            </a:ext>
          </a:extLst>
        </xdr:cNvPr>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D4FFFBCC-FABB-4216-95CA-24075F31C423}"/>
            </a:ext>
          </a:extLst>
        </xdr:cNvPr>
        <xdr:cNvSpPr/>
      </xdr:nvSpPr>
      <xdr:spPr>
        <a:xfrm>
          <a:off x="767080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5B4ED474-91F3-4700-B825-3563E555123A}"/>
            </a:ext>
          </a:extLst>
        </xdr:cNvPr>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4404219D-A7EF-48B9-88DE-33E1B9631DFA}"/>
            </a:ext>
          </a:extLst>
        </xdr:cNvPr>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3D76385-6B4D-4BE3-80A3-476C982DF4A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BE83D4-AEB8-4399-A914-9FB749F0CCE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7F011CF-9EB9-4B8B-A818-5AA0C3A6292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8738F1-9F19-41F5-BC8C-934A4E633E6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559F52A-DD5F-438A-8A90-0D0EF6BC29F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100076</xdr:rowOff>
    </xdr:from>
    <xdr:to>
      <xdr:col>55</xdr:col>
      <xdr:colOff>50800</xdr:colOff>
      <xdr:row>63</xdr:row>
      <xdr:rowOff>30226</xdr:rowOff>
    </xdr:to>
    <xdr:sp macro="" textlink="">
      <xdr:nvSpPr>
        <xdr:cNvPr id="247" name="楕円 246">
          <a:extLst>
            <a:ext uri="{FF2B5EF4-FFF2-40B4-BE49-F238E27FC236}">
              <a16:creationId xmlns:a16="http://schemas.microsoft.com/office/drawing/2014/main" id="{435AF024-6C83-420D-A013-ECF8CEB88C83}"/>
            </a:ext>
          </a:extLst>
        </xdr:cNvPr>
        <xdr:cNvSpPr/>
      </xdr:nvSpPr>
      <xdr:spPr>
        <a:xfrm>
          <a:off x="9192260" y="10493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78503</xdr:rowOff>
    </xdr:from>
    <xdr:ext cx="469744" cy="259045"/>
    <xdr:sp macro="" textlink="">
      <xdr:nvSpPr>
        <xdr:cNvPr id="248" name="【体育館・プール】&#10;一人当たり面積該当値テキスト">
          <a:extLst>
            <a:ext uri="{FF2B5EF4-FFF2-40B4-BE49-F238E27FC236}">
              <a16:creationId xmlns:a16="http://schemas.microsoft.com/office/drawing/2014/main" id="{378DFA09-C0B0-4225-92F2-43CFEE6A742F}"/>
            </a:ext>
          </a:extLst>
        </xdr:cNvPr>
        <xdr:cNvSpPr txBox="1"/>
      </xdr:nvSpPr>
      <xdr:spPr>
        <a:xfrm>
          <a:off x="9258300" y="1047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9" name="楕円 248">
          <a:extLst>
            <a:ext uri="{FF2B5EF4-FFF2-40B4-BE49-F238E27FC236}">
              <a16:creationId xmlns:a16="http://schemas.microsoft.com/office/drawing/2014/main" id="{6A255338-45E4-469C-ACB3-BB6184749478}"/>
            </a:ext>
          </a:extLst>
        </xdr:cNvPr>
        <xdr:cNvSpPr/>
      </xdr:nvSpPr>
      <xdr:spPr>
        <a:xfrm>
          <a:off x="8445500" y="1049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150876</xdr:rowOff>
    </xdr:from>
    <xdr:to>
      <xdr:col>55</xdr:col>
      <xdr:colOff>0</xdr:colOff>
      <xdr:row>62</xdr:row>
      <xdr:rowOff>150876</xdr:rowOff>
    </xdr:to>
    <xdr:cxnSp macro="">
      <xdr:nvCxnSpPr>
        <xdr:cNvPr id="250" name="直線コネクタ 249">
          <a:extLst>
            <a:ext uri="{FF2B5EF4-FFF2-40B4-BE49-F238E27FC236}">
              <a16:creationId xmlns:a16="http://schemas.microsoft.com/office/drawing/2014/main" id="{279805C7-31E7-4507-A743-BAB645DD4B1A}"/>
            </a:ext>
          </a:extLst>
        </xdr:cNvPr>
        <xdr:cNvCxnSpPr/>
      </xdr:nvCxnSpPr>
      <xdr:spPr>
        <a:xfrm>
          <a:off x="8496300" y="1054455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251" name="楕円 250">
          <a:extLst>
            <a:ext uri="{FF2B5EF4-FFF2-40B4-BE49-F238E27FC236}">
              <a16:creationId xmlns:a16="http://schemas.microsoft.com/office/drawing/2014/main" id="{A1D59640-9268-449E-AD2E-53D9E0BAEC1A}"/>
            </a:ext>
          </a:extLst>
        </xdr:cNvPr>
        <xdr:cNvSpPr/>
      </xdr:nvSpPr>
      <xdr:spPr>
        <a:xfrm>
          <a:off x="7670800" y="10496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153162</xdr:rowOff>
    </xdr:to>
    <xdr:cxnSp macro="">
      <xdr:nvCxnSpPr>
        <xdr:cNvPr id="252" name="直線コネクタ 251">
          <a:extLst>
            <a:ext uri="{FF2B5EF4-FFF2-40B4-BE49-F238E27FC236}">
              <a16:creationId xmlns:a16="http://schemas.microsoft.com/office/drawing/2014/main" id="{120529C9-B183-46EF-8359-413B8A4A4530}"/>
            </a:ext>
          </a:extLst>
        </xdr:cNvPr>
        <xdr:cNvCxnSpPr/>
      </xdr:nvCxnSpPr>
      <xdr:spPr>
        <a:xfrm flipV="1">
          <a:off x="7713980" y="1054455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102362</xdr:rowOff>
    </xdr:from>
    <xdr:to>
      <xdr:col>41</xdr:col>
      <xdr:colOff>101600</xdr:colOff>
      <xdr:row>63</xdr:row>
      <xdr:rowOff>32512</xdr:rowOff>
    </xdr:to>
    <xdr:sp macro="" textlink="">
      <xdr:nvSpPr>
        <xdr:cNvPr id="253" name="楕円 252">
          <a:extLst>
            <a:ext uri="{FF2B5EF4-FFF2-40B4-BE49-F238E27FC236}">
              <a16:creationId xmlns:a16="http://schemas.microsoft.com/office/drawing/2014/main" id="{D16B7F07-B679-487F-8DF1-FEAA640F2D56}"/>
            </a:ext>
          </a:extLst>
        </xdr:cNvPr>
        <xdr:cNvSpPr/>
      </xdr:nvSpPr>
      <xdr:spPr>
        <a:xfrm>
          <a:off x="6873240" y="10496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153162</xdr:rowOff>
    </xdr:from>
    <xdr:to>
      <xdr:col>45</xdr:col>
      <xdr:colOff>177800</xdr:colOff>
      <xdr:row>62</xdr:row>
      <xdr:rowOff>153162</xdr:rowOff>
    </xdr:to>
    <xdr:cxnSp macro="">
      <xdr:nvCxnSpPr>
        <xdr:cNvPr id="254" name="直線コネクタ 253">
          <a:extLst>
            <a:ext uri="{FF2B5EF4-FFF2-40B4-BE49-F238E27FC236}">
              <a16:creationId xmlns:a16="http://schemas.microsoft.com/office/drawing/2014/main" id="{1367DBD0-F0AC-474E-9B3A-520A645A5D1D}"/>
            </a:ext>
          </a:extLst>
        </xdr:cNvPr>
        <xdr:cNvCxnSpPr/>
      </xdr:nvCxnSpPr>
      <xdr:spPr>
        <a:xfrm>
          <a:off x="6924040" y="1054684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102362</xdr:rowOff>
    </xdr:from>
    <xdr:to>
      <xdr:col>36</xdr:col>
      <xdr:colOff>165100</xdr:colOff>
      <xdr:row>63</xdr:row>
      <xdr:rowOff>32512</xdr:rowOff>
    </xdr:to>
    <xdr:sp macro="" textlink="">
      <xdr:nvSpPr>
        <xdr:cNvPr id="255" name="楕円 254">
          <a:extLst>
            <a:ext uri="{FF2B5EF4-FFF2-40B4-BE49-F238E27FC236}">
              <a16:creationId xmlns:a16="http://schemas.microsoft.com/office/drawing/2014/main" id="{747DCC0C-BCD0-4D93-9367-228D13C382B5}"/>
            </a:ext>
          </a:extLst>
        </xdr:cNvPr>
        <xdr:cNvSpPr/>
      </xdr:nvSpPr>
      <xdr:spPr>
        <a:xfrm>
          <a:off x="6098540" y="10496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153162</xdr:rowOff>
    </xdr:from>
    <xdr:to>
      <xdr:col>41</xdr:col>
      <xdr:colOff>50800</xdr:colOff>
      <xdr:row>62</xdr:row>
      <xdr:rowOff>153162</xdr:rowOff>
    </xdr:to>
    <xdr:cxnSp macro="">
      <xdr:nvCxnSpPr>
        <xdr:cNvPr id="256" name="直線コネクタ 255">
          <a:extLst>
            <a:ext uri="{FF2B5EF4-FFF2-40B4-BE49-F238E27FC236}">
              <a16:creationId xmlns:a16="http://schemas.microsoft.com/office/drawing/2014/main" id="{88F05FF6-E53B-4764-AF7F-12A0E9BBB69B}"/>
            </a:ext>
          </a:extLst>
        </xdr:cNvPr>
        <xdr:cNvCxnSpPr/>
      </xdr:nvCxnSpPr>
      <xdr:spPr>
        <a:xfrm>
          <a:off x="6149340" y="105468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82A82B5B-3699-4EE6-997D-7165F2BA5383}"/>
            </a:ext>
          </a:extLst>
        </xdr:cNvPr>
        <xdr:cNvSpPr txBox="1"/>
      </xdr:nvSpPr>
      <xdr:spPr>
        <a:xfrm>
          <a:off x="8271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0FB79B94-EB1D-4F91-8053-68AB9D437BF1}"/>
            </a:ext>
          </a:extLst>
        </xdr:cNvPr>
        <xdr:cNvSpPr txBox="1"/>
      </xdr:nvSpPr>
      <xdr:spPr>
        <a:xfrm>
          <a:off x="750958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7A689032-EC4D-4BC6-A46E-F977434D93BB}"/>
            </a:ext>
          </a:extLst>
        </xdr:cNvPr>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DEEB9382-A1D3-4D66-8E18-BD5C99B6FDBF}"/>
            </a:ext>
          </a:extLst>
        </xdr:cNvPr>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61" name="n_1mainValue【体育館・プール】&#10;一人当たり面積">
          <a:extLst>
            <a:ext uri="{FF2B5EF4-FFF2-40B4-BE49-F238E27FC236}">
              <a16:creationId xmlns:a16="http://schemas.microsoft.com/office/drawing/2014/main" id="{B7B0CE07-025F-47A0-A64F-B6AF043ED1C4}"/>
            </a:ext>
          </a:extLst>
        </xdr:cNvPr>
        <xdr:cNvSpPr txBox="1"/>
      </xdr:nvSpPr>
      <xdr:spPr>
        <a:xfrm>
          <a:off x="827158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23639</xdr:rowOff>
    </xdr:from>
    <xdr:ext cx="469744" cy="259045"/>
    <xdr:sp macro="" textlink="">
      <xdr:nvSpPr>
        <xdr:cNvPr id="262" name="n_2mainValue【体育館・プール】&#10;一人当たり面積">
          <a:extLst>
            <a:ext uri="{FF2B5EF4-FFF2-40B4-BE49-F238E27FC236}">
              <a16:creationId xmlns:a16="http://schemas.microsoft.com/office/drawing/2014/main" id="{9F03B153-2900-4B07-8FBC-374AA59C4DD8}"/>
            </a:ext>
          </a:extLst>
        </xdr:cNvPr>
        <xdr:cNvSpPr txBox="1"/>
      </xdr:nvSpPr>
      <xdr:spPr>
        <a:xfrm>
          <a:off x="750958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23639</xdr:rowOff>
    </xdr:from>
    <xdr:ext cx="469744" cy="259045"/>
    <xdr:sp macro="" textlink="">
      <xdr:nvSpPr>
        <xdr:cNvPr id="263" name="n_3mainValue【体育館・プール】&#10;一人当たり面積">
          <a:extLst>
            <a:ext uri="{FF2B5EF4-FFF2-40B4-BE49-F238E27FC236}">
              <a16:creationId xmlns:a16="http://schemas.microsoft.com/office/drawing/2014/main" id="{9091CCEA-735A-43E2-8C52-88C8C6AEC924}"/>
            </a:ext>
          </a:extLst>
        </xdr:cNvPr>
        <xdr:cNvSpPr txBox="1"/>
      </xdr:nvSpPr>
      <xdr:spPr>
        <a:xfrm>
          <a:off x="67120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23639</xdr:rowOff>
    </xdr:from>
    <xdr:ext cx="469744" cy="259045"/>
    <xdr:sp macro="" textlink="">
      <xdr:nvSpPr>
        <xdr:cNvPr id="264" name="n_4mainValue【体育館・プール】&#10;一人当たり面積">
          <a:extLst>
            <a:ext uri="{FF2B5EF4-FFF2-40B4-BE49-F238E27FC236}">
              <a16:creationId xmlns:a16="http://schemas.microsoft.com/office/drawing/2014/main" id="{BC89871A-7EF2-47EB-8308-00EB1EF7E4D5}"/>
            </a:ext>
          </a:extLst>
        </xdr:cNvPr>
        <xdr:cNvSpPr txBox="1"/>
      </xdr:nvSpPr>
      <xdr:spPr>
        <a:xfrm>
          <a:off x="59373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672A061-E454-4ECB-823A-01A2280CB2D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8B908FC-C0A1-40D3-8060-039219A5A8C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8FDC89E-ED47-44BA-A115-45D245CF5A1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F0B54A0-E67C-4040-9021-BE1750507C1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932A4DF-80F4-4E64-BC3E-20FF16F58D3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29105AC-56FD-4B06-B681-BED9DAC716D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05C310C-3322-45F0-8562-B48D858D598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617287B-8829-4A45-A0B3-9B146E974E0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2381584-1E78-4119-A183-BE676417269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13D5B76-CBB0-48DA-B7F9-E5D94E8DEB5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4EF84B5-3CFC-4ACE-9825-3B9DEC45AC1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764B8063-82CB-4262-B4EC-B311C2B756B2}"/>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36C1E666-EEAC-4A8A-BD77-9BB89BB7F0B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6701E295-062A-4497-9966-A8B4925C706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552B8245-53A3-4CF8-9BF7-E0E0A3742FB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37223037-75B0-4ACE-B30E-3E8EF11C70F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B3F99ABA-3FAC-4D4C-867B-DEE704D0950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F434C706-E9FE-43A8-A7C7-7998EF513F7A}"/>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B51E1B43-531E-404B-8D39-3C213A880E8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2F68C28-2A47-4644-8D0E-C7F3CD9E3CD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1EF04467-EC6E-4589-BA9F-C6E6422E59A8}"/>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CF7E7DF-4BE3-4489-9582-F945D6CDD37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EA0094BB-8F71-48EF-8A53-36D0E0787C89}"/>
            </a:ext>
          </a:extLst>
        </xdr:cNvPr>
        <xdr:cNvCxnSpPr/>
      </xdr:nvCxnSpPr>
      <xdr:spPr>
        <a:xfrm flipV="1">
          <a:off x="4086225" y="1302639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1A57BDB8-99B2-4712-91DC-504F3E6090D4}"/>
            </a:ext>
          </a:extLst>
        </xdr:cNvPr>
        <xdr:cNvSpPr txBox="1"/>
      </xdr:nvSpPr>
      <xdr:spPr>
        <a:xfrm>
          <a:off x="4124960" y="1428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0F95FB98-2DF5-4AC9-A144-5BDBEAFEBA01}"/>
            </a:ext>
          </a:extLst>
        </xdr:cNvPr>
        <xdr:cNvCxnSpPr/>
      </xdr:nvCxnSpPr>
      <xdr:spPr>
        <a:xfrm>
          <a:off x="4020820" y="14282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89CD1BD4-A971-4150-A0EC-03BE09475EC4}"/>
            </a:ext>
          </a:extLst>
        </xdr:cNvPr>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0F46F199-A289-4939-A8E3-95F814C7D9F2}"/>
            </a:ext>
          </a:extLst>
        </xdr:cNvPr>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BA2D1F8-D25D-4DC8-BC59-45B94A410BCE}"/>
            </a:ext>
          </a:extLst>
        </xdr:cNvPr>
        <xdr:cNvSpPr txBox="1"/>
      </xdr:nvSpPr>
      <xdr:spPr>
        <a:xfrm>
          <a:off x="4124960" y="13306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7C5DE0CA-4C9A-4845-9B7E-0A6E5652822E}"/>
            </a:ext>
          </a:extLst>
        </xdr:cNvPr>
        <xdr:cNvSpPr/>
      </xdr:nvSpPr>
      <xdr:spPr>
        <a:xfrm>
          <a:off x="4036060" y="134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99D1E196-4082-4F09-B0E1-E0FB27E81638}"/>
            </a:ext>
          </a:extLst>
        </xdr:cNvPr>
        <xdr:cNvSpPr/>
      </xdr:nvSpPr>
      <xdr:spPr>
        <a:xfrm>
          <a:off x="331216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61E70F0F-F163-4B0E-BB55-C052EF8144DE}"/>
            </a:ext>
          </a:extLst>
        </xdr:cNvPr>
        <xdr:cNvSpPr/>
      </xdr:nvSpPr>
      <xdr:spPr>
        <a:xfrm>
          <a:off x="25146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91F15659-BCC4-4A2A-A333-638B9E8B5E21}"/>
            </a:ext>
          </a:extLst>
        </xdr:cNvPr>
        <xdr:cNvSpPr/>
      </xdr:nvSpPr>
      <xdr:spPr>
        <a:xfrm>
          <a:off x="17399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765506B3-9CAE-47CA-9E4A-37B82C63881D}"/>
            </a:ext>
          </a:extLst>
        </xdr:cNvPr>
        <xdr:cNvSpPr/>
      </xdr:nvSpPr>
      <xdr:spPr>
        <a:xfrm>
          <a:off x="96520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78FCC5C-890B-4EEC-A138-CF3B1F44884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77147F1-FF66-4813-8A22-9701344B25E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A3C854-B35D-4D83-8478-3107D5A0F53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CA5FB5-A22E-4BEC-8518-CEBC9B2DA28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CC8C82-D518-48F6-95DE-200EE371617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303" name="楕円 302">
          <a:extLst>
            <a:ext uri="{FF2B5EF4-FFF2-40B4-BE49-F238E27FC236}">
              <a16:creationId xmlns:a16="http://schemas.microsoft.com/office/drawing/2014/main" id="{A01F6E3D-68D0-4E3E-9F68-7CA54420297F}"/>
            </a:ext>
          </a:extLst>
        </xdr:cNvPr>
        <xdr:cNvSpPr/>
      </xdr:nvSpPr>
      <xdr:spPr>
        <a:xfrm>
          <a:off x="403606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169181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FA8CD84-78F6-40EF-A049-EF54442C2530}"/>
            </a:ext>
          </a:extLst>
        </xdr:cNvPr>
        <xdr:cNvSpPr txBox="1"/>
      </xdr:nvSpPr>
      <xdr:spPr>
        <a:xfrm>
          <a:off x="4124960" y="1358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142748</xdr:rowOff>
    </xdr:from>
    <xdr:to>
      <xdr:col>20</xdr:col>
      <xdr:colOff>38100</xdr:colOff>
      <xdr:row>81</xdr:row>
      <xdr:rowOff>72898</xdr:rowOff>
    </xdr:to>
    <xdr:sp macro="" textlink="">
      <xdr:nvSpPr>
        <xdr:cNvPr id="305" name="楕円 304">
          <a:extLst>
            <a:ext uri="{FF2B5EF4-FFF2-40B4-BE49-F238E27FC236}">
              <a16:creationId xmlns:a16="http://schemas.microsoft.com/office/drawing/2014/main" id="{F6ACDF6C-F5C2-4DF2-BA4B-63B072071778}"/>
            </a:ext>
          </a:extLst>
        </xdr:cNvPr>
        <xdr:cNvSpPr/>
      </xdr:nvSpPr>
      <xdr:spPr>
        <a:xfrm>
          <a:off x="3312160" y="13553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22098</xdr:rowOff>
    </xdr:from>
    <xdr:to>
      <xdr:col>24</xdr:col>
      <xdr:colOff>63500</xdr:colOff>
      <xdr:row>81</xdr:row>
      <xdr:rowOff>70104</xdr:rowOff>
    </xdr:to>
    <xdr:cxnSp macro="">
      <xdr:nvCxnSpPr>
        <xdr:cNvPr id="306" name="直線コネクタ 305">
          <a:extLst>
            <a:ext uri="{FF2B5EF4-FFF2-40B4-BE49-F238E27FC236}">
              <a16:creationId xmlns:a16="http://schemas.microsoft.com/office/drawing/2014/main" id="{81031669-06FC-4A25-84E4-FF01D97D0810}"/>
            </a:ext>
          </a:extLst>
        </xdr:cNvPr>
        <xdr:cNvCxnSpPr/>
      </xdr:nvCxnSpPr>
      <xdr:spPr>
        <a:xfrm>
          <a:off x="3355340" y="13600938"/>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99313</xdr:rowOff>
    </xdr:from>
    <xdr:to>
      <xdr:col>15</xdr:col>
      <xdr:colOff>101600</xdr:colOff>
      <xdr:row>81</xdr:row>
      <xdr:rowOff>29463</xdr:rowOff>
    </xdr:to>
    <xdr:sp macro="" textlink="">
      <xdr:nvSpPr>
        <xdr:cNvPr id="307" name="楕円 306">
          <a:extLst>
            <a:ext uri="{FF2B5EF4-FFF2-40B4-BE49-F238E27FC236}">
              <a16:creationId xmlns:a16="http://schemas.microsoft.com/office/drawing/2014/main" id="{ED04AE42-DA86-4F19-8CD6-426C975382FC}"/>
            </a:ext>
          </a:extLst>
        </xdr:cNvPr>
        <xdr:cNvSpPr/>
      </xdr:nvSpPr>
      <xdr:spPr>
        <a:xfrm>
          <a:off x="2514600" y="13510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150113</xdr:rowOff>
    </xdr:from>
    <xdr:to>
      <xdr:col>19</xdr:col>
      <xdr:colOff>177800</xdr:colOff>
      <xdr:row>81</xdr:row>
      <xdr:rowOff>22098</xdr:rowOff>
    </xdr:to>
    <xdr:cxnSp macro="">
      <xdr:nvCxnSpPr>
        <xdr:cNvPr id="308" name="直線コネクタ 307">
          <a:extLst>
            <a:ext uri="{FF2B5EF4-FFF2-40B4-BE49-F238E27FC236}">
              <a16:creationId xmlns:a16="http://schemas.microsoft.com/office/drawing/2014/main" id="{6B25C299-927C-4BBC-BABD-4224C2FB687E}"/>
            </a:ext>
          </a:extLst>
        </xdr:cNvPr>
        <xdr:cNvCxnSpPr/>
      </xdr:nvCxnSpPr>
      <xdr:spPr>
        <a:xfrm>
          <a:off x="2565400" y="13561313"/>
          <a:ext cx="78994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19304</xdr:rowOff>
    </xdr:from>
    <xdr:to>
      <xdr:col>10</xdr:col>
      <xdr:colOff>165100</xdr:colOff>
      <xdr:row>80</xdr:row>
      <xdr:rowOff>120904</xdr:rowOff>
    </xdr:to>
    <xdr:sp macro="" textlink="">
      <xdr:nvSpPr>
        <xdr:cNvPr id="309" name="楕円 308">
          <a:extLst>
            <a:ext uri="{FF2B5EF4-FFF2-40B4-BE49-F238E27FC236}">
              <a16:creationId xmlns:a16="http://schemas.microsoft.com/office/drawing/2014/main" id="{64D420D4-84C1-46FB-959D-C4889AB051E1}"/>
            </a:ext>
          </a:extLst>
        </xdr:cNvPr>
        <xdr:cNvSpPr/>
      </xdr:nvSpPr>
      <xdr:spPr>
        <a:xfrm>
          <a:off x="1739900" y="134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70104</xdr:rowOff>
    </xdr:from>
    <xdr:to>
      <xdr:col>15</xdr:col>
      <xdr:colOff>50800</xdr:colOff>
      <xdr:row>80</xdr:row>
      <xdr:rowOff>150113</xdr:rowOff>
    </xdr:to>
    <xdr:cxnSp macro="">
      <xdr:nvCxnSpPr>
        <xdr:cNvPr id="310" name="直線コネクタ 309">
          <a:extLst>
            <a:ext uri="{FF2B5EF4-FFF2-40B4-BE49-F238E27FC236}">
              <a16:creationId xmlns:a16="http://schemas.microsoft.com/office/drawing/2014/main" id="{D178BB09-2196-4A0A-B905-11C2C2F851F9}"/>
            </a:ext>
          </a:extLst>
        </xdr:cNvPr>
        <xdr:cNvCxnSpPr/>
      </xdr:nvCxnSpPr>
      <xdr:spPr>
        <a:xfrm>
          <a:off x="1790700" y="13481304"/>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5587</xdr:rowOff>
    </xdr:from>
    <xdr:to>
      <xdr:col>6</xdr:col>
      <xdr:colOff>38100</xdr:colOff>
      <xdr:row>80</xdr:row>
      <xdr:rowOff>107187</xdr:rowOff>
    </xdr:to>
    <xdr:sp macro="" textlink="">
      <xdr:nvSpPr>
        <xdr:cNvPr id="311" name="楕円 310">
          <a:extLst>
            <a:ext uri="{FF2B5EF4-FFF2-40B4-BE49-F238E27FC236}">
              <a16:creationId xmlns:a16="http://schemas.microsoft.com/office/drawing/2014/main" id="{F2A30301-FA7B-499A-B35A-7B3C81DAA01D}"/>
            </a:ext>
          </a:extLst>
        </xdr:cNvPr>
        <xdr:cNvSpPr/>
      </xdr:nvSpPr>
      <xdr:spPr>
        <a:xfrm>
          <a:off x="965200" y="13416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56387</xdr:rowOff>
    </xdr:from>
    <xdr:to>
      <xdr:col>10</xdr:col>
      <xdr:colOff>114300</xdr:colOff>
      <xdr:row>80</xdr:row>
      <xdr:rowOff>70104</xdr:rowOff>
    </xdr:to>
    <xdr:cxnSp macro="">
      <xdr:nvCxnSpPr>
        <xdr:cNvPr id="312" name="直線コネクタ 311">
          <a:extLst>
            <a:ext uri="{FF2B5EF4-FFF2-40B4-BE49-F238E27FC236}">
              <a16:creationId xmlns:a16="http://schemas.microsoft.com/office/drawing/2014/main" id="{5825583D-CF06-43CF-9C77-B237CAD22734}"/>
            </a:ext>
          </a:extLst>
        </xdr:cNvPr>
        <xdr:cNvCxnSpPr/>
      </xdr:nvCxnSpPr>
      <xdr:spPr>
        <a:xfrm>
          <a:off x="1008380" y="13467587"/>
          <a:ext cx="7823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FC0FA6BD-BB9A-4401-A546-034A6984BD5C}"/>
            </a:ext>
          </a:extLst>
        </xdr:cNvPr>
        <xdr:cNvSpPr txBox="1"/>
      </xdr:nvSpPr>
      <xdr:spPr>
        <a:xfrm>
          <a:off x="317056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F19BC3ED-41D7-4C38-AD28-8953FB86483D}"/>
            </a:ext>
          </a:extLst>
        </xdr:cNvPr>
        <xdr:cNvSpPr txBox="1"/>
      </xdr:nvSpPr>
      <xdr:spPr>
        <a:xfrm>
          <a:off x="23857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3A4AD484-C322-4999-950A-A07B8AAB8D53}"/>
            </a:ext>
          </a:extLst>
        </xdr:cNvPr>
        <xdr:cNvSpPr txBox="1"/>
      </xdr:nvSpPr>
      <xdr:spPr>
        <a:xfrm>
          <a:off x="16110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B3A4E31D-27FA-496C-BF7B-DF41ECFB77DB}"/>
            </a:ext>
          </a:extLst>
        </xdr:cNvPr>
        <xdr:cNvSpPr txBox="1"/>
      </xdr:nvSpPr>
      <xdr:spPr>
        <a:xfrm>
          <a:off x="8363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64025</xdr:rowOff>
    </xdr:from>
    <xdr:ext cx="405111" cy="259045"/>
    <xdr:sp macro="" textlink="">
      <xdr:nvSpPr>
        <xdr:cNvPr id="317" name="n_1mainValue【福祉施設】&#10;有形固定資産減価償却率">
          <a:extLst>
            <a:ext uri="{FF2B5EF4-FFF2-40B4-BE49-F238E27FC236}">
              <a16:creationId xmlns:a16="http://schemas.microsoft.com/office/drawing/2014/main" id="{61EFDAB9-40E6-4186-9C6D-D69B552CD001}"/>
            </a:ext>
          </a:extLst>
        </xdr:cNvPr>
        <xdr:cNvSpPr txBox="1"/>
      </xdr:nvSpPr>
      <xdr:spPr>
        <a:xfrm>
          <a:off x="3170564" y="1364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20590</xdr:rowOff>
    </xdr:from>
    <xdr:ext cx="405111" cy="259045"/>
    <xdr:sp macro="" textlink="">
      <xdr:nvSpPr>
        <xdr:cNvPr id="318" name="n_2mainValue【福祉施設】&#10;有形固定資産減価償却率">
          <a:extLst>
            <a:ext uri="{FF2B5EF4-FFF2-40B4-BE49-F238E27FC236}">
              <a16:creationId xmlns:a16="http://schemas.microsoft.com/office/drawing/2014/main" id="{B5881639-6C9A-404E-96A4-4AA5057E8CFA}"/>
            </a:ext>
          </a:extLst>
        </xdr:cNvPr>
        <xdr:cNvSpPr txBox="1"/>
      </xdr:nvSpPr>
      <xdr:spPr>
        <a:xfrm>
          <a:off x="2385704" y="13599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112031</xdr:rowOff>
    </xdr:from>
    <xdr:ext cx="405111" cy="259045"/>
    <xdr:sp macro="" textlink="">
      <xdr:nvSpPr>
        <xdr:cNvPr id="319" name="n_3mainValue【福祉施設】&#10;有形固定資産減価償却率">
          <a:extLst>
            <a:ext uri="{FF2B5EF4-FFF2-40B4-BE49-F238E27FC236}">
              <a16:creationId xmlns:a16="http://schemas.microsoft.com/office/drawing/2014/main" id="{C029EB25-3F5B-4B95-B63E-4D263D69CB6A}"/>
            </a:ext>
          </a:extLst>
        </xdr:cNvPr>
        <xdr:cNvSpPr txBox="1"/>
      </xdr:nvSpPr>
      <xdr:spPr>
        <a:xfrm>
          <a:off x="1611004" y="1352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98314</xdr:rowOff>
    </xdr:from>
    <xdr:ext cx="405111" cy="259045"/>
    <xdr:sp macro="" textlink="">
      <xdr:nvSpPr>
        <xdr:cNvPr id="320" name="n_4mainValue【福祉施設】&#10;有形固定資産減価償却率">
          <a:extLst>
            <a:ext uri="{FF2B5EF4-FFF2-40B4-BE49-F238E27FC236}">
              <a16:creationId xmlns:a16="http://schemas.microsoft.com/office/drawing/2014/main" id="{5A45122E-2820-465D-B651-AD5E777CE5F5}"/>
            </a:ext>
          </a:extLst>
        </xdr:cNvPr>
        <xdr:cNvSpPr txBox="1"/>
      </xdr:nvSpPr>
      <xdr:spPr>
        <a:xfrm>
          <a:off x="836304" y="1350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7BCFA95-D32A-4AA3-A8B3-06611843424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7003EE2-0ABA-4B23-B68E-72D33B4DF00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297455A-7D95-4069-98D3-11A2E8967E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0333AE4-D323-4819-8271-D9CCBCDB24C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90D22DB-D8DC-4936-91CF-6B3FA26DF56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114CBAC-A783-4394-BA74-4E2D91BD5B2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3775DC0-9DAF-4BFA-8F1E-824959851FE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788704C-30DD-4C2A-A1E6-55768881CA2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116C1A6-8AC7-4A6B-87DF-E7FEB36C5D3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DF85623-AEBE-4B7A-859F-727993ADD3D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CBDED2D-B248-48AB-A065-5A2568FECEA2}"/>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3585F67-7666-4720-997F-33FA8FCD1403}"/>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2D1608ED-CDBD-4C3F-B784-9DDEF86F5A5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4A0E88BD-D0DE-40FA-8C69-0144676E90C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40F23D89-C3FC-4412-B6E0-B8B67DFA791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932A1BF4-234B-4AE1-A375-641B5F5A3A5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B22F857F-5857-4BBF-9ED2-E0471D1D45D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1999CE2-62FD-4DCC-B90B-3310505CD1F8}"/>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1340B377-A807-457B-B05C-03CCC0A00D0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B3EDBBCA-47FF-43D8-91D3-8E9DEF872226}"/>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C562EF4-41A9-4ECF-AB93-6DA09BDF55C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CDA9F990-6EE6-4A0F-9D41-8CB63EC3F1D8}"/>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462C3D9-E8B2-4666-95BF-9308DA04237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C5D8821-5C96-437F-97E8-0EC366C394E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3739A51-0A89-4D5C-979C-6DE8CB41F3B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6E3F830E-5C3B-49AF-AF63-0D6B343EE67B}"/>
            </a:ext>
          </a:extLst>
        </xdr:cNvPr>
        <xdr:cNvCxnSpPr/>
      </xdr:nvCxnSpPr>
      <xdr:spPr>
        <a:xfrm flipV="1">
          <a:off x="9219565" y="13124906"/>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356D2CD5-D953-4BFD-B288-B872FB4AE4DC}"/>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384E8ABA-A213-4C8D-B205-244C9C4CE831}"/>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0D79BCE5-7FC3-463A-BDFF-7F5AA17C9F92}"/>
            </a:ext>
          </a:extLst>
        </xdr:cNvPr>
        <xdr:cNvSpPr txBox="1"/>
      </xdr:nvSpPr>
      <xdr:spPr>
        <a:xfrm>
          <a:off x="9258300" y="1290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C8D8E1E6-90F2-4640-B4F9-E67B34D443D5}"/>
            </a:ext>
          </a:extLst>
        </xdr:cNvPr>
        <xdr:cNvCxnSpPr/>
      </xdr:nvCxnSpPr>
      <xdr:spPr>
        <a:xfrm>
          <a:off x="9154160" y="131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D44A23AC-93A6-47D8-86C8-C16EE0136BDB}"/>
            </a:ext>
          </a:extLst>
        </xdr:cNvPr>
        <xdr:cNvSpPr txBox="1"/>
      </xdr:nvSpPr>
      <xdr:spPr>
        <a:xfrm>
          <a:off x="9258300" y="1394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E6CCBD68-4D9C-4E2D-861E-965FD868CE51}"/>
            </a:ext>
          </a:extLst>
        </xdr:cNvPr>
        <xdr:cNvSpPr/>
      </xdr:nvSpPr>
      <xdr:spPr>
        <a:xfrm>
          <a:off x="919226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6164ECB5-C8CB-493A-A70D-669A8AB5FB11}"/>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51713033-62FF-4784-A966-C64386FCB881}"/>
            </a:ext>
          </a:extLst>
        </xdr:cNvPr>
        <xdr:cNvSpPr/>
      </xdr:nvSpPr>
      <xdr:spPr>
        <a:xfrm>
          <a:off x="767080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FF30147D-BA37-481E-8CE6-A35E29791DB7}"/>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18E8CA77-D2A8-4BEF-B8C3-63B0B44CD124}"/>
            </a:ext>
          </a:extLst>
        </xdr:cNvPr>
        <xdr:cNvSpPr/>
      </xdr:nvSpPr>
      <xdr:spPr>
        <a:xfrm>
          <a:off x="60985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3A0B61D-5E02-4140-AA95-C7848C815A0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ABFAE89-95D1-40C2-8BB9-9D4B8CA214A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88522A-C23A-4672-9821-5811534A1D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EAD74A7-2885-4A1E-AFCA-CEDF2CFD741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D3A3C0D-375E-42C6-9E6A-2729DB8B888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9071</xdr:rowOff>
    </xdr:from>
    <xdr:to>
      <xdr:col>55</xdr:col>
      <xdr:colOff>50800</xdr:colOff>
      <xdr:row>82</xdr:row>
      <xdr:rowOff>110671</xdr:rowOff>
    </xdr:to>
    <xdr:sp macro="" textlink="">
      <xdr:nvSpPr>
        <xdr:cNvPr id="362" name="楕円 361">
          <a:extLst>
            <a:ext uri="{FF2B5EF4-FFF2-40B4-BE49-F238E27FC236}">
              <a16:creationId xmlns:a16="http://schemas.microsoft.com/office/drawing/2014/main" id="{77224641-11C3-4BBA-A969-AC182D6C87D8}"/>
            </a:ext>
          </a:extLst>
        </xdr:cNvPr>
        <xdr:cNvSpPr/>
      </xdr:nvSpPr>
      <xdr:spPr>
        <a:xfrm>
          <a:off x="9192260" y="13755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31948</xdr:rowOff>
    </xdr:from>
    <xdr:ext cx="469744" cy="259045"/>
    <xdr:sp macro="" textlink="">
      <xdr:nvSpPr>
        <xdr:cNvPr id="363" name="【福祉施設】&#10;一人当たり面積該当値テキスト">
          <a:extLst>
            <a:ext uri="{FF2B5EF4-FFF2-40B4-BE49-F238E27FC236}">
              <a16:creationId xmlns:a16="http://schemas.microsoft.com/office/drawing/2014/main" id="{8360A9D9-EF50-4119-A3CB-E3BEC6F3912B}"/>
            </a:ext>
          </a:extLst>
        </xdr:cNvPr>
        <xdr:cNvSpPr txBox="1"/>
      </xdr:nvSpPr>
      <xdr:spPr>
        <a:xfrm>
          <a:off x="9258300"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64" name="楕円 363">
          <a:extLst>
            <a:ext uri="{FF2B5EF4-FFF2-40B4-BE49-F238E27FC236}">
              <a16:creationId xmlns:a16="http://schemas.microsoft.com/office/drawing/2014/main" id="{7838524F-6499-4BA6-8207-85AB99DB21A1}"/>
            </a:ext>
          </a:extLst>
        </xdr:cNvPr>
        <xdr:cNvSpPr/>
      </xdr:nvSpPr>
      <xdr:spPr>
        <a:xfrm>
          <a:off x="844550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59871</xdr:rowOff>
    </xdr:from>
    <xdr:to>
      <xdr:col>55</xdr:col>
      <xdr:colOff>0</xdr:colOff>
      <xdr:row>82</xdr:row>
      <xdr:rowOff>70757</xdr:rowOff>
    </xdr:to>
    <xdr:cxnSp macro="">
      <xdr:nvCxnSpPr>
        <xdr:cNvPr id="365" name="直線コネクタ 364">
          <a:extLst>
            <a:ext uri="{FF2B5EF4-FFF2-40B4-BE49-F238E27FC236}">
              <a16:creationId xmlns:a16="http://schemas.microsoft.com/office/drawing/2014/main" id="{2EC49F44-7087-4ABA-9CB6-A0007E5DF226}"/>
            </a:ext>
          </a:extLst>
        </xdr:cNvPr>
        <xdr:cNvCxnSpPr/>
      </xdr:nvCxnSpPr>
      <xdr:spPr>
        <a:xfrm flipV="1">
          <a:off x="8496300" y="13806351"/>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66" name="楕円 365">
          <a:extLst>
            <a:ext uri="{FF2B5EF4-FFF2-40B4-BE49-F238E27FC236}">
              <a16:creationId xmlns:a16="http://schemas.microsoft.com/office/drawing/2014/main" id="{D6973FB4-594B-4CCB-AABF-0E63D5068BBA}"/>
            </a:ext>
          </a:extLst>
        </xdr:cNvPr>
        <xdr:cNvSpPr/>
      </xdr:nvSpPr>
      <xdr:spPr>
        <a:xfrm>
          <a:off x="7670800" y="13766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70757</xdr:rowOff>
    </xdr:to>
    <xdr:cxnSp macro="">
      <xdr:nvCxnSpPr>
        <xdr:cNvPr id="367" name="直線コネクタ 366">
          <a:extLst>
            <a:ext uri="{FF2B5EF4-FFF2-40B4-BE49-F238E27FC236}">
              <a16:creationId xmlns:a16="http://schemas.microsoft.com/office/drawing/2014/main" id="{8A439A9A-CCAA-484F-98A8-9ABA2E6DD577}"/>
            </a:ext>
          </a:extLst>
        </xdr:cNvPr>
        <xdr:cNvCxnSpPr/>
      </xdr:nvCxnSpPr>
      <xdr:spPr>
        <a:xfrm>
          <a:off x="7713980" y="1381723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30843</xdr:rowOff>
    </xdr:from>
    <xdr:to>
      <xdr:col>41</xdr:col>
      <xdr:colOff>101600</xdr:colOff>
      <xdr:row>82</xdr:row>
      <xdr:rowOff>132443</xdr:rowOff>
    </xdr:to>
    <xdr:sp macro="" textlink="">
      <xdr:nvSpPr>
        <xdr:cNvPr id="368" name="楕円 367">
          <a:extLst>
            <a:ext uri="{FF2B5EF4-FFF2-40B4-BE49-F238E27FC236}">
              <a16:creationId xmlns:a16="http://schemas.microsoft.com/office/drawing/2014/main" id="{B54913D7-2663-4FDC-AB06-671E4CCDBD35}"/>
            </a:ext>
          </a:extLst>
        </xdr:cNvPr>
        <xdr:cNvSpPr/>
      </xdr:nvSpPr>
      <xdr:spPr>
        <a:xfrm>
          <a:off x="6873240" y="137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81643</xdr:rowOff>
    </xdr:to>
    <xdr:cxnSp macro="">
      <xdr:nvCxnSpPr>
        <xdr:cNvPr id="369" name="直線コネクタ 368">
          <a:extLst>
            <a:ext uri="{FF2B5EF4-FFF2-40B4-BE49-F238E27FC236}">
              <a16:creationId xmlns:a16="http://schemas.microsoft.com/office/drawing/2014/main" id="{3C71027E-1FC8-4021-B666-2800D5B8E9CD}"/>
            </a:ext>
          </a:extLst>
        </xdr:cNvPr>
        <xdr:cNvCxnSpPr/>
      </xdr:nvCxnSpPr>
      <xdr:spPr>
        <a:xfrm flipV="1">
          <a:off x="6924040" y="13817237"/>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74386</xdr:rowOff>
    </xdr:from>
    <xdr:to>
      <xdr:col>36</xdr:col>
      <xdr:colOff>165100</xdr:colOff>
      <xdr:row>83</xdr:row>
      <xdr:rowOff>4536</xdr:rowOff>
    </xdr:to>
    <xdr:sp macro="" textlink="">
      <xdr:nvSpPr>
        <xdr:cNvPr id="370" name="楕円 369">
          <a:extLst>
            <a:ext uri="{FF2B5EF4-FFF2-40B4-BE49-F238E27FC236}">
              <a16:creationId xmlns:a16="http://schemas.microsoft.com/office/drawing/2014/main" id="{DDD02B94-7F86-449F-954D-605C76AB296C}"/>
            </a:ext>
          </a:extLst>
        </xdr:cNvPr>
        <xdr:cNvSpPr/>
      </xdr:nvSpPr>
      <xdr:spPr>
        <a:xfrm>
          <a:off x="6098540" y="1382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81643</xdr:rowOff>
    </xdr:from>
    <xdr:to>
      <xdr:col>41</xdr:col>
      <xdr:colOff>50800</xdr:colOff>
      <xdr:row>82</xdr:row>
      <xdr:rowOff>125186</xdr:rowOff>
    </xdr:to>
    <xdr:cxnSp macro="">
      <xdr:nvCxnSpPr>
        <xdr:cNvPr id="371" name="直線コネクタ 370">
          <a:extLst>
            <a:ext uri="{FF2B5EF4-FFF2-40B4-BE49-F238E27FC236}">
              <a16:creationId xmlns:a16="http://schemas.microsoft.com/office/drawing/2014/main" id="{EDC14410-60F3-41A1-B4A6-9A4E6BB92B09}"/>
            </a:ext>
          </a:extLst>
        </xdr:cNvPr>
        <xdr:cNvCxnSpPr/>
      </xdr:nvCxnSpPr>
      <xdr:spPr>
        <a:xfrm flipV="1">
          <a:off x="6149340" y="13828123"/>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CAAB9BC3-31CD-40E3-BF43-54A05ACCBFDC}"/>
            </a:ext>
          </a:extLst>
        </xdr:cNvPr>
        <xdr:cNvSpPr txBox="1"/>
      </xdr:nvSpPr>
      <xdr:spPr>
        <a:xfrm>
          <a:off x="8271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CDE1135C-4088-439F-BA04-21DDEAB534A3}"/>
            </a:ext>
          </a:extLst>
        </xdr:cNvPr>
        <xdr:cNvSpPr txBox="1"/>
      </xdr:nvSpPr>
      <xdr:spPr>
        <a:xfrm>
          <a:off x="750958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DD5E644B-0C69-45F7-AF2F-3B0CA97A06A6}"/>
            </a:ext>
          </a:extLst>
        </xdr:cNvPr>
        <xdr:cNvSpPr txBox="1"/>
      </xdr:nvSpPr>
      <xdr:spPr>
        <a:xfrm>
          <a:off x="671202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CEF16BA7-71E1-4E34-A7FB-21B37B218943}"/>
            </a:ext>
          </a:extLst>
        </xdr:cNvPr>
        <xdr:cNvSpPr txBox="1"/>
      </xdr:nvSpPr>
      <xdr:spPr>
        <a:xfrm>
          <a:off x="59373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138084</xdr:rowOff>
    </xdr:from>
    <xdr:ext cx="469744" cy="259045"/>
    <xdr:sp macro="" textlink="">
      <xdr:nvSpPr>
        <xdr:cNvPr id="376" name="n_1mainValue【福祉施設】&#10;一人当たり面積">
          <a:extLst>
            <a:ext uri="{FF2B5EF4-FFF2-40B4-BE49-F238E27FC236}">
              <a16:creationId xmlns:a16="http://schemas.microsoft.com/office/drawing/2014/main" id="{EF232996-0F69-4869-9A8B-4C29A5CDA1BC}"/>
            </a:ext>
          </a:extLst>
        </xdr:cNvPr>
        <xdr:cNvSpPr txBox="1"/>
      </xdr:nvSpPr>
      <xdr:spPr>
        <a:xfrm>
          <a:off x="827158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77" name="n_2mainValue【福祉施設】&#10;一人当たり面積">
          <a:extLst>
            <a:ext uri="{FF2B5EF4-FFF2-40B4-BE49-F238E27FC236}">
              <a16:creationId xmlns:a16="http://schemas.microsoft.com/office/drawing/2014/main" id="{97474DFA-8E18-4686-A53F-F449554B8944}"/>
            </a:ext>
          </a:extLst>
        </xdr:cNvPr>
        <xdr:cNvSpPr txBox="1"/>
      </xdr:nvSpPr>
      <xdr:spPr>
        <a:xfrm>
          <a:off x="750958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148970</xdr:rowOff>
    </xdr:from>
    <xdr:ext cx="469744" cy="259045"/>
    <xdr:sp macro="" textlink="">
      <xdr:nvSpPr>
        <xdr:cNvPr id="378" name="n_3mainValue【福祉施設】&#10;一人当たり面積">
          <a:extLst>
            <a:ext uri="{FF2B5EF4-FFF2-40B4-BE49-F238E27FC236}">
              <a16:creationId xmlns:a16="http://schemas.microsoft.com/office/drawing/2014/main" id="{4B4DF17C-1F6C-4459-B376-D13C135B3FAD}"/>
            </a:ext>
          </a:extLst>
        </xdr:cNvPr>
        <xdr:cNvSpPr txBox="1"/>
      </xdr:nvSpPr>
      <xdr:spPr>
        <a:xfrm>
          <a:off x="67120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21063</xdr:rowOff>
    </xdr:from>
    <xdr:ext cx="469744" cy="259045"/>
    <xdr:sp macro="" textlink="">
      <xdr:nvSpPr>
        <xdr:cNvPr id="379" name="n_4mainValue【福祉施設】&#10;一人当たり面積">
          <a:extLst>
            <a:ext uri="{FF2B5EF4-FFF2-40B4-BE49-F238E27FC236}">
              <a16:creationId xmlns:a16="http://schemas.microsoft.com/office/drawing/2014/main" id="{29127D85-3504-4072-B0B9-ADB6A3054E0E}"/>
            </a:ext>
          </a:extLst>
        </xdr:cNvPr>
        <xdr:cNvSpPr txBox="1"/>
      </xdr:nvSpPr>
      <xdr:spPr>
        <a:xfrm>
          <a:off x="5937327"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666C907-023B-499F-81E9-51E5C1BA39C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EC505A5-D4D0-45D7-A638-CEE73CE2F3D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E087F4C-41CE-4EC7-9BBA-6F78E1D2CC5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C167B70-CA78-41E8-AD2E-71ACE9410E0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27D5F49-8C23-4650-9434-22FEC602F8E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2702B14-BDC9-4C4E-9172-F7CF85991CF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356557BD-AA8D-4E00-92BA-E57F3EFC4F3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AD4173D-886F-4FA4-92A3-CD666BC8F19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81D4FE8D-7752-4136-89A5-70481AAC386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7CB2988E-5554-4B2E-9467-7AF6BCA182A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F0B1ED6-B618-40C2-BB57-2D78CFB82F5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99854C59-0A78-49E7-BB07-0A9935E76EF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8ADF19DF-81D0-4C76-AF14-EB0CF7310AD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EB2BA914-4E87-4C46-9786-C96C40A3107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91C0B4D2-D5FD-4FAC-8E10-386FED0AE6F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31F7E5CE-7E83-42E7-8302-333A2BD0D71C}"/>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92B0CCC9-0255-45DB-AA82-162748FF86E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4396142-CB88-4878-B413-0C7E289B8E4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83C6F2E-737C-41AE-92A0-966B178D666C}"/>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1B7E5718-7363-4017-8FFA-1B1E86D9842D}"/>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8052B570-AD70-4A22-A170-75C4DEE5BC2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036567D-1C9E-40A3-B973-123312006FE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C7FD5F79-91C5-4B7F-9F61-9BE494700E74}"/>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E5A5184-132E-4FC0-BFC9-2AEAA0A1CD0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73A025BD-06EC-4464-A7CA-6A9641722DE6}"/>
            </a:ext>
          </a:extLst>
        </xdr:cNvPr>
        <xdr:cNvCxnSpPr/>
      </xdr:nvCxnSpPr>
      <xdr:spPr>
        <a:xfrm flipV="1">
          <a:off x="4086225" y="16764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EAB58C9-4091-40CE-8A3E-26113EF16F54}"/>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0394581-A88A-42E3-B54B-A2869DFFDA7D}"/>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7BD632B2-5B71-4A51-9B98-3613B4E05B13}"/>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ED60E8B1-8CAD-4A05-AF7D-422F27016C21}"/>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BC66D7-50D6-4C12-AA33-0CB66A426D99}"/>
            </a:ext>
          </a:extLst>
        </xdr:cNvPr>
        <xdr:cNvSpPr txBox="1"/>
      </xdr:nvSpPr>
      <xdr:spPr>
        <a:xfrm>
          <a:off x="412496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253D7460-46D2-4B6F-BEE0-62C297950241}"/>
            </a:ext>
          </a:extLst>
        </xdr:cNvPr>
        <xdr:cNvSpPr/>
      </xdr:nvSpPr>
      <xdr:spPr>
        <a:xfrm>
          <a:off x="4036060" y="1728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9D0E1BE0-5E54-487B-B42A-B1261E506D1E}"/>
            </a:ext>
          </a:extLst>
        </xdr:cNvPr>
        <xdr:cNvSpPr/>
      </xdr:nvSpPr>
      <xdr:spPr>
        <a:xfrm>
          <a:off x="3312160" y="17292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8CB4097F-A66B-4B57-B137-B57C0DD6C8D6}"/>
            </a:ext>
          </a:extLst>
        </xdr:cNvPr>
        <xdr:cNvSpPr/>
      </xdr:nvSpPr>
      <xdr:spPr>
        <a:xfrm>
          <a:off x="25146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E2DEFDFF-DE98-49DF-9D1A-08891151C80A}"/>
            </a:ext>
          </a:extLst>
        </xdr:cNvPr>
        <xdr:cNvSpPr/>
      </xdr:nvSpPr>
      <xdr:spPr>
        <a:xfrm>
          <a:off x="17399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880C1B9D-5EBA-4779-8FC1-544AA121E91F}"/>
            </a:ext>
          </a:extLst>
        </xdr:cNvPr>
        <xdr:cNvSpPr/>
      </xdr:nvSpPr>
      <xdr:spPr>
        <a:xfrm>
          <a:off x="96520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F8AE95A-74E9-42E5-B819-A278822FCB9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014A840-4CED-432E-85EF-144BBD69C70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4BB0173-705C-466C-B7B0-B7E394E96DD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D92F082-B7CC-4863-A306-CEFF4876B4B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7D64419-8ED2-486C-9DBD-3AB1591262D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20" name="楕円 419">
          <a:extLst>
            <a:ext uri="{FF2B5EF4-FFF2-40B4-BE49-F238E27FC236}">
              <a16:creationId xmlns:a16="http://schemas.microsoft.com/office/drawing/2014/main" id="{592F4F94-FA85-44AB-B64F-98116B17070B}"/>
            </a:ext>
          </a:extLst>
        </xdr:cNvPr>
        <xdr:cNvSpPr/>
      </xdr:nvSpPr>
      <xdr:spPr>
        <a:xfrm>
          <a:off x="403606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41927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8B556C6-6AED-4E07-9ABE-8C9B8C424859}"/>
            </a:ext>
          </a:extLst>
        </xdr:cNvPr>
        <xdr:cNvSpPr txBox="1"/>
      </xdr:nvSpPr>
      <xdr:spPr>
        <a:xfrm>
          <a:off x="4124960" y="1730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636</xdr:rowOff>
    </xdr:from>
    <xdr:to>
      <xdr:col>20</xdr:col>
      <xdr:colOff>38100</xdr:colOff>
      <xdr:row>105</xdr:row>
      <xdr:rowOff>102236</xdr:rowOff>
    </xdr:to>
    <xdr:sp macro="" textlink="">
      <xdr:nvSpPr>
        <xdr:cNvPr id="422" name="楕円 421">
          <a:extLst>
            <a:ext uri="{FF2B5EF4-FFF2-40B4-BE49-F238E27FC236}">
              <a16:creationId xmlns:a16="http://schemas.microsoft.com/office/drawing/2014/main" id="{AC67FFF4-B9D9-4970-95E3-9AC64B23ACE0}"/>
            </a:ext>
          </a:extLst>
        </xdr:cNvPr>
        <xdr:cNvSpPr/>
      </xdr:nvSpPr>
      <xdr:spPr>
        <a:xfrm>
          <a:off x="3312160" y="17602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114300</xdr:rowOff>
    </xdr:from>
    <xdr:to>
      <xdr:col>24</xdr:col>
      <xdr:colOff>63500</xdr:colOff>
      <xdr:row>105</xdr:row>
      <xdr:rowOff>51436</xdr:rowOff>
    </xdr:to>
    <xdr:cxnSp macro="">
      <xdr:nvCxnSpPr>
        <xdr:cNvPr id="423" name="直線コネクタ 422">
          <a:extLst>
            <a:ext uri="{FF2B5EF4-FFF2-40B4-BE49-F238E27FC236}">
              <a16:creationId xmlns:a16="http://schemas.microsoft.com/office/drawing/2014/main" id="{EACCE3CD-B661-4C57-9EC9-FFD9C0BC35F7}"/>
            </a:ext>
          </a:extLst>
        </xdr:cNvPr>
        <xdr:cNvCxnSpPr/>
      </xdr:nvCxnSpPr>
      <xdr:spPr>
        <a:xfrm flipV="1">
          <a:off x="3355340" y="17381220"/>
          <a:ext cx="73152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130175</xdr:rowOff>
    </xdr:from>
    <xdr:to>
      <xdr:col>15</xdr:col>
      <xdr:colOff>101600</xdr:colOff>
      <xdr:row>105</xdr:row>
      <xdr:rowOff>60325</xdr:rowOff>
    </xdr:to>
    <xdr:sp macro="" textlink="">
      <xdr:nvSpPr>
        <xdr:cNvPr id="424" name="楕円 423">
          <a:extLst>
            <a:ext uri="{FF2B5EF4-FFF2-40B4-BE49-F238E27FC236}">
              <a16:creationId xmlns:a16="http://schemas.microsoft.com/office/drawing/2014/main" id="{D3F54291-39BA-478F-8F79-C9AB4D818917}"/>
            </a:ext>
          </a:extLst>
        </xdr:cNvPr>
        <xdr:cNvSpPr/>
      </xdr:nvSpPr>
      <xdr:spPr>
        <a:xfrm>
          <a:off x="2514600" y="1756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xdr:rowOff>
    </xdr:from>
    <xdr:to>
      <xdr:col>19</xdr:col>
      <xdr:colOff>177800</xdr:colOff>
      <xdr:row>105</xdr:row>
      <xdr:rowOff>51436</xdr:rowOff>
    </xdr:to>
    <xdr:cxnSp macro="">
      <xdr:nvCxnSpPr>
        <xdr:cNvPr id="425" name="直線コネクタ 424">
          <a:extLst>
            <a:ext uri="{FF2B5EF4-FFF2-40B4-BE49-F238E27FC236}">
              <a16:creationId xmlns:a16="http://schemas.microsoft.com/office/drawing/2014/main" id="{0EE287BF-0E0B-45EB-BF09-2AC1BA120709}"/>
            </a:ext>
          </a:extLst>
        </xdr:cNvPr>
        <xdr:cNvCxnSpPr/>
      </xdr:nvCxnSpPr>
      <xdr:spPr>
        <a:xfrm>
          <a:off x="2565400" y="17611725"/>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6" name="楕円 425">
          <a:extLst>
            <a:ext uri="{FF2B5EF4-FFF2-40B4-BE49-F238E27FC236}">
              <a16:creationId xmlns:a16="http://schemas.microsoft.com/office/drawing/2014/main" id="{54D6EDEA-7B5E-44C1-B63C-216914F5FE06}"/>
            </a:ext>
          </a:extLst>
        </xdr:cNvPr>
        <xdr:cNvSpPr/>
      </xdr:nvSpPr>
      <xdr:spPr>
        <a:xfrm>
          <a:off x="173990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9525</xdr:rowOff>
    </xdr:to>
    <xdr:cxnSp macro="">
      <xdr:nvCxnSpPr>
        <xdr:cNvPr id="427" name="直線コネクタ 426">
          <a:extLst>
            <a:ext uri="{FF2B5EF4-FFF2-40B4-BE49-F238E27FC236}">
              <a16:creationId xmlns:a16="http://schemas.microsoft.com/office/drawing/2014/main" id="{5509DEA2-0652-4492-A9B0-A3FA412133AF}"/>
            </a:ext>
          </a:extLst>
        </xdr:cNvPr>
        <xdr:cNvCxnSpPr/>
      </xdr:nvCxnSpPr>
      <xdr:spPr>
        <a:xfrm>
          <a:off x="1790700" y="1757934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52070</xdr:rowOff>
    </xdr:from>
    <xdr:to>
      <xdr:col>6</xdr:col>
      <xdr:colOff>38100</xdr:colOff>
      <xdr:row>104</xdr:row>
      <xdr:rowOff>153670</xdr:rowOff>
    </xdr:to>
    <xdr:sp macro="" textlink="">
      <xdr:nvSpPr>
        <xdr:cNvPr id="428" name="楕円 427">
          <a:extLst>
            <a:ext uri="{FF2B5EF4-FFF2-40B4-BE49-F238E27FC236}">
              <a16:creationId xmlns:a16="http://schemas.microsoft.com/office/drawing/2014/main" id="{D4D1447D-6B7F-4413-B9EC-AACB96472296}"/>
            </a:ext>
          </a:extLst>
        </xdr:cNvPr>
        <xdr:cNvSpPr/>
      </xdr:nvSpPr>
      <xdr:spPr>
        <a:xfrm>
          <a:off x="965200" y="1748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102870</xdr:rowOff>
    </xdr:from>
    <xdr:to>
      <xdr:col>10</xdr:col>
      <xdr:colOff>114300</xdr:colOff>
      <xdr:row>104</xdr:row>
      <xdr:rowOff>144780</xdr:rowOff>
    </xdr:to>
    <xdr:cxnSp macro="">
      <xdr:nvCxnSpPr>
        <xdr:cNvPr id="429" name="直線コネクタ 428">
          <a:extLst>
            <a:ext uri="{FF2B5EF4-FFF2-40B4-BE49-F238E27FC236}">
              <a16:creationId xmlns:a16="http://schemas.microsoft.com/office/drawing/2014/main" id="{B2BBC51A-C8F5-4A6E-BBCA-AF52C3C06E0F}"/>
            </a:ext>
          </a:extLst>
        </xdr:cNvPr>
        <xdr:cNvCxnSpPr/>
      </xdr:nvCxnSpPr>
      <xdr:spPr>
        <a:xfrm>
          <a:off x="1008380" y="175374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1AF66CFC-F927-457B-916F-94AB71D623A6}"/>
            </a:ext>
          </a:extLst>
        </xdr:cNvPr>
        <xdr:cNvSpPr txBox="1"/>
      </xdr:nvSpPr>
      <xdr:spPr>
        <a:xfrm>
          <a:off x="317056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6968BC70-07C7-45FB-9381-CDF162A95DA6}"/>
            </a:ext>
          </a:extLst>
        </xdr:cNvPr>
        <xdr:cNvSpPr txBox="1"/>
      </xdr:nvSpPr>
      <xdr:spPr>
        <a:xfrm>
          <a:off x="238570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2B3C5D48-56A3-4C52-A487-B55561933B75}"/>
            </a:ext>
          </a:extLst>
        </xdr:cNvPr>
        <xdr:cNvSpPr txBox="1"/>
      </xdr:nvSpPr>
      <xdr:spPr>
        <a:xfrm>
          <a:off x="161100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FCC3D7F2-9F73-49FA-A1D8-697D27382F5A}"/>
            </a:ext>
          </a:extLst>
        </xdr:cNvPr>
        <xdr:cNvSpPr txBox="1"/>
      </xdr:nvSpPr>
      <xdr:spPr>
        <a:xfrm>
          <a:off x="8363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93363</xdr:rowOff>
    </xdr:from>
    <xdr:ext cx="405111" cy="259045"/>
    <xdr:sp macro="" textlink="">
      <xdr:nvSpPr>
        <xdr:cNvPr id="434" name="n_1mainValue【市民会館】&#10;有形固定資産減価償却率">
          <a:extLst>
            <a:ext uri="{FF2B5EF4-FFF2-40B4-BE49-F238E27FC236}">
              <a16:creationId xmlns:a16="http://schemas.microsoft.com/office/drawing/2014/main" id="{C1882A15-49BE-4545-9A37-36BFC5A1C3C3}"/>
            </a:ext>
          </a:extLst>
        </xdr:cNvPr>
        <xdr:cNvSpPr txBox="1"/>
      </xdr:nvSpPr>
      <xdr:spPr>
        <a:xfrm>
          <a:off x="3170564" y="1769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51452</xdr:rowOff>
    </xdr:from>
    <xdr:ext cx="405111" cy="259045"/>
    <xdr:sp macro="" textlink="">
      <xdr:nvSpPr>
        <xdr:cNvPr id="435" name="n_2mainValue【市民会館】&#10;有形固定資産減価償却率">
          <a:extLst>
            <a:ext uri="{FF2B5EF4-FFF2-40B4-BE49-F238E27FC236}">
              <a16:creationId xmlns:a16="http://schemas.microsoft.com/office/drawing/2014/main" id="{362AD7A8-0826-4618-A860-20318783B2DF}"/>
            </a:ext>
          </a:extLst>
        </xdr:cNvPr>
        <xdr:cNvSpPr txBox="1"/>
      </xdr:nvSpPr>
      <xdr:spPr>
        <a:xfrm>
          <a:off x="238570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15257</xdr:rowOff>
    </xdr:from>
    <xdr:ext cx="405111" cy="259045"/>
    <xdr:sp macro="" textlink="">
      <xdr:nvSpPr>
        <xdr:cNvPr id="436" name="n_3mainValue【市民会館】&#10;有形固定資産減価償却率">
          <a:extLst>
            <a:ext uri="{FF2B5EF4-FFF2-40B4-BE49-F238E27FC236}">
              <a16:creationId xmlns:a16="http://schemas.microsoft.com/office/drawing/2014/main" id="{2B146995-647F-4798-A562-4A5C49CA1E9C}"/>
            </a:ext>
          </a:extLst>
        </xdr:cNvPr>
        <xdr:cNvSpPr txBox="1"/>
      </xdr:nvSpPr>
      <xdr:spPr>
        <a:xfrm>
          <a:off x="161100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144797</xdr:rowOff>
    </xdr:from>
    <xdr:ext cx="405111" cy="259045"/>
    <xdr:sp macro="" textlink="">
      <xdr:nvSpPr>
        <xdr:cNvPr id="437" name="n_4mainValue【市民会館】&#10;有形固定資産減価償却率">
          <a:extLst>
            <a:ext uri="{FF2B5EF4-FFF2-40B4-BE49-F238E27FC236}">
              <a16:creationId xmlns:a16="http://schemas.microsoft.com/office/drawing/2014/main" id="{98DDD6CB-E12E-42C9-AD04-41B04F9E555E}"/>
            </a:ext>
          </a:extLst>
        </xdr:cNvPr>
        <xdr:cNvSpPr txBox="1"/>
      </xdr:nvSpPr>
      <xdr:spPr>
        <a:xfrm>
          <a:off x="83630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C2EFF86-8DFE-46F2-BBFE-4759A1F8DDA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19F789F2-2233-4A23-863D-E232C0511EA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92E723C-8C5E-4888-A09F-20109CDF8AC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41566ED5-B12F-4D71-9028-166039F81F5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4CF43A55-474C-431B-9C47-66585216D00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362129C-4838-4B69-82D0-59FAF4E36F1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D137A7E-1E3F-4409-88B7-48548386EDE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AFE6A8A-0945-40BE-A2B8-791B777031B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584243F-323D-400E-A86D-A728B9C7ACA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778C351-746B-4E80-94C7-E59BAF2ABD6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29F9BF48-39C1-435A-8FB4-2E36D29D4C82}"/>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AE737D6E-FB56-4A41-AA0C-4DB78B0FD125}"/>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D25F76D6-3278-4106-A49A-8F75F316D78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A75A9EF3-EE6D-4BEA-913B-37661336AC6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3161D575-8361-406D-A854-60DCC66CE37D}"/>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6A2CF060-D081-43A0-87E4-2D0B162CC163}"/>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163BFAE-1C57-4B5D-BA3A-DC8E36F941F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FF89049-3ACA-49BC-8199-ADC701A74BA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75A44E4-9CAC-4DB4-9CB9-B60C08025FB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00CC13C8-0EBD-48DD-A583-9A28749F0C3F}"/>
            </a:ext>
          </a:extLst>
        </xdr:cNvPr>
        <xdr:cNvCxnSpPr/>
      </xdr:nvCxnSpPr>
      <xdr:spPr>
        <a:xfrm flipV="1">
          <a:off x="9219565" y="1686877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1BE7528A-069E-491A-8D4B-D603928210B6}"/>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CF81C212-35C3-4B2A-AADF-D67533E9972B}"/>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EC18AF62-134C-4A9E-A7C5-3FCF5D97666B}"/>
            </a:ext>
          </a:extLst>
        </xdr:cNvPr>
        <xdr:cNvSpPr txBox="1"/>
      </xdr:nvSpPr>
      <xdr:spPr>
        <a:xfrm>
          <a:off x="9258300" y="166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27D7AE9D-25DA-498D-A42C-B303D261C112}"/>
            </a:ext>
          </a:extLst>
        </xdr:cNvPr>
        <xdr:cNvCxnSpPr/>
      </xdr:nvCxnSpPr>
      <xdr:spPr>
        <a:xfrm>
          <a:off x="9154160" y="1686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686017D7-BFB4-4412-B89E-99275F1508EE}"/>
            </a:ext>
          </a:extLst>
        </xdr:cNvPr>
        <xdr:cNvSpPr txBox="1"/>
      </xdr:nvSpPr>
      <xdr:spPr>
        <a:xfrm>
          <a:off x="925830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43F99C3C-0A65-48B6-A723-40D9A5202319}"/>
            </a:ext>
          </a:extLst>
        </xdr:cNvPr>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4DD71C47-ADD1-463D-922E-06D130FB9C08}"/>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9BBCEBA0-C158-4C6C-A10D-EA05852F1341}"/>
            </a:ext>
          </a:extLst>
        </xdr:cNvPr>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EB8EE9E4-0A4A-4686-B87F-A0311A37E350}"/>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CA88AB12-4CD2-44B7-B898-8EA1857BD726}"/>
            </a:ext>
          </a:extLst>
        </xdr:cNvPr>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59B5319-0386-46BC-906C-3F267F7E862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4C8AC6A-4022-41B5-AB03-05D40258467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D4DCEF8-51EF-41EF-A874-DB00C16E89D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61697A1-91E7-4764-8D79-44F5CA2C48B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D1D152F-B5E3-4DAF-A7E3-2677C17A7B5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99695</xdr:rowOff>
    </xdr:from>
    <xdr:to>
      <xdr:col>55</xdr:col>
      <xdr:colOff>50800</xdr:colOff>
      <xdr:row>106</xdr:row>
      <xdr:rowOff>29845</xdr:rowOff>
    </xdr:to>
    <xdr:sp macro="" textlink="">
      <xdr:nvSpPr>
        <xdr:cNvPr id="473" name="楕円 472">
          <a:extLst>
            <a:ext uri="{FF2B5EF4-FFF2-40B4-BE49-F238E27FC236}">
              <a16:creationId xmlns:a16="http://schemas.microsoft.com/office/drawing/2014/main" id="{9C4DF977-EBC2-4EEA-B690-145CDA9057E7}"/>
            </a:ext>
          </a:extLst>
        </xdr:cNvPr>
        <xdr:cNvSpPr/>
      </xdr:nvSpPr>
      <xdr:spPr>
        <a:xfrm>
          <a:off x="919226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78122</xdr:rowOff>
    </xdr:from>
    <xdr:ext cx="469744" cy="259045"/>
    <xdr:sp macro="" textlink="">
      <xdr:nvSpPr>
        <xdr:cNvPr id="474" name="【市民会館】&#10;一人当たり面積該当値テキスト">
          <a:extLst>
            <a:ext uri="{FF2B5EF4-FFF2-40B4-BE49-F238E27FC236}">
              <a16:creationId xmlns:a16="http://schemas.microsoft.com/office/drawing/2014/main" id="{7C4492D3-609F-4700-96E6-493FC24CA092}"/>
            </a:ext>
          </a:extLst>
        </xdr:cNvPr>
        <xdr:cNvSpPr txBox="1"/>
      </xdr:nvSpPr>
      <xdr:spPr>
        <a:xfrm>
          <a:off x="9258300" y="176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99695</xdr:rowOff>
    </xdr:from>
    <xdr:to>
      <xdr:col>50</xdr:col>
      <xdr:colOff>165100</xdr:colOff>
      <xdr:row>106</xdr:row>
      <xdr:rowOff>29845</xdr:rowOff>
    </xdr:to>
    <xdr:sp macro="" textlink="">
      <xdr:nvSpPr>
        <xdr:cNvPr id="475" name="楕円 474">
          <a:extLst>
            <a:ext uri="{FF2B5EF4-FFF2-40B4-BE49-F238E27FC236}">
              <a16:creationId xmlns:a16="http://schemas.microsoft.com/office/drawing/2014/main" id="{03C7F4B1-20B0-4A20-BBE0-340707805FF3}"/>
            </a:ext>
          </a:extLst>
        </xdr:cNvPr>
        <xdr:cNvSpPr/>
      </xdr:nvSpPr>
      <xdr:spPr>
        <a:xfrm>
          <a:off x="8445500" y="1770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150495</xdr:rowOff>
    </xdr:from>
    <xdr:to>
      <xdr:col>55</xdr:col>
      <xdr:colOff>0</xdr:colOff>
      <xdr:row>105</xdr:row>
      <xdr:rowOff>150495</xdr:rowOff>
    </xdr:to>
    <xdr:cxnSp macro="">
      <xdr:nvCxnSpPr>
        <xdr:cNvPr id="476" name="直線コネクタ 475">
          <a:extLst>
            <a:ext uri="{FF2B5EF4-FFF2-40B4-BE49-F238E27FC236}">
              <a16:creationId xmlns:a16="http://schemas.microsoft.com/office/drawing/2014/main" id="{04058205-54B3-49EC-8BCA-A2C0892F0C1D}"/>
            </a:ext>
          </a:extLst>
        </xdr:cNvPr>
        <xdr:cNvCxnSpPr/>
      </xdr:nvCxnSpPr>
      <xdr:spPr>
        <a:xfrm>
          <a:off x="8496300" y="177526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99695</xdr:rowOff>
    </xdr:from>
    <xdr:to>
      <xdr:col>46</xdr:col>
      <xdr:colOff>38100</xdr:colOff>
      <xdr:row>106</xdr:row>
      <xdr:rowOff>29845</xdr:rowOff>
    </xdr:to>
    <xdr:sp macro="" textlink="">
      <xdr:nvSpPr>
        <xdr:cNvPr id="477" name="楕円 476">
          <a:extLst>
            <a:ext uri="{FF2B5EF4-FFF2-40B4-BE49-F238E27FC236}">
              <a16:creationId xmlns:a16="http://schemas.microsoft.com/office/drawing/2014/main" id="{45394D78-03EF-4EF1-B5B0-6FF2D8479348}"/>
            </a:ext>
          </a:extLst>
        </xdr:cNvPr>
        <xdr:cNvSpPr/>
      </xdr:nvSpPr>
      <xdr:spPr>
        <a:xfrm>
          <a:off x="767080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150495</xdr:rowOff>
    </xdr:from>
    <xdr:to>
      <xdr:col>50</xdr:col>
      <xdr:colOff>114300</xdr:colOff>
      <xdr:row>105</xdr:row>
      <xdr:rowOff>150495</xdr:rowOff>
    </xdr:to>
    <xdr:cxnSp macro="">
      <xdr:nvCxnSpPr>
        <xdr:cNvPr id="478" name="直線コネクタ 477">
          <a:extLst>
            <a:ext uri="{FF2B5EF4-FFF2-40B4-BE49-F238E27FC236}">
              <a16:creationId xmlns:a16="http://schemas.microsoft.com/office/drawing/2014/main" id="{719A8250-2C28-4D70-84F8-E240ECBA0FAC}"/>
            </a:ext>
          </a:extLst>
        </xdr:cNvPr>
        <xdr:cNvCxnSpPr/>
      </xdr:nvCxnSpPr>
      <xdr:spPr>
        <a:xfrm>
          <a:off x="7713980" y="177526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79" name="楕円 478">
          <a:extLst>
            <a:ext uri="{FF2B5EF4-FFF2-40B4-BE49-F238E27FC236}">
              <a16:creationId xmlns:a16="http://schemas.microsoft.com/office/drawing/2014/main" id="{1467EDBC-E943-411A-B210-55A5A80600B8}"/>
            </a:ext>
          </a:extLst>
        </xdr:cNvPr>
        <xdr:cNvSpPr/>
      </xdr:nvSpPr>
      <xdr:spPr>
        <a:xfrm>
          <a:off x="68732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150495</xdr:rowOff>
    </xdr:from>
    <xdr:to>
      <xdr:col>45</xdr:col>
      <xdr:colOff>177800</xdr:colOff>
      <xdr:row>105</xdr:row>
      <xdr:rowOff>156211</xdr:rowOff>
    </xdr:to>
    <xdr:cxnSp macro="">
      <xdr:nvCxnSpPr>
        <xdr:cNvPr id="480" name="直線コネクタ 479">
          <a:extLst>
            <a:ext uri="{FF2B5EF4-FFF2-40B4-BE49-F238E27FC236}">
              <a16:creationId xmlns:a16="http://schemas.microsoft.com/office/drawing/2014/main" id="{BEBBD742-E504-49A8-BF64-B8EA2C635C25}"/>
            </a:ext>
          </a:extLst>
        </xdr:cNvPr>
        <xdr:cNvCxnSpPr/>
      </xdr:nvCxnSpPr>
      <xdr:spPr>
        <a:xfrm flipV="1">
          <a:off x="6924040" y="17752695"/>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1" name="楕円 480">
          <a:extLst>
            <a:ext uri="{FF2B5EF4-FFF2-40B4-BE49-F238E27FC236}">
              <a16:creationId xmlns:a16="http://schemas.microsoft.com/office/drawing/2014/main" id="{9A85F36A-59E5-457A-94DC-80EAA9670E48}"/>
            </a:ext>
          </a:extLst>
        </xdr:cNvPr>
        <xdr:cNvSpPr/>
      </xdr:nvSpPr>
      <xdr:spPr>
        <a:xfrm>
          <a:off x="60985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156211</xdr:rowOff>
    </xdr:to>
    <xdr:cxnSp macro="">
      <xdr:nvCxnSpPr>
        <xdr:cNvPr id="482" name="直線コネクタ 481">
          <a:extLst>
            <a:ext uri="{FF2B5EF4-FFF2-40B4-BE49-F238E27FC236}">
              <a16:creationId xmlns:a16="http://schemas.microsoft.com/office/drawing/2014/main" id="{E5532DC8-4C6F-414A-8FFE-12ABD2F0E1EF}"/>
            </a:ext>
          </a:extLst>
        </xdr:cNvPr>
        <xdr:cNvCxnSpPr/>
      </xdr:nvCxnSpPr>
      <xdr:spPr>
        <a:xfrm>
          <a:off x="6149340" y="177584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6068DAC3-6517-4AEE-939D-FDBCF2F9339F}"/>
            </a:ext>
          </a:extLst>
        </xdr:cNvPr>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A2C9FFA7-487A-4F08-B6C4-A9CD10618BC4}"/>
            </a:ext>
          </a:extLst>
        </xdr:cNvPr>
        <xdr:cNvSpPr txBox="1"/>
      </xdr:nvSpPr>
      <xdr:spPr>
        <a:xfrm>
          <a:off x="7509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579C1170-FA66-4CE0-B5EF-DD79A78D8E8A}"/>
            </a:ext>
          </a:extLst>
        </xdr:cNvPr>
        <xdr:cNvSpPr txBox="1"/>
      </xdr:nvSpPr>
      <xdr:spPr>
        <a:xfrm>
          <a:off x="67120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0962FC7E-CD18-485A-B894-2D92A880D8E2}"/>
            </a:ext>
          </a:extLst>
        </xdr:cNvPr>
        <xdr:cNvSpPr txBox="1"/>
      </xdr:nvSpPr>
      <xdr:spPr>
        <a:xfrm>
          <a:off x="59373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20972</xdr:rowOff>
    </xdr:from>
    <xdr:ext cx="469744" cy="259045"/>
    <xdr:sp macro="" textlink="">
      <xdr:nvSpPr>
        <xdr:cNvPr id="487" name="n_1mainValue【市民会館】&#10;一人当たり面積">
          <a:extLst>
            <a:ext uri="{FF2B5EF4-FFF2-40B4-BE49-F238E27FC236}">
              <a16:creationId xmlns:a16="http://schemas.microsoft.com/office/drawing/2014/main" id="{826934B2-6EFE-4930-92B5-A3E37743A40F}"/>
            </a:ext>
          </a:extLst>
        </xdr:cNvPr>
        <xdr:cNvSpPr txBox="1"/>
      </xdr:nvSpPr>
      <xdr:spPr>
        <a:xfrm>
          <a:off x="8271587" y="1779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20972</xdr:rowOff>
    </xdr:from>
    <xdr:ext cx="469744" cy="259045"/>
    <xdr:sp macro="" textlink="">
      <xdr:nvSpPr>
        <xdr:cNvPr id="488" name="n_2mainValue【市民会館】&#10;一人当たり面積">
          <a:extLst>
            <a:ext uri="{FF2B5EF4-FFF2-40B4-BE49-F238E27FC236}">
              <a16:creationId xmlns:a16="http://schemas.microsoft.com/office/drawing/2014/main" id="{D49CFF76-A7DD-48EF-AB43-F76D5C49414F}"/>
            </a:ext>
          </a:extLst>
        </xdr:cNvPr>
        <xdr:cNvSpPr txBox="1"/>
      </xdr:nvSpPr>
      <xdr:spPr>
        <a:xfrm>
          <a:off x="7509587" y="1779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489" name="n_3mainValue【市民会館】&#10;一人当たり面積">
          <a:extLst>
            <a:ext uri="{FF2B5EF4-FFF2-40B4-BE49-F238E27FC236}">
              <a16:creationId xmlns:a16="http://schemas.microsoft.com/office/drawing/2014/main" id="{6AE0E555-32F8-4431-A1B7-4B60504710FC}"/>
            </a:ext>
          </a:extLst>
        </xdr:cNvPr>
        <xdr:cNvSpPr txBox="1"/>
      </xdr:nvSpPr>
      <xdr:spPr>
        <a:xfrm>
          <a:off x="67120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mainValue【市民会館】&#10;一人当たり面積">
          <a:extLst>
            <a:ext uri="{FF2B5EF4-FFF2-40B4-BE49-F238E27FC236}">
              <a16:creationId xmlns:a16="http://schemas.microsoft.com/office/drawing/2014/main" id="{C68B5431-C8FF-42AE-88BB-7EF040E3551D}"/>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47C02E6-8194-4539-BC4A-D43B0A33A1E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25124FC8-CA34-4ACF-83AF-8E21857574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6DDFAE3-5CBA-4DE1-9502-7E3EF591F38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5611836-745C-43F2-A178-33258FBC8A3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A125BCD-3779-46CF-BA6A-797A5F9372F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6AC8AE9-2235-446E-A213-2B1F3581188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78972795-4C4D-423F-AAD2-32D183830B2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BCEF012-57C9-4B03-9C52-565F995A3B5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D72529F3-905C-4B31-963A-79913595CC2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B767710-F2B9-4AA2-BF6A-530D7D4FDDA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EA9BACC-7626-4903-BB3E-E229DFCF3C1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A9E23BE-499F-4BF1-BD2C-0842F2CEA7B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C372AF6-6EBC-480E-84FC-EAE8FDE3CD8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D4A11C47-F6AB-42A5-98B3-7291406D8C9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15760F8-F4E8-434C-8AC1-6244EC33565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FFD8C135-A535-46B6-A0F0-E6850323B47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5855A75-2E31-4C77-8502-F770E498BAA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C7CA3208-0D30-41E5-A9CD-61C0BEEEB23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88E5662-1295-4E58-B53B-2E87A274919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02A233C-42C0-49D8-9099-E1F451646D5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E32CE52-D747-4FAF-9B0B-6E727DD62C6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C60C242-52FA-41B1-B405-385D91661B4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70615AF2-70AD-4D65-91C0-9396AC9523B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586FF6B-44BA-4957-9C41-ABAEAC3EBF9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8DA07C46-FBF5-444E-B94F-B21B65959F4B}"/>
            </a:ext>
          </a:extLst>
        </xdr:cNvPr>
        <xdr:cNvCxnSpPr/>
      </xdr:nvCxnSpPr>
      <xdr:spPr>
        <a:xfrm flipV="1">
          <a:off x="14375764" y="554164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B4CED278-D2D9-436E-8636-2330526DBEF1}"/>
            </a:ext>
          </a:extLst>
        </xdr:cNvPr>
        <xdr:cNvSpPr txBox="1"/>
      </xdr:nvSpPr>
      <xdr:spPr>
        <a:xfrm>
          <a:off x="144145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B5FCF3E5-92D2-4C3F-83FE-8EEE032288A7}"/>
            </a:ext>
          </a:extLst>
        </xdr:cNvPr>
        <xdr:cNvCxnSpPr/>
      </xdr:nvCxnSpPr>
      <xdr:spPr>
        <a:xfrm>
          <a:off x="1428750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93AB3E0-932C-4C37-8846-757162D7FE90}"/>
            </a:ext>
          </a:extLst>
        </xdr:cNvPr>
        <xdr:cNvSpPr txBox="1"/>
      </xdr:nvSpPr>
      <xdr:spPr>
        <a:xfrm>
          <a:off x="1441450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3BC41FFF-1878-414A-A3DF-00A71FB3D225}"/>
            </a:ext>
          </a:extLst>
        </xdr:cNvPr>
        <xdr:cNvCxnSpPr/>
      </xdr:nvCxnSpPr>
      <xdr:spPr>
        <a:xfrm>
          <a:off x="1428750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B70D0B49-9B04-40C3-9FBC-B48B9EFFB2AE}"/>
            </a:ext>
          </a:extLst>
        </xdr:cNvPr>
        <xdr:cNvSpPr txBox="1"/>
      </xdr:nvSpPr>
      <xdr:spPr>
        <a:xfrm>
          <a:off x="14414500" y="6265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404A8DE5-426E-460B-A225-DF4712DCC686}"/>
            </a:ext>
          </a:extLst>
        </xdr:cNvPr>
        <xdr:cNvSpPr/>
      </xdr:nvSpPr>
      <xdr:spPr>
        <a:xfrm>
          <a:off x="14325600" y="62871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D7BAE4A0-235D-4C66-9C7E-2E3043790CC6}"/>
            </a:ext>
          </a:extLst>
        </xdr:cNvPr>
        <xdr:cNvSpPr/>
      </xdr:nvSpPr>
      <xdr:spPr>
        <a:xfrm>
          <a:off x="135788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ECB50010-DF40-4DF7-B701-FC239BD6D016}"/>
            </a:ext>
          </a:extLst>
        </xdr:cNvPr>
        <xdr:cNvSpPr/>
      </xdr:nvSpPr>
      <xdr:spPr>
        <a:xfrm>
          <a:off x="128041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BB230D71-0D8D-4B58-A9DF-0DFFE79524BD}"/>
            </a:ext>
          </a:extLst>
        </xdr:cNvPr>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ABE0444D-7133-42E0-BDC4-806DCED2F90F}"/>
            </a:ext>
          </a:extLst>
        </xdr:cNvPr>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D9C8D4C-3396-4A45-9F6F-CF2FDDF6360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128DF7B-5630-4440-B0FC-B11D205D86E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91983B2-949E-4EC3-96C8-7ABB1EA117B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592B557-956B-41FF-8E2E-59434205AEA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ABEA882-F60D-4221-BF13-D0E6D3361E0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53975</xdr:rowOff>
    </xdr:from>
    <xdr:to>
      <xdr:col>85</xdr:col>
      <xdr:colOff>177800</xdr:colOff>
      <xdr:row>36</xdr:row>
      <xdr:rowOff>155575</xdr:rowOff>
    </xdr:to>
    <xdr:sp macro="" textlink="">
      <xdr:nvSpPr>
        <xdr:cNvPr id="531" name="楕円 530">
          <a:extLst>
            <a:ext uri="{FF2B5EF4-FFF2-40B4-BE49-F238E27FC236}">
              <a16:creationId xmlns:a16="http://schemas.microsoft.com/office/drawing/2014/main" id="{DE178899-F309-4850-9EF0-31E05C5E5C1F}"/>
            </a:ext>
          </a:extLst>
        </xdr:cNvPr>
        <xdr:cNvSpPr/>
      </xdr:nvSpPr>
      <xdr:spPr>
        <a:xfrm>
          <a:off x="14325600" y="60890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76852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D58BCBA0-100B-4CD4-892A-A43B7EFAA996}"/>
            </a:ext>
          </a:extLst>
        </xdr:cNvPr>
        <xdr:cNvSpPr txBox="1"/>
      </xdr:nvSpPr>
      <xdr:spPr>
        <a:xfrm>
          <a:off x="1441450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533" name="楕円 532">
          <a:extLst>
            <a:ext uri="{FF2B5EF4-FFF2-40B4-BE49-F238E27FC236}">
              <a16:creationId xmlns:a16="http://schemas.microsoft.com/office/drawing/2014/main" id="{002BCC56-9601-4F6F-A04B-06768160C5E4}"/>
            </a:ext>
          </a:extLst>
        </xdr:cNvPr>
        <xdr:cNvSpPr/>
      </xdr:nvSpPr>
      <xdr:spPr>
        <a:xfrm>
          <a:off x="1357884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57150</xdr:rowOff>
    </xdr:from>
    <xdr:to>
      <xdr:col>85</xdr:col>
      <xdr:colOff>127000</xdr:colOff>
      <xdr:row>36</xdr:row>
      <xdr:rowOff>104775</xdr:rowOff>
    </xdr:to>
    <xdr:cxnSp macro="">
      <xdr:nvCxnSpPr>
        <xdr:cNvPr id="534" name="直線コネクタ 533">
          <a:extLst>
            <a:ext uri="{FF2B5EF4-FFF2-40B4-BE49-F238E27FC236}">
              <a16:creationId xmlns:a16="http://schemas.microsoft.com/office/drawing/2014/main" id="{369E7EEF-F0AC-4474-8581-C87AF984FD40}"/>
            </a:ext>
          </a:extLst>
        </xdr:cNvPr>
        <xdr:cNvCxnSpPr/>
      </xdr:nvCxnSpPr>
      <xdr:spPr>
        <a:xfrm>
          <a:off x="13629640" y="609219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130175</xdr:rowOff>
    </xdr:from>
    <xdr:to>
      <xdr:col>76</xdr:col>
      <xdr:colOff>165100</xdr:colOff>
      <xdr:row>36</xdr:row>
      <xdr:rowOff>60325</xdr:rowOff>
    </xdr:to>
    <xdr:sp macro="" textlink="">
      <xdr:nvSpPr>
        <xdr:cNvPr id="535" name="楕円 534">
          <a:extLst>
            <a:ext uri="{FF2B5EF4-FFF2-40B4-BE49-F238E27FC236}">
              <a16:creationId xmlns:a16="http://schemas.microsoft.com/office/drawing/2014/main" id="{5940679E-7DCD-43DD-B7C0-7BBBAFBED055}"/>
            </a:ext>
          </a:extLst>
        </xdr:cNvPr>
        <xdr:cNvSpPr/>
      </xdr:nvSpPr>
      <xdr:spPr>
        <a:xfrm>
          <a:off x="12804140" y="599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36</xdr:row>
      <xdr:rowOff>57150</xdr:rowOff>
    </xdr:to>
    <xdr:cxnSp macro="">
      <xdr:nvCxnSpPr>
        <xdr:cNvPr id="536" name="直線コネクタ 535">
          <a:extLst>
            <a:ext uri="{FF2B5EF4-FFF2-40B4-BE49-F238E27FC236}">
              <a16:creationId xmlns:a16="http://schemas.microsoft.com/office/drawing/2014/main" id="{6D8DA131-194F-4620-877D-A04CB83283F7}"/>
            </a:ext>
          </a:extLst>
        </xdr:cNvPr>
        <xdr:cNvCxnSpPr/>
      </xdr:nvCxnSpPr>
      <xdr:spPr>
        <a:xfrm>
          <a:off x="12854940" y="604456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88265</xdr:rowOff>
    </xdr:from>
    <xdr:to>
      <xdr:col>72</xdr:col>
      <xdr:colOff>38100</xdr:colOff>
      <xdr:row>36</xdr:row>
      <xdr:rowOff>18415</xdr:rowOff>
    </xdr:to>
    <xdr:sp macro="" textlink="">
      <xdr:nvSpPr>
        <xdr:cNvPr id="537" name="楕円 536">
          <a:extLst>
            <a:ext uri="{FF2B5EF4-FFF2-40B4-BE49-F238E27FC236}">
              <a16:creationId xmlns:a16="http://schemas.microsoft.com/office/drawing/2014/main" id="{80428591-C6B6-4575-AE10-0BC589180DA4}"/>
            </a:ext>
          </a:extLst>
        </xdr:cNvPr>
        <xdr:cNvSpPr/>
      </xdr:nvSpPr>
      <xdr:spPr>
        <a:xfrm>
          <a:off x="12029440" y="5955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139065</xdr:rowOff>
    </xdr:from>
    <xdr:to>
      <xdr:col>76</xdr:col>
      <xdr:colOff>114300</xdr:colOff>
      <xdr:row>36</xdr:row>
      <xdr:rowOff>9525</xdr:rowOff>
    </xdr:to>
    <xdr:cxnSp macro="">
      <xdr:nvCxnSpPr>
        <xdr:cNvPr id="538" name="直線コネクタ 537">
          <a:extLst>
            <a:ext uri="{FF2B5EF4-FFF2-40B4-BE49-F238E27FC236}">
              <a16:creationId xmlns:a16="http://schemas.microsoft.com/office/drawing/2014/main" id="{8E512C86-F128-45E3-9A2C-E616B83BB802}"/>
            </a:ext>
          </a:extLst>
        </xdr:cNvPr>
        <xdr:cNvCxnSpPr/>
      </xdr:nvCxnSpPr>
      <xdr:spPr>
        <a:xfrm>
          <a:off x="12072620" y="60064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46355</xdr:rowOff>
    </xdr:from>
    <xdr:to>
      <xdr:col>67</xdr:col>
      <xdr:colOff>101600</xdr:colOff>
      <xdr:row>35</xdr:row>
      <xdr:rowOff>147955</xdr:rowOff>
    </xdr:to>
    <xdr:sp macro="" textlink="">
      <xdr:nvSpPr>
        <xdr:cNvPr id="539" name="楕円 538">
          <a:extLst>
            <a:ext uri="{FF2B5EF4-FFF2-40B4-BE49-F238E27FC236}">
              <a16:creationId xmlns:a16="http://schemas.microsoft.com/office/drawing/2014/main" id="{540E4A9B-3ECC-4578-BFBB-3C048F24533D}"/>
            </a:ext>
          </a:extLst>
        </xdr:cNvPr>
        <xdr:cNvSpPr/>
      </xdr:nvSpPr>
      <xdr:spPr>
        <a:xfrm>
          <a:off x="1123188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97155</xdr:rowOff>
    </xdr:from>
    <xdr:to>
      <xdr:col>71</xdr:col>
      <xdr:colOff>177800</xdr:colOff>
      <xdr:row>35</xdr:row>
      <xdr:rowOff>139065</xdr:rowOff>
    </xdr:to>
    <xdr:cxnSp macro="">
      <xdr:nvCxnSpPr>
        <xdr:cNvPr id="540" name="直線コネクタ 539">
          <a:extLst>
            <a:ext uri="{FF2B5EF4-FFF2-40B4-BE49-F238E27FC236}">
              <a16:creationId xmlns:a16="http://schemas.microsoft.com/office/drawing/2014/main" id="{D11261AA-72FB-4E97-BBCE-834BC2D2B3A1}"/>
            </a:ext>
          </a:extLst>
        </xdr:cNvPr>
        <xdr:cNvCxnSpPr/>
      </xdr:nvCxnSpPr>
      <xdr:spPr>
        <a:xfrm>
          <a:off x="11282680" y="596455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F77355F-3B36-4892-8D80-65006A2935F8}"/>
            </a:ext>
          </a:extLst>
        </xdr:cNvPr>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A517181A-33AB-4AB2-A17F-3B922E5202B0}"/>
            </a:ext>
          </a:extLst>
        </xdr:cNvPr>
        <xdr:cNvSpPr txBox="1"/>
      </xdr:nvSpPr>
      <xdr:spPr>
        <a:xfrm>
          <a:off x="126752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84B68012-9863-4407-ADBA-269A0DC10A32}"/>
            </a:ext>
          </a:extLst>
        </xdr:cNvPr>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406C92D-078B-4670-9564-AF0717E59D39}"/>
            </a:ext>
          </a:extLst>
        </xdr:cNvPr>
        <xdr:cNvSpPr txBox="1"/>
      </xdr:nvSpPr>
      <xdr:spPr>
        <a:xfrm>
          <a:off x="1110298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124477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FF84A5EB-9CCC-4905-8846-DD74319A9CB0}"/>
            </a:ext>
          </a:extLst>
        </xdr:cNvPr>
        <xdr:cNvSpPr txBox="1"/>
      </xdr:nvSpPr>
      <xdr:spPr>
        <a:xfrm>
          <a:off x="134372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76852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6C932B0-81B6-401E-85C8-469CDE32898C}"/>
            </a:ext>
          </a:extLst>
        </xdr:cNvPr>
        <xdr:cNvSpPr txBox="1"/>
      </xdr:nvSpPr>
      <xdr:spPr>
        <a:xfrm>
          <a:off x="126752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34942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5BF7FBB-FF61-45D4-BCDF-6315BB052F61}"/>
            </a:ext>
          </a:extLst>
        </xdr:cNvPr>
        <xdr:cNvSpPr txBox="1"/>
      </xdr:nvSpPr>
      <xdr:spPr>
        <a:xfrm>
          <a:off x="119005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164482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FCC9F83-5797-4FCE-9296-54E7C0026C16}"/>
            </a:ext>
          </a:extLst>
        </xdr:cNvPr>
        <xdr:cNvSpPr txBox="1"/>
      </xdr:nvSpPr>
      <xdr:spPr>
        <a:xfrm>
          <a:off x="1110298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861413B-CE76-48B5-A44C-86877FD1235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798944F-CC70-4A3F-98C0-40FC9C02433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7E7800E-360A-49D7-BF31-6A0EA24BCD1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CD8F945-E577-43F4-8D0A-4736D102EB0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A64CE93-9A31-413F-99E9-8A88515ADEB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CDAD24B-3A06-4513-83CB-CE5D49BA0F7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7B161DE-410C-48D8-859A-6CBD0F05945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2531DF0-CE63-428E-A98A-B1C3E7194B8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5AA7935-B2B5-4827-85D5-54A5BCAE449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B74CF18-A482-4500-94FF-B420572903D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E357EF5-34BE-4A62-9E93-375A5FD16F9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4735959-E84A-461A-A1D8-6FFFCC81FDA5}"/>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3613C1F-CFF2-4655-BC08-864A9FA9C84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8BA063B3-426D-48BA-ADA6-29A03B655ED8}"/>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4F17F8C-8208-4699-AF19-B3E68A89A77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966AE8CA-F946-448D-B827-4990A4ADA5BA}"/>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7878169-5AD0-42FF-9139-CD72BA6EB22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DA178CB0-AC96-42D1-92AF-FF1882F7D975}"/>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34D3E0E-3B13-45C9-834D-90B8D097EF5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827ED6E-0EAA-442E-84A2-5BE2D182FB68}"/>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53B1BA0-E4FC-45DB-A22A-C947398C575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C6C24AD-C1E7-4EDC-8B8C-BE64336E12A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0903075-714C-49B5-B36F-F656CFF67EC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5B738CD7-3E51-4FED-A048-EB7E38DCD591}"/>
            </a:ext>
          </a:extLst>
        </xdr:cNvPr>
        <xdr:cNvCxnSpPr/>
      </xdr:nvCxnSpPr>
      <xdr:spPr>
        <a:xfrm flipV="1">
          <a:off x="19509104" y="5599107"/>
          <a:ext cx="0"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3FB14C38-AAEF-4861-9045-66E197757D8C}"/>
            </a:ext>
          </a:extLst>
        </xdr:cNvPr>
        <xdr:cNvSpPr txBox="1"/>
      </xdr:nvSpPr>
      <xdr:spPr>
        <a:xfrm>
          <a:off x="19547840" y="7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5C954D28-2E59-43AD-9CCC-6255C0C16464}"/>
            </a:ext>
          </a:extLst>
        </xdr:cNvPr>
        <xdr:cNvCxnSpPr/>
      </xdr:nvCxnSpPr>
      <xdr:spPr>
        <a:xfrm>
          <a:off x="19443700" y="7058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88BF46D-CD59-43AD-B2DE-F03F12B61E96}"/>
            </a:ext>
          </a:extLst>
        </xdr:cNvPr>
        <xdr:cNvSpPr txBox="1"/>
      </xdr:nvSpPr>
      <xdr:spPr>
        <a:xfrm>
          <a:off x="19547840" y="53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85EC5951-A3EA-4AF9-8A56-E1CA5D6ECC4E}"/>
            </a:ext>
          </a:extLst>
        </xdr:cNvPr>
        <xdr:cNvCxnSpPr/>
      </xdr:nvCxnSpPr>
      <xdr:spPr>
        <a:xfrm>
          <a:off x="19443700" y="5599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D9277529-D2F1-4E62-A444-977132C2F2C9}"/>
            </a:ext>
          </a:extLst>
        </xdr:cNvPr>
        <xdr:cNvSpPr txBox="1"/>
      </xdr:nvSpPr>
      <xdr:spPr>
        <a:xfrm>
          <a:off x="19547840" y="632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C13B552E-E824-41CE-A65B-E3A9E9D7105C}"/>
            </a:ext>
          </a:extLst>
        </xdr:cNvPr>
        <xdr:cNvSpPr/>
      </xdr:nvSpPr>
      <xdr:spPr>
        <a:xfrm>
          <a:off x="19458940" y="64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020E4A41-A0C8-4160-862A-4200893A429D}"/>
            </a:ext>
          </a:extLst>
        </xdr:cNvPr>
        <xdr:cNvSpPr/>
      </xdr:nvSpPr>
      <xdr:spPr>
        <a:xfrm>
          <a:off x="18735040" y="6481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3F1D8861-6895-45DE-8F02-69A67B085CB1}"/>
            </a:ext>
          </a:extLst>
        </xdr:cNvPr>
        <xdr:cNvSpPr/>
      </xdr:nvSpPr>
      <xdr:spPr>
        <a:xfrm>
          <a:off x="17937480" y="649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DA7F2DD4-CB6C-4DFD-B177-92C7C456981F}"/>
            </a:ext>
          </a:extLst>
        </xdr:cNvPr>
        <xdr:cNvSpPr/>
      </xdr:nvSpPr>
      <xdr:spPr>
        <a:xfrm>
          <a:off x="17162780" y="651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B76638B9-CD8E-44F6-9084-411B89E60F7B}"/>
            </a:ext>
          </a:extLst>
        </xdr:cNvPr>
        <xdr:cNvSpPr/>
      </xdr:nvSpPr>
      <xdr:spPr>
        <a:xfrm>
          <a:off x="16388080" y="653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D608812-A950-418C-8D17-E602F57797A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071B168-4BF8-4C92-A0C2-098EEC8F834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81389C1-2FD0-4E77-8214-108F5D80348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2F43EB-06EC-4B93-91AA-4F1479C032E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6CA4730-138E-4D47-8CC6-B0B36C2D1E2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141697</xdr:rowOff>
    </xdr:from>
    <xdr:to>
      <xdr:col>116</xdr:col>
      <xdr:colOff>114300</xdr:colOff>
      <xdr:row>41</xdr:row>
      <xdr:rowOff>71847</xdr:rowOff>
    </xdr:to>
    <xdr:sp macro="" textlink="">
      <xdr:nvSpPr>
        <xdr:cNvPr id="588" name="楕円 587">
          <a:extLst>
            <a:ext uri="{FF2B5EF4-FFF2-40B4-BE49-F238E27FC236}">
              <a16:creationId xmlns:a16="http://schemas.microsoft.com/office/drawing/2014/main" id="{AE53D4AC-6283-4404-9C60-2B6906193420}"/>
            </a:ext>
          </a:extLst>
        </xdr:cNvPr>
        <xdr:cNvSpPr/>
      </xdr:nvSpPr>
      <xdr:spPr>
        <a:xfrm>
          <a:off x="19458940" y="684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120124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6E7B134D-00E1-47CD-B084-02B1243D890E}"/>
            </a:ext>
          </a:extLst>
        </xdr:cNvPr>
        <xdr:cNvSpPr txBox="1"/>
      </xdr:nvSpPr>
      <xdr:spPr>
        <a:xfrm>
          <a:off x="19547840" y="682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146245</xdr:rowOff>
    </xdr:from>
    <xdr:to>
      <xdr:col>112</xdr:col>
      <xdr:colOff>38100</xdr:colOff>
      <xdr:row>41</xdr:row>
      <xdr:rowOff>76395</xdr:rowOff>
    </xdr:to>
    <xdr:sp macro="" textlink="">
      <xdr:nvSpPr>
        <xdr:cNvPr id="590" name="楕円 589">
          <a:extLst>
            <a:ext uri="{FF2B5EF4-FFF2-40B4-BE49-F238E27FC236}">
              <a16:creationId xmlns:a16="http://schemas.microsoft.com/office/drawing/2014/main" id="{FBF0EEC8-5232-4B09-981F-5013F7F34EDB}"/>
            </a:ext>
          </a:extLst>
        </xdr:cNvPr>
        <xdr:cNvSpPr/>
      </xdr:nvSpPr>
      <xdr:spPr>
        <a:xfrm>
          <a:off x="18735040" y="6851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21047</xdr:rowOff>
    </xdr:from>
    <xdr:to>
      <xdr:col>116</xdr:col>
      <xdr:colOff>63500</xdr:colOff>
      <xdr:row>41</xdr:row>
      <xdr:rowOff>25595</xdr:rowOff>
    </xdr:to>
    <xdr:cxnSp macro="">
      <xdr:nvCxnSpPr>
        <xdr:cNvPr id="591" name="直線コネクタ 590">
          <a:extLst>
            <a:ext uri="{FF2B5EF4-FFF2-40B4-BE49-F238E27FC236}">
              <a16:creationId xmlns:a16="http://schemas.microsoft.com/office/drawing/2014/main" id="{7683D5D6-8077-4BDA-ADF1-78053CB76E45}"/>
            </a:ext>
          </a:extLst>
        </xdr:cNvPr>
        <xdr:cNvCxnSpPr/>
      </xdr:nvCxnSpPr>
      <xdr:spPr>
        <a:xfrm flipV="1">
          <a:off x="18778220" y="6894287"/>
          <a:ext cx="73152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150490</xdr:rowOff>
    </xdr:from>
    <xdr:to>
      <xdr:col>107</xdr:col>
      <xdr:colOff>101600</xdr:colOff>
      <xdr:row>41</xdr:row>
      <xdr:rowOff>80640</xdr:rowOff>
    </xdr:to>
    <xdr:sp macro="" textlink="">
      <xdr:nvSpPr>
        <xdr:cNvPr id="592" name="楕円 591">
          <a:extLst>
            <a:ext uri="{FF2B5EF4-FFF2-40B4-BE49-F238E27FC236}">
              <a16:creationId xmlns:a16="http://schemas.microsoft.com/office/drawing/2014/main" id="{13B91FDE-4BBF-47C8-BDD1-5D20E1697A5B}"/>
            </a:ext>
          </a:extLst>
        </xdr:cNvPr>
        <xdr:cNvSpPr/>
      </xdr:nvSpPr>
      <xdr:spPr>
        <a:xfrm>
          <a:off x="17937480" y="685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25595</xdr:rowOff>
    </xdr:from>
    <xdr:to>
      <xdr:col>111</xdr:col>
      <xdr:colOff>177800</xdr:colOff>
      <xdr:row>41</xdr:row>
      <xdr:rowOff>29840</xdr:rowOff>
    </xdr:to>
    <xdr:cxnSp macro="">
      <xdr:nvCxnSpPr>
        <xdr:cNvPr id="593" name="直線コネクタ 592">
          <a:extLst>
            <a:ext uri="{FF2B5EF4-FFF2-40B4-BE49-F238E27FC236}">
              <a16:creationId xmlns:a16="http://schemas.microsoft.com/office/drawing/2014/main" id="{A066381D-881C-4190-BBD8-E7C3B6979D65}"/>
            </a:ext>
          </a:extLst>
        </xdr:cNvPr>
        <xdr:cNvCxnSpPr/>
      </xdr:nvCxnSpPr>
      <xdr:spPr>
        <a:xfrm flipV="1">
          <a:off x="17988280" y="6898835"/>
          <a:ext cx="78994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154818</xdr:rowOff>
    </xdr:from>
    <xdr:to>
      <xdr:col>102</xdr:col>
      <xdr:colOff>165100</xdr:colOff>
      <xdr:row>41</xdr:row>
      <xdr:rowOff>84968</xdr:rowOff>
    </xdr:to>
    <xdr:sp macro="" textlink="">
      <xdr:nvSpPr>
        <xdr:cNvPr id="594" name="楕円 593">
          <a:extLst>
            <a:ext uri="{FF2B5EF4-FFF2-40B4-BE49-F238E27FC236}">
              <a16:creationId xmlns:a16="http://schemas.microsoft.com/office/drawing/2014/main" id="{8EA633D4-B583-44C3-B756-CC0679069F2A}"/>
            </a:ext>
          </a:extLst>
        </xdr:cNvPr>
        <xdr:cNvSpPr/>
      </xdr:nvSpPr>
      <xdr:spPr>
        <a:xfrm>
          <a:off x="17162780" y="6860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29840</xdr:rowOff>
    </xdr:from>
    <xdr:to>
      <xdr:col>107</xdr:col>
      <xdr:colOff>50800</xdr:colOff>
      <xdr:row>41</xdr:row>
      <xdr:rowOff>34168</xdr:rowOff>
    </xdr:to>
    <xdr:cxnSp macro="">
      <xdr:nvCxnSpPr>
        <xdr:cNvPr id="595" name="直線コネクタ 594">
          <a:extLst>
            <a:ext uri="{FF2B5EF4-FFF2-40B4-BE49-F238E27FC236}">
              <a16:creationId xmlns:a16="http://schemas.microsoft.com/office/drawing/2014/main" id="{164094F9-06C3-49BF-9D55-90442F3F562A}"/>
            </a:ext>
          </a:extLst>
        </xdr:cNvPr>
        <xdr:cNvCxnSpPr/>
      </xdr:nvCxnSpPr>
      <xdr:spPr>
        <a:xfrm flipV="1">
          <a:off x="17213580" y="6903080"/>
          <a:ext cx="7747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158232</xdr:rowOff>
    </xdr:from>
    <xdr:to>
      <xdr:col>98</xdr:col>
      <xdr:colOff>38100</xdr:colOff>
      <xdr:row>41</xdr:row>
      <xdr:rowOff>88382</xdr:rowOff>
    </xdr:to>
    <xdr:sp macro="" textlink="">
      <xdr:nvSpPr>
        <xdr:cNvPr id="596" name="楕円 595">
          <a:extLst>
            <a:ext uri="{FF2B5EF4-FFF2-40B4-BE49-F238E27FC236}">
              <a16:creationId xmlns:a16="http://schemas.microsoft.com/office/drawing/2014/main" id="{E25764C6-FF1A-42D1-B683-193023035680}"/>
            </a:ext>
          </a:extLst>
        </xdr:cNvPr>
        <xdr:cNvSpPr/>
      </xdr:nvSpPr>
      <xdr:spPr>
        <a:xfrm>
          <a:off x="16388080" y="6863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34168</xdr:rowOff>
    </xdr:from>
    <xdr:to>
      <xdr:col>102</xdr:col>
      <xdr:colOff>114300</xdr:colOff>
      <xdr:row>41</xdr:row>
      <xdr:rowOff>37582</xdr:rowOff>
    </xdr:to>
    <xdr:cxnSp macro="">
      <xdr:nvCxnSpPr>
        <xdr:cNvPr id="597" name="直線コネクタ 596">
          <a:extLst>
            <a:ext uri="{FF2B5EF4-FFF2-40B4-BE49-F238E27FC236}">
              <a16:creationId xmlns:a16="http://schemas.microsoft.com/office/drawing/2014/main" id="{507D6255-9792-412E-AE58-E1948995CC31}"/>
            </a:ext>
          </a:extLst>
        </xdr:cNvPr>
        <xdr:cNvCxnSpPr/>
      </xdr:nvCxnSpPr>
      <xdr:spPr>
        <a:xfrm flipV="1">
          <a:off x="16431260" y="6907408"/>
          <a:ext cx="78232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C6E3BD3-9C54-4FAE-9B35-AE9F52534CCA}"/>
            </a:ext>
          </a:extLst>
        </xdr:cNvPr>
        <xdr:cNvSpPr txBox="1"/>
      </xdr:nvSpPr>
      <xdr:spPr>
        <a:xfrm>
          <a:off x="18528811" y="62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8C792155-2F68-4522-AEFB-5CF1FDF04DEE}"/>
            </a:ext>
          </a:extLst>
        </xdr:cNvPr>
        <xdr:cNvSpPr txBox="1"/>
      </xdr:nvSpPr>
      <xdr:spPr>
        <a:xfrm>
          <a:off x="17766811" y="6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87EB0DF-B877-4E99-A1E1-25CDA29638B4}"/>
            </a:ext>
          </a:extLst>
        </xdr:cNvPr>
        <xdr:cNvSpPr txBox="1"/>
      </xdr:nvSpPr>
      <xdr:spPr>
        <a:xfrm>
          <a:off x="16969251" y="62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CC74799B-FE1E-43EF-A6F9-0041052E5654}"/>
            </a:ext>
          </a:extLst>
        </xdr:cNvPr>
        <xdr:cNvSpPr txBox="1"/>
      </xdr:nvSpPr>
      <xdr:spPr>
        <a:xfrm>
          <a:off x="16194551" y="63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67522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D36E6A9-A07A-42A4-BD70-3209B8CC0B40}"/>
            </a:ext>
          </a:extLst>
        </xdr:cNvPr>
        <xdr:cNvSpPr txBox="1"/>
      </xdr:nvSpPr>
      <xdr:spPr>
        <a:xfrm>
          <a:off x="18528811" y="694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71767</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44D2EE4F-7006-4608-91AA-E0835ABE6F24}"/>
            </a:ext>
          </a:extLst>
        </xdr:cNvPr>
        <xdr:cNvSpPr txBox="1"/>
      </xdr:nvSpPr>
      <xdr:spPr>
        <a:xfrm>
          <a:off x="17766811" y="694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76095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3BD3A9E1-F967-4688-BB3A-19D4E7563633}"/>
            </a:ext>
          </a:extLst>
        </xdr:cNvPr>
        <xdr:cNvSpPr txBox="1"/>
      </xdr:nvSpPr>
      <xdr:spPr>
        <a:xfrm>
          <a:off x="16969251" y="69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79509</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E8511AF8-855F-4851-BB2D-6126E3C1F106}"/>
            </a:ext>
          </a:extLst>
        </xdr:cNvPr>
        <xdr:cNvSpPr txBox="1"/>
      </xdr:nvSpPr>
      <xdr:spPr>
        <a:xfrm>
          <a:off x="16194551" y="69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C4C2BF3B-879C-46E2-B9A8-9804E6B047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68559B2A-1EEF-49EB-B934-905111F810F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6CA1B451-2A1B-4D7D-B939-CB0C2FC836D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5D36BED-E4C0-434E-9517-173ACD041E8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187F5E7-F53B-44BC-A413-69D9395F43A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EB82C15-26E1-4994-A252-8661027B3B3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629903E-0CD5-4A7D-9782-924FB4B8D44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B3DF32A-3A33-473B-AE22-7C689E90265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64BCE1E-6F51-4083-A989-622829F9C16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22427159-0A85-4F79-94CA-A3A0F36D1AB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33B8505-CCD9-47FB-8E39-D4913C0A5E7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BF8D17A-497C-43BC-9EDA-AF8D051A1A0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6EDA0EEA-BFEF-4410-896D-7E0BBEC7C12E}"/>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A3036A5D-B9A9-4AC9-A43A-DB3E835EF54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B80BD8D-9541-41D5-A7AA-9C4E90AD466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EF86D6F1-5EC4-47BF-8CC2-0E0755D7D8C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6D9FD719-D789-4D33-8406-FE92F478949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AD196C8-BE22-4CCE-B0E8-0A15F3290D6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1A516F61-033C-4124-9C7B-6487ADA5DC0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3A544276-F3C5-4ECE-B409-4A835E961A9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20642853-3888-43D2-A803-A0A815BB9759}"/>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B9F0447-702F-4782-9D80-0269C8D5A55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BAAD6D82-547E-47B9-A4A5-0C5BC1F50CE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257C4185-B50E-4238-B73F-9D55F46B03EA}"/>
            </a:ext>
          </a:extLst>
        </xdr:cNvPr>
        <xdr:cNvCxnSpPr/>
      </xdr:nvCxnSpPr>
      <xdr:spPr>
        <a:xfrm flipV="1">
          <a:off x="14375764" y="948880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47274249-3AA3-4467-841A-FA0E00D14BC4}"/>
            </a:ext>
          </a:extLst>
        </xdr:cNvPr>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C79B950A-18F0-477F-9FC1-1A020B945AE0}"/>
            </a:ext>
          </a:extLst>
        </xdr:cNvPr>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9F479661-DCC1-4682-89D4-FA91639D369D}"/>
            </a:ext>
          </a:extLst>
        </xdr:cNvPr>
        <xdr:cNvSpPr txBox="1"/>
      </xdr:nvSpPr>
      <xdr:spPr>
        <a:xfrm>
          <a:off x="14414500" y="9267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E3BEC51E-07E1-4801-8F89-3C8A3AFFAF41}"/>
            </a:ext>
          </a:extLst>
        </xdr:cNvPr>
        <xdr:cNvCxnSpPr/>
      </xdr:nvCxnSpPr>
      <xdr:spPr>
        <a:xfrm>
          <a:off x="1428750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797B60B-2FC6-4650-B151-3CE8127283F7}"/>
            </a:ext>
          </a:extLst>
        </xdr:cNvPr>
        <xdr:cNvSpPr txBox="1"/>
      </xdr:nvSpPr>
      <xdr:spPr>
        <a:xfrm>
          <a:off x="144145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1BED62BF-E290-4D9C-BDFC-10F1B939D3CF}"/>
            </a:ext>
          </a:extLst>
        </xdr:cNvPr>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6F73B813-0673-42C3-8FBA-1A4239E6ABED}"/>
            </a:ext>
          </a:extLst>
        </xdr:cNvPr>
        <xdr:cNvSpPr/>
      </xdr:nvSpPr>
      <xdr:spPr>
        <a:xfrm>
          <a:off x="135788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E4E3E56C-1A39-4548-85BD-DB9F8DA1CB53}"/>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CBF59CE5-806C-48AC-90B9-DDFF06677AD0}"/>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3E47AB24-74F4-4EA6-AC93-6CF45DD35089}"/>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3CD67CF-2DA2-4355-A662-869A5690595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2251180-5DE4-48C4-A6C4-DE93F2C0CBB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BDF264D-72A8-45FF-A095-576256F3CC6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7FA30D4-4554-4F6C-89D8-7AB5E95F998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7040457-3994-4FFB-9C18-844D811EE8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124460</xdr:rowOff>
    </xdr:from>
    <xdr:to>
      <xdr:col>85</xdr:col>
      <xdr:colOff>177800</xdr:colOff>
      <xdr:row>61</xdr:row>
      <xdr:rowOff>54610</xdr:rowOff>
    </xdr:to>
    <xdr:sp macro="" textlink="">
      <xdr:nvSpPr>
        <xdr:cNvPr id="645" name="楕円 644">
          <a:extLst>
            <a:ext uri="{FF2B5EF4-FFF2-40B4-BE49-F238E27FC236}">
              <a16:creationId xmlns:a16="http://schemas.microsoft.com/office/drawing/2014/main" id="{6A6897A7-8202-43D3-ACA8-8A5FCF4D19A2}"/>
            </a:ext>
          </a:extLst>
        </xdr:cNvPr>
        <xdr:cNvSpPr/>
      </xdr:nvSpPr>
      <xdr:spPr>
        <a:xfrm>
          <a:off x="14325600" y="101828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102887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80D45F46-ED8B-4D81-9671-EC20CAB6F6F4}"/>
            </a:ext>
          </a:extLst>
        </xdr:cNvPr>
        <xdr:cNvSpPr txBox="1"/>
      </xdr:nvSpPr>
      <xdr:spPr>
        <a:xfrm>
          <a:off x="14414500"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647" name="楕円 646">
          <a:extLst>
            <a:ext uri="{FF2B5EF4-FFF2-40B4-BE49-F238E27FC236}">
              <a16:creationId xmlns:a16="http://schemas.microsoft.com/office/drawing/2014/main" id="{ED184C10-AFDB-4DB8-A6D6-2D501BF331F9}"/>
            </a:ext>
          </a:extLst>
        </xdr:cNvPr>
        <xdr:cNvSpPr/>
      </xdr:nvSpPr>
      <xdr:spPr>
        <a:xfrm>
          <a:off x="1357884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61</xdr:row>
      <xdr:rowOff>3810</xdr:rowOff>
    </xdr:to>
    <xdr:cxnSp macro="">
      <xdr:nvCxnSpPr>
        <xdr:cNvPr id="648" name="直線コネクタ 647">
          <a:extLst>
            <a:ext uri="{FF2B5EF4-FFF2-40B4-BE49-F238E27FC236}">
              <a16:creationId xmlns:a16="http://schemas.microsoft.com/office/drawing/2014/main" id="{C5DF51B9-7A16-4251-9906-AD8A57402885}"/>
            </a:ext>
          </a:extLst>
        </xdr:cNvPr>
        <xdr:cNvCxnSpPr/>
      </xdr:nvCxnSpPr>
      <xdr:spPr>
        <a:xfrm>
          <a:off x="13629640" y="101917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9" name="楕円 648">
          <a:extLst>
            <a:ext uri="{FF2B5EF4-FFF2-40B4-BE49-F238E27FC236}">
              <a16:creationId xmlns:a16="http://schemas.microsoft.com/office/drawing/2014/main" id="{CB465561-06DC-4D08-B036-745EE97CF9CD}"/>
            </a:ext>
          </a:extLst>
        </xdr:cNvPr>
        <xdr:cNvSpPr/>
      </xdr:nvSpPr>
      <xdr:spPr>
        <a:xfrm>
          <a:off x="128041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133350</xdr:rowOff>
    </xdr:to>
    <xdr:cxnSp macro="">
      <xdr:nvCxnSpPr>
        <xdr:cNvPr id="650" name="直線コネクタ 649">
          <a:extLst>
            <a:ext uri="{FF2B5EF4-FFF2-40B4-BE49-F238E27FC236}">
              <a16:creationId xmlns:a16="http://schemas.microsoft.com/office/drawing/2014/main" id="{6BA942ED-7AD5-4509-A5F1-44F2EA66B42C}"/>
            </a:ext>
          </a:extLst>
        </xdr:cNvPr>
        <xdr:cNvCxnSpPr/>
      </xdr:nvCxnSpPr>
      <xdr:spPr>
        <a:xfrm>
          <a:off x="12854940" y="1014984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651" name="楕円 650">
          <a:extLst>
            <a:ext uri="{FF2B5EF4-FFF2-40B4-BE49-F238E27FC236}">
              <a16:creationId xmlns:a16="http://schemas.microsoft.com/office/drawing/2014/main" id="{6DA0907A-54E6-4D95-BA58-0F1573430F95}"/>
            </a:ext>
          </a:extLst>
        </xdr:cNvPr>
        <xdr:cNvSpPr/>
      </xdr:nvSpPr>
      <xdr:spPr>
        <a:xfrm>
          <a:off x="12029440" y="10059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91440</xdr:rowOff>
    </xdr:to>
    <xdr:cxnSp macro="">
      <xdr:nvCxnSpPr>
        <xdr:cNvPr id="652" name="直線コネクタ 651">
          <a:extLst>
            <a:ext uri="{FF2B5EF4-FFF2-40B4-BE49-F238E27FC236}">
              <a16:creationId xmlns:a16="http://schemas.microsoft.com/office/drawing/2014/main" id="{F49C834D-44AC-4B08-B72B-3535E7352CBD}"/>
            </a:ext>
          </a:extLst>
        </xdr:cNvPr>
        <xdr:cNvCxnSpPr/>
      </xdr:nvCxnSpPr>
      <xdr:spPr>
        <a:xfrm>
          <a:off x="12072620" y="1010983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653" name="楕円 652">
          <a:extLst>
            <a:ext uri="{FF2B5EF4-FFF2-40B4-BE49-F238E27FC236}">
              <a16:creationId xmlns:a16="http://schemas.microsoft.com/office/drawing/2014/main" id="{D5F8F7FB-335A-4C69-8BC2-0FB568D0BF9F}"/>
            </a:ext>
          </a:extLst>
        </xdr:cNvPr>
        <xdr:cNvSpPr/>
      </xdr:nvSpPr>
      <xdr:spPr>
        <a:xfrm>
          <a:off x="11231880" y="1003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51435</xdr:rowOff>
    </xdr:to>
    <xdr:cxnSp macro="">
      <xdr:nvCxnSpPr>
        <xdr:cNvPr id="654" name="直線コネクタ 653">
          <a:extLst>
            <a:ext uri="{FF2B5EF4-FFF2-40B4-BE49-F238E27FC236}">
              <a16:creationId xmlns:a16="http://schemas.microsoft.com/office/drawing/2014/main" id="{71F58EC6-0124-4AC8-9853-7E4B29399953}"/>
            </a:ext>
          </a:extLst>
        </xdr:cNvPr>
        <xdr:cNvCxnSpPr/>
      </xdr:nvCxnSpPr>
      <xdr:spPr>
        <a:xfrm>
          <a:off x="11282680" y="1008316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367D5C10-2BFD-4979-9D96-38195D30E837}"/>
            </a:ext>
          </a:extLst>
        </xdr:cNvPr>
        <xdr:cNvSpPr txBox="1"/>
      </xdr:nvSpPr>
      <xdr:spPr>
        <a:xfrm>
          <a:off x="134372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87DFEDA2-3431-43A5-8F6A-830ADDE70873}"/>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9280BE31-2738-4209-8420-47E9A0B26C5E}"/>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35592C0A-6006-481D-A942-ADC84F868AD5}"/>
            </a:ext>
          </a:extLst>
        </xdr:cNvPr>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3827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255F6AD6-D807-403C-A005-1ADB615F584E}"/>
            </a:ext>
          </a:extLst>
        </xdr:cNvPr>
        <xdr:cNvSpPr txBox="1"/>
      </xdr:nvSpPr>
      <xdr:spPr>
        <a:xfrm>
          <a:off x="134372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9C1B4AD9-CEA0-4891-BB26-774C34F79532}"/>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A3A3BF8C-824B-4C3A-A10A-4C67CF9A492E}"/>
            </a:ext>
          </a:extLst>
        </xdr:cNvPr>
        <xdr:cNvSpPr txBox="1"/>
      </xdr:nvSpPr>
      <xdr:spPr>
        <a:xfrm>
          <a:off x="119005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1A376D82-04AF-46BE-8A68-873793072E8D}"/>
            </a:ext>
          </a:extLst>
        </xdr:cNvPr>
        <xdr:cNvSpPr txBox="1"/>
      </xdr:nvSpPr>
      <xdr:spPr>
        <a:xfrm>
          <a:off x="1110298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A258DAE0-89E5-4551-A5C8-669E544017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514C10A9-C10E-4881-BFA3-AF866D26C0D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D3E4845D-D913-4A95-B8D6-6F47F481E38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BCED0E0-3E08-4BA1-9C76-6BB072C26F6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DC28636E-3324-41F6-9005-77F56261BE0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90BA7E59-A74F-4AE2-A8E2-91CC5D7EC24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1AB269B-C36D-47ED-9EB4-0005D805A5F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7D3F5AE5-FFDB-499F-AA52-54B13CB0C46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B76B5DD6-82DC-4A1B-8E9B-7E8FFFB35E5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7DE37279-E047-47D9-B3AF-5FAE98B9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2C65D3A5-55B0-434D-B455-CE38D321E55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B1D754A2-2F02-4F82-9FC6-26DC38E2CBB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76362003-9F08-4DF2-A621-B7378E968FB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9C92B381-CABF-45B0-A084-F7EAFC4D0B7A}"/>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B590D277-1751-47C2-ADA3-6FA8B53F896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16032DE3-BAEF-434E-94B2-B3A02F4515C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382346AC-03E3-4469-B990-D4329A71439E}"/>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A19C1BCC-74F1-4127-BB42-5D108AB8CD7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22E2694C-234B-45F4-B00D-2E96EBBBA0A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A7146671-C4B2-4034-A1AC-9343C7215D0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2A95A5DC-7B72-4FAC-898D-C2EC9F5339F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A76A78B0-DC94-417F-8931-0E2EA2E497EB}"/>
            </a:ext>
          </a:extLst>
        </xdr:cNvPr>
        <xdr:cNvCxnSpPr/>
      </xdr:nvCxnSpPr>
      <xdr:spPr>
        <a:xfrm flipV="1">
          <a:off x="19509104" y="9291066"/>
          <a:ext cx="0" cy="142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3D4D2114-D263-47F3-B1A8-88C0FD170356}"/>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1DEE4DD6-B293-44EE-90DD-029A6C3C2A72}"/>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CB95AA07-6276-4E36-B3D8-6E7651D998C8}"/>
            </a:ext>
          </a:extLst>
        </xdr:cNvPr>
        <xdr:cNvSpPr txBox="1"/>
      </xdr:nvSpPr>
      <xdr:spPr>
        <a:xfrm>
          <a:off x="19547840" y="90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C756441B-1C63-4115-BBA6-DE40E2CB80B5}"/>
            </a:ext>
          </a:extLst>
        </xdr:cNvPr>
        <xdr:cNvCxnSpPr/>
      </xdr:nvCxnSpPr>
      <xdr:spPr>
        <a:xfrm>
          <a:off x="194437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1717B5E4-D93A-4BEE-BA12-0098ECC1F19A}"/>
            </a:ext>
          </a:extLst>
        </xdr:cNvPr>
        <xdr:cNvSpPr txBox="1"/>
      </xdr:nvSpPr>
      <xdr:spPr>
        <a:xfrm>
          <a:off x="19547840" y="1029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426B7559-8301-4279-A4C3-7E98D06AC638}"/>
            </a:ext>
          </a:extLst>
        </xdr:cNvPr>
        <xdr:cNvSpPr/>
      </xdr:nvSpPr>
      <xdr:spPr>
        <a:xfrm>
          <a:off x="1945894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60390449-7E4D-4799-837F-0D728C58186C}"/>
            </a:ext>
          </a:extLst>
        </xdr:cNvPr>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B31C809E-248D-4533-B0AC-A606A46F9084}"/>
            </a:ext>
          </a:extLst>
        </xdr:cNvPr>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9E6FDC27-A124-418D-9B20-D907A1EB2F35}"/>
            </a:ext>
          </a:extLst>
        </xdr:cNvPr>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F44AED98-E030-4ABE-8ADC-BCD1018100BA}"/>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914E41F-49D6-491E-9D7D-8623C9933DA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E3F414E-8C60-49DD-80D7-A9BBAFE26FD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65D319E-2704-4868-BC89-430C278E00D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54104AD-0A91-4389-B345-61EA00AD83A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E55B8A2-279F-4911-998F-4EB8DBA28EC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0" name="楕円 699">
          <a:extLst>
            <a:ext uri="{FF2B5EF4-FFF2-40B4-BE49-F238E27FC236}">
              <a16:creationId xmlns:a16="http://schemas.microsoft.com/office/drawing/2014/main" id="{0C9929FD-A9DC-44E2-8A35-8E08ED533D3D}"/>
            </a:ext>
          </a:extLst>
        </xdr:cNvPr>
        <xdr:cNvSpPr/>
      </xdr:nvSpPr>
      <xdr:spPr>
        <a:xfrm>
          <a:off x="1945894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D098E657-4AFC-45B7-A5FA-E66C213A2ACD}"/>
            </a:ext>
          </a:extLst>
        </xdr:cNvPr>
        <xdr:cNvSpPr txBox="1"/>
      </xdr:nvSpPr>
      <xdr:spPr>
        <a:xfrm>
          <a:off x="19547840"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2" name="楕円 701">
          <a:extLst>
            <a:ext uri="{FF2B5EF4-FFF2-40B4-BE49-F238E27FC236}">
              <a16:creationId xmlns:a16="http://schemas.microsoft.com/office/drawing/2014/main" id="{51F10B3B-6E4C-4ED9-BD73-CD97C19577D3}"/>
            </a:ext>
          </a:extLst>
        </xdr:cNvPr>
        <xdr:cNvSpPr/>
      </xdr:nvSpPr>
      <xdr:spPr>
        <a:xfrm>
          <a:off x="1873504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03" name="直線コネクタ 702">
          <a:extLst>
            <a:ext uri="{FF2B5EF4-FFF2-40B4-BE49-F238E27FC236}">
              <a16:creationId xmlns:a16="http://schemas.microsoft.com/office/drawing/2014/main" id="{B478CADD-8EBB-4118-B595-08C8A3449AA1}"/>
            </a:ext>
          </a:extLst>
        </xdr:cNvPr>
        <xdr:cNvCxnSpPr/>
      </xdr:nvCxnSpPr>
      <xdr:spPr>
        <a:xfrm>
          <a:off x="18778220" y="105956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4" name="楕円 703">
          <a:extLst>
            <a:ext uri="{FF2B5EF4-FFF2-40B4-BE49-F238E27FC236}">
              <a16:creationId xmlns:a16="http://schemas.microsoft.com/office/drawing/2014/main" id="{3413BF40-C4C0-4B5C-ACA4-199B13D42ECC}"/>
            </a:ext>
          </a:extLst>
        </xdr:cNvPr>
        <xdr:cNvSpPr/>
      </xdr:nvSpPr>
      <xdr:spPr>
        <a:xfrm>
          <a:off x="179374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5" name="直線コネクタ 704">
          <a:extLst>
            <a:ext uri="{FF2B5EF4-FFF2-40B4-BE49-F238E27FC236}">
              <a16:creationId xmlns:a16="http://schemas.microsoft.com/office/drawing/2014/main" id="{CAC5620D-E136-4ED6-971D-B23A636D27BB}"/>
            </a:ext>
          </a:extLst>
        </xdr:cNvPr>
        <xdr:cNvCxnSpPr/>
      </xdr:nvCxnSpPr>
      <xdr:spPr>
        <a:xfrm>
          <a:off x="17988280" y="105956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6" name="楕円 705">
          <a:extLst>
            <a:ext uri="{FF2B5EF4-FFF2-40B4-BE49-F238E27FC236}">
              <a16:creationId xmlns:a16="http://schemas.microsoft.com/office/drawing/2014/main" id="{88574FC9-6048-4D62-92A4-CE50FCFA9F78}"/>
            </a:ext>
          </a:extLst>
        </xdr:cNvPr>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707" name="直線コネクタ 706">
          <a:extLst>
            <a:ext uri="{FF2B5EF4-FFF2-40B4-BE49-F238E27FC236}">
              <a16:creationId xmlns:a16="http://schemas.microsoft.com/office/drawing/2014/main" id="{8ECCFE54-DDA2-441C-84EF-595F0F78A486}"/>
            </a:ext>
          </a:extLst>
        </xdr:cNvPr>
        <xdr:cNvCxnSpPr/>
      </xdr:nvCxnSpPr>
      <xdr:spPr>
        <a:xfrm>
          <a:off x="17213580" y="105956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8" name="楕円 707">
          <a:extLst>
            <a:ext uri="{FF2B5EF4-FFF2-40B4-BE49-F238E27FC236}">
              <a16:creationId xmlns:a16="http://schemas.microsoft.com/office/drawing/2014/main" id="{0C45D88D-2A30-4131-8296-53346CEC922F}"/>
            </a:ext>
          </a:extLst>
        </xdr:cNvPr>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709" name="直線コネクタ 708">
          <a:extLst>
            <a:ext uri="{FF2B5EF4-FFF2-40B4-BE49-F238E27FC236}">
              <a16:creationId xmlns:a16="http://schemas.microsoft.com/office/drawing/2014/main" id="{33B7DA02-2351-4374-B543-D07C601F3F3B}"/>
            </a:ext>
          </a:extLst>
        </xdr:cNvPr>
        <xdr:cNvCxnSpPr/>
      </xdr:nvCxnSpPr>
      <xdr:spPr>
        <a:xfrm>
          <a:off x="16431260" y="1059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A2AC9083-2E40-49C9-A007-DB8A10ED9483}"/>
            </a:ext>
          </a:extLst>
        </xdr:cNvPr>
        <xdr:cNvSpPr txBox="1"/>
      </xdr:nvSpPr>
      <xdr:spPr>
        <a:xfrm>
          <a:off x="185611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7A02C448-0FFB-4AA9-9C3C-C190F4A6FF1F}"/>
            </a:ext>
          </a:extLst>
        </xdr:cNvPr>
        <xdr:cNvSpPr txBox="1"/>
      </xdr:nvSpPr>
      <xdr:spPr>
        <a:xfrm>
          <a:off x="177762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D7713ED2-42EC-4017-A947-D7F0B4795E19}"/>
            </a:ext>
          </a:extLst>
        </xdr:cNvPr>
        <xdr:cNvSpPr txBox="1"/>
      </xdr:nvSpPr>
      <xdr:spPr>
        <a:xfrm>
          <a:off x="170015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EF92F49A-7711-4C5F-8003-68C3A0451987}"/>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14" name="n_1mainValue【保健センター・保健所】&#10;一人当たり面積">
          <a:extLst>
            <a:ext uri="{FF2B5EF4-FFF2-40B4-BE49-F238E27FC236}">
              <a16:creationId xmlns:a16="http://schemas.microsoft.com/office/drawing/2014/main" id="{6DA680E8-02C7-4DA4-A9C3-3F7164D65A2B}"/>
            </a:ext>
          </a:extLst>
        </xdr:cNvPr>
        <xdr:cNvSpPr txBox="1"/>
      </xdr:nvSpPr>
      <xdr:spPr>
        <a:xfrm>
          <a:off x="185611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5" name="n_2mainValue【保健センター・保健所】&#10;一人当たり面積">
          <a:extLst>
            <a:ext uri="{FF2B5EF4-FFF2-40B4-BE49-F238E27FC236}">
              <a16:creationId xmlns:a16="http://schemas.microsoft.com/office/drawing/2014/main" id="{A1CF1E96-15DB-44D4-B73F-7A84739AB037}"/>
            </a:ext>
          </a:extLst>
        </xdr:cNvPr>
        <xdr:cNvSpPr txBox="1"/>
      </xdr:nvSpPr>
      <xdr:spPr>
        <a:xfrm>
          <a:off x="177762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6" name="n_3mainValue【保健センター・保健所】&#10;一人当たり面積">
          <a:extLst>
            <a:ext uri="{FF2B5EF4-FFF2-40B4-BE49-F238E27FC236}">
              <a16:creationId xmlns:a16="http://schemas.microsoft.com/office/drawing/2014/main" id="{39038F4B-CF85-4B13-AD26-F39A3C4DF01E}"/>
            </a:ext>
          </a:extLst>
        </xdr:cNvPr>
        <xdr:cNvSpPr txBox="1"/>
      </xdr:nvSpPr>
      <xdr:spPr>
        <a:xfrm>
          <a:off x="170015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7" name="n_4mainValue【保健センター・保健所】&#10;一人当たり面積">
          <a:extLst>
            <a:ext uri="{FF2B5EF4-FFF2-40B4-BE49-F238E27FC236}">
              <a16:creationId xmlns:a16="http://schemas.microsoft.com/office/drawing/2014/main" id="{0C67955B-7868-488A-AE65-3BFDEC0F66D1}"/>
            </a:ext>
          </a:extLst>
        </xdr:cNvPr>
        <xdr:cNvSpPr txBox="1"/>
      </xdr:nvSpPr>
      <xdr:spPr>
        <a:xfrm>
          <a:off x="162268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FCFF93EF-84C6-4C0F-82EC-2AD78E0A728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9B26F616-FB80-45E9-88FF-99C8A6D000F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5DC61FFE-891C-4583-B0D6-C8D6E705416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9BD3017E-3EE9-4CAB-91DA-3DD4B042998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26BDBC95-1659-450A-9169-6E2D4B490BB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25A5E79-96EC-4F32-ADF6-16853BFBCAC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F1C405AA-2D8B-447C-B176-FFEB1833154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8C0F7A3F-DB87-46FF-A360-4562B278926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848591B4-9737-44EE-99DA-7617E4B8B69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6008121F-ED1E-4D11-B3A1-6C6A3526240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3606EA7F-6AB7-41ED-9FBB-DDE40ABE6C7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CCA3D510-84EE-4F8B-AF4E-85951F019D32}"/>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8824F3A0-908E-4C8A-9952-ABA96D3B558D}"/>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BE5E9BB1-2221-4506-9015-3C628962D434}"/>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AC27BF1D-028E-45F0-8A4B-F0C6B29B195B}"/>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D9561474-1EFC-453D-8B3C-E7A4ED249D39}"/>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AB66777D-018E-4B52-9DE3-5E76D551DE40}"/>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BA6E4026-5B53-4978-B0D1-F52E726BF84B}"/>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6B079FA6-9316-4833-B8A1-983E92949644}"/>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5448D55F-32AF-4291-B457-B59678410ED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5BCC4CF0-F1D5-45C6-8A6F-514728F4EFB6}"/>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D53EE4E7-7F33-4702-B442-F25B51EB3F1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916F95B7-7FA4-4507-8D09-FC7AD9D5B178}"/>
            </a:ext>
          </a:extLst>
        </xdr:cNvPr>
        <xdr:cNvCxnSpPr/>
      </xdr:nvCxnSpPr>
      <xdr:spPr>
        <a:xfrm flipV="1">
          <a:off x="14375764" y="13005817"/>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A36AC564-485C-4B1E-A1BF-A8E5DD5F16AB}"/>
            </a:ext>
          </a:extLst>
        </xdr:cNvPr>
        <xdr:cNvSpPr txBox="1"/>
      </xdr:nvSpPr>
      <xdr:spPr>
        <a:xfrm>
          <a:off x="14414500" y="142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D3FA98D5-C23B-4F01-9280-CF77555DD430}"/>
            </a:ext>
          </a:extLst>
        </xdr:cNvPr>
        <xdr:cNvCxnSpPr/>
      </xdr:nvCxnSpPr>
      <xdr:spPr>
        <a:xfrm>
          <a:off x="14287500" y="14236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A34DF2B4-A63F-49BC-BC69-BA52B115F0A5}"/>
            </a:ext>
          </a:extLst>
        </xdr:cNvPr>
        <xdr:cNvSpPr txBox="1"/>
      </xdr:nvSpPr>
      <xdr:spPr>
        <a:xfrm>
          <a:off x="14414500" y="1278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4E9573F9-2141-4AF8-9BD2-7AC145C86C39}"/>
            </a:ext>
          </a:extLst>
        </xdr:cNvPr>
        <xdr:cNvCxnSpPr/>
      </xdr:nvCxnSpPr>
      <xdr:spPr>
        <a:xfrm>
          <a:off x="14287500" y="1300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501F7D8-34E9-4767-BACE-F8F11FC3AEFC}"/>
            </a:ext>
          </a:extLst>
        </xdr:cNvPr>
        <xdr:cNvSpPr txBox="1"/>
      </xdr:nvSpPr>
      <xdr:spPr>
        <a:xfrm>
          <a:off x="14414500" y="1332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DE403C1F-44C4-4CA5-AD10-279C841E7A04}"/>
            </a:ext>
          </a:extLst>
        </xdr:cNvPr>
        <xdr:cNvSpPr/>
      </xdr:nvSpPr>
      <xdr:spPr>
        <a:xfrm>
          <a:off x="14325600" y="13471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898ECC4F-FEDB-4BA5-9F16-8CE042F2591D}"/>
            </a:ext>
          </a:extLst>
        </xdr:cNvPr>
        <xdr:cNvSpPr/>
      </xdr:nvSpPr>
      <xdr:spPr>
        <a:xfrm>
          <a:off x="1357884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7CA843DC-9504-4997-81F2-BF8C28CC55A2}"/>
            </a:ext>
          </a:extLst>
        </xdr:cNvPr>
        <xdr:cNvSpPr/>
      </xdr:nvSpPr>
      <xdr:spPr>
        <a:xfrm>
          <a:off x="12804140" y="1342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663ADC3-1696-4EF4-8F04-233DC09FDDE0}"/>
            </a:ext>
          </a:extLst>
        </xdr:cNvPr>
        <xdr:cNvSpPr/>
      </xdr:nvSpPr>
      <xdr:spPr>
        <a:xfrm>
          <a:off x="12029440" y="13406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2B9DD86B-5334-4A81-B147-FB28521EE63C}"/>
            </a:ext>
          </a:extLst>
        </xdr:cNvPr>
        <xdr:cNvSpPr/>
      </xdr:nvSpPr>
      <xdr:spPr>
        <a:xfrm>
          <a:off x="11231880" y="13381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C29C214-B8CC-4372-B7EB-0F38A6CD308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2FFCF97-F61C-49E3-825B-3B5BA69342F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531A6A6-DC21-4DA0-8503-B43B0878AED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4F0C241-51C5-4618-986D-8DBF013F5B1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70463F1-6B9F-4DE2-823E-66A246FD5C4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115315</xdr:rowOff>
    </xdr:from>
    <xdr:to>
      <xdr:col>85</xdr:col>
      <xdr:colOff>177800</xdr:colOff>
      <xdr:row>81</xdr:row>
      <xdr:rowOff>45465</xdr:rowOff>
    </xdr:to>
    <xdr:sp macro="" textlink="">
      <xdr:nvSpPr>
        <xdr:cNvPr id="756" name="楕円 755">
          <a:extLst>
            <a:ext uri="{FF2B5EF4-FFF2-40B4-BE49-F238E27FC236}">
              <a16:creationId xmlns:a16="http://schemas.microsoft.com/office/drawing/2014/main" id="{35EFA1D3-3EDC-42F1-B98E-E47AC52E6E39}"/>
            </a:ext>
          </a:extLst>
        </xdr:cNvPr>
        <xdr:cNvSpPr/>
      </xdr:nvSpPr>
      <xdr:spPr>
        <a:xfrm>
          <a:off x="14325600" y="135265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93742</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E5108A89-4CDF-48C6-94B8-F3E06F7A887D}"/>
            </a:ext>
          </a:extLst>
        </xdr:cNvPr>
        <xdr:cNvSpPr txBox="1"/>
      </xdr:nvSpPr>
      <xdr:spPr>
        <a:xfrm>
          <a:off x="14414500" y="1350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62737</xdr:rowOff>
    </xdr:from>
    <xdr:to>
      <xdr:col>81</xdr:col>
      <xdr:colOff>101600</xdr:colOff>
      <xdr:row>80</xdr:row>
      <xdr:rowOff>164337</xdr:rowOff>
    </xdr:to>
    <xdr:sp macro="" textlink="">
      <xdr:nvSpPr>
        <xdr:cNvPr id="758" name="楕円 757">
          <a:extLst>
            <a:ext uri="{FF2B5EF4-FFF2-40B4-BE49-F238E27FC236}">
              <a16:creationId xmlns:a16="http://schemas.microsoft.com/office/drawing/2014/main" id="{D580227D-8450-44A8-B061-578137F118D8}"/>
            </a:ext>
          </a:extLst>
        </xdr:cNvPr>
        <xdr:cNvSpPr/>
      </xdr:nvSpPr>
      <xdr:spPr>
        <a:xfrm>
          <a:off x="13578840" y="13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113537</xdr:rowOff>
    </xdr:from>
    <xdr:to>
      <xdr:col>85</xdr:col>
      <xdr:colOff>127000</xdr:colOff>
      <xdr:row>80</xdr:row>
      <xdr:rowOff>166115</xdr:rowOff>
    </xdr:to>
    <xdr:cxnSp macro="">
      <xdr:nvCxnSpPr>
        <xdr:cNvPr id="759" name="直線コネクタ 758">
          <a:extLst>
            <a:ext uri="{FF2B5EF4-FFF2-40B4-BE49-F238E27FC236}">
              <a16:creationId xmlns:a16="http://schemas.microsoft.com/office/drawing/2014/main" id="{BD6ACA8B-1AE0-4AD3-B616-2CE2E32582A8}"/>
            </a:ext>
          </a:extLst>
        </xdr:cNvPr>
        <xdr:cNvCxnSpPr/>
      </xdr:nvCxnSpPr>
      <xdr:spPr>
        <a:xfrm>
          <a:off x="13629640" y="13524737"/>
          <a:ext cx="74676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7874</xdr:rowOff>
    </xdr:from>
    <xdr:to>
      <xdr:col>76</xdr:col>
      <xdr:colOff>165100</xdr:colOff>
      <xdr:row>80</xdr:row>
      <xdr:rowOff>109474</xdr:rowOff>
    </xdr:to>
    <xdr:sp macro="" textlink="">
      <xdr:nvSpPr>
        <xdr:cNvPr id="760" name="楕円 759">
          <a:extLst>
            <a:ext uri="{FF2B5EF4-FFF2-40B4-BE49-F238E27FC236}">
              <a16:creationId xmlns:a16="http://schemas.microsoft.com/office/drawing/2014/main" id="{8547E211-E787-4F14-961C-85CA0F270090}"/>
            </a:ext>
          </a:extLst>
        </xdr:cNvPr>
        <xdr:cNvSpPr/>
      </xdr:nvSpPr>
      <xdr:spPr>
        <a:xfrm>
          <a:off x="12804140" y="13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58674</xdr:rowOff>
    </xdr:from>
    <xdr:to>
      <xdr:col>81</xdr:col>
      <xdr:colOff>50800</xdr:colOff>
      <xdr:row>80</xdr:row>
      <xdr:rowOff>113537</xdr:rowOff>
    </xdr:to>
    <xdr:cxnSp macro="">
      <xdr:nvCxnSpPr>
        <xdr:cNvPr id="761" name="直線コネクタ 760">
          <a:extLst>
            <a:ext uri="{FF2B5EF4-FFF2-40B4-BE49-F238E27FC236}">
              <a16:creationId xmlns:a16="http://schemas.microsoft.com/office/drawing/2014/main" id="{35BFE266-7387-4BED-A735-EEE14BD4E399}"/>
            </a:ext>
          </a:extLst>
        </xdr:cNvPr>
        <xdr:cNvCxnSpPr/>
      </xdr:nvCxnSpPr>
      <xdr:spPr>
        <a:xfrm>
          <a:off x="12854940" y="13469874"/>
          <a:ext cx="7747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156463</xdr:rowOff>
    </xdr:from>
    <xdr:to>
      <xdr:col>72</xdr:col>
      <xdr:colOff>38100</xdr:colOff>
      <xdr:row>80</xdr:row>
      <xdr:rowOff>86613</xdr:rowOff>
    </xdr:to>
    <xdr:sp macro="" textlink="">
      <xdr:nvSpPr>
        <xdr:cNvPr id="762" name="楕円 761">
          <a:extLst>
            <a:ext uri="{FF2B5EF4-FFF2-40B4-BE49-F238E27FC236}">
              <a16:creationId xmlns:a16="http://schemas.microsoft.com/office/drawing/2014/main" id="{624E4DF5-4C45-4855-88DB-F6065DE2263F}"/>
            </a:ext>
          </a:extLst>
        </xdr:cNvPr>
        <xdr:cNvSpPr/>
      </xdr:nvSpPr>
      <xdr:spPr>
        <a:xfrm>
          <a:off x="12029440" y="13400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35813</xdr:rowOff>
    </xdr:from>
    <xdr:to>
      <xdr:col>76</xdr:col>
      <xdr:colOff>114300</xdr:colOff>
      <xdr:row>80</xdr:row>
      <xdr:rowOff>58674</xdr:rowOff>
    </xdr:to>
    <xdr:cxnSp macro="">
      <xdr:nvCxnSpPr>
        <xdr:cNvPr id="763" name="直線コネクタ 762">
          <a:extLst>
            <a:ext uri="{FF2B5EF4-FFF2-40B4-BE49-F238E27FC236}">
              <a16:creationId xmlns:a16="http://schemas.microsoft.com/office/drawing/2014/main" id="{F21A5A43-52EC-4E03-A4AF-05214816C700}"/>
            </a:ext>
          </a:extLst>
        </xdr:cNvPr>
        <xdr:cNvCxnSpPr/>
      </xdr:nvCxnSpPr>
      <xdr:spPr>
        <a:xfrm>
          <a:off x="12072620" y="13447013"/>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117602</xdr:rowOff>
    </xdr:from>
    <xdr:to>
      <xdr:col>67</xdr:col>
      <xdr:colOff>101600</xdr:colOff>
      <xdr:row>80</xdr:row>
      <xdr:rowOff>47752</xdr:rowOff>
    </xdr:to>
    <xdr:sp macro="" textlink="">
      <xdr:nvSpPr>
        <xdr:cNvPr id="764" name="楕円 763">
          <a:extLst>
            <a:ext uri="{FF2B5EF4-FFF2-40B4-BE49-F238E27FC236}">
              <a16:creationId xmlns:a16="http://schemas.microsoft.com/office/drawing/2014/main" id="{AD43D247-DAA7-4163-AD35-60BFED64F961}"/>
            </a:ext>
          </a:extLst>
        </xdr:cNvPr>
        <xdr:cNvSpPr/>
      </xdr:nvSpPr>
      <xdr:spPr>
        <a:xfrm>
          <a:off x="11231880" y="13361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168402</xdr:rowOff>
    </xdr:from>
    <xdr:to>
      <xdr:col>71</xdr:col>
      <xdr:colOff>177800</xdr:colOff>
      <xdr:row>80</xdr:row>
      <xdr:rowOff>35813</xdr:rowOff>
    </xdr:to>
    <xdr:cxnSp macro="">
      <xdr:nvCxnSpPr>
        <xdr:cNvPr id="765" name="直線コネクタ 764">
          <a:extLst>
            <a:ext uri="{FF2B5EF4-FFF2-40B4-BE49-F238E27FC236}">
              <a16:creationId xmlns:a16="http://schemas.microsoft.com/office/drawing/2014/main" id="{E4F630CD-3D03-4782-8285-B172A63CAB14}"/>
            </a:ext>
          </a:extLst>
        </xdr:cNvPr>
        <xdr:cNvCxnSpPr/>
      </xdr:nvCxnSpPr>
      <xdr:spPr>
        <a:xfrm>
          <a:off x="11282680" y="13411962"/>
          <a:ext cx="78994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0FCB32FB-414B-4C88-BC9F-F48CE3015445}"/>
            </a:ext>
          </a:extLst>
        </xdr:cNvPr>
        <xdr:cNvSpPr txBox="1"/>
      </xdr:nvSpPr>
      <xdr:spPr>
        <a:xfrm>
          <a:off x="134372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BA3F1245-6A49-4AA6-99E7-DD8773197BD6}"/>
            </a:ext>
          </a:extLst>
        </xdr:cNvPr>
        <xdr:cNvSpPr txBox="1"/>
      </xdr:nvSpPr>
      <xdr:spPr>
        <a:xfrm>
          <a:off x="12675244" y="13520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D4E61873-FFDB-4634-8E80-24011CBEA227}"/>
            </a:ext>
          </a:extLst>
        </xdr:cNvPr>
        <xdr:cNvSpPr txBox="1"/>
      </xdr:nvSpPr>
      <xdr:spPr>
        <a:xfrm>
          <a:off x="11900544" y="134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3F5F7231-41E8-4015-992A-0C3FA947043C}"/>
            </a:ext>
          </a:extLst>
        </xdr:cNvPr>
        <xdr:cNvSpPr txBox="1"/>
      </xdr:nvSpPr>
      <xdr:spPr>
        <a:xfrm>
          <a:off x="11102984" y="1347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155464</xdr:rowOff>
    </xdr:from>
    <xdr:ext cx="405111" cy="259045"/>
    <xdr:sp macro="" textlink="">
      <xdr:nvSpPr>
        <xdr:cNvPr id="770" name="n_1mainValue【消防施設】&#10;有形固定資産減価償却率">
          <a:extLst>
            <a:ext uri="{FF2B5EF4-FFF2-40B4-BE49-F238E27FC236}">
              <a16:creationId xmlns:a16="http://schemas.microsoft.com/office/drawing/2014/main" id="{6B9D5B8E-2EA4-47A5-84EC-DF779B9A619F}"/>
            </a:ext>
          </a:extLst>
        </xdr:cNvPr>
        <xdr:cNvSpPr txBox="1"/>
      </xdr:nvSpPr>
      <xdr:spPr>
        <a:xfrm>
          <a:off x="13437244" y="13566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126001</xdr:rowOff>
    </xdr:from>
    <xdr:ext cx="405111" cy="259045"/>
    <xdr:sp macro="" textlink="">
      <xdr:nvSpPr>
        <xdr:cNvPr id="771" name="n_2mainValue【消防施設】&#10;有形固定資産減価償却率">
          <a:extLst>
            <a:ext uri="{FF2B5EF4-FFF2-40B4-BE49-F238E27FC236}">
              <a16:creationId xmlns:a16="http://schemas.microsoft.com/office/drawing/2014/main" id="{A0EF5B45-F782-4267-99FB-77E5869161C8}"/>
            </a:ext>
          </a:extLst>
        </xdr:cNvPr>
        <xdr:cNvSpPr txBox="1"/>
      </xdr:nvSpPr>
      <xdr:spPr>
        <a:xfrm>
          <a:off x="1267524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103140</xdr:rowOff>
    </xdr:from>
    <xdr:ext cx="405111" cy="259045"/>
    <xdr:sp macro="" textlink="">
      <xdr:nvSpPr>
        <xdr:cNvPr id="772" name="n_3mainValue【消防施設】&#10;有形固定資産減価償却率">
          <a:extLst>
            <a:ext uri="{FF2B5EF4-FFF2-40B4-BE49-F238E27FC236}">
              <a16:creationId xmlns:a16="http://schemas.microsoft.com/office/drawing/2014/main" id="{B445C6FD-95AE-4068-9EDF-67CE646260F6}"/>
            </a:ext>
          </a:extLst>
        </xdr:cNvPr>
        <xdr:cNvSpPr txBox="1"/>
      </xdr:nvSpPr>
      <xdr:spPr>
        <a:xfrm>
          <a:off x="11900544" y="1317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64279</xdr:rowOff>
    </xdr:from>
    <xdr:ext cx="405111" cy="259045"/>
    <xdr:sp macro="" textlink="">
      <xdr:nvSpPr>
        <xdr:cNvPr id="773" name="n_4mainValue【消防施設】&#10;有形固定資産減価償却率">
          <a:extLst>
            <a:ext uri="{FF2B5EF4-FFF2-40B4-BE49-F238E27FC236}">
              <a16:creationId xmlns:a16="http://schemas.microsoft.com/office/drawing/2014/main" id="{76631C6C-8D40-482A-9539-B39F75A9B60A}"/>
            </a:ext>
          </a:extLst>
        </xdr:cNvPr>
        <xdr:cNvSpPr txBox="1"/>
      </xdr:nvSpPr>
      <xdr:spPr>
        <a:xfrm>
          <a:off x="1110298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AE3834A-D8D5-4042-AC7D-24E0431BDF1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B64F409C-0BA5-4FDA-B898-DB0FBE19B17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47E27972-01AD-48E0-AA83-6D70F51D3AC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16471ACC-5B98-47D4-B141-535A04E48A4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80BCB8FA-3C23-4B67-9958-4C8AA35D5FD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4991200B-0E40-4598-A0C7-92183BDCB61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42B4813F-7896-402E-804C-6C28B2F8B15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FEB243D3-6195-4387-A4F2-F58E367B9CA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EC4A3CF3-91F9-4C82-AA82-05C098AC4E7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B827028B-3468-43EA-8DC5-76B196BFECA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748FA3C-01FF-496E-B24E-52EE8FCA774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F114F969-80B1-4431-AC4B-D518330EC04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DFFA7AB7-2987-45E6-B232-9FBDE562641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BBBC6D96-B486-48AD-9777-E522006A0E5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E450E5B6-7A9F-4350-B236-CE198BCDF2D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91C2CAFF-F0BA-4525-ABA4-E1AD0935990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24D61B33-7DAC-49F3-BC8D-75F36A8A667C}"/>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2838A45F-DB70-4CC7-9EA8-7D62F8EAB30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18D3DA60-AEEB-4EDB-B977-BEA5BED185F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9871E822-B575-4220-8C3D-11C4B1B42A9F}"/>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88F1D168-E4C7-4106-B189-CC7F602EC28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6F4BB3C0-7C95-43C6-9DA3-A22F37FF445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9C3D869A-9748-42A5-9BA4-444828BC5A2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F7EFEFDF-02C4-44C1-830E-A334F83B3D41}"/>
            </a:ext>
          </a:extLst>
        </xdr:cNvPr>
        <xdr:cNvCxnSpPr/>
      </xdr:nvCxnSpPr>
      <xdr:spPr>
        <a:xfrm flipV="1">
          <a:off x="19509104" y="129908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CC462B61-DA1D-48F8-B24D-1CEACCB23FA7}"/>
            </a:ext>
          </a:extLst>
        </xdr:cNvPr>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17D79D23-7E63-4C90-A486-5AE76B197D60}"/>
            </a:ext>
          </a:extLst>
        </xdr:cNvPr>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143AEBCA-BD84-4D89-A614-FA1D02F72C28}"/>
            </a:ext>
          </a:extLst>
        </xdr:cNvPr>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37B57776-EC5B-4552-B982-087735858C30}"/>
            </a:ext>
          </a:extLst>
        </xdr:cNvPr>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72DD9782-8D09-4868-B4B9-C50EAD41ECFC}"/>
            </a:ext>
          </a:extLst>
        </xdr:cNvPr>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7B5E28F4-19EC-4B65-8008-C4DDBED3C27B}"/>
            </a:ext>
          </a:extLst>
        </xdr:cNvPr>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548822FF-F5BF-4163-A463-712D7B35BB46}"/>
            </a:ext>
          </a:extLst>
        </xdr:cNvPr>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481B4D8D-3B0F-4599-B7D4-BF7E8F72326E}"/>
            </a:ext>
          </a:extLst>
        </xdr:cNvPr>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E89D9DC6-84AD-4909-A9BA-BCEDA1CB851D}"/>
            </a:ext>
          </a:extLst>
        </xdr:cNvPr>
        <xdr:cNvSpPr/>
      </xdr:nvSpPr>
      <xdr:spPr>
        <a:xfrm>
          <a:off x="171627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88B488DC-7307-4C5F-823D-46F3C720E471}"/>
            </a:ext>
          </a:extLst>
        </xdr:cNvPr>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24B9F99-2D63-44CB-A14C-B2B95A94423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630E03D-DFEA-46A1-84DB-BE3FCA8FC84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BDFFEC2-E696-4578-BD44-2F64F8105FE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FD1F48A-FB9C-47F5-A7D8-2A84E7ECA2E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2C1FBB2-45D4-48A1-9BB1-D69A63B08F3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813" name="楕円 812">
          <a:extLst>
            <a:ext uri="{FF2B5EF4-FFF2-40B4-BE49-F238E27FC236}">
              <a16:creationId xmlns:a16="http://schemas.microsoft.com/office/drawing/2014/main" id="{FD12E0F8-1B82-464E-BBE2-7E36FEE4EAEE}"/>
            </a:ext>
          </a:extLst>
        </xdr:cNvPr>
        <xdr:cNvSpPr/>
      </xdr:nvSpPr>
      <xdr:spPr>
        <a:xfrm>
          <a:off x="19458940" y="1419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814" name="【消防施設】&#10;一人当たり面積該当値テキスト">
          <a:extLst>
            <a:ext uri="{FF2B5EF4-FFF2-40B4-BE49-F238E27FC236}">
              <a16:creationId xmlns:a16="http://schemas.microsoft.com/office/drawing/2014/main" id="{27E0885E-B065-474D-BCC8-8EBFCEE31927}"/>
            </a:ext>
          </a:extLst>
        </xdr:cNvPr>
        <xdr:cNvSpPr txBox="1"/>
      </xdr:nvSpPr>
      <xdr:spPr>
        <a:xfrm>
          <a:off x="19547840" y="141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815" name="楕円 814">
          <a:extLst>
            <a:ext uri="{FF2B5EF4-FFF2-40B4-BE49-F238E27FC236}">
              <a16:creationId xmlns:a16="http://schemas.microsoft.com/office/drawing/2014/main" id="{CE9B1084-8A1C-4251-86C9-CB77C1B11028}"/>
            </a:ext>
          </a:extLst>
        </xdr:cNvPr>
        <xdr:cNvSpPr/>
      </xdr:nvSpPr>
      <xdr:spPr>
        <a:xfrm>
          <a:off x="18735040" y="14196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816" name="直線コネクタ 815">
          <a:extLst>
            <a:ext uri="{FF2B5EF4-FFF2-40B4-BE49-F238E27FC236}">
              <a16:creationId xmlns:a16="http://schemas.microsoft.com/office/drawing/2014/main" id="{DD882265-FAD8-4575-AC45-782C4C4CBAF1}"/>
            </a:ext>
          </a:extLst>
        </xdr:cNvPr>
        <xdr:cNvCxnSpPr/>
      </xdr:nvCxnSpPr>
      <xdr:spPr>
        <a:xfrm>
          <a:off x="18778220" y="14246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817" name="楕円 816">
          <a:extLst>
            <a:ext uri="{FF2B5EF4-FFF2-40B4-BE49-F238E27FC236}">
              <a16:creationId xmlns:a16="http://schemas.microsoft.com/office/drawing/2014/main" id="{88BC1D9C-D67C-4461-A28C-0398E64360E4}"/>
            </a:ext>
          </a:extLst>
        </xdr:cNvPr>
        <xdr:cNvSpPr/>
      </xdr:nvSpPr>
      <xdr:spPr>
        <a:xfrm>
          <a:off x="17937480" y="1419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818" name="直線コネクタ 817">
          <a:extLst>
            <a:ext uri="{FF2B5EF4-FFF2-40B4-BE49-F238E27FC236}">
              <a16:creationId xmlns:a16="http://schemas.microsoft.com/office/drawing/2014/main" id="{A779EA8B-7FD7-4199-8E3B-5C7DC35C54A7}"/>
            </a:ext>
          </a:extLst>
        </xdr:cNvPr>
        <xdr:cNvCxnSpPr/>
      </xdr:nvCxnSpPr>
      <xdr:spPr>
        <a:xfrm>
          <a:off x="17988280" y="14246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819" name="楕円 818">
          <a:extLst>
            <a:ext uri="{FF2B5EF4-FFF2-40B4-BE49-F238E27FC236}">
              <a16:creationId xmlns:a16="http://schemas.microsoft.com/office/drawing/2014/main" id="{D5B4FE4D-DF73-46EC-80D0-5CAB779548A8}"/>
            </a:ext>
          </a:extLst>
        </xdr:cNvPr>
        <xdr:cNvSpPr/>
      </xdr:nvSpPr>
      <xdr:spPr>
        <a:xfrm>
          <a:off x="17162780" y="14208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85</xdr:row>
      <xdr:rowOff>6350</xdr:rowOff>
    </xdr:to>
    <xdr:cxnSp macro="">
      <xdr:nvCxnSpPr>
        <xdr:cNvPr id="820" name="直線コネクタ 819">
          <a:extLst>
            <a:ext uri="{FF2B5EF4-FFF2-40B4-BE49-F238E27FC236}">
              <a16:creationId xmlns:a16="http://schemas.microsoft.com/office/drawing/2014/main" id="{DC5854B5-B40D-4579-A81B-154107137863}"/>
            </a:ext>
          </a:extLst>
        </xdr:cNvPr>
        <xdr:cNvCxnSpPr/>
      </xdr:nvCxnSpPr>
      <xdr:spPr>
        <a:xfrm flipV="1">
          <a:off x="17213580" y="1424686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127000</xdr:rowOff>
    </xdr:from>
    <xdr:to>
      <xdr:col>98</xdr:col>
      <xdr:colOff>38100</xdr:colOff>
      <xdr:row>85</xdr:row>
      <xdr:rowOff>57150</xdr:rowOff>
    </xdr:to>
    <xdr:sp macro="" textlink="">
      <xdr:nvSpPr>
        <xdr:cNvPr id="821" name="楕円 820">
          <a:extLst>
            <a:ext uri="{FF2B5EF4-FFF2-40B4-BE49-F238E27FC236}">
              <a16:creationId xmlns:a16="http://schemas.microsoft.com/office/drawing/2014/main" id="{3F583BF2-E3AD-4A23-98E1-CF9C5C07FF96}"/>
            </a:ext>
          </a:extLst>
        </xdr:cNvPr>
        <xdr:cNvSpPr/>
      </xdr:nvSpPr>
      <xdr:spPr>
        <a:xfrm>
          <a:off x="16388080" y="14208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6350</xdr:rowOff>
    </xdr:from>
    <xdr:to>
      <xdr:col>102</xdr:col>
      <xdr:colOff>114300</xdr:colOff>
      <xdr:row>85</xdr:row>
      <xdr:rowOff>6350</xdr:rowOff>
    </xdr:to>
    <xdr:cxnSp macro="">
      <xdr:nvCxnSpPr>
        <xdr:cNvPr id="822" name="直線コネクタ 821">
          <a:extLst>
            <a:ext uri="{FF2B5EF4-FFF2-40B4-BE49-F238E27FC236}">
              <a16:creationId xmlns:a16="http://schemas.microsoft.com/office/drawing/2014/main" id="{2F28DD1C-9DD8-42AA-B677-FA17404BE8D7}"/>
            </a:ext>
          </a:extLst>
        </xdr:cNvPr>
        <xdr:cNvCxnSpPr/>
      </xdr:nvCxnSpPr>
      <xdr:spPr>
        <a:xfrm>
          <a:off x="16431260" y="14255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727D307B-9A57-4371-ABD6-2B1DCFA8028A}"/>
            </a:ext>
          </a:extLst>
        </xdr:cNvPr>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B637293C-BD79-4B36-9016-F1C83A0458E2}"/>
            </a:ext>
          </a:extLst>
        </xdr:cNvPr>
        <xdr:cNvSpPr txBox="1"/>
      </xdr:nvSpPr>
      <xdr:spPr>
        <a:xfrm>
          <a:off x="177762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35D802D3-841E-4808-9183-3BBC47FBB2CC}"/>
            </a:ext>
          </a:extLst>
        </xdr:cNvPr>
        <xdr:cNvSpPr txBox="1"/>
      </xdr:nvSpPr>
      <xdr:spPr>
        <a:xfrm>
          <a:off x="170015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65FC082C-309F-403A-9BAB-4A48085E699F}"/>
            </a:ext>
          </a:extLst>
        </xdr:cNvPr>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827" name="n_1mainValue【消防施設】&#10;一人当たり面積">
          <a:extLst>
            <a:ext uri="{FF2B5EF4-FFF2-40B4-BE49-F238E27FC236}">
              <a16:creationId xmlns:a16="http://schemas.microsoft.com/office/drawing/2014/main" id="{F1F527D4-A1AF-4FE3-94B0-5FFA0C672A83}"/>
            </a:ext>
          </a:extLst>
        </xdr:cNvPr>
        <xdr:cNvSpPr txBox="1"/>
      </xdr:nvSpPr>
      <xdr:spPr>
        <a:xfrm>
          <a:off x="1856112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828" name="n_2mainValue【消防施設】&#10;一人当たり面積">
          <a:extLst>
            <a:ext uri="{FF2B5EF4-FFF2-40B4-BE49-F238E27FC236}">
              <a16:creationId xmlns:a16="http://schemas.microsoft.com/office/drawing/2014/main" id="{C7F157FA-13FE-45E4-9513-DC2A1E40331E}"/>
            </a:ext>
          </a:extLst>
        </xdr:cNvPr>
        <xdr:cNvSpPr txBox="1"/>
      </xdr:nvSpPr>
      <xdr:spPr>
        <a:xfrm>
          <a:off x="1777626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829" name="n_3mainValue【消防施設】&#10;一人当たり面積">
          <a:extLst>
            <a:ext uri="{FF2B5EF4-FFF2-40B4-BE49-F238E27FC236}">
              <a16:creationId xmlns:a16="http://schemas.microsoft.com/office/drawing/2014/main" id="{9840494E-D4E3-4422-92F6-90106CC37E23}"/>
            </a:ext>
          </a:extLst>
        </xdr:cNvPr>
        <xdr:cNvSpPr txBox="1"/>
      </xdr:nvSpPr>
      <xdr:spPr>
        <a:xfrm>
          <a:off x="1700156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48277</xdr:rowOff>
    </xdr:from>
    <xdr:ext cx="469744" cy="259045"/>
    <xdr:sp macro="" textlink="">
      <xdr:nvSpPr>
        <xdr:cNvPr id="830" name="n_4mainValue【消防施設】&#10;一人当たり面積">
          <a:extLst>
            <a:ext uri="{FF2B5EF4-FFF2-40B4-BE49-F238E27FC236}">
              <a16:creationId xmlns:a16="http://schemas.microsoft.com/office/drawing/2014/main" id="{068D8E7C-4856-4714-851F-DA09B7077168}"/>
            </a:ext>
          </a:extLst>
        </xdr:cNvPr>
        <xdr:cNvSpPr txBox="1"/>
      </xdr:nvSpPr>
      <xdr:spPr>
        <a:xfrm>
          <a:off x="1622686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C9A4BF2C-841C-4204-B936-785194E33C7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B5F8B1F-9289-4CAE-91CC-35DEF27D8A1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68DE48B1-7BD4-476D-8BEE-DFE0A34786F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18C36694-2371-4E9D-963A-E76BDF463D9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61AB35E6-E15B-4995-901A-1657E2598E4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50583EDA-8CB7-4AAD-9E29-5E6107713A9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97E3CF95-632B-41FE-8C94-40EF4E57782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7219306B-0AB7-4E97-B462-76BDCAF27FC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BDA11D79-EA28-451E-B608-014B652E5DC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673FD432-9516-471C-8B47-D0682AE27BE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46F57272-C415-4F7F-B1FE-76B12C46BAA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FF2A671E-3437-4D7F-B63C-D9F0B4CC19F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3DF51F15-B221-4FEC-8D03-A8DC6599661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32F201A4-F563-49D7-B0FE-DDC5DAB3835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3545626C-9113-43D7-9A63-AB96C872798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3F3322C-E1A6-4499-84B1-F6F9493D5F1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F5D659D0-CAAA-46B4-BCFF-2CFE7FC59EE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A5590B0E-C13A-413D-8491-BAF42339517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2485B4BB-E634-411B-938A-C1D4608214A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378AABE2-E239-4BD7-BBD2-021DE926676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620F5AD9-2BBB-4CF4-B062-9B21C28F5F0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294699CD-8A1E-4634-A604-ECB3C33765E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A4155497-60DF-4C0F-960F-94EE6846C85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4C29C0B7-93D3-420A-876D-09CCA632303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AED70CC2-62B2-46DA-A28C-874AE301F799}"/>
            </a:ext>
          </a:extLst>
        </xdr:cNvPr>
        <xdr:cNvCxnSpPr/>
      </xdr:nvCxnSpPr>
      <xdr:spPr>
        <a:xfrm flipV="1">
          <a:off x="14375764" y="16704946"/>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64EC5888-5C52-45F1-A607-75F7BFF57F35}"/>
            </a:ext>
          </a:extLst>
        </xdr:cNvPr>
        <xdr:cNvSpPr txBox="1"/>
      </xdr:nvSpPr>
      <xdr:spPr>
        <a:xfrm>
          <a:off x="144145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49097FA8-5BBD-47AA-BA92-4BDE43E7BFB2}"/>
            </a:ext>
          </a:extLst>
        </xdr:cNvPr>
        <xdr:cNvCxnSpPr/>
      </xdr:nvCxnSpPr>
      <xdr:spPr>
        <a:xfrm>
          <a:off x="14287500" y="1801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3AFE48AD-F05E-417C-A7A7-35801DBCF6BB}"/>
            </a:ext>
          </a:extLst>
        </xdr:cNvPr>
        <xdr:cNvSpPr txBox="1"/>
      </xdr:nvSpPr>
      <xdr:spPr>
        <a:xfrm>
          <a:off x="14414500" y="1648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4BF8D2B6-26D2-46A0-8FBD-BFC831BFFE39}"/>
            </a:ext>
          </a:extLst>
        </xdr:cNvPr>
        <xdr:cNvCxnSpPr/>
      </xdr:nvCxnSpPr>
      <xdr:spPr>
        <a:xfrm>
          <a:off x="14287500" y="16704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51643D97-A7DD-4487-93B9-2C18BC845B0D}"/>
            </a:ext>
          </a:extLst>
        </xdr:cNvPr>
        <xdr:cNvSpPr txBox="1"/>
      </xdr:nvSpPr>
      <xdr:spPr>
        <a:xfrm>
          <a:off x="14414500" y="1723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743770DE-DBFF-4CFA-AA8F-29934019ACBC}"/>
            </a:ext>
          </a:extLst>
        </xdr:cNvPr>
        <xdr:cNvSpPr/>
      </xdr:nvSpPr>
      <xdr:spPr>
        <a:xfrm>
          <a:off x="14325600" y="1737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EBFCC02B-8AEA-40E9-8764-71905AE4ADF2}"/>
            </a:ext>
          </a:extLst>
        </xdr:cNvPr>
        <xdr:cNvSpPr/>
      </xdr:nvSpPr>
      <xdr:spPr>
        <a:xfrm>
          <a:off x="135788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EA7A2F16-A5EF-4C1B-8C05-A8B223EB08E6}"/>
            </a:ext>
          </a:extLst>
        </xdr:cNvPr>
        <xdr:cNvSpPr/>
      </xdr:nvSpPr>
      <xdr:spPr>
        <a:xfrm>
          <a:off x="1280414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B09FC725-D119-4566-8634-635CB12BE595}"/>
            </a:ext>
          </a:extLst>
        </xdr:cNvPr>
        <xdr:cNvSpPr/>
      </xdr:nvSpPr>
      <xdr:spPr>
        <a:xfrm>
          <a:off x="12029440" y="17328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F44439C5-8891-4132-A2C9-E555A6701018}"/>
            </a:ext>
          </a:extLst>
        </xdr:cNvPr>
        <xdr:cNvSpPr/>
      </xdr:nvSpPr>
      <xdr:spPr>
        <a:xfrm>
          <a:off x="11231880" y="1735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A2AF3C4-5014-4497-BC7C-835989F3878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D2934459-4FF8-48F1-A38B-95D827285BC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CFDD325-128F-42A1-A274-6486D96A98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2F47E97-72BF-49BB-B935-8D440137843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CED2E71-25B4-4B0B-A79F-65B4C87F778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1" name="楕円 870">
          <a:extLst>
            <a:ext uri="{FF2B5EF4-FFF2-40B4-BE49-F238E27FC236}">
              <a16:creationId xmlns:a16="http://schemas.microsoft.com/office/drawing/2014/main" id="{8DDA6EF9-1F20-48A1-93A5-A5A666BBCA03}"/>
            </a:ext>
          </a:extLst>
        </xdr:cNvPr>
        <xdr:cNvSpPr/>
      </xdr:nvSpPr>
      <xdr:spPr>
        <a:xfrm>
          <a:off x="14325600" y="173913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102888</xdr:rowOff>
    </xdr:from>
    <xdr:ext cx="405111" cy="259045"/>
    <xdr:sp macro="" textlink="">
      <xdr:nvSpPr>
        <xdr:cNvPr id="872" name="【庁舎】&#10;有形固定資産減価償却率該当値テキスト">
          <a:extLst>
            <a:ext uri="{FF2B5EF4-FFF2-40B4-BE49-F238E27FC236}">
              <a16:creationId xmlns:a16="http://schemas.microsoft.com/office/drawing/2014/main" id="{748E127B-CC6F-4A95-A1D5-33983B62AEBD}"/>
            </a:ext>
          </a:extLst>
        </xdr:cNvPr>
        <xdr:cNvSpPr txBox="1"/>
      </xdr:nvSpPr>
      <xdr:spPr>
        <a:xfrm>
          <a:off x="14414500" y="173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84455</xdr:rowOff>
    </xdr:from>
    <xdr:to>
      <xdr:col>81</xdr:col>
      <xdr:colOff>101600</xdr:colOff>
      <xdr:row>104</xdr:row>
      <xdr:rowOff>14605</xdr:rowOff>
    </xdr:to>
    <xdr:sp macro="" textlink="">
      <xdr:nvSpPr>
        <xdr:cNvPr id="873" name="楕円 872">
          <a:extLst>
            <a:ext uri="{FF2B5EF4-FFF2-40B4-BE49-F238E27FC236}">
              <a16:creationId xmlns:a16="http://schemas.microsoft.com/office/drawing/2014/main" id="{BAA5166B-4490-4015-A83B-B5A5E9DBB243}"/>
            </a:ext>
          </a:extLst>
        </xdr:cNvPr>
        <xdr:cNvSpPr/>
      </xdr:nvSpPr>
      <xdr:spPr>
        <a:xfrm>
          <a:off x="13578840" y="1735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135255</xdr:rowOff>
    </xdr:from>
    <xdr:to>
      <xdr:col>85</xdr:col>
      <xdr:colOff>127000</xdr:colOff>
      <xdr:row>104</xdr:row>
      <xdr:rowOff>3811</xdr:rowOff>
    </xdr:to>
    <xdr:cxnSp macro="">
      <xdr:nvCxnSpPr>
        <xdr:cNvPr id="874" name="直線コネクタ 873">
          <a:extLst>
            <a:ext uri="{FF2B5EF4-FFF2-40B4-BE49-F238E27FC236}">
              <a16:creationId xmlns:a16="http://schemas.microsoft.com/office/drawing/2014/main" id="{E51815B7-5B8D-49E1-9E08-665F13728B61}"/>
            </a:ext>
          </a:extLst>
        </xdr:cNvPr>
        <xdr:cNvCxnSpPr/>
      </xdr:nvCxnSpPr>
      <xdr:spPr>
        <a:xfrm>
          <a:off x="13629640" y="17402175"/>
          <a:ext cx="7467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42545</xdr:rowOff>
    </xdr:from>
    <xdr:to>
      <xdr:col>76</xdr:col>
      <xdr:colOff>165100</xdr:colOff>
      <xdr:row>103</xdr:row>
      <xdr:rowOff>144145</xdr:rowOff>
    </xdr:to>
    <xdr:sp macro="" textlink="">
      <xdr:nvSpPr>
        <xdr:cNvPr id="875" name="楕円 874">
          <a:extLst>
            <a:ext uri="{FF2B5EF4-FFF2-40B4-BE49-F238E27FC236}">
              <a16:creationId xmlns:a16="http://schemas.microsoft.com/office/drawing/2014/main" id="{EA270C9E-94EF-4B85-8892-92AFB5723C2E}"/>
            </a:ext>
          </a:extLst>
        </xdr:cNvPr>
        <xdr:cNvSpPr/>
      </xdr:nvSpPr>
      <xdr:spPr>
        <a:xfrm>
          <a:off x="12804140" y="173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93345</xdr:rowOff>
    </xdr:from>
    <xdr:to>
      <xdr:col>81</xdr:col>
      <xdr:colOff>50800</xdr:colOff>
      <xdr:row>103</xdr:row>
      <xdr:rowOff>135255</xdr:rowOff>
    </xdr:to>
    <xdr:cxnSp macro="">
      <xdr:nvCxnSpPr>
        <xdr:cNvPr id="876" name="直線コネクタ 875">
          <a:extLst>
            <a:ext uri="{FF2B5EF4-FFF2-40B4-BE49-F238E27FC236}">
              <a16:creationId xmlns:a16="http://schemas.microsoft.com/office/drawing/2014/main" id="{C671EE74-6471-44B2-88F9-15D38A119885}"/>
            </a:ext>
          </a:extLst>
        </xdr:cNvPr>
        <xdr:cNvCxnSpPr/>
      </xdr:nvCxnSpPr>
      <xdr:spPr>
        <a:xfrm>
          <a:off x="12854940" y="1736026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xdr:rowOff>
    </xdr:from>
    <xdr:to>
      <xdr:col>72</xdr:col>
      <xdr:colOff>38100</xdr:colOff>
      <xdr:row>103</xdr:row>
      <xdr:rowOff>106045</xdr:rowOff>
    </xdr:to>
    <xdr:sp macro="" textlink="">
      <xdr:nvSpPr>
        <xdr:cNvPr id="877" name="楕円 876">
          <a:extLst>
            <a:ext uri="{FF2B5EF4-FFF2-40B4-BE49-F238E27FC236}">
              <a16:creationId xmlns:a16="http://schemas.microsoft.com/office/drawing/2014/main" id="{2159CED7-83C0-41FC-A5EA-96E319F883A6}"/>
            </a:ext>
          </a:extLst>
        </xdr:cNvPr>
        <xdr:cNvSpPr/>
      </xdr:nvSpPr>
      <xdr:spPr>
        <a:xfrm>
          <a:off x="12029440" y="17271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55245</xdr:rowOff>
    </xdr:from>
    <xdr:to>
      <xdr:col>76</xdr:col>
      <xdr:colOff>114300</xdr:colOff>
      <xdr:row>103</xdr:row>
      <xdr:rowOff>93345</xdr:rowOff>
    </xdr:to>
    <xdr:cxnSp macro="">
      <xdr:nvCxnSpPr>
        <xdr:cNvPr id="878" name="直線コネクタ 877">
          <a:extLst>
            <a:ext uri="{FF2B5EF4-FFF2-40B4-BE49-F238E27FC236}">
              <a16:creationId xmlns:a16="http://schemas.microsoft.com/office/drawing/2014/main" id="{9584C4D9-755C-4D37-9CE1-B5746A673BA8}"/>
            </a:ext>
          </a:extLst>
        </xdr:cNvPr>
        <xdr:cNvCxnSpPr/>
      </xdr:nvCxnSpPr>
      <xdr:spPr>
        <a:xfrm>
          <a:off x="12072620" y="173221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879" name="楕円 878">
          <a:extLst>
            <a:ext uri="{FF2B5EF4-FFF2-40B4-BE49-F238E27FC236}">
              <a16:creationId xmlns:a16="http://schemas.microsoft.com/office/drawing/2014/main" id="{C8246BF7-07C4-4C10-9F0F-40CD186D681A}"/>
            </a:ext>
          </a:extLst>
        </xdr:cNvPr>
        <xdr:cNvSpPr/>
      </xdr:nvSpPr>
      <xdr:spPr>
        <a:xfrm>
          <a:off x="1123188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55245</xdr:rowOff>
    </xdr:to>
    <xdr:cxnSp macro="">
      <xdr:nvCxnSpPr>
        <xdr:cNvPr id="880" name="直線コネクタ 879">
          <a:extLst>
            <a:ext uri="{FF2B5EF4-FFF2-40B4-BE49-F238E27FC236}">
              <a16:creationId xmlns:a16="http://schemas.microsoft.com/office/drawing/2014/main" id="{5277C352-88A5-4E5C-B046-AEC6C743A1F7}"/>
            </a:ext>
          </a:extLst>
        </xdr:cNvPr>
        <xdr:cNvCxnSpPr/>
      </xdr:nvCxnSpPr>
      <xdr:spPr>
        <a:xfrm>
          <a:off x="11282680" y="1728597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CC016BAC-81F4-4444-B2BF-5B5F5ADCBA75}"/>
            </a:ext>
          </a:extLst>
        </xdr:cNvPr>
        <xdr:cNvSpPr txBox="1"/>
      </xdr:nvSpPr>
      <xdr:spPr>
        <a:xfrm>
          <a:off x="1343724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a:extLst>
            <a:ext uri="{FF2B5EF4-FFF2-40B4-BE49-F238E27FC236}">
              <a16:creationId xmlns:a16="http://schemas.microsoft.com/office/drawing/2014/main" id="{5444FD04-E146-4C2A-B6CF-544D9521DBA8}"/>
            </a:ext>
          </a:extLst>
        </xdr:cNvPr>
        <xdr:cNvSpPr txBox="1"/>
      </xdr:nvSpPr>
      <xdr:spPr>
        <a:xfrm>
          <a:off x="1267524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30433879-9579-4A11-BB4F-F62B37795ECB}"/>
            </a:ext>
          </a:extLst>
        </xdr:cNvPr>
        <xdr:cNvSpPr txBox="1"/>
      </xdr:nvSpPr>
      <xdr:spPr>
        <a:xfrm>
          <a:off x="1190054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8F056BC1-B6C8-49CE-BCAE-B8121CCC56F2}"/>
            </a:ext>
          </a:extLst>
        </xdr:cNvPr>
        <xdr:cNvSpPr txBox="1"/>
      </xdr:nvSpPr>
      <xdr:spPr>
        <a:xfrm>
          <a:off x="11102984" y="174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5732</xdr:rowOff>
    </xdr:from>
    <xdr:ext cx="405111" cy="259045"/>
    <xdr:sp macro="" textlink="">
      <xdr:nvSpPr>
        <xdr:cNvPr id="885" name="n_1mainValue【庁舎】&#10;有形固定資産減価償却率">
          <a:extLst>
            <a:ext uri="{FF2B5EF4-FFF2-40B4-BE49-F238E27FC236}">
              <a16:creationId xmlns:a16="http://schemas.microsoft.com/office/drawing/2014/main" id="{598C5335-F65B-4B5A-BF48-0730EEC59566}"/>
            </a:ext>
          </a:extLst>
        </xdr:cNvPr>
        <xdr:cNvSpPr txBox="1"/>
      </xdr:nvSpPr>
      <xdr:spPr>
        <a:xfrm>
          <a:off x="13437244" y="1744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160672</xdr:rowOff>
    </xdr:from>
    <xdr:ext cx="405111" cy="259045"/>
    <xdr:sp macro="" textlink="">
      <xdr:nvSpPr>
        <xdr:cNvPr id="886" name="n_2mainValue【庁舎】&#10;有形固定資産減価償却率">
          <a:extLst>
            <a:ext uri="{FF2B5EF4-FFF2-40B4-BE49-F238E27FC236}">
              <a16:creationId xmlns:a16="http://schemas.microsoft.com/office/drawing/2014/main" id="{9DAF1102-1873-4F47-8E7E-1CCB4A70EB07}"/>
            </a:ext>
          </a:extLst>
        </xdr:cNvPr>
        <xdr:cNvSpPr txBox="1"/>
      </xdr:nvSpPr>
      <xdr:spPr>
        <a:xfrm>
          <a:off x="12675244" y="1709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122572</xdr:rowOff>
    </xdr:from>
    <xdr:ext cx="405111" cy="259045"/>
    <xdr:sp macro="" textlink="">
      <xdr:nvSpPr>
        <xdr:cNvPr id="887" name="n_3mainValue【庁舎】&#10;有形固定資産減価償却率">
          <a:extLst>
            <a:ext uri="{FF2B5EF4-FFF2-40B4-BE49-F238E27FC236}">
              <a16:creationId xmlns:a16="http://schemas.microsoft.com/office/drawing/2014/main" id="{5E2CE672-14CC-443C-88BD-D22C2423302C}"/>
            </a:ext>
          </a:extLst>
        </xdr:cNvPr>
        <xdr:cNvSpPr txBox="1"/>
      </xdr:nvSpPr>
      <xdr:spPr>
        <a:xfrm>
          <a:off x="11900544"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888" name="n_4mainValue【庁舎】&#10;有形固定資産減価償却率">
          <a:extLst>
            <a:ext uri="{FF2B5EF4-FFF2-40B4-BE49-F238E27FC236}">
              <a16:creationId xmlns:a16="http://schemas.microsoft.com/office/drawing/2014/main" id="{B0DD8319-BBE0-4DFD-A696-CA9BA5AEE01B}"/>
            </a:ext>
          </a:extLst>
        </xdr:cNvPr>
        <xdr:cNvSpPr txBox="1"/>
      </xdr:nvSpPr>
      <xdr:spPr>
        <a:xfrm>
          <a:off x="11102984" y="1701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DC570318-CCDF-4523-9D53-C35D6C873EB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2D4C2C84-0943-4A56-B5DC-D759D892B1C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86A524E7-B42E-4F49-A27F-0CB4E9A7CDE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1D61CFDB-11F2-4E87-AE03-03D05814BA1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71D6D89F-132D-4C2A-A2BB-E77822FDCAD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C8669E00-FD8C-4271-BDFD-AC2D0C65964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82375F90-D3BF-4A0C-B62D-1687815C950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66F8E5CC-CCD7-4C88-9475-1520A72C714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DB505A98-1ECD-4B73-AE64-3686023E186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F7C79030-559D-4309-900F-7080E29FE0E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73792AF7-93E6-493C-9956-D2CEE34F8AF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AC8D146B-AA63-4B06-BE68-DCBC91EA17A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5620088E-EA59-4109-B362-E6A6754F144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94F901C4-DCA7-45BC-808B-DC8A1D23948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A0289D4C-7BC3-4490-BE9C-88870A412A0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AB7F5ED4-01A6-4593-B825-59EB92A0846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99C982C9-4D3B-4E1A-8BFB-8F3F92FF1D4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986F1F4E-FCD5-4EA1-8631-928153BD65F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BE2E3D36-A05D-4CB9-B386-73E99ABAC7C2}"/>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DDBE99F0-C8FA-4183-8FE1-8D8108C0592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5A2DF7FF-4868-45F8-AE1D-0470568E8B9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7C1F37F5-B9B9-4BDD-AA65-255D4274D92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A5D96B69-FE65-498A-8E45-E760C1A1020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71CBE327-326B-47C1-B531-E70FB1A0A248}"/>
            </a:ext>
          </a:extLst>
        </xdr:cNvPr>
        <xdr:cNvCxnSpPr/>
      </xdr:nvCxnSpPr>
      <xdr:spPr>
        <a:xfrm flipV="1">
          <a:off x="19509104" y="16988790"/>
          <a:ext cx="0" cy="100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4324FD40-D279-4300-9B3E-D62B13776C1A}"/>
            </a:ext>
          </a:extLst>
        </xdr:cNvPr>
        <xdr:cNvSpPr txBox="1"/>
      </xdr:nvSpPr>
      <xdr:spPr>
        <a:xfrm>
          <a:off x="1954784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29518209-8F48-4CF0-8560-DB342AA7EEE7}"/>
            </a:ext>
          </a:extLst>
        </xdr:cNvPr>
        <xdr:cNvCxnSpPr/>
      </xdr:nvCxnSpPr>
      <xdr:spPr>
        <a:xfrm>
          <a:off x="19443700" y="17998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9AB8B502-9F63-4F65-8AD4-394E8BCE89F4}"/>
            </a:ext>
          </a:extLst>
        </xdr:cNvPr>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8AADBD6B-CEB6-491A-8344-00660054C1C1}"/>
            </a:ext>
          </a:extLst>
        </xdr:cNvPr>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AE471C65-5D8A-465C-AC1A-C49B528A12C6}"/>
            </a:ext>
          </a:extLst>
        </xdr:cNvPr>
        <xdr:cNvSpPr txBox="1"/>
      </xdr:nvSpPr>
      <xdr:spPr>
        <a:xfrm>
          <a:off x="19547840" y="1752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49D401DE-AA2A-48DC-8F06-104EBD3EC289}"/>
            </a:ext>
          </a:extLst>
        </xdr:cNvPr>
        <xdr:cNvSpPr/>
      </xdr:nvSpPr>
      <xdr:spPr>
        <a:xfrm>
          <a:off x="1945894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2856E4D7-5D44-4A8C-82BF-8F8459F78E94}"/>
            </a:ext>
          </a:extLst>
        </xdr:cNvPr>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87A8FA72-D59D-469E-B5A7-ECF6370BF6AE}"/>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DEF33A08-D3B2-48D9-8E9B-C8884BEA4729}"/>
            </a:ext>
          </a:extLst>
        </xdr:cNvPr>
        <xdr:cNvSpPr/>
      </xdr:nvSpPr>
      <xdr:spPr>
        <a:xfrm>
          <a:off x="171627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671B9CFD-7203-456D-B92B-1E17B59B473B}"/>
            </a:ext>
          </a:extLst>
        </xdr:cNvPr>
        <xdr:cNvSpPr/>
      </xdr:nvSpPr>
      <xdr:spPr>
        <a:xfrm>
          <a:off x="1638808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313B44E-11F9-45AC-8EDA-DC11DA48CB5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059BF51-7E37-4DED-9F45-0A470E93EB3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98DCB772-11CB-4724-AF70-C53FF94C4A7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61789D9-053F-4C35-BE4D-10DBE0DA384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2E14642F-5678-4292-8C89-068FADEB41F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28" name="楕円 927">
          <a:extLst>
            <a:ext uri="{FF2B5EF4-FFF2-40B4-BE49-F238E27FC236}">
              <a16:creationId xmlns:a16="http://schemas.microsoft.com/office/drawing/2014/main" id="{9C0FCF29-5A71-40D8-9F23-3F8A65A364A9}"/>
            </a:ext>
          </a:extLst>
        </xdr:cNvPr>
        <xdr:cNvSpPr/>
      </xdr:nvSpPr>
      <xdr:spPr>
        <a:xfrm>
          <a:off x="19458940" y="17738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929" name="【庁舎】&#10;一人当たり面積該当値テキスト">
          <a:extLst>
            <a:ext uri="{FF2B5EF4-FFF2-40B4-BE49-F238E27FC236}">
              <a16:creationId xmlns:a16="http://schemas.microsoft.com/office/drawing/2014/main" id="{5BF02070-8539-42A3-A877-1D2E1687D079}"/>
            </a:ext>
          </a:extLst>
        </xdr:cNvPr>
        <xdr:cNvSpPr txBox="1"/>
      </xdr:nvSpPr>
      <xdr:spPr>
        <a:xfrm>
          <a:off x="1954784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930" name="楕円 929">
          <a:extLst>
            <a:ext uri="{FF2B5EF4-FFF2-40B4-BE49-F238E27FC236}">
              <a16:creationId xmlns:a16="http://schemas.microsoft.com/office/drawing/2014/main" id="{F46B5234-4455-4637-B6D0-B27470F3B3BD}"/>
            </a:ext>
          </a:extLst>
        </xdr:cNvPr>
        <xdr:cNvSpPr/>
      </xdr:nvSpPr>
      <xdr:spPr>
        <a:xfrm>
          <a:off x="18735040" y="17741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19050</xdr:rowOff>
    </xdr:to>
    <xdr:cxnSp macro="">
      <xdr:nvCxnSpPr>
        <xdr:cNvPr id="931" name="直線コネクタ 930">
          <a:extLst>
            <a:ext uri="{FF2B5EF4-FFF2-40B4-BE49-F238E27FC236}">
              <a16:creationId xmlns:a16="http://schemas.microsoft.com/office/drawing/2014/main" id="{E9482DF4-0704-44E1-BED1-4A5F72A298E7}"/>
            </a:ext>
          </a:extLst>
        </xdr:cNvPr>
        <xdr:cNvCxnSpPr/>
      </xdr:nvCxnSpPr>
      <xdr:spPr>
        <a:xfrm flipV="1">
          <a:off x="18778220" y="1778507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932" name="楕円 931">
          <a:extLst>
            <a:ext uri="{FF2B5EF4-FFF2-40B4-BE49-F238E27FC236}">
              <a16:creationId xmlns:a16="http://schemas.microsoft.com/office/drawing/2014/main" id="{106C6AA3-4117-4539-BCF7-047C4430778E}"/>
            </a:ext>
          </a:extLst>
        </xdr:cNvPr>
        <xdr:cNvSpPr/>
      </xdr:nvSpPr>
      <xdr:spPr>
        <a:xfrm>
          <a:off x="1793748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22861</xdr:rowOff>
    </xdr:to>
    <xdr:cxnSp macro="">
      <xdr:nvCxnSpPr>
        <xdr:cNvPr id="933" name="直線コネクタ 932">
          <a:extLst>
            <a:ext uri="{FF2B5EF4-FFF2-40B4-BE49-F238E27FC236}">
              <a16:creationId xmlns:a16="http://schemas.microsoft.com/office/drawing/2014/main" id="{59976B3C-5394-42C6-8474-FC5CBE28D92B}"/>
            </a:ext>
          </a:extLst>
        </xdr:cNvPr>
        <xdr:cNvCxnSpPr/>
      </xdr:nvCxnSpPr>
      <xdr:spPr>
        <a:xfrm flipV="1">
          <a:off x="17988280" y="1778889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934" name="楕円 933">
          <a:extLst>
            <a:ext uri="{FF2B5EF4-FFF2-40B4-BE49-F238E27FC236}">
              <a16:creationId xmlns:a16="http://schemas.microsoft.com/office/drawing/2014/main" id="{4C5FC12D-A0E6-41F5-92DB-0FCFE38AEC58}"/>
            </a:ext>
          </a:extLst>
        </xdr:cNvPr>
        <xdr:cNvSpPr/>
      </xdr:nvSpPr>
      <xdr:spPr>
        <a:xfrm>
          <a:off x="1716278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22861</xdr:rowOff>
    </xdr:to>
    <xdr:cxnSp macro="">
      <xdr:nvCxnSpPr>
        <xdr:cNvPr id="935" name="直線コネクタ 934">
          <a:extLst>
            <a:ext uri="{FF2B5EF4-FFF2-40B4-BE49-F238E27FC236}">
              <a16:creationId xmlns:a16="http://schemas.microsoft.com/office/drawing/2014/main" id="{8EC2F334-899F-4FDB-A23C-52E1D6E26D1A}"/>
            </a:ext>
          </a:extLst>
        </xdr:cNvPr>
        <xdr:cNvCxnSpPr/>
      </xdr:nvCxnSpPr>
      <xdr:spPr>
        <a:xfrm>
          <a:off x="17213580" y="177927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147320</xdr:rowOff>
    </xdr:from>
    <xdr:to>
      <xdr:col>98</xdr:col>
      <xdr:colOff>38100</xdr:colOff>
      <xdr:row>106</xdr:row>
      <xdr:rowOff>77470</xdr:rowOff>
    </xdr:to>
    <xdr:sp macro="" textlink="">
      <xdr:nvSpPr>
        <xdr:cNvPr id="936" name="楕円 935">
          <a:extLst>
            <a:ext uri="{FF2B5EF4-FFF2-40B4-BE49-F238E27FC236}">
              <a16:creationId xmlns:a16="http://schemas.microsoft.com/office/drawing/2014/main" id="{3226AABF-8CCC-4A66-B02D-12AA2E80977A}"/>
            </a:ext>
          </a:extLst>
        </xdr:cNvPr>
        <xdr:cNvSpPr/>
      </xdr:nvSpPr>
      <xdr:spPr>
        <a:xfrm>
          <a:off x="1638808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26670</xdr:rowOff>
    </xdr:to>
    <xdr:cxnSp macro="">
      <xdr:nvCxnSpPr>
        <xdr:cNvPr id="937" name="直線コネクタ 936">
          <a:extLst>
            <a:ext uri="{FF2B5EF4-FFF2-40B4-BE49-F238E27FC236}">
              <a16:creationId xmlns:a16="http://schemas.microsoft.com/office/drawing/2014/main" id="{39D5CC85-09BE-4B65-86DC-C4090E80E7DF}"/>
            </a:ext>
          </a:extLst>
        </xdr:cNvPr>
        <xdr:cNvCxnSpPr/>
      </xdr:nvCxnSpPr>
      <xdr:spPr>
        <a:xfrm flipV="1">
          <a:off x="16431260" y="1779270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87F6C674-7D32-4491-AA26-5BE45AB9F02F}"/>
            </a:ext>
          </a:extLst>
        </xdr:cNvPr>
        <xdr:cNvSpPr txBox="1"/>
      </xdr:nvSpPr>
      <xdr:spPr>
        <a:xfrm>
          <a:off x="185611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a:extLst>
            <a:ext uri="{FF2B5EF4-FFF2-40B4-BE49-F238E27FC236}">
              <a16:creationId xmlns:a16="http://schemas.microsoft.com/office/drawing/2014/main" id="{8DA1BAC7-E04F-40E6-B717-A6886A76FD81}"/>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a:extLst>
            <a:ext uri="{FF2B5EF4-FFF2-40B4-BE49-F238E27FC236}">
              <a16:creationId xmlns:a16="http://schemas.microsoft.com/office/drawing/2014/main" id="{6ACECBC1-7B86-41E3-B2C9-2B9BAB28004B}"/>
            </a:ext>
          </a:extLst>
        </xdr:cNvPr>
        <xdr:cNvSpPr txBox="1"/>
      </xdr:nvSpPr>
      <xdr:spPr>
        <a:xfrm>
          <a:off x="170015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a:extLst>
            <a:ext uri="{FF2B5EF4-FFF2-40B4-BE49-F238E27FC236}">
              <a16:creationId xmlns:a16="http://schemas.microsoft.com/office/drawing/2014/main" id="{897FCA95-ECA0-4617-90A1-15E2EB7B07FF}"/>
            </a:ext>
          </a:extLst>
        </xdr:cNvPr>
        <xdr:cNvSpPr txBox="1"/>
      </xdr:nvSpPr>
      <xdr:spPr>
        <a:xfrm>
          <a:off x="162268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60977</xdr:rowOff>
    </xdr:from>
    <xdr:ext cx="469744" cy="259045"/>
    <xdr:sp macro="" textlink="">
      <xdr:nvSpPr>
        <xdr:cNvPr id="942" name="n_1mainValue【庁舎】&#10;一人当たり面積">
          <a:extLst>
            <a:ext uri="{FF2B5EF4-FFF2-40B4-BE49-F238E27FC236}">
              <a16:creationId xmlns:a16="http://schemas.microsoft.com/office/drawing/2014/main" id="{A948BA02-C07B-461B-A461-7BA23C12A0B6}"/>
            </a:ext>
          </a:extLst>
        </xdr:cNvPr>
        <xdr:cNvSpPr txBox="1"/>
      </xdr:nvSpPr>
      <xdr:spPr>
        <a:xfrm>
          <a:off x="18561127" y="178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943" name="n_2mainValue【庁舎】&#10;一人当たり面積">
          <a:extLst>
            <a:ext uri="{FF2B5EF4-FFF2-40B4-BE49-F238E27FC236}">
              <a16:creationId xmlns:a16="http://schemas.microsoft.com/office/drawing/2014/main" id="{4538C8A6-FF85-4A25-B34F-15BF30CC9429}"/>
            </a:ext>
          </a:extLst>
        </xdr:cNvPr>
        <xdr:cNvSpPr txBox="1"/>
      </xdr:nvSpPr>
      <xdr:spPr>
        <a:xfrm>
          <a:off x="1777626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944" name="n_3mainValue【庁舎】&#10;一人当たり面積">
          <a:extLst>
            <a:ext uri="{FF2B5EF4-FFF2-40B4-BE49-F238E27FC236}">
              <a16:creationId xmlns:a16="http://schemas.microsoft.com/office/drawing/2014/main" id="{99160A99-C63E-415C-87F4-39A135307FE9}"/>
            </a:ext>
          </a:extLst>
        </xdr:cNvPr>
        <xdr:cNvSpPr txBox="1"/>
      </xdr:nvSpPr>
      <xdr:spPr>
        <a:xfrm>
          <a:off x="1700156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68597</xdr:rowOff>
    </xdr:from>
    <xdr:ext cx="469744" cy="259045"/>
    <xdr:sp macro="" textlink="">
      <xdr:nvSpPr>
        <xdr:cNvPr id="945" name="n_4mainValue【庁舎】&#10;一人当たり面積">
          <a:extLst>
            <a:ext uri="{FF2B5EF4-FFF2-40B4-BE49-F238E27FC236}">
              <a16:creationId xmlns:a16="http://schemas.microsoft.com/office/drawing/2014/main" id="{5435C1DB-1EAD-48DB-948C-554DCC00DC00}"/>
            </a:ext>
          </a:extLst>
        </xdr:cNvPr>
        <xdr:cNvSpPr txBox="1"/>
      </xdr:nvSpPr>
      <xdr:spPr>
        <a:xfrm>
          <a:off x="162268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B938208F-9695-447C-BD02-5E19EE4AE69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E92337D2-E0E1-42F6-94FD-AB1FC87A864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8D4B5386-819D-4F27-93E1-87C645234E1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有形固定資産減価償却率が類似団体内平均値と比較して、特に高くなっている施設は、福祉施設である。また、特に低くなっている施設は、一般廃棄物処理施設、図書館である。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類似団体内平均値と比較し一人当たり面積が大きく、維持管理には多額の費用が必要となっている。そのため改修には時間を要しており、そのことが有形固定資産減価償却率を引き上げる要因の一つである考える。なお、福祉施設の一つである老人福祉センターが建築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年以上経過しているが、今後、公共施設等総合管理計画に基づく改修を予定しており、他施設についても計画的な保全を図っていく。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有形固定資産減価償却率が大きく低下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これは、令和４年度に大規模改修を行ったためである。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年度に一般廃棄物の中間処理施設であるリサイクルセンターを新築し、また毎年度計画的に設備改修等を進めていることから、有形固定資産減価償却率が類似団体内平均値と比較し低くなっている。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図書館については、近年、八尾図書館及び龍華図書館を新築したことから、有形固定資産減価償却率が類似団体内平均値と比較し低くなっている。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7ACD3D6-6EF0-45A2-A5FF-D33222AAB7B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0885295-892E-43AE-8820-F9FC350CCEC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D38115D-F79F-41B4-9AC9-41AA465CAEE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9DD894D-559D-4B57-BCD2-F13B1713C92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946F66C-107F-4A01-8E3D-BE8C163F7B6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B7F6DB1-51C0-43BB-82D6-F3C5A45DCF4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B3372D1-30F6-41DB-AD7D-A67427EE4E5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5FD01E8-126E-4513-B813-76E5A0A6C54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1AB4A24-774F-49DE-B26C-2C24BB2F58E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050DDD4-2B03-49AD-A699-6874582434E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FCC6B00-5C15-41CB-A153-1FD4B40BA16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311FB4F-ED6B-4470-A4F4-119D095EBAA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4926B91-7AF8-47BC-9A55-48E6E90B375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5CD2354-B4B8-41AD-89E8-F0D49BD3E7F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FAF65DE-4A5E-48C6-A30A-4C1396AB215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0EEB04B-FD70-4227-B6D4-757EBEE2257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56C3CA9-51C6-4333-B12B-6724A8FB107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6F2B460-5907-42F0-B010-5A39088D9BE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BA2F808-041B-4654-B977-6526B088C36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4EC78BA-FA7A-4029-BF83-39FA9963A89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4AE9D79-E700-4F50-B224-764054135CD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7C40A32-80FB-4B77-85E4-5FE1E49E2DA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F08C1ED-CFDC-41A9-8DE0-6315927E63F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E28E5AC-4F09-4F4F-94A0-68CF54A030A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E87C132-1A02-4CE3-BA1C-53BD6DD7C67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BF8738D-C86F-4CDC-B3A3-0E74B5C64F6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302914A-54DC-4F83-A7D9-2B0EB88CF21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8943109-62B3-49B1-87EF-DF0B6E42F9F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D492515-7900-41EB-8D73-4459F85A520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6B956C9-00A5-4923-AD53-6A8816E33B6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241D3A0-DA1D-426C-8266-8686A3714C9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0A784EA-B29C-471B-AC4A-209D63ACD04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D4926DE-6D06-4905-B61A-864057B9D22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CF1B8F0-0219-4B13-A170-5A1475E15D2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6E80E1C-1A5A-44F1-9500-3AADFF67E2E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05465AD-297B-4DB4-A66A-CC56DBDB9D5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42870FE-6DFA-4DCC-9337-5DBA13F562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955181C-370D-48FA-B6A8-A4494F724A3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97D9EDF-792D-45DF-ADD2-783BA48AA0A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645D9D9-F661-4797-AABF-63D65E8C93A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EB2FC9E-7E5D-4B93-806A-5CDB4409676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876BE78-3883-41F4-985B-BEEA4408BAE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030FEBD-30D9-41BB-976B-41AD6B6158D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B289E78-CACE-4877-ABB6-DC6FA2155B3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33AD2D1-904E-4951-9CB8-5212FF86186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613357E-A4B8-469F-B566-5D6CACB9DD1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37019BA-A542-4A0B-8A0F-B663479F743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の増等により基準財政収入額が増額となる一方、被生活保護者数は全国的に見ても高い水準にあることなどから基準財政需要額が大きいため、類似団体内平均値を下回り、大阪府平均付近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に策定した「新やお改革プラン」に基づき、社会状況の変化等をふまえた事業の廃止や縮小、効率的な組織体制の構築による人件費の総額抑制、新たな歳入確保等の取り組みを通じて、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C2AE4E9-6D7A-497C-A834-C9A64ADC66D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5DC56C-2E7C-4E82-851F-6EF3ACCA3E1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64BF106A-C768-425B-B52D-5CE80131A02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792494C9-04C5-4DD2-8DCA-DB8DA1BFAFED}"/>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6AF6FFB8-667B-495B-8E5E-E9C3B8EECF5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352AE76-CF53-4903-9643-0C501B0C67E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4DA31557-4C38-41C5-A21B-A65ECFFD38C3}"/>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A7966867-5674-47E1-87C1-199EE874DA27}"/>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15FA418B-109A-45AC-A19B-D5BDF63FC3AA}"/>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7DE7D5C5-FAB0-4082-B0F7-170C4564DDFB}"/>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7B96BA22-9045-45AE-A0D9-5AD5F154AB8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EB0437B-2186-44A5-9B33-6986B08EDF4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7965BD99-79DC-43EF-94C4-83CA1AA8E8B6}"/>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6A4B884-F2D9-4151-8C1B-AA4E1DDB615D}"/>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2123C61-B588-4E04-A288-D0F1173B702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CE57192C-E410-4F97-AD7E-CB682DC314D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E0C3B8A5-09E3-49F2-B62C-117DED29FF3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AF294C0B-8540-4239-A97B-8B012C1F94D8}"/>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61D0B3EE-5F4F-4819-967D-861C4244F6E4}"/>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2755EE56-AF9C-4B11-8BDF-E1335670BA7A}"/>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5612D5BB-4C60-4EA4-8AE6-7236D8B12E42}"/>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B15D97DB-F2BA-49A1-8D45-D2A035AF1311}"/>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7C68B9CF-8438-4876-89BA-89BB1EFF0A4E}"/>
            </a:ext>
          </a:extLst>
        </xdr:cNvPr>
        <xdr:cNvCxnSpPr/>
      </xdr:nvCxnSpPr>
      <xdr:spPr>
        <a:xfrm>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6FDC6044-F2D0-45AD-A92D-446D4F9E1D6E}"/>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832E6D85-A445-4782-B843-343821719B96}"/>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98F9BC96-A823-4497-A818-3C3F7F61692B}"/>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6CADB038-9C17-4B1A-8547-C16D5572279A}"/>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386EFB33-8366-44B2-81D3-4BEF791461B6}"/>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3B7A314C-CF13-4AA9-A9D5-8F5CA92A4C84}"/>
            </a:ext>
          </a:extLst>
        </xdr:cNvPr>
        <xdr:cNvCxnSpPr/>
      </xdr:nvCxnSpPr>
      <xdr:spPr>
        <a:xfrm>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44F7E0E9-FF96-453D-9439-A2CC2A5C90EA}"/>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1BDD48D9-01CE-4EAE-B8B4-06997A645578}"/>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32E4EA42-10DA-4575-B4A1-EEDBD5E1A7F2}"/>
            </a:ext>
          </a:extLst>
        </xdr:cNvPr>
        <xdr:cNvCxnSpPr/>
      </xdr:nvCxnSpPr>
      <xdr:spPr>
        <a:xfrm>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91EBEC9A-5705-4A72-AFEF-0913CE94C0F4}"/>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83DC93ED-32A1-4A94-BE8F-DB302AB4FC3D}"/>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67571AEE-3F17-4CEF-8146-E8768D4AFCD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A6DD3279-0AA6-478F-860B-25FADC7A9DEF}"/>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E9E7A87-F67D-46D8-A4BA-F04A82364CE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050F923-406A-4389-AE33-808632345CDF}"/>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A617764-7E02-444D-9F74-C53899B3DFE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3F6A2A6-B22B-4AD9-9DAE-E71C43F5CC9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6FE908E0-4E2D-4793-BD14-30C61FEB4D9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909F73FF-9AE1-4A39-8FAB-BA2D84AF9E6D}"/>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CB6CDC1B-0C7F-4AC9-A887-7E519DA4EE4A}"/>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89339D19-3180-4C09-B04A-814432E5EDFB}"/>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D73B57B5-CE3C-4B7F-A4DF-BFA3E3DCD98C}"/>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4C0B01DC-FC1C-4473-8A32-104026445642}"/>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BA1C8006-BE37-473E-ABA6-4E392AA0F48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9930EF8A-5F90-493B-9E6A-6F25797F2673}"/>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20A3A048-580F-49F2-A9DA-03F0A87F408E}"/>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4C6E6059-7115-40E5-88A1-B19964C9DFD2}"/>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F5156334-23FF-4D50-81B6-D2F6EB84EF02}"/>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79093DEE-7F1A-465F-AC03-C31E50DF83E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D0A24819-FBAD-4690-A9CA-BAA66E0D1C4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33F4F17B-8114-4EA2-945F-0669C9AA3DD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CC042648-06E7-478E-9377-33F60062333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03C8D39-4D6A-4997-BE99-728E34CC92B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6800CC41-3237-4471-BFB0-69A9DD4A40B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EA2F7607-29C7-45DA-8524-E0A8E8443B2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E5D0994E-356F-4440-9DB5-994B8FF1EBC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6136640A-D963-4794-B764-EE5C9307AE7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5CC1DB0D-E029-49E0-91A3-97EE1CB8B36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C67F1D0-A066-4FF0-A5A4-F8A59F8F4D2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60A18ED8-3E16-4498-BA53-38E9B19F733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696935A4-0162-4847-B857-7E0DEA407CA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個人・法人市民税等の市税全体で歳入一般財源が増加する一方、原油高の影響等を受けた物件費、介護給付事業経費等の増で扶助費が増加したため、前年度比</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ポイント悪化し、依然として類似団体内平均値を大きく上回っている。</a:t>
          </a:r>
        </a:p>
        <a:p>
          <a:r>
            <a:rPr kumimoji="1" lang="ja-JP" altLang="en-US" sz="1200">
              <a:latin typeface="ＭＳ Ｐゴシック" panose="020B0600070205080204" pitchFamily="50" charset="-128"/>
              <a:ea typeface="ＭＳ Ｐゴシック" panose="020B0600070205080204" pitchFamily="50" charset="-128"/>
            </a:rPr>
            <a:t>　今後も税収の大きな伸びが期待できない一方、障がい者サービス費等の扶助費や、介護保険事業特別会計等への繰出金の増加など、社会保障給付費が高い水準で推移することが見込まれる。「新やお改革プラン」をふまえ、選択と集中による事務事業の見直し、義務的経費などの固定的経費の縮減などに取り組み、経常収支比率の引下げ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E9FB5480-328C-461E-BA5F-B3CC2E8F1B2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42078AC1-67BF-44F6-B985-CC8894A5655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ED9B8B22-C300-4D75-BFEC-5C19C86EFDE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16A20A2D-4ECB-4563-8E2B-74ABD0240B12}"/>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CC074B1F-6159-4494-B612-87264793A99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5A3BB175-0D91-4397-90D4-BE48748033A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75757F19-2A95-44CD-9BFD-D68E0DD1EA3C}"/>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DACE5F5C-399D-4E49-8F70-3026D6E4BCAD}"/>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2F73C225-8C07-440A-A790-CE9A7ABBAF7A}"/>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A0CA4CCC-8594-44E8-9268-9A2FEB864A53}"/>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309FCEBE-94E1-4F3B-A1AD-F1602C20D85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F4D6187-FA76-4DD2-88E8-664EF026968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B430A0C1-6554-43F7-87F1-38C45C4D4AC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ADD6AE5A-EC1D-4639-8F50-3DC75CE20BB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C522E2E2-3D55-4EC6-8271-C088EA450813}"/>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633F2399-A546-41D6-85D9-A86338800355}"/>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463110DD-1FE9-4073-AC22-922E3652119B}"/>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3EE63640-AF80-4BDF-9DDE-EAC81CAD6C78}"/>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7BDC0C6B-F915-4A83-B34B-871B330871B2}"/>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135636</xdr:rowOff>
    </xdr:to>
    <xdr:cxnSp macro="">
      <xdr:nvCxnSpPr>
        <xdr:cNvPr id="132" name="直線コネクタ 131">
          <a:extLst>
            <a:ext uri="{FF2B5EF4-FFF2-40B4-BE49-F238E27FC236}">
              <a16:creationId xmlns:a16="http://schemas.microsoft.com/office/drawing/2014/main" id="{295AC3D4-7ACD-4681-8152-B66D4278BFA6}"/>
            </a:ext>
          </a:extLst>
        </xdr:cNvPr>
        <xdr:cNvCxnSpPr/>
      </xdr:nvCxnSpPr>
      <xdr:spPr>
        <a:xfrm>
          <a:off x="4114800" y="1135481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249DCEE8-7FA8-4266-80A3-34CD8AE4495F}"/>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EE4C7980-E908-44D0-8A1F-740EA8358FA9}"/>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67</xdr:row>
      <xdr:rowOff>60706</xdr:rowOff>
    </xdr:to>
    <xdr:cxnSp macro="">
      <xdr:nvCxnSpPr>
        <xdr:cNvPr id="135" name="直線コネクタ 134">
          <a:extLst>
            <a:ext uri="{FF2B5EF4-FFF2-40B4-BE49-F238E27FC236}">
              <a16:creationId xmlns:a16="http://schemas.microsoft.com/office/drawing/2014/main" id="{48B267C1-EDF4-4D9E-B2E7-39E3EB953E3E}"/>
            </a:ext>
          </a:extLst>
        </xdr:cNvPr>
        <xdr:cNvCxnSpPr/>
      </xdr:nvCxnSpPr>
      <xdr:spPr>
        <a:xfrm flipV="1">
          <a:off x="3225800" y="1135481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D9480F62-A515-4C14-A273-3F5E1B70677D}"/>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9823E922-FA32-4554-BDE6-A27CD95C5D58}"/>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51054</xdr:rowOff>
    </xdr:from>
    <xdr:to>
      <xdr:col>15</xdr:col>
      <xdr:colOff>82550</xdr:colOff>
      <xdr:row>67</xdr:row>
      <xdr:rowOff>60706</xdr:rowOff>
    </xdr:to>
    <xdr:cxnSp macro="">
      <xdr:nvCxnSpPr>
        <xdr:cNvPr id="138" name="直線コネクタ 137">
          <a:extLst>
            <a:ext uri="{FF2B5EF4-FFF2-40B4-BE49-F238E27FC236}">
              <a16:creationId xmlns:a16="http://schemas.microsoft.com/office/drawing/2014/main" id="{8DE87733-C1EA-4803-BC0F-E5A705D409B5}"/>
            </a:ext>
          </a:extLst>
        </xdr:cNvPr>
        <xdr:cNvCxnSpPr/>
      </xdr:nvCxnSpPr>
      <xdr:spPr>
        <a:xfrm>
          <a:off x="2336800" y="115382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B339E090-2AF1-4BC8-A41B-09D8CAB48D58}"/>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42168C45-CE65-4CC9-9B23-5EC887247312}"/>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7620</xdr:rowOff>
    </xdr:from>
    <xdr:to>
      <xdr:col>11</xdr:col>
      <xdr:colOff>31750</xdr:colOff>
      <xdr:row>67</xdr:row>
      <xdr:rowOff>51054</xdr:rowOff>
    </xdr:to>
    <xdr:cxnSp macro="">
      <xdr:nvCxnSpPr>
        <xdr:cNvPr id="141" name="直線コネクタ 140">
          <a:extLst>
            <a:ext uri="{FF2B5EF4-FFF2-40B4-BE49-F238E27FC236}">
              <a16:creationId xmlns:a16="http://schemas.microsoft.com/office/drawing/2014/main" id="{DA76CD83-BD73-430A-BE08-A8D765DB16A8}"/>
            </a:ext>
          </a:extLst>
        </xdr:cNvPr>
        <xdr:cNvCxnSpPr/>
      </xdr:nvCxnSpPr>
      <xdr:spPr>
        <a:xfrm>
          <a:off x="1447800" y="114947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BA6E212F-2E36-404D-AC74-700FCF2E0525}"/>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239E3777-2B23-4DDC-A32A-8FA010AAC810}"/>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7773269-343B-4C25-9E26-5570809D3A24}"/>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EEE31972-5B5E-4859-AB48-F3B7B3565474}"/>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328165D-E643-49C7-8CDB-32096FFF926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E8AE7B8-81F5-4121-9BF3-067FE259C50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B40829A-F610-4CDC-9CA1-C462419C0EF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A45317E-9D67-4E72-A127-9EC3807BECF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739ABEA-E57F-4493-9564-1AA0590AEA5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84836</xdr:rowOff>
    </xdr:from>
    <xdr:to>
      <xdr:col>23</xdr:col>
      <xdr:colOff>184150</xdr:colOff>
      <xdr:row>67</xdr:row>
      <xdr:rowOff>14986</xdr:rowOff>
    </xdr:to>
    <xdr:sp macro="" textlink="">
      <xdr:nvSpPr>
        <xdr:cNvPr id="151" name="楕円 150">
          <a:extLst>
            <a:ext uri="{FF2B5EF4-FFF2-40B4-BE49-F238E27FC236}">
              <a16:creationId xmlns:a16="http://schemas.microsoft.com/office/drawing/2014/main" id="{93755B69-F677-4D80-B620-7100A0D538B8}"/>
            </a:ext>
          </a:extLst>
        </xdr:cNvPr>
        <xdr:cNvSpPr/>
      </xdr:nvSpPr>
      <xdr:spPr>
        <a:xfrm>
          <a:off x="49022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152163</xdr:rowOff>
    </xdr:from>
    <xdr:ext cx="762000" cy="259045"/>
    <xdr:sp macro="" textlink="">
      <xdr:nvSpPr>
        <xdr:cNvPr id="152" name="財政構造の弾力性該当値テキスト">
          <a:extLst>
            <a:ext uri="{FF2B5EF4-FFF2-40B4-BE49-F238E27FC236}">
              <a16:creationId xmlns:a16="http://schemas.microsoft.com/office/drawing/2014/main" id="{46D2E652-46BD-4D4E-A0A1-15ED4E866CB5}"/>
            </a:ext>
          </a:extLst>
        </xdr:cNvPr>
        <xdr:cNvSpPr txBox="1"/>
      </xdr:nvSpPr>
      <xdr:spPr>
        <a:xfrm>
          <a:off x="5041900" y="112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3" name="楕円 152">
          <a:extLst>
            <a:ext uri="{FF2B5EF4-FFF2-40B4-BE49-F238E27FC236}">
              <a16:creationId xmlns:a16="http://schemas.microsoft.com/office/drawing/2014/main" id="{2DAFDE57-3464-4985-B376-E160A5825577}"/>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4" name="テキスト ボックス 153">
          <a:extLst>
            <a:ext uri="{FF2B5EF4-FFF2-40B4-BE49-F238E27FC236}">
              <a16:creationId xmlns:a16="http://schemas.microsoft.com/office/drawing/2014/main" id="{11D19CBC-4654-4E8C-8AAB-90F509E4BD86}"/>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9906</xdr:rowOff>
    </xdr:from>
    <xdr:to>
      <xdr:col>15</xdr:col>
      <xdr:colOff>133350</xdr:colOff>
      <xdr:row>67</xdr:row>
      <xdr:rowOff>111506</xdr:rowOff>
    </xdr:to>
    <xdr:sp macro="" textlink="">
      <xdr:nvSpPr>
        <xdr:cNvPr id="155" name="楕円 154">
          <a:extLst>
            <a:ext uri="{FF2B5EF4-FFF2-40B4-BE49-F238E27FC236}">
              <a16:creationId xmlns:a16="http://schemas.microsoft.com/office/drawing/2014/main" id="{09D46012-A6D5-4DF7-9F4C-8135BE5EA523}"/>
            </a:ext>
          </a:extLst>
        </xdr:cNvPr>
        <xdr:cNvSpPr/>
      </xdr:nvSpPr>
      <xdr:spPr>
        <a:xfrm>
          <a:off x="3175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96283</xdr:rowOff>
    </xdr:from>
    <xdr:ext cx="762000" cy="259045"/>
    <xdr:sp macro="" textlink="">
      <xdr:nvSpPr>
        <xdr:cNvPr id="156" name="テキスト ボックス 155">
          <a:extLst>
            <a:ext uri="{FF2B5EF4-FFF2-40B4-BE49-F238E27FC236}">
              <a16:creationId xmlns:a16="http://schemas.microsoft.com/office/drawing/2014/main" id="{D88A6CEC-F637-4819-AA76-BCF599D4B714}"/>
            </a:ext>
          </a:extLst>
        </xdr:cNvPr>
        <xdr:cNvSpPr txBox="1"/>
      </xdr:nvSpPr>
      <xdr:spPr>
        <a:xfrm>
          <a:off x="2844800" y="115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254</xdr:rowOff>
    </xdr:from>
    <xdr:to>
      <xdr:col>11</xdr:col>
      <xdr:colOff>82550</xdr:colOff>
      <xdr:row>67</xdr:row>
      <xdr:rowOff>101854</xdr:rowOff>
    </xdr:to>
    <xdr:sp macro="" textlink="">
      <xdr:nvSpPr>
        <xdr:cNvPr id="157" name="楕円 156">
          <a:extLst>
            <a:ext uri="{FF2B5EF4-FFF2-40B4-BE49-F238E27FC236}">
              <a16:creationId xmlns:a16="http://schemas.microsoft.com/office/drawing/2014/main" id="{A3FF22B8-7D5F-47EA-A316-7EC8A85E6D52}"/>
            </a:ext>
          </a:extLst>
        </xdr:cNvPr>
        <xdr:cNvSpPr/>
      </xdr:nvSpPr>
      <xdr:spPr>
        <a:xfrm>
          <a:off x="2286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86631</xdr:rowOff>
    </xdr:from>
    <xdr:ext cx="762000" cy="259045"/>
    <xdr:sp macro="" textlink="">
      <xdr:nvSpPr>
        <xdr:cNvPr id="158" name="テキスト ボックス 157">
          <a:extLst>
            <a:ext uri="{FF2B5EF4-FFF2-40B4-BE49-F238E27FC236}">
              <a16:creationId xmlns:a16="http://schemas.microsoft.com/office/drawing/2014/main" id="{0190441D-E529-4D65-8EDA-89C096C87125}"/>
            </a:ext>
          </a:extLst>
        </xdr:cNvPr>
        <xdr:cNvSpPr txBox="1"/>
      </xdr:nvSpPr>
      <xdr:spPr>
        <a:xfrm>
          <a:off x="1955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9" name="楕円 158">
          <a:extLst>
            <a:ext uri="{FF2B5EF4-FFF2-40B4-BE49-F238E27FC236}">
              <a16:creationId xmlns:a16="http://schemas.microsoft.com/office/drawing/2014/main" id="{35C963FA-C9D6-4D82-AF52-C31A9C2189ED}"/>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0" name="テキスト ボックス 159">
          <a:extLst>
            <a:ext uri="{FF2B5EF4-FFF2-40B4-BE49-F238E27FC236}">
              <a16:creationId xmlns:a16="http://schemas.microsoft.com/office/drawing/2014/main" id="{45DC36EB-FF43-4605-9F4B-41A7D3C8FC36}"/>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C090BD21-2F75-41CC-8D37-3923A42AC53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36E69D34-E187-4934-847B-29655F58172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6312FC68-BABA-462A-84A1-5D013940604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32B0D908-69D2-4B7A-A488-9BCB1F26F81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A6E6282B-FFC2-4BEE-860D-96372B4FC2C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ECE2B369-D9F5-423B-8F4E-CDF46F3E393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99D10AF2-A234-49CF-B407-18710192451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544B9ECC-C23D-4DF9-8077-AD1462755B1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1520F48-768D-4586-848F-315F5493605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9BDBD2BD-EACD-40CF-9E1A-B7B6D877FE6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9BD6463-775E-4A21-8E09-4680159078E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72B868A7-2729-440D-BA7F-E2D48610F88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B7DDBFE-E7C5-4222-956B-0A4E8D891A8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人当たり職員数は類似団体内平均値とほぼ同水準であり、ラスパイレス指数は類似団体内平均値を下回っている。今後も職員数の適正管理、人件費の総額抑制に努める。</a:t>
          </a:r>
        </a:p>
        <a:p>
          <a:r>
            <a:rPr kumimoji="1" lang="ja-JP" altLang="en-US" sz="1300">
              <a:latin typeface="ＭＳ Ｐゴシック" panose="020B0600070205080204" pitchFamily="50" charset="-128"/>
              <a:ea typeface="ＭＳ Ｐゴシック" panose="020B0600070205080204" pitchFamily="50" charset="-128"/>
            </a:rPr>
            <a:t>　物件費については、経常収支比率においても類似団体内平均値を下回っており、効率的な手法での業務遂行に努め、今後も物件費の総額抑制に取り組んでいく。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FE346341-8E82-46C7-9B91-0B3E67E9B7D7}"/>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53D60E1E-E499-4162-8501-88A931FFA4C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AD97B44A-FDC2-4286-9468-BD4E0E92577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5F73A4CC-4EF0-493F-930B-AB1C4177CD1C}"/>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D1FD5969-54D9-4C85-9FC7-90D96CAFD47D}"/>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6D30D5A9-7C29-440B-9BE4-A6EB4B5458E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5BAFAD6B-3290-49B6-A351-528AE7723E42}"/>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E8464149-4D3D-48D3-960F-E79565BC1B7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FAF57CAD-CA15-42DB-83CA-C6DC04F284F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FA67F6D5-41EB-495A-B35D-71DE42605BA2}"/>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2187777F-C592-473B-9F61-7BB325FAE679}"/>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9D0B0930-5C7F-4955-91A1-525F0BE5637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32FCDDA9-DEC9-4A7A-B995-B80AC49CAFD6}"/>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2CEEA6F3-DE17-4B7B-8392-A4F1D89E8E0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2AF888B-5027-4ED4-B19E-09A5C927A67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C1272D95-F94B-46E5-AFBB-AB95F80549E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5B253267-0E63-48BB-B399-82FF3D5BD9A6}"/>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615AA3CB-5948-4E3E-A210-B3F31A46B883}"/>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92D94AE5-EE0C-4BF8-BD62-8FCD074131F4}"/>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B5E8BDD6-A9A0-4E42-9BBD-57FB60D9EFC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7868D6F5-B142-47F8-845A-C93FF63A7991}"/>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2566</xdr:rowOff>
    </xdr:from>
    <xdr:to>
      <xdr:col>23</xdr:col>
      <xdr:colOff>133350</xdr:colOff>
      <xdr:row>84</xdr:row>
      <xdr:rowOff>4671</xdr:rowOff>
    </xdr:to>
    <xdr:cxnSp macro="">
      <xdr:nvCxnSpPr>
        <xdr:cNvPr id="195" name="直線コネクタ 194">
          <a:extLst>
            <a:ext uri="{FF2B5EF4-FFF2-40B4-BE49-F238E27FC236}">
              <a16:creationId xmlns:a16="http://schemas.microsoft.com/office/drawing/2014/main" id="{02143343-EDF4-4E12-B5F8-295759192852}"/>
            </a:ext>
          </a:extLst>
        </xdr:cNvPr>
        <xdr:cNvCxnSpPr/>
      </xdr:nvCxnSpPr>
      <xdr:spPr>
        <a:xfrm>
          <a:off x="4114800" y="14232916"/>
          <a:ext cx="838200" cy="1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8502789E-E38B-437B-B066-CDA6F4E59399}"/>
            </a:ext>
          </a:extLst>
        </xdr:cNvPr>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2BFF460F-A84D-499D-AB5F-CB8C28D41F7E}"/>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112551</xdr:rowOff>
    </xdr:from>
    <xdr:to>
      <xdr:col>19</xdr:col>
      <xdr:colOff>133350</xdr:colOff>
      <xdr:row>83</xdr:row>
      <xdr:rowOff>2566</xdr:rowOff>
    </xdr:to>
    <xdr:cxnSp macro="">
      <xdr:nvCxnSpPr>
        <xdr:cNvPr id="198" name="直線コネクタ 197">
          <a:extLst>
            <a:ext uri="{FF2B5EF4-FFF2-40B4-BE49-F238E27FC236}">
              <a16:creationId xmlns:a16="http://schemas.microsoft.com/office/drawing/2014/main" id="{5BD949B1-7633-48CF-823C-FCD56F74DF4E}"/>
            </a:ext>
          </a:extLst>
        </xdr:cNvPr>
        <xdr:cNvCxnSpPr/>
      </xdr:nvCxnSpPr>
      <xdr:spPr>
        <a:xfrm>
          <a:off x="3225800" y="14000001"/>
          <a:ext cx="889000" cy="2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1E34E658-971A-4838-897E-388FC42E134C}"/>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C546AE74-03BB-4CB1-8B39-2F20152BD286}"/>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138737</xdr:rowOff>
    </xdr:from>
    <xdr:to>
      <xdr:col>15</xdr:col>
      <xdr:colOff>82550</xdr:colOff>
      <xdr:row>81</xdr:row>
      <xdr:rowOff>112551</xdr:rowOff>
    </xdr:to>
    <xdr:cxnSp macro="">
      <xdr:nvCxnSpPr>
        <xdr:cNvPr id="201" name="直線コネクタ 200">
          <a:extLst>
            <a:ext uri="{FF2B5EF4-FFF2-40B4-BE49-F238E27FC236}">
              <a16:creationId xmlns:a16="http://schemas.microsoft.com/office/drawing/2014/main" id="{6AC3DCF0-47A6-41BE-8A73-29DE7E918725}"/>
            </a:ext>
          </a:extLst>
        </xdr:cNvPr>
        <xdr:cNvCxnSpPr/>
      </xdr:nvCxnSpPr>
      <xdr:spPr>
        <a:xfrm>
          <a:off x="2336800" y="13854737"/>
          <a:ext cx="889000" cy="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58A016A1-547E-42C6-93B5-5D816578199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0BF10D36-EF70-4129-933E-1482DD45E034}"/>
            </a:ext>
          </a:extLst>
        </xdr:cNvPr>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75236</xdr:rowOff>
    </xdr:from>
    <xdr:to>
      <xdr:col>11</xdr:col>
      <xdr:colOff>31750</xdr:colOff>
      <xdr:row>80</xdr:row>
      <xdr:rowOff>138737</xdr:rowOff>
    </xdr:to>
    <xdr:cxnSp macro="">
      <xdr:nvCxnSpPr>
        <xdr:cNvPr id="204" name="直線コネクタ 203">
          <a:extLst>
            <a:ext uri="{FF2B5EF4-FFF2-40B4-BE49-F238E27FC236}">
              <a16:creationId xmlns:a16="http://schemas.microsoft.com/office/drawing/2014/main" id="{B221B619-056F-41DE-BD1A-98B77264FE7A}"/>
            </a:ext>
          </a:extLst>
        </xdr:cNvPr>
        <xdr:cNvCxnSpPr/>
      </xdr:nvCxnSpPr>
      <xdr:spPr>
        <a:xfrm>
          <a:off x="1447800" y="13791236"/>
          <a:ext cx="889000" cy="6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803ABBAF-E7F0-430E-B8BC-E95BE647B5FB}"/>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345DAC9E-785F-4FDD-9F61-5F410492187C}"/>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30E4D7E8-F507-48AB-B11A-9ABC8FE7C096}"/>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86BB818E-59FE-4E90-91F6-8F4906AF164F}"/>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05B09F6-D273-4FBA-9AFC-C7FD28096D3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A68B4FD-5580-44AA-B705-F2EC7B02983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39E4A11-A0FC-44D4-9638-B6167AE296F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5F7FFAE-A928-4683-B22F-F17C0119521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8A26148-3BA2-49B0-B63C-70FC060EE4C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125321</xdr:rowOff>
    </xdr:from>
    <xdr:to>
      <xdr:col>23</xdr:col>
      <xdr:colOff>184150</xdr:colOff>
      <xdr:row>84</xdr:row>
      <xdr:rowOff>55471</xdr:rowOff>
    </xdr:to>
    <xdr:sp macro="" textlink="">
      <xdr:nvSpPr>
        <xdr:cNvPr id="214" name="楕円 213">
          <a:extLst>
            <a:ext uri="{FF2B5EF4-FFF2-40B4-BE49-F238E27FC236}">
              <a16:creationId xmlns:a16="http://schemas.microsoft.com/office/drawing/2014/main" id="{9154BCAE-5798-4128-9706-6AAEC92D3AF8}"/>
            </a:ext>
          </a:extLst>
        </xdr:cNvPr>
        <xdr:cNvSpPr/>
      </xdr:nvSpPr>
      <xdr:spPr>
        <a:xfrm>
          <a:off x="4902200" y="143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141848</xdr:rowOff>
    </xdr:from>
    <xdr:ext cx="762000" cy="259045"/>
    <xdr:sp macro="" textlink="">
      <xdr:nvSpPr>
        <xdr:cNvPr id="215" name="人件費・物件費等の状況該当値テキスト">
          <a:extLst>
            <a:ext uri="{FF2B5EF4-FFF2-40B4-BE49-F238E27FC236}">
              <a16:creationId xmlns:a16="http://schemas.microsoft.com/office/drawing/2014/main" id="{3F8FC607-80C9-47B4-8533-84784DC1A7F1}"/>
            </a:ext>
          </a:extLst>
        </xdr:cNvPr>
        <xdr:cNvSpPr txBox="1"/>
      </xdr:nvSpPr>
      <xdr:spPr>
        <a:xfrm>
          <a:off x="5041900" y="1420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123216</xdr:rowOff>
    </xdr:from>
    <xdr:to>
      <xdr:col>19</xdr:col>
      <xdr:colOff>184150</xdr:colOff>
      <xdr:row>83</xdr:row>
      <xdr:rowOff>53366</xdr:rowOff>
    </xdr:to>
    <xdr:sp macro="" textlink="">
      <xdr:nvSpPr>
        <xdr:cNvPr id="216" name="楕円 215">
          <a:extLst>
            <a:ext uri="{FF2B5EF4-FFF2-40B4-BE49-F238E27FC236}">
              <a16:creationId xmlns:a16="http://schemas.microsoft.com/office/drawing/2014/main" id="{0469B422-1D57-48F2-8986-99F22CDF037E}"/>
            </a:ext>
          </a:extLst>
        </xdr:cNvPr>
        <xdr:cNvSpPr/>
      </xdr:nvSpPr>
      <xdr:spPr>
        <a:xfrm>
          <a:off x="4064000" y="141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63543</xdr:rowOff>
    </xdr:from>
    <xdr:ext cx="736600" cy="259045"/>
    <xdr:sp macro="" textlink="">
      <xdr:nvSpPr>
        <xdr:cNvPr id="217" name="テキスト ボックス 216">
          <a:extLst>
            <a:ext uri="{FF2B5EF4-FFF2-40B4-BE49-F238E27FC236}">
              <a16:creationId xmlns:a16="http://schemas.microsoft.com/office/drawing/2014/main" id="{09656ABA-9EAD-4628-9C8A-D71619F8E885}"/>
            </a:ext>
          </a:extLst>
        </xdr:cNvPr>
        <xdr:cNvSpPr txBox="1"/>
      </xdr:nvSpPr>
      <xdr:spPr>
        <a:xfrm>
          <a:off x="3733800" y="1395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61751</xdr:rowOff>
    </xdr:from>
    <xdr:to>
      <xdr:col>15</xdr:col>
      <xdr:colOff>133350</xdr:colOff>
      <xdr:row>81</xdr:row>
      <xdr:rowOff>163351</xdr:rowOff>
    </xdr:to>
    <xdr:sp macro="" textlink="">
      <xdr:nvSpPr>
        <xdr:cNvPr id="218" name="楕円 217">
          <a:extLst>
            <a:ext uri="{FF2B5EF4-FFF2-40B4-BE49-F238E27FC236}">
              <a16:creationId xmlns:a16="http://schemas.microsoft.com/office/drawing/2014/main" id="{9C64AD3F-E223-4842-91F8-159FB4D8EE45}"/>
            </a:ext>
          </a:extLst>
        </xdr:cNvPr>
        <xdr:cNvSpPr/>
      </xdr:nvSpPr>
      <xdr:spPr>
        <a:xfrm>
          <a:off x="3175000" y="139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2078</xdr:rowOff>
    </xdr:from>
    <xdr:ext cx="762000" cy="259045"/>
    <xdr:sp macro="" textlink="">
      <xdr:nvSpPr>
        <xdr:cNvPr id="219" name="テキスト ボックス 218">
          <a:extLst>
            <a:ext uri="{FF2B5EF4-FFF2-40B4-BE49-F238E27FC236}">
              <a16:creationId xmlns:a16="http://schemas.microsoft.com/office/drawing/2014/main" id="{3D5FB8A6-3342-4D52-A851-424DDB5A1ED7}"/>
            </a:ext>
          </a:extLst>
        </xdr:cNvPr>
        <xdr:cNvSpPr txBox="1"/>
      </xdr:nvSpPr>
      <xdr:spPr>
        <a:xfrm>
          <a:off x="2844800" y="137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87937</xdr:rowOff>
    </xdr:from>
    <xdr:to>
      <xdr:col>11</xdr:col>
      <xdr:colOff>82550</xdr:colOff>
      <xdr:row>81</xdr:row>
      <xdr:rowOff>18087</xdr:rowOff>
    </xdr:to>
    <xdr:sp macro="" textlink="">
      <xdr:nvSpPr>
        <xdr:cNvPr id="220" name="楕円 219">
          <a:extLst>
            <a:ext uri="{FF2B5EF4-FFF2-40B4-BE49-F238E27FC236}">
              <a16:creationId xmlns:a16="http://schemas.microsoft.com/office/drawing/2014/main" id="{483D9D27-0FE7-4573-B941-043AF6DE9B28}"/>
            </a:ext>
          </a:extLst>
        </xdr:cNvPr>
        <xdr:cNvSpPr/>
      </xdr:nvSpPr>
      <xdr:spPr>
        <a:xfrm>
          <a:off x="2286000" y="13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28264</xdr:rowOff>
    </xdr:from>
    <xdr:ext cx="762000" cy="259045"/>
    <xdr:sp macro="" textlink="">
      <xdr:nvSpPr>
        <xdr:cNvPr id="221" name="テキスト ボックス 220">
          <a:extLst>
            <a:ext uri="{FF2B5EF4-FFF2-40B4-BE49-F238E27FC236}">
              <a16:creationId xmlns:a16="http://schemas.microsoft.com/office/drawing/2014/main" id="{7FB0DC43-F4A1-40F2-8023-EC9990E5C2FA}"/>
            </a:ext>
          </a:extLst>
        </xdr:cNvPr>
        <xdr:cNvSpPr txBox="1"/>
      </xdr:nvSpPr>
      <xdr:spPr>
        <a:xfrm>
          <a:off x="1955800" y="1357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24436</xdr:rowOff>
    </xdr:from>
    <xdr:to>
      <xdr:col>7</xdr:col>
      <xdr:colOff>31750</xdr:colOff>
      <xdr:row>80</xdr:row>
      <xdr:rowOff>126036</xdr:rowOff>
    </xdr:to>
    <xdr:sp macro="" textlink="">
      <xdr:nvSpPr>
        <xdr:cNvPr id="222" name="楕円 221">
          <a:extLst>
            <a:ext uri="{FF2B5EF4-FFF2-40B4-BE49-F238E27FC236}">
              <a16:creationId xmlns:a16="http://schemas.microsoft.com/office/drawing/2014/main" id="{1D2C45CD-BDB9-4C3C-AB74-B0F9B1631683}"/>
            </a:ext>
          </a:extLst>
        </xdr:cNvPr>
        <xdr:cNvSpPr/>
      </xdr:nvSpPr>
      <xdr:spPr>
        <a:xfrm>
          <a:off x="1397000" y="137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136213</xdr:rowOff>
    </xdr:from>
    <xdr:ext cx="762000" cy="259045"/>
    <xdr:sp macro="" textlink="">
      <xdr:nvSpPr>
        <xdr:cNvPr id="223" name="テキスト ボックス 222">
          <a:extLst>
            <a:ext uri="{FF2B5EF4-FFF2-40B4-BE49-F238E27FC236}">
              <a16:creationId xmlns:a16="http://schemas.microsoft.com/office/drawing/2014/main" id="{089C44BF-3F68-4AF4-83E0-344F236E6739}"/>
            </a:ext>
          </a:extLst>
        </xdr:cNvPr>
        <xdr:cNvSpPr txBox="1"/>
      </xdr:nvSpPr>
      <xdr:spPr>
        <a:xfrm>
          <a:off x="1066800" y="135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E2EDA9E6-4D94-4C34-83BA-B523AA750CB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D4DF19B6-1C07-40EF-9141-079A19CF4CD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C58317A2-3339-4A2D-9614-33A9DE11DDA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F0B4ECA0-7525-41E0-B6FF-F3690FD59A8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586C0E1B-BC83-4FB8-9C4C-24176D6AEE0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EEA49362-A10D-4375-9A70-84C2A11B498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23F2E842-60FA-4800-8A27-3B30DAFB147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E591A0D4-CC9E-4CB6-B617-FB032191573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4C37ABF6-27ED-4539-8346-C6DFBED5A0E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7EB6351A-3506-459C-B029-8B6FB5599B0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C9F664F-5261-46A9-8FEA-AB4BCE80ED9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A8C2C576-8E01-4237-9C17-5D1EC4823CF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16852021-5EAF-480A-BB03-7AC0FC51A44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ラスパイレス指数の中長期的な上昇の抑制を図るべく給与水準の見直しを実施したことにより、同年以後におけるラスパイレス指数は同年前と比べて低い水準が続いている。引き続き、今後見込まれる定年年齢の引上げその他の様々な状況がラスパイレス指数の推移に与える影響を注視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D7166AB2-AFF4-4DEB-B37C-6840ACE934B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71A83E59-2E70-4020-BABC-42B89225D33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8C01311A-EA50-4B8C-A7FA-B605FD78A15D}"/>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562E8076-B968-4E56-B095-ABA17ECE7A85}"/>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33B1CD69-6F2B-4893-98F3-2BC3E817491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3092639D-B3D5-4D8D-A990-B96BA3E3A2B4}"/>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3BBF6F5C-88D2-4BFA-A0F5-0BFCC87D7AC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22E631E2-9577-4130-B392-FF7E78E30509}"/>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8F623F4B-F762-4520-85E9-716B05015B1A}"/>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F36CC58D-77AC-4F48-AE11-BAA021F07574}"/>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CA982628-70F6-4D62-9F6B-D8D0D23F5772}"/>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442AADFC-43F8-460C-9D71-3EAD7EBD3F97}"/>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46BDAC53-9767-4B32-9527-69BD2BD35C59}"/>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21BF49F1-F2C9-41EA-86C9-8E5AC14FB9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7A232A8-5C7A-4366-AF80-FD6D6F0C45A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1E2066DC-457C-43BE-9937-F5E04CE249A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9C0DD15D-CF93-4BF3-9C07-0BCCC5DA29E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C7FF7132-C356-4632-811C-9856F53F6A95}"/>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EEC344E3-3A96-4932-8D58-B64C7A018742}"/>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4B40E127-EFA5-4CA7-9D7D-CA69BEED4B33}"/>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72DE9F05-4E16-45B6-BFB9-E7D4ED47C289}"/>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FF517EA0-DE37-4ECB-8ADD-6DF873B48635}"/>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20396FBF-FA02-4A70-93F1-64025C3184B3}"/>
            </a:ext>
          </a:extLst>
        </xdr:cNvPr>
        <xdr:cNvCxnSpPr/>
      </xdr:nvCxnSpPr>
      <xdr:spPr>
        <a:xfrm flipV="1">
          <a:off x="16179800" y="144843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E6247375-679A-485E-81B7-66017621EADC}"/>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CC8AAD37-11BE-466A-8C0F-54E768270718}"/>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512F4232-97BC-447B-8529-0ECC2632DEFC}"/>
            </a:ext>
          </a:extLst>
        </xdr:cNvPr>
        <xdr:cNvCxnSpPr/>
      </xdr:nvCxnSpPr>
      <xdr:spPr>
        <a:xfrm>
          <a:off x="15290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846D3419-2767-4D01-A21C-D74E9BE025E7}"/>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9E49F4C7-08E3-40BE-8139-83B64C0DB097}"/>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E8FF2B47-6902-4DB0-9576-9E064739888A}"/>
            </a:ext>
          </a:extLst>
        </xdr:cNvPr>
        <xdr:cNvCxnSpPr/>
      </xdr:nvCxnSpPr>
      <xdr:spPr>
        <a:xfrm>
          <a:off x="14401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1A8C6FC6-652F-4DDD-884C-DF44379B6AC7}"/>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D6A6EE72-4F18-4683-B39A-2040F18EA5DC}"/>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3647A42D-69BB-458D-9131-9F5FCA1C661A}"/>
            </a:ext>
          </a:extLst>
        </xdr:cNvPr>
        <xdr:cNvCxnSpPr/>
      </xdr:nvCxnSpPr>
      <xdr:spPr>
        <a:xfrm flipV="1">
          <a:off x="13512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1605060-4AD8-44CC-8ECC-329F81557FF2}"/>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F4D7178F-CEC6-43C0-B752-06B0AF4A6F4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1" name="フローチャート: 判断 270">
          <a:extLst>
            <a:ext uri="{FF2B5EF4-FFF2-40B4-BE49-F238E27FC236}">
              <a16:creationId xmlns:a16="http://schemas.microsoft.com/office/drawing/2014/main" id="{F3C96C38-8E25-4765-82D6-BB2BC2F2F352}"/>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C25C38FF-909D-4723-9F07-B5ECCD277401}"/>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D886619-26FC-4145-AC03-12CD7B76E0F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FD3071F-0CBF-41A4-A4DA-6789A60C7C9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3B5CEEC-1D40-44F7-8A70-3F78FB955EC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5E78916-93B2-4751-9AB1-CC221D670C4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8890930B-779B-402A-965B-DDB351AB8C7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4E9444FE-EC60-4896-9515-66E8C3E03B47}"/>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617D82E9-33A1-4676-BE0A-68D30A5C40FB}"/>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EA87D212-2E91-4B3C-B3E2-797DDF39CD0B}"/>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1" name="テキスト ボックス 280">
          <a:extLst>
            <a:ext uri="{FF2B5EF4-FFF2-40B4-BE49-F238E27FC236}">
              <a16:creationId xmlns:a16="http://schemas.microsoft.com/office/drawing/2014/main" id="{250FF1C6-7E56-4A99-A941-9291623DF17B}"/>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36B9960A-867E-42A1-A83C-F75EEF758DDE}"/>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75CEC566-7D4D-403B-8761-401F2747F3CE}"/>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a:extLst>
            <a:ext uri="{FF2B5EF4-FFF2-40B4-BE49-F238E27FC236}">
              <a16:creationId xmlns:a16="http://schemas.microsoft.com/office/drawing/2014/main" id="{A9464C62-63E5-4A79-B7CD-B25FD7D54EA4}"/>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id="{EF8F13A7-0616-4192-93DE-11537FA0875D}"/>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9175CD2C-8037-48D0-B321-5AE1803EBE61}"/>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C06DDF71-A0CF-415F-A8F9-D6D03D06A076}"/>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27E2E22F-E41A-4A40-A7A7-E563FDF623B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DFE92CAB-A651-4A45-90A4-7359D1C70F0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EE7A3926-EF7A-4828-8AEB-33129C2615F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2AB0DFAD-FAB4-445E-B2EB-C1C9947697B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6DB557F4-17FD-4F95-B338-6AD590A201C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DAA44AB4-DFB0-42A5-A82B-613F6ACA15C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E2BAF3CC-BABB-4816-968C-B9346CE45FC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4543B2EE-F2F6-4905-9C6E-531C33190E4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C2D2FDE9-70EE-4345-B234-4B5F9D2E284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6D2EE6A8-1CF8-4EB6-A699-ADFD6F6FA29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727DA7C6-FAFC-4AF6-A510-E49086EEE9C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CED9730F-27A0-4517-A6EA-A65BFC36D93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9BF648F7-2434-4132-975C-4A850EBAFA8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やお改革プラン」に基づき、適正な定員管理を図ることにより、全国平均を下回り、類似団体内平均値とほぼ同数となっている。今後も引き続き、効率的な組織体制の構築に向けて、職員数の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C572C778-F71A-4DB2-8C82-D5FA9F886FD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CCB17B2E-CBBB-478B-96ED-F4CC4E01B1E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BC45BEF-A2AE-4836-94BC-B4BF8206275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99255901-AF14-4766-9456-8BC1D5CD124D}"/>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62FD31FC-0A48-41AB-AA54-63119C8E09BC}"/>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641D0E22-FFC3-41F0-9799-827F436C462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2F088714-47E6-4028-90AA-FAD3C5BD1D6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BF026FD4-E32F-4DC1-BFBE-39939077D2A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D341FF86-D974-4A09-A88D-DC8FE50374DD}"/>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8CB2F55D-B6FE-4110-8BDA-61FE45CB792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ABED3A54-3541-4132-932A-0CE791DD7C7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D41BF0A7-F2CA-406D-B1BE-F2005264C966}"/>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EB62E23-897D-42A4-A928-34E3BB6B7DD5}"/>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73A0B6A4-C150-4D74-8A75-32FB61F9B76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7C379818-787E-4575-92AB-6E119E96F46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8DFCDC20-951C-403A-BDC5-FB86B760836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E53DA420-B38C-452E-B7AD-0BE456364168}"/>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BE9F61BF-9A1E-41E9-A44A-A3E6E5365197}"/>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753A9A17-EA8B-4F37-B742-985B39B38F21}"/>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8651B77D-B2FD-46DA-BE22-B8F1DDD496A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DAACACB3-75D7-437A-BA02-DA13F8239D14}"/>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147531</xdr:rowOff>
    </xdr:from>
    <xdr:to>
      <xdr:col>81</xdr:col>
      <xdr:colOff>44450</xdr:colOff>
      <xdr:row>61</xdr:row>
      <xdr:rowOff>147531</xdr:rowOff>
    </xdr:to>
    <xdr:cxnSp macro="">
      <xdr:nvCxnSpPr>
        <xdr:cNvPr id="322" name="直線コネクタ 321">
          <a:extLst>
            <a:ext uri="{FF2B5EF4-FFF2-40B4-BE49-F238E27FC236}">
              <a16:creationId xmlns:a16="http://schemas.microsoft.com/office/drawing/2014/main" id="{967F1100-6F46-40EA-89AD-D706C64DD931}"/>
            </a:ext>
          </a:extLst>
        </xdr:cNvPr>
        <xdr:cNvCxnSpPr/>
      </xdr:nvCxnSpPr>
      <xdr:spPr>
        <a:xfrm>
          <a:off x="16179800" y="10605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98399794-605A-4D09-A27F-113D0B6E21F6}"/>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15BF4A7C-09C5-4371-B513-06F9114457A4}"/>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147531</xdr:rowOff>
    </xdr:to>
    <xdr:cxnSp macro="">
      <xdr:nvCxnSpPr>
        <xdr:cNvPr id="325" name="直線コネクタ 324">
          <a:extLst>
            <a:ext uri="{FF2B5EF4-FFF2-40B4-BE49-F238E27FC236}">
              <a16:creationId xmlns:a16="http://schemas.microsoft.com/office/drawing/2014/main" id="{42302F8D-71C6-459E-8A20-585C8239614C}"/>
            </a:ext>
          </a:extLst>
        </xdr:cNvPr>
        <xdr:cNvCxnSpPr/>
      </xdr:nvCxnSpPr>
      <xdr:spPr>
        <a:xfrm>
          <a:off x="15290800" y="1058989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B09EDB9E-FAB3-45D5-8897-8F5F5E0319E3}"/>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7C76438B-CE98-41BB-904F-2A12E31B26CF}"/>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131445</xdr:rowOff>
    </xdr:to>
    <xdr:cxnSp macro="">
      <xdr:nvCxnSpPr>
        <xdr:cNvPr id="328" name="直線コネクタ 327">
          <a:extLst>
            <a:ext uri="{FF2B5EF4-FFF2-40B4-BE49-F238E27FC236}">
              <a16:creationId xmlns:a16="http://schemas.microsoft.com/office/drawing/2014/main" id="{B65D3EC7-CD9B-43DD-BAC2-011A84A0145A}"/>
            </a:ext>
          </a:extLst>
        </xdr:cNvPr>
        <xdr:cNvCxnSpPr/>
      </xdr:nvCxnSpPr>
      <xdr:spPr>
        <a:xfrm>
          <a:off x="14401800" y="105858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403A34FE-766D-4FB1-8935-6C88D84DCD92}"/>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7B66A89E-658F-465D-A593-5D785567EFC7}"/>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115358</xdr:rowOff>
    </xdr:from>
    <xdr:to>
      <xdr:col>68</xdr:col>
      <xdr:colOff>152400</xdr:colOff>
      <xdr:row>61</xdr:row>
      <xdr:rowOff>127423</xdr:rowOff>
    </xdr:to>
    <xdr:cxnSp macro="">
      <xdr:nvCxnSpPr>
        <xdr:cNvPr id="331" name="直線コネクタ 330">
          <a:extLst>
            <a:ext uri="{FF2B5EF4-FFF2-40B4-BE49-F238E27FC236}">
              <a16:creationId xmlns:a16="http://schemas.microsoft.com/office/drawing/2014/main" id="{2EC707A9-B529-4E00-BAD1-6E850779FCFD}"/>
            </a:ext>
          </a:extLst>
        </xdr:cNvPr>
        <xdr:cNvCxnSpPr/>
      </xdr:nvCxnSpPr>
      <xdr:spPr>
        <a:xfrm>
          <a:off x="13512800" y="105738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B1EA1F29-27DC-4542-AD6A-2FC233872AD3}"/>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BE980696-43F7-4F78-A88D-460723B26C5D}"/>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A3E5F95B-FBE3-46C9-A087-B5BB92CE07B9}"/>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344EED0B-0BF0-44E2-AD9E-D661D9BC7128}"/>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4F6967B-50F1-48BB-B32E-3849890942B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4FE5BC1-5510-4412-B8BD-ABF1E45954A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C79E1EB-0879-4160-86A8-6FF777E2A17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646FA45-3328-47B2-8549-F316BE99B88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F242D2C-C458-4554-86B4-0478D65DAAE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96731</xdr:rowOff>
    </xdr:from>
    <xdr:to>
      <xdr:col>81</xdr:col>
      <xdr:colOff>95250</xdr:colOff>
      <xdr:row>62</xdr:row>
      <xdr:rowOff>26881</xdr:rowOff>
    </xdr:to>
    <xdr:sp macro="" textlink="">
      <xdr:nvSpPr>
        <xdr:cNvPr id="341" name="楕円 340">
          <a:extLst>
            <a:ext uri="{FF2B5EF4-FFF2-40B4-BE49-F238E27FC236}">
              <a16:creationId xmlns:a16="http://schemas.microsoft.com/office/drawing/2014/main" id="{B8B3D558-8BA7-4342-8A53-D93B38E9C793}"/>
            </a:ext>
          </a:extLst>
        </xdr:cNvPr>
        <xdr:cNvSpPr/>
      </xdr:nvSpPr>
      <xdr:spPr>
        <a:xfrm>
          <a:off x="16967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68808</xdr:rowOff>
    </xdr:from>
    <xdr:ext cx="762000" cy="259045"/>
    <xdr:sp macro="" textlink="">
      <xdr:nvSpPr>
        <xdr:cNvPr id="342" name="定員管理の状況該当値テキスト">
          <a:extLst>
            <a:ext uri="{FF2B5EF4-FFF2-40B4-BE49-F238E27FC236}">
              <a16:creationId xmlns:a16="http://schemas.microsoft.com/office/drawing/2014/main" id="{E1F4AEC4-E82A-4406-ABB7-83BEC19D7064}"/>
            </a:ext>
          </a:extLst>
        </xdr:cNvPr>
        <xdr:cNvSpPr txBox="1"/>
      </xdr:nvSpPr>
      <xdr:spPr>
        <a:xfrm>
          <a:off x="17106900" y="1052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96731</xdr:rowOff>
    </xdr:from>
    <xdr:to>
      <xdr:col>77</xdr:col>
      <xdr:colOff>95250</xdr:colOff>
      <xdr:row>62</xdr:row>
      <xdr:rowOff>26881</xdr:rowOff>
    </xdr:to>
    <xdr:sp macro="" textlink="">
      <xdr:nvSpPr>
        <xdr:cNvPr id="343" name="楕円 342">
          <a:extLst>
            <a:ext uri="{FF2B5EF4-FFF2-40B4-BE49-F238E27FC236}">
              <a16:creationId xmlns:a16="http://schemas.microsoft.com/office/drawing/2014/main" id="{7A0A44D1-428C-4BE1-8D68-DF16A718FA16}"/>
            </a:ext>
          </a:extLst>
        </xdr:cNvPr>
        <xdr:cNvSpPr/>
      </xdr:nvSpPr>
      <xdr:spPr>
        <a:xfrm>
          <a:off x="16129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macro="" textlink="">
      <xdr:nvSpPr>
        <xdr:cNvPr id="344" name="テキスト ボックス 343">
          <a:extLst>
            <a:ext uri="{FF2B5EF4-FFF2-40B4-BE49-F238E27FC236}">
              <a16:creationId xmlns:a16="http://schemas.microsoft.com/office/drawing/2014/main" id="{C9EBEC7E-0477-46B2-9B87-59B32A3E218F}"/>
            </a:ext>
          </a:extLst>
        </xdr:cNvPr>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5" name="楕円 344">
          <a:extLst>
            <a:ext uri="{FF2B5EF4-FFF2-40B4-BE49-F238E27FC236}">
              <a16:creationId xmlns:a16="http://schemas.microsoft.com/office/drawing/2014/main" id="{53BA10FE-2451-42EB-B7C8-DF9ED4C33DBA}"/>
            </a:ext>
          </a:extLst>
        </xdr:cNvPr>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46" name="テキスト ボックス 345">
          <a:extLst>
            <a:ext uri="{FF2B5EF4-FFF2-40B4-BE49-F238E27FC236}">
              <a16:creationId xmlns:a16="http://schemas.microsoft.com/office/drawing/2014/main" id="{30E991F9-9989-4EF5-BCF2-8E4F3AF22591}"/>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7" name="楕円 346">
          <a:extLst>
            <a:ext uri="{FF2B5EF4-FFF2-40B4-BE49-F238E27FC236}">
              <a16:creationId xmlns:a16="http://schemas.microsoft.com/office/drawing/2014/main" id="{6622DB59-4CF1-4489-BA0B-8494801297A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8" name="テキスト ボックス 347">
          <a:extLst>
            <a:ext uri="{FF2B5EF4-FFF2-40B4-BE49-F238E27FC236}">
              <a16:creationId xmlns:a16="http://schemas.microsoft.com/office/drawing/2014/main" id="{2B688EC1-AE57-4982-A400-76B3D0B621E6}"/>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64558</xdr:rowOff>
    </xdr:from>
    <xdr:to>
      <xdr:col>64</xdr:col>
      <xdr:colOff>152400</xdr:colOff>
      <xdr:row>61</xdr:row>
      <xdr:rowOff>166158</xdr:rowOff>
    </xdr:to>
    <xdr:sp macro="" textlink="">
      <xdr:nvSpPr>
        <xdr:cNvPr id="349" name="楕円 348">
          <a:extLst>
            <a:ext uri="{FF2B5EF4-FFF2-40B4-BE49-F238E27FC236}">
              <a16:creationId xmlns:a16="http://schemas.microsoft.com/office/drawing/2014/main" id="{C8768E66-16B3-4532-BA4A-61BA30097020}"/>
            </a:ext>
          </a:extLst>
        </xdr:cNvPr>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150935</xdr:rowOff>
    </xdr:from>
    <xdr:ext cx="762000" cy="259045"/>
    <xdr:sp macro="" textlink="">
      <xdr:nvSpPr>
        <xdr:cNvPr id="350" name="テキスト ボックス 349">
          <a:extLst>
            <a:ext uri="{FF2B5EF4-FFF2-40B4-BE49-F238E27FC236}">
              <a16:creationId xmlns:a16="http://schemas.microsoft.com/office/drawing/2014/main" id="{E6E98146-6F8C-4950-9CE6-18FE6D66432E}"/>
            </a:ext>
          </a:extLst>
        </xdr:cNvPr>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5A3EAB0-AFA5-4B60-BC3E-A3B2B58D294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CFF2CCE5-3B79-4F8B-BE84-91BF0A33934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A1FBD2A-A00D-4EC2-B999-D33346ED0F9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534DABB3-37E3-4C60-961B-066B036F3C5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B96C3256-0893-4CDC-9D6B-24ABC31C9A1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5394C52B-741A-4963-93EE-BBC254B68ED6}"/>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F5B4BE48-F509-4AB8-A136-92C8F44B7B1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6B2878D2-E225-44B5-8354-AF1BF0A5B22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F781B7C9-AF85-4692-837B-7AAB373EA8B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8595ECF2-C373-49D1-90DA-C37F443A035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1E430BF9-1489-4B3E-9CF3-E9EAFCECF93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27BEEA1F-E731-4A10-B4EA-7EF8293AED7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E5284FB4-F3E3-4AE7-A8AE-CBC28D04512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普通交付税額の増加により前年比で改善し、類似団体内平均値を下回っている。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退職手当債の償還が終了することから、今後は元利償還金は減少傾向にあり、実質公債費比率は改善傾向にあるが、将来の財政負担を考慮し、今後も地方債の発行抑制に、公債費の適切な管理に努める。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90003B92-F0F0-47A8-A5AB-7CAC8293553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5331331-30DB-4D41-87F7-EE4BD0BF7E2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38F91E77-09AA-4EC8-9B75-E3F1B51E54B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3523A677-9116-412C-BAFF-63312C3CEA88}"/>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7FC11FE0-006F-4A2E-BD68-E66ADCA4490B}"/>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17B25453-F8FA-44F3-A115-248DCFA9397B}"/>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8F77CF88-D773-41CB-A2F7-7C435FADDC9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1EC2A2D5-71C8-4173-B960-C5D86F0B4122}"/>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4C76E2CE-4B91-46C7-AAD8-B0A0897439F5}"/>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A3DFCBB8-0B47-4F0A-89C3-D9E4786AFB3E}"/>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65C5AD1-DA68-4B3B-966D-545FD859E69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3909B7-24CE-4A95-9470-001A37BBA2B2}"/>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5EECEE6C-E94B-4004-A473-F89E7A7187E6}"/>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A178893B-E405-4E33-8FCF-B732349BBE7A}"/>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1B5FA022-692A-4B98-A157-466A4CDA970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CE364F4B-7BDC-4534-8339-17A07AC1E1B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7B7EA0CD-C138-4D6E-8278-FEA4B5C1AD06}"/>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5610C077-6782-495E-BEA6-324603D5AB93}"/>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BDB7D16F-4012-4454-A893-F05D61199574}"/>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65AC8569-FD9F-4F1F-9C00-1B2B1A89728A}"/>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6CBE5EC6-B1DB-4311-9123-790CA2B9DEE7}"/>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35076</xdr:rowOff>
    </xdr:to>
    <xdr:cxnSp macro="">
      <xdr:nvCxnSpPr>
        <xdr:cNvPr id="385" name="直線コネクタ 384">
          <a:extLst>
            <a:ext uri="{FF2B5EF4-FFF2-40B4-BE49-F238E27FC236}">
              <a16:creationId xmlns:a16="http://schemas.microsoft.com/office/drawing/2014/main" id="{B3D29C35-DB11-4EA0-A27E-04AD8AAC0AB8}"/>
            </a:ext>
          </a:extLst>
        </xdr:cNvPr>
        <xdr:cNvCxnSpPr/>
      </xdr:nvCxnSpPr>
      <xdr:spPr>
        <a:xfrm flipV="1">
          <a:off x="16179800" y="68586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9CD70F7A-30F9-42E8-8DB4-E5B1FA5D5BA2}"/>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38AEAFFB-1F11-430B-B5AA-3FA3A8934FDC}"/>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81038</xdr:rowOff>
    </xdr:to>
    <xdr:cxnSp macro="">
      <xdr:nvCxnSpPr>
        <xdr:cNvPr id="388" name="直線コネクタ 387">
          <a:extLst>
            <a:ext uri="{FF2B5EF4-FFF2-40B4-BE49-F238E27FC236}">
              <a16:creationId xmlns:a16="http://schemas.microsoft.com/office/drawing/2014/main" id="{AA798045-C95A-4F2E-BA15-4A677E64B6AC}"/>
            </a:ext>
          </a:extLst>
        </xdr:cNvPr>
        <xdr:cNvCxnSpPr/>
      </xdr:nvCxnSpPr>
      <xdr:spPr>
        <a:xfrm flipV="1">
          <a:off x="15290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E97D3070-C7AE-40C6-9D37-40FB95DDEC7A}"/>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B481F2E9-4C73-41C9-AA40-D7ACA11F7DF1}"/>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41</xdr:row>
      <xdr:rowOff>24493</xdr:rowOff>
    </xdr:to>
    <xdr:cxnSp macro="">
      <xdr:nvCxnSpPr>
        <xdr:cNvPr id="391" name="直線コネクタ 390">
          <a:extLst>
            <a:ext uri="{FF2B5EF4-FFF2-40B4-BE49-F238E27FC236}">
              <a16:creationId xmlns:a16="http://schemas.microsoft.com/office/drawing/2014/main" id="{A2F3931D-F282-4D66-86E8-1E5B8E835740}"/>
            </a:ext>
          </a:extLst>
        </xdr:cNvPr>
        <xdr:cNvCxnSpPr/>
      </xdr:nvCxnSpPr>
      <xdr:spPr>
        <a:xfrm flipV="1">
          <a:off x="14401800" y="69390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E2E91EBF-C5D1-42A2-A91B-E1D08D5214F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44A2B27E-C74D-4C7D-8317-8CBBC2A6AEEA}"/>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104926</xdr:rowOff>
    </xdr:to>
    <xdr:cxnSp macro="">
      <xdr:nvCxnSpPr>
        <xdr:cNvPr id="394" name="直線コネクタ 393">
          <a:extLst>
            <a:ext uri="{FF2B5EF4-FFF2-40B4-BE49-F238E27FC236}">
              <a16:creationId xmlns:a16="http://schemas.microsoft.com/office/drawing/2014/main" id="{10E0A322-2CCB-4DAF-A134-1888F9AE80F5}"/>
            </a:ext>
          </a:extLst>
        </xdr:cNvPr>
        <xdr:cNvCxnSpPr/>
      </xdr:nvCxnSpPr>
      <xdr:spPr>
        <a:xfrm flipV="1">
          <a:off x="13512800" y="70539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72724DD-5B4D-4088-9CFF-A1DE29C10E84}"/>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466A5E48-DE5D-4FC4-BE47-832F2753E2ED}"/>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4234561E-50EC-4F84-BF7D-FEE6EDA0EC59}"/>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5315B744-7F11-4791-B715-B869000A04A9}"/>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C5E016D-2332-48C0-A2B4-52CD0F26E5B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4AF94467-53F4-4F57-A5B6-859C68388EA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DC587541-9624-4D1A-B4F2-497CDEC9B0D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8AFCD0D-B5CB-44A7-B8B1-14B6EDEEA7A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40D9BD55-A348-4E8D-806A-9AE7465E623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4" name="楕円 403">
          <a:extLst>
            <a:ext uri="{FF2B5EF4-FFF2-40B4-BE49-F238E27FC236}">
              <a16:creationId xmlns:a16="http://schemas.microsoft.com/office/drawing/2014/main" id="{43B2A0C1-9F8B-409B-9300-C2488578122B}"/>
            </a:ext>
          </a:extLst>
        </xdr:cNvPr>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05" name="公債費負担の状況該当値テキスト">
          <a:extLst>
            <a:ext uri="{FF2B5EF4-FFF2-40B4-BE49-F238E27FC236}">
              <a16:creationId xmlns:a16="http://schemas.microsoft.com/office/drawing/2014/main" id="{074968A1-B06F-4A24-9D12-D3D1B3829FE7}"/>
            </a:ext>
          </a:extLst>
        </xdr:cNvPr>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6" name="楕円 405">
          <a:extLst>
            <a:ext uri="{FF2B5EF4-FFF2-40B4-BE49-F238E27FC236}">
              <a16:creationId xmlns:a16="http://schemas.microsoft.com/office/drawing/2014/main" id="{56426367-AFEC-4F6E-89B4-D808BE6B26FB}"/>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07" name="テキスト ボックス 406">
          <a:extLst>
            <a:ext uri="{FF2B5EF4-FFF2-40B4-BE49-F238E27FC236}">
              <a16:creationId xmlns:a16="http://schemas.microsoft.com/office/drawing/2014/main" id="{6F132C57-2A4E-47C9-8A9D-66C7E76E1ACA}"/>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8" name="楕円 407">
          <a:extLst>
            <a:ext uri="{FF2B5EF4-FFF2-40B4-BE49-F238E27FC236}">
              <a16:creationId xmlns:a16="http://schemas.microsoft.com/office/drawing/2014/main" id="{7410CA1D-2072-4DD6-9DC0-E597F15FBC04}"/>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09" name="テキスト ボックス 408">
          <a:extLst>
            <a:ext uri="{FF2B5EF4-FFF2-40B4-BE49-F238E27FC236}">
              <a16:creationId xmlns:a16="http://schemas.microsoft.com/office/drawing/2014/main" id="{508D66AA-2E97-405C-986B-0229159816D2}"/>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0" name="楕円 409">
          <a:extLst>
            <a:ext uri="{FF2B5EF4-FFF2-40B4-BE49-F238E27FC236}">
              <a16:creationId xmlns:a16="http://schemas.microsoft.com/office/drawing/2014/main" id="{4C5C94E2-9C5E-4776-AFD4-53C38970295B}"/>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11" name="テキスト ボックス 410">
          <a:extLst>
            <a:ext uri="{FF2B5EF4-FFF2-40B4-BE49-F238E27FC236}">
              <a16:creationId xmlns:a16="http://schemas.microsoft.com/office/drawing/2014/main" id="{388831B6-0504-4E19-9AA6-F925E6577BD4}"/>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12" name="楕円 411">
          <a:extLst>
            <a:ext uri="{FF2B5EF4-FFF2-40B4-BE49-F238E27FC236}">
              <a16:creationId xmlns:a16="http://schemas.microsoft.com/office/drawing/2014/main" id="{31F26EA7-0ADE-40A3-9EF3-C23FA6DD8432}"/>
            </a:ext>
          </a:extLst>
        </xdr:cNvPr>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413" name="テキスト ボックス 412">
          <a:extLst>
            <a:ext uri="{FF2B5EF4-FFF2-40B4-BE49-F238E27FC236}">
              <a16:creationId xmlns:a16="http://schemas.microsoft.com/office/drawing/2014/main" id="{37309DFF-1AC8-40AF-9DD8-4FCD6F894DB8}"/>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6C15FBA5-186E-4E9C-9D1A-399AC1EC76A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A8560DF0-3099-4CBA-96E3-961DDAB602A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E5B0213F-8E43-47B2-B744-1A559A1A9DC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7E84E5FA-3ED6-43F3-A765-7E2FC898786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E5DC6C9D-8FE1-481A-8975-71F74261609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45F26ED7-9305-4575-B8DD-554A50A7A06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75CAB741-E594-4E7A-8E68-5846DC2D91C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94DF752E-60B4-4588-80B2-F1072E2F306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B83D3120-B901-45A5-B5A2-C973464734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5AE1109-8AF5-4ABB-A3E8-FA6EAB35DF7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80933B22-5223-4EB2-B9EA-D54DFDD8853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965A58AF-1DCB-40EC-B556-959741CF9A8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12513662-799F-4C15-89E7-70356CE25B0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充当可能財源等は減となったが、公営企業債等繰入見込額（病院事業会計、水道事業会計、公共下水道事業会計）や地方債現在高の減等により、将来負担額が減少し、類似団体内平均値を下回っている。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今後も事業実施の適正化を図り、将来世代に過度な負担の先送りがないように財政運営に取り組む。</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D7BD7B04-F512-4D3C-B3F7-A305D1FE9A9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BA82FBF1-C162-4B7C-A744-52D744AF5FC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DF9F8963-06E0-4A4B-9715-3A98CFFFBD5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6E80DD9E-651E-47D7-85D4-E268FC6C68FF}"/>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D62B2ECC-DE46-41C1-8122-684BB00C0649}"/>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6298B301-C1C2-4200-8EA2-BD96A8830648}"/>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8FAA254D-3ADA-42A1-AC10-381EF3B590EB}"/>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32220959-3A80-4073-B50C-3A6605A8E48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7A1ED9BD-69E7-4342-B237-E0EAC8F80BD6}"/>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A57664ED-2D07-4CD1-A00D-506FCEDCE269}"/>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1A60093E-BB19-42FF-83C0-5E839D8AE5CE}"/>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41E204E2-7E46-4338-9E2B-CDBAF123957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210B7BF1-9922-4A67-8826-7B5FA459524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60D263D0-A5B6-4E74-9B54-69C09E841E0C}"/>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A7D2D669-8908-4335-A327-C7101E47B9A5}"/>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D34C5E09-EBE2-466B-B904-06379EA11F16}"/>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E579CF14-01D2-4EDB-AC7F-C1845F205381}"/>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AB54AF6E-38C6-4C77-A5C2-0C5317A9DB5B}"/>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82652</xdr:rowOff>
    </xdr:from>
    <xdr:to>
      <xdr:col>72</xdr:col>
      <xdr:colOff>203200</xdr:colOff>
      <xdr:row>14</xdr:row>
      <xdr:rowOff>147320</xdr:rowOff>
    </xdr:to>
    <xdr:cxnSp macro="">
      <xdr:nvCxnSpPr>
        <xdr:cNvPr id="445" name="直線コネクタ 444">
          <a:extLst>
            <a:ext uri="{FF2B5EF4-FFF2-40B4-BE49-F238E27FC236}">
              <a16:creationId xmlns:a16="http://schemas.microsoft.com/office/drawing/2014/main" id="{64B8FF20-34CC-4730-8E80-9FAE101599A6}"/>
            </a:ext>
          </a:extLst>
        </xdr:cNvPr>
        <xdr:cNvCxnSpPr/>
      </xdr:nvCxnSpPr>
      <xdr:spPr>
        <a:xfrm flipV="1">
          <a:off x="14401800" y="2482952"/>
          <a:ext cx="8890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a:extLst>
            <a:ext uri="{FF2B5EF4-FFF2-40B4-BE49-F238E27FC236}">
              <a16:creationId xmlns:a16="http://schemas.microsoft.com/office/drawing/2014/main" id="{571859BF-E28D-4CD6-BBDA-97DB0D6E601D}"/>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3E99188A-345E-4B1C-AF5E-07CAA28E3301}"/>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147320</xdr:rowOff>
    </xdr:from>
    <xdr:to>
      <xdr:col>68</xdr:col>
      <xdr:colOff>152400</xdr:colOff>
      <xdr:row>15</xdr:row>
      <xdr:rowOff>34747</xdr:rowOff>
    </xdr:to>
    <xdr:cxnSp macro="">
      <xdr:nvCxnSpPr>
        <xdr:cNvPr id="448" name="直線コネクタ 447">
          <a:extLst>
            <a:ext uri="{FF2B5EF4-FFF2-40B4-BE49-F238E27FC236}">
              <a16:creationId xmlns:a16="http://schemas.microsoft.com/office/drawing/2014/main" id="{1AE4A6DE-51DD-49B4-A855-8ECAF0A8F4F0}"/>
            </a:ext>
          </a:extLst>
        </xdr:cNvPr>
        <xdr:cNvCxnSpPr/>
      </xdr:nvCxnSpPr>
      <xdr:spPr>
        <a:xfrm flipV="1">
          <a:off x="13512800" y="2547620"/>
          <a:ext cx="8890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4E92BC4-FD25-446D-BEBC-4CDDB3B7D331}"/>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D54D06DB-794D-452B-AE57-9BA02E6B0BED}"/>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51" name="フローチャート: 判断 450">
          <a:extLst>
            <a:ext uri="{FF2B5EF4-FFF2-40B4-BE49-F238E27FC236}">
              <a16:creationId xmlns:a16="http://schemas.microsoft.com/office/drawing/2014/main" id="{1A271D64-BF67-420D-A12D-D579A2945868}"/>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2" name="テキスト ボックス 451">
          <a:extLst>
            <a:ext uri="{FF2B5EF4-FFF2-40B4-BE49-F238E27FC236}">
              <a16:creationId xmlns:a16="http://schemas.microsoft.com/office/drawing/2014/main" id="{67B16279-5DAD-47CC-A1CF-FE21FD2AD21D}"/>
            </a:ext>
          </a:extLst>
        </xdr:cNvPr>
        <xdr:cNvSpPr txBox="1"/>
      </xdr:nvSpPr>
      <xdr:spPr>
        <a:xfrm>
          <a:off x="14909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3" name="フローチャート: 判断 452">
          <a:extLst>
            <a:ext uri="{FF2B5EF4-FFF2-40B4-BE49-F238E27FC236}">
              <a16:creationId xmlns:a16="http://schemas.microsoft.com/office/drawing/2014/main" id="{B4DEAB58-70DA-49CA-B594-FB0A3805A1CF}"/>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1070F794-FD8C-4061-9542-0AB32B6A9D05}"/>
            </a:ext>
          </a:extLst>
        </xdr:cNvPr>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5" name="フローチャート: 判断 454">
          <a:extLst>
            <a:ext uri="{FF2B5EF4-FFF2-40B4-BE49-F238E27FC236}">
              <a16:creationId xmlns:a16="http://schemas.microsoft.com/office/drawing/2014/main" id="{3D1FD98C-540F-45E8-AE63-BB62FB7D2DDF}"/>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6" name="テキスト ボックス 455">
          <a:extLst>
            <a:ext uri="{FF2B5EF4-FFF2-40B4-BE49-F238E27FC236}">
              <a16:creationId xmlns:a16="http://schemas.microsoft.com/office/drawing/2014/main" id="{0D7A3390-9F57-4F09-BF75-1FAF7068EFF6}"/>
            </a:ext>
          </a:extLst>
        </xdr:cNvPr>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8327729-C030-44F3-AE4E-E60433D47D2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C9BD55FC-C2D9-46E8-A94A-D0F27A5326F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62085EB-CEF5-4EB0-84E0-87C3C885300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48A657B-27AC-44A0-9E63-FCCDA697383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247B11D9-091E-44EB-9281-0F8055AEB028}"/>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31852</xdr:rowOff>
    </xdr:from>
    <xdr:to>
      <xdr:col>73</xdr:col>
      <xdr:colOff>44450</xdr:colOff>
      <xdr:row>14</xdr:row>
      <xdr:rowOff>133452</xdr:rowOff>
    </xdr:to>
    <xdr:sp macro="" textlink="">
      <xdr:nvSpPr>
        <xdr:cNvPr id="462" name="楕円 461">
          <a:extLst>
            <a:ext uri="{FF2B5EF4-FFF2-40B4-BE49-F238E27FC236}">
              <a16:creationId xmlns:a16="http://schemas.microsoft.com/office/drawing/2014/main" id="{98849B28-6221-4653-9712-F71F1EBD5AEA}"/>
            </a:ext>
          </a:extLst>
        </xdr:cNvPr>
        <xdr:cNvSpPr/>
      </xdr:nvSpPr>
      <xdr:spPr>
        <a:xfrm>
          <a:off x="15240000" y="2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143629</xdr:rowOff>
    </xdr:from>
    <xdr:ext cx="762000" cy="259045"/>
    <xdr:sp macro="" textlink="">
      <xdr:nvSpPr>
        <xdr:cNvPr id="463" name="テキスト ボックス 462">
          <a:extLst>
            <a:ext uri="{FF2B5EF4-FFF2-40B4-BE49-F238E27FC236}">
              <a16:creationId xmlns:a16="http://schemas.microsoft.com/office/drawing/2014/main" id="{4404B173-E538-4802-87B9-C84306D29C77}"/>
            </a:ext>
          </a:extLst>
        </xdr:cNvPr>
        <xdr:cNvSpPr txBox="1"/>
      </xdr:nvSpPr>
      <xdr:spPr>
        <a:xfrm>
          <a:off x="14909800" y="220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64" name="楕円 463">
          <a:extLst>
            <a:ext uri="{FF2B5EF4-FFF2-40B4-BE49-F238E27FC236}">
              <a16:creationId xmlns:a16="http://schemas.microsoft.com/office/drawing/2014/main" id="{0B5C861B-58B5-4ACE-91AA-78EBE19A783B}"/>
            </a:ext>
          </a:extLst>
        </xdr:cNvPr>
        <xdr:cNvSpPr/>
      </xdr:nvSpPr>
      <xdr:spPr>
        <a:xfrm>
          <a:off x="14351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65" name="テキスト ボックス 464">
          <a:extLst>
            <a:ext uri="{FF2B5EF4-FFF2-40B4-BE49-F238E27FC236}">
              <a16:creationId xmlns:a16="http://schemas.microsoft.com/office/drawing/2014/main" id="{FA68842C-4817-4BBC-917D-75383A2044D3}"/>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155397</xdr:rowOff>
    </xdr:from>
    <xdr:to>
      <xdr:col>64</xdr:col>
      <xdr:colOff>152400</xdr:colOff>
      <xdr:row>15</xdr:row>
      <xdr:rowOff>85547</xdr:rowOff>
    </xdr:to>
    <xdr:sp macro="" textlink="">
      <xdr:nvSpPr>
        <xdr:cNvPr id="466" name="楕円 465">
          <a:extLst>
            <a:ext uri="{FF2B5EF4-FFF2-40B4-BE49-F238E27FC236}">
              <a16:creationId xmlns:a16="http://schemas.microsoft.com/office/drawing/2014/main" id="{4086A1FE-8EAB-436E-91DF-B59B6DC50934}"/>
            </a:ext>
          </a:extLst>
        </xdr:cNvPr>
        <xdr:cNvSpPr/>
      </xdr:nvSpPr>
      <xdr:spPr>
        <a:xfrm>
          <a:off x="13462000" y="25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95724</xdr:rowOff>
    </xdr:from>
    <xdr:ext cx="762000" cy="259045"/>
    <xdr:sp macro="" textlink="">
      <xdr:nvSpPr>
        <xdr:cNvPr id="467" name="テキスト ボックス 466">
          <a:extLst>
            <a:ext uri="{FF2B5EF4-FFF2-40B4-BE49-F238E27FC236}">
              <a16:creationId xmlns:a16="http://schemas.microsoft.com/office/drawing/2014/main" id="{4B28F8D9-C5B8-4858-9469-BF1343177367}"/>
            </a:ext>
          </a:extLst>
        </xdr:cNvPr>
        <xdr:cNvSpPr txBox="1"/>
      </xdr:nvSpPr>
      <xdr:spPr>
        <a:xfrm>
          <a:off x="13131800" y="232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ポイント悪化し、類似団体内平均値との比較において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ポイント上回っている。前年度より悪化した要因は、人事院勧告による期末手当が増となったこと等があげられる。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引き続き、職員数の適正管理に努め、適正な定員算定や時差出勤制度の活用による超過勤務の削減など、人件費の総額抑制を図る</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35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ポイント下回っている。前年度より悪化した要因は、公共施設等の光熱水費に係る経費が増となったこと等があげられる。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今後も公共施設等に係る光熱水費や委託料等について増加が見込まれるため、引き続き、施設の管理や業務の進め方について効率化を図り、抑制に努める。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14</xdr:row>
      <xdr:rowOff>170543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728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14</xdr:row>
      <xdr:rowOff>137886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72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8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ポイント悪化し、類似団体内平均値との比較においては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介護給付・訓練等給付事業及び生活保護事業費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等が増となったことがあげられる。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今後も高い水準で推移していくことが見込まれるため、他団体の状況等も鑑み適切な対応を図る。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38100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61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59</xdr:row>
      <xdr:rowOff>158750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158750</xdr:rowOff>
    </xdr:from>
    <xdr:to>
      <xdr:col>15</xdr:col>
      <xdr:colOff>98425</xdr:colOff>
      <xdr:row>60</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60</xdr:row>
      <xdr:rowOff>25400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10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158750</xdr:rowOff>
    </xdr:from>
    <xdr:to>
      <xdr:col>24</xdr:col>
      <xdr:colOff>76200</xdr:colOff>
      <xdr:row>60</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146050</xdr:rowOff>
    </xdr:from>
    <xdr:to>
      <xdr:col>11</xdr:col>
      <xdr:colOff>60325</xdr:colOff>
      <xdr:row>60</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ポイント悪化し、類似団体内平均値との比較においても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要因としては、国民健康保険事業特別会計及び介護保険事業特別会計、後期高齢者医療事業特別会計への繰出金が増となったことによることがあげられる。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事務事業の見直しなどにより、今後も普通会計の負担軽減に努める。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45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4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前年度と比較し、同ポイントであるが、類似団体内平均値との比較において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ごみ焼却業務の一部事務組合への負担金、公共下水道事業会計の繰出金の影響等により、類似団体内平均値と比較して高い水準となっている。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引き続き、ごみ減量施策等の推進、各企業会計の経営健全化を図り負担軽減に努める。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134620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9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36</xdr:row>
      <xdr:rowOff>157480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30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83820</xdr:rowOff>
    </xdr:from>
    <xdr:to>
      <xdr:col>69</xdr:col>
      <xdr:colOff>142875</xdr:colOff>
      <xdr:row>37</xdr:row>
      <xdr:rowOff>13970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170197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ポイント悪化し、類似団体内平均値との比較においては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近年の低金利、地方債の発行を抑制してきたことが要因として考えられる。しかし、第三セクター等改革推進債や、認定こども園整備事業にかかる事業債が償還中であり、今後も中長期に髙い水準で推移することが予想されるため、プライマリーバランスを意識しつつ、堅実な財政運営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16511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02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39370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62230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24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公債費以外の経常収支比率は、扶助費と補助費等の影響により、類似団体内平均値と比較して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扶助費と補助費等が高い水準で推移することが見込まれることから、新たな歳入の創出とともに、事務事業の選択と集中による新たな財源と職員のマンパワーの創出、公民連携手法の活用等による行財政運営の最適化等の推進により、経常経費の削減を行う。</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6144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80</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614400"/>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49276</xdr:rowOff>
    </xdr:from>
    <xdr:to>
      <xdr:col>73</xdr:col>
      <xdr:colOff>180975</xdr:colOff>
      <xdr:row>80</xdr:row>
      <xdr:rowOff>67563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7652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165863</xdr:rowOff>
    </xdr:from>
    <xdr:to>
      <xdr:col>69</xdr:col>
      <xdr:colOff>92075</xdr:colOff>
      <xdr:row>80</xdr:row>
      <xdr:rowOff>49276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7104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73423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16763</xdr:rowOff>
    </xdr:from>
    <xdr:to>
      <xdr:col>74</xdr:col>
      <xdr:colOff>31750</xdr:colOff>
      <xdr:row>80</xdr:row>
      <xdr:rowOff>118363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103140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169926</xdr:rowOff>
    </xdr:from>
    <xdr:to>
      <xdr:col>69</xdr:col>
      <xdr:colOff>142875</xdr:colOff>
      <xdr:row>80</xdr:row>
      <xdr:rowOff>100076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84853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115063</xdr:rowOff>
    </xdr:from>
    <xdr:to>
      <xdr:col>65</xdr:col>
      <xdr:colOff>53975</xdr:colOff>
      <xdr:row>80</xdr:row>
      <xdr:rowOff>45213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29990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18682</xdr:rowOff>
    </xdr:from>
    <xdr:to>
      <xdr:col>29</xdr:col>
      <xdr:colOff>127000</xdr:colOff>
      <xdr:row>15</xdr:row>
      <xdr:rowOff>83490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8057"/>
          <a:ext cx="6477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83490</xdr:rowOff>
    </xdr:from>
    <xdr:to>
      <xdr:col>26</xdr:col>
      <xdr:colOff>50800</xdr:colOff>
      <xdr:row>15</xdr:row>
      <xdr:rowOff>85128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02865"/>
          <a:ext cx="698500" cy="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85128</xdr:rowOff>
    </xdr:from>
    <xdr:to>
      <xdr:col>22</xdr:col>
      <xdr:colOff>114300</xdr:colOff>
      <xdr:row>15</xdr:row>
      <xdr:rowOff>101473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04503"/>
          <a:ext cx="6985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101473</xdr:rowOff>
    </xdr:from>
    <xdr:to>
      <xdr:col>18</xdr:col>
      <xdr:colOff>177800</xdr:colOff>
      <xdr:row>15</xdr:row>
      <xdr:rowOff>150965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0848"/>
          <a:ext cx="698500" cy="4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139332</xdr:rowOff>
    </xdr:from>
    <xdr:to>
      <xdr:col>29</xdr:col>
      <xdr:colOff>177800</xdr:colOff>
      <xdr:row>15</xdr:row>
      <xdr:rowOff>69482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155859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3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32690</xdr:rowOff>
    </xdr:from>
    <xdr:to>
      <xdr:col>26</xdr:col>
      <xdr:colOff>101600</xdr:colOff>
      <xdr:row>15</xdr:row>
      <xdr:rowOff>134290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2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144467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34328</xdr:rowOff>
    </xdr:from>
    <xdr:to>
      <xdr:col>22</xdr:col>
      <xdr:colOff>165100</xdr:colOff>
      <xdr:row>15</xdr:row>
      <xdr:rowOff>135928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146105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50673</xdr:rowOff>
    </xdr:from>
    <xdr:to>
      <xdr:col>19</xdr:col>
      <xdr:colOff>38100</xdr:colOff>
      <xdr:row>15</xdr:row>
      <xdr:rowOff>152273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162450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100165</xdr:rowOff>
    </xdr:from>
    <xdr:to>
      <xdr:col>15</xdr:col>
      <xdr:colOff>101600</xdr:colOff>
      <xdr:row>16</xdr:row>
      <xdr:rowOff>30315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40492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8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307670</xdr:rowOff>
    </xdr:from>
    <xdr:to>
      <xdr:col>29</xdr:col>
      <xdr:colOff>127000</xdr:colOff>
      <xdr:row>35</xdr:row>
      <xdr:rowOff>314833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18020"/>
          <a:ext cx="6477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303479</xdr:rowOff>
    </xdr:from>
    <xdr:to>
      <xdr:col>26</xdr:col>
      <xdr:colOff>50800</xdr:colOff>
      <xdr:row>35</xdr:row>
      <xdr:rowOff>307670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13829"/>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271094</xdr:rowOff>
    </xdr:from>
    <xdr:to>
      <xdr:col>22</xdr:col>
      <xdr:colOff>114300</xdr:colOff>
      <xdr:row>35</xdr:row>
      <xdr:rowOff>303479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1444"/>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245567</xdr:rowOff>
    </xdr:from>
    <xdr:to>
      <xdr:col>18</xdr:col>
      <xdr:colOff>177800</xdr:colOff>
      <xdr:row>35</xdr:row>
      <xdr:rowOff>271094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55917"/>
          <a:ext cx="698500" cy="25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264033</xdr:rowOff>
    </xdr:from>
    <xdr:to>
      <xdr:col>29</xdr:col>
      <xdr:colOff>177800</xdr:colOff>
      <xdr:row>36</xdr:row>
      <xdr:rowOff>22733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236110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256870</xdr:rowOff>
    </xdr:from>
    <xdr:to>
      <xdr:col>26</xdr:col>
      <xdr:colOff>101600</xdr:colOff>
      <xdr:row>36</xdr:row>
      <xdr:rowOff>15570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3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252679</xdr:rowOff>
    </xdr:from>
    <xdr:to>
      <xdr:col>22</xdr:col>
      <xdr:colOff>165100</xdr:colOff>
      <xdr:row>36</xdr:row>
      <xdr:rowOff>11379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339056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220294</xdr:rowOff>
    </xdr:from>
    <xdr:to>
      <xdr:col>19</xdr:col>
      <xdr:colOff>38100</xdr:colOff>
      <xdr:row>35</xdr:row>
      <xdr:rowOff>321894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0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306671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194767</xdr:rowOff>
    </xdr:from>
    <xdr:to>
      <xdr:col>15</xdr:col>
      <xdr:colOff>101600</xdr:colOff>
      <xdr:row>35</xdr:row>
      <xdr:rowOff>296367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5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281144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26184</xdr:rowOff>
    </xdr:from>
    <xdr:to>
      <xdr:col>24</xdr:col>
      <xdr:colOff>63500</xdr:colOff>
      <xdr:row>34</xdr:row>
      <xdr:rowOff>50579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5484"/>
          <a:ext cx="8382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34642</xdr:rowOff>
    </xdr:from>
    <xdr:to>
      <xdr:col>19</xdr:col>
      <xdr:colOff>177800</xdr:colOff>
      <xdr:row>34</xdr:row>
      <xdr:rowOff>50579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63942"/>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34642</xdr:rowOff>
    </xdr:from>
    <xdr:to>
      <xdr:col>15</xdr:col>
      <xdr:colOff>50800</xdr:colOff>
      <xdr:row>34</xdr:row>
      <xdr:rowOff>136597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63942"/>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136597</xdr:rowOff>
    </xdr:from>
    <xdr:to>
      <xdr:col>10</xdr:col>
      <xdr:colOff>114300</xdr:colOff>
      <xdr:row>35</xdr:row>
      <xdr:rowOff>25008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5897"/>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146834</xdr:rowOff>
    </xdr:from>
    <xdr:to>
      <xdr:col>24</xdr:col>
      <xdr:colOff>114300</xdr:colOff>
      <xdr:row>34</xdr:row>
      <xdr:rowOff>76984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169711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171229</xdr:rowOff>
    </xdr:from>
    <xdr:to>
      <xdr:col>20</xdr:col>
      <xdr:colOff>38100</xdr:colOff>
      <xdr:row>34</xdr:row>
      <xdr:rowOff>101379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117906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155292</xdr:rowOff>
    </xdr:from>
    <xdr:to>
      <xdr:col>15</xdr:col>
      <xdr:colOff>101600</xdr:colOff>
      <xdr:row>34</xdr:row>
      <xdr:rowOff>85442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101969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85797</xdr:rowOff>
    </xdr:from>
    <xdr:to>
      <xdr:col>10</xdr:col>
      <xdr:colOff>165100</xdr:colOff>
      <xdr:row>35</xdr:row>
      <xdr:rowOff>15947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32474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9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145658</xdr:rowOff>
    </xdr:from>
    <xdr:to>
      <xdr:col>6</xdr:col>
      <xdr:colOff>38100</xdr:colOff>
      <xdr:row>35</xdr:row>
      <xdr:rowOff>75808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92335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5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19456</xdr:rowOff>
    </xdr:from>
    <xdr:to>
      <xdr:col>24</xdr:col>
      <xdr:colOff>62865</xdr:colOff>
      <xdr:row>57</xdr:row>
      <xdr:rowOff>65794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34856"/>
          <a:ext cx="1270" cy="903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69621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65794</xdr:rowOff>
    </xdr:from>
    <xdr:to>
      <xdr:col>24</xdr:col>
      <xdr:colOff>152400</xdr:colOff>
      <xdr:row>57</xdr:row>
      <xdr:rowOff>65794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3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137583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19456</xdr:rowOff>
    </xdr:from>
    <xdr:to>
      <xdr:col>24</xdr:col>
      <xdr:colOff>152400</xdr:colOff>
      <xdr:row>52</xdr:row>
      <xdr:rowOff>19456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34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20142</xdr:rowOff>
    </xdr:from>
    <xdr:to>
      <xdr:col>24</xdr:col>
      <xdr:colOff>63500</xdr:colOff>
      <xdr:row>57</xdr:row>
      <xdr:rowOff>7661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1342"/>
          <a:ext cx="838200" cy="15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28544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86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5667</xdr:rowOff>
    </xdr:from>
    <xdr:to>
      <xdr:col>24</xdr:col>
      <xdr:colOff>114300</xdr:colOff>
      <xdr:row>55</xdr:row>
      <xdr:rowOff>107267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7661</xdr:rowOff>
    </xdr:from>
    <xdr:to>
      <xdr:col>19</xdr:col>
      <xdr:colOff>177800</xdr:colOff>
      <xdr:row>58</xdr:row>
      <xdr:rowOff>108405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0311"/>
          <a:ext cx="889000" cy="27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103347</xdr:rowOff>
    </xdr:from>
    <xdr:to>
      <xdr:col>20</xdr:col>
      <xdr:colOff>38100</xdr:colOff>
      <xdr:row>56</xdr:row>
      <xdr:rowOff>33497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50024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108405</xdr:rowOff>
    </xdr:from>
    <xdr:to>
      <xdr:col>15</xdr:col>
      <xdr:colOff>50800</xdr:colOff>
      <xdr:row>59</xdr:row>
      <xdr:rowOff>34978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2505"/>
          <a:ext cx="889000" cy="9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95072</xdr:rowOff>
    </xdr:from>
    <xdr:to>
      <xdr:col>15</xdr:col>
      <xdr:colOff>101600</xdr:colOff>
      <xdr:row>57</xdr:row>
      <xdr:rowOff>25222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41749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34978</xdr:rowOff>
    </xdr:from>
    <xdr:to>
      <xdr:col>10</xdr:col>
      <xdr:colOff>114300</xdr:colOff>
      <xdr:row>59</xdr:row>
      <xdr:rowOff>77726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50528"/>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166304</xdr:rowOff>
    </xdr:from>
    <xdr:to>
      <xdr:col>10</xdr:col>
      <xdr:colOff>165100</xdr:colOff>
      <xdr:row>57</xdr:row>
      <xdr:rowOff>96454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112981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44255</xdr:rowOff>
    </xdr:from>
    <xdr:to>
      <xdr:col>6</xdr:col>
      <xdr:colOff>38100</xdr:colOff>
      <xdr:row>57</xdr:row>
      <xdr:rowOff>145855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140792</xdr:rowOff>
    </xdr:from>
    <xdr:to>
      <xdr:col>24</xdr:col>
      <xdr:colOff>114300</xdr:colOff>
      <xdr:row>56</xdr:row>
      <xdr:rowOff>70942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119219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128311</xdr:rowOff>
    </xdr:from>
    <xdr:to>
      <xdr:col>20</xdr:col>
      <xdr:colOff>38100</xdr:colOff>
      <xdr:row>57</xdr:row>
      <xdr:rowOff>58461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49588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57605</xdr:rowOff>
    </xdr:from>
    <xdr:to>
      <xdr:col>15</xdr:col>
      <xdr:colOff>101600</xdr:colOff>
      <xdr:row>58</xdr:row>
      <xdr:rowOff>159205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150332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9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155628</xdr:rowOff>
    </xdr:from>
    <xdr:to>
      <xdr:col>10</xdr:col>
      <xdr:colOff>165100</xdr:colOff>
      <xdr:row>59</xdr:row>
      <xdr:rowOff>85778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76905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9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26926</xdr:rowOff>
    </xdr:from>
    <xdr:to>
      <xdr:col>6</xdr:col>
      <xdr:colOff>38100</xdr:colOff>
      <xdr:row>59</xdr:row>
      <xdr:rowOff>128526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119653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99067</xdr:rowOff>
    </xdr:from>
    <xdr:to>
      <xdr:col>24</xdr:col>
      <xdr:colOff>63500</xdr:colOff>
      <xdr:row>77</xdr:row>
      <xdr:rowOff>103696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0717"/>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100209</xdr:rowOff>
    </xdr:from>
    <xdr:to>
      <xdr:col>19</xdr:col>
      <xdr:colOff>177800</xdr:colOff>
      <xdr:row>77</xdr:row>
      <xdr:rowOff>103696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1859"/>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100209</xdr:rowOff>
    </xdr:from>
    <xdr:to>
      <xdr:col>15</xdr:col>
      <xdr:colOff>50800</xdr:colOff>
      <xdr:row>77</xdr:row>
      <xdr:rowOff>100552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0185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100552</xdr:rowOff>
    </xdr:from>
    <xdr:to>
      <xdr:col>10</xdr:col>
      <xdr:colOff>114300</xdr:colOff>
      <xdr:row>77</xdr:row>
      <xdr:rowOff>101067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2202"/>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48267</xdr:rowOff>
    </xdr:from>
    <xdr:to>
      <xdr:col>24</xdr:col>
      <xdr:colOff>114300</xdr:colOff>
      <xdr:row>77</xdr:row>
      <xdr:rowOff>149867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134644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52896</xdr:rowOff>
    </xdr:from>
    <xdr:to>
      <xdr:col>20</xdr:col>
      <xdr:colOff>38100</xdr:colOff>
      <xdr:row>77</xdr:row>
      <xdr:rowOff>154496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145623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49409</xdr:rowOff>
    </xdr:from>
    <xdr:to>
      <xdr:col>15</xdr:col>
      <xdr:colOff>101600</xdr:colOff>
      <xdr:row>77</xdr:row>
      <xdr:rowOff>151009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142136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49752</xdr:rowOff>
    </xdr:from>
    <xdr:to>
      <xdr:col>10</xdr:col>
      <xdr:colOff>165100</xdr:colOff>
      <xdr:row>77</xdr:row>
      <xdr:rowOff>151352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142479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50267</xdr:rowOff>
    </xdr:from>
    <xdr:to>
      <xdr:col>6</xdr:col>
      <xdr:colOff>38100</xdr:colOff>
      <xdr:row>77</xdr:row>
      <xdr:rowOff>151867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142994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122348</xdr:rowOff>
    </xdr:from>
    <xdr:to>
      <xdr:col>24</xdr:col>
      <xdr:colOff>63500</xdr:colOff>
      <xdr:row>93</xdr:row>
      <xdr:rowOff>156268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067198"/>
          <a:ext cx="838200" cy="3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122348</xdr:rowOff>
    </xdr:from>
    <xdr:to>
      <xdr:col>19</xdr:col>
      <xdr:colOff>177800</xdr:colOff>
      <xdr:row>95</xdr:row>
      <xdr:rowOff>153101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67198"/>
          <a:ext cx="889000" cy="37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153101</xdr:rowOff>
    </xdr:from>
    <xdr:to>
      <xdr:col>15</xdr:col>
      <xdr:colOff>50800</xdr:colOff>
      <xdr:row>96</xdr:row>
      <xdr:rowOff>62106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40851"/>
          <a:ext cx="889000" cy="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62106</xdr:rowOff>
    </xdr:from>
    <xdr:to>
      <xdr:col>10</xdr:col>
      <xdr:colOff>114300</xdr:colOff>
      <xdr:row>96</xdr:row>
      <xdr:rowOff>126354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1306"/>
          <a:ext cx="889000" cy="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105468</xdr:rowOff>
    </xdr:from>
    <xdr:to>
      <xdr:col>24</xdr:col>
      <xdr:colOff>114300</xdr:colOff>
      <xdr:row>94</xdr:row>
      <xdr:rowOff>35618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128345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0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71548</xdr:rowOff>
    </xdr:from>
    <xdr:to>
      <xdr:col>20</xdr:col>
      <xdr:colOff>38100</xdr:colOff>
      <xdr:row>94</xdr:row>
      <xdr:rowOff>1698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18225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9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102301</xdr:rowOff>
    </xdr:from>
    <xdr:to>
      <xdr:col>15</xdr:col>
      <xdr:colOff>101600</xdr:colOff>
      <xdr:row>96</xdr:row>
      <xdr:rowOff>32451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48978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6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11306</xdr:rowOff>
    </xdr:from>
    <xdr:to>
      <xdr:col>10</xdr:col>
      <xdr:colOff>165100</xdr:colOff>
      <xdr:row>96</xdr:row>
      <xdr:rowOff>112906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129433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24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75554</xdr:rowOff>
    </xdr:from>
    <xdr:to>
      <xdr:col>6</xdr:col>
      <xdr:colOff>38100</xdr:colOff>
      <xdr:row>97</xdr:row>
      <xdr:rowOff>5704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22231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0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30645</xdr:rowOff>
    </xdr:from>
    <xdr:to>
      <xdr:col>55</xdr:col>
      <xdr:colOff>0</xdr:colOff>
      <xdr:row>38</xdr:row>
      <xdr:rowOff>63449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45745"/>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145174</xdr:rowOff>
    </xdr:from>
    <xdr:to>
      <xdr:col>50</xdr:col>
      <xdr:colOff>114300</xdr:colOff>
      <xdr:row>38</xdr:row>
      <xdr:rowOff>63449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88674"/>
          <a:ext cx="889000" cy="128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145174</xdr:rowOff>
    </xdr:from>
    <xdr:to>
      <xdr:col>45</xdr:col>
      <xdr:colOff>177800</xdr:colOff>
      <xdr:row>38</xdr:row>
      <xdr:rowOff>148996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88674"/>
          <a:ext cx="889000" cy="137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148996</xdr:rowOff>
    </xdr:from>
    <xdr:to>
      <xdr:col>41</xdr:col>
      <xdr:colOff>50800</xdr:colOff>
      <xdr:row>38</xdr:row>
      <xdr:rowOff>152997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6409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151295</xdr:rowOff>
    </xdr:from>
    <xdr:to>
      <xdr:col>55</xdr:col>
      <xdr:colOff>50800</xdr:colOff>
      <xdr:row>38</xdr:row>
      <xdr:rowOff>81445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2722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12649</xdr:rowOff>
    </xdr:from>
    <xdr:to>
      <xdr:col>50</xdr:col>
      <xdr:colOff>165100</xdr:colOff>
      <xdr:row>38</xdr:row>
      <xdr:rowOff>114249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130776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94374</xdr:rowOff>
    </xdr:from>
    <xdr:to>
      <xdr:col>46</xdr:col>
      <xdr:colOff>38100</xdr:colOff>
      <xdr:row>31</xdr:row>
      <xdr:rowOff>24524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2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41051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0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98196</xdr:rowOff>
    </xdr:from>
    <xdr:to>
      <xdr:col>41</xdr:col>
      <xdr:colOff>101600</xdr:colOff>
      <xdr:row>39</xdr:row>
      <xdr:rowOff>28346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44873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102197</xdr:rowOff>
    </xdr:from>
    <xdr:to>
      <xdr:col>36</xdr:col>
      <xdr:colOff>165100</xdr:colOff>
      <xdr:row>39</xdr:row>
      <xdr:rowOff>32347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48874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104610</xdr:rowOff>
    </xdr:from>
    <xdr:to>
      <xdr:col>55</xdr:col>
      <xdr:colOff>0</xdr:colOff>
      <xdr:row>58</xdr:row>
      <xdr:rowOff>157824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48710"/>
          <a:ext cx="838200" cy="5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104610</xdr:rowOff>
    </xdr:from>
    <xdr:to>
      <xdr:col>50</xdr:col>
      <xdr:colOff>114300</xdr:colOff>
      <xdr:row>59</xdr:row>
      <xdr:rowOff>111631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48710"/>
          <a:ext cx="889000" cy="17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74010</xdr:rowOff>
    </xdr:from>
    <xdr:to>
      <xdr:col>45</xdr:col>
      <xdr:colOff>177800</xdr:colOff>
      <xdr:row>59</xdr:row>
      <xdr:rowOff>111631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189560"/>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62123</xdr:rowOff>
    </xdr:from>
    <xdr:to>
      <xdr:col>41</xdr:col>
      <xdr:colOff>50800</xdr:colOff>
      <xdr:row>59</xdr:row>
      <xdr:rowOff>74010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10006223"/>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107024</xdr:rowOff>
    </xdr:from>
    <xdr:to>
      <xdr:col>55</xdr:col>
      <xdr:colOff>50800</xdr:colOff>
      <xdr:row>59</xdr:row>
      <xdr:rowOff>37174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85451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1002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53810</xdr:rowOff>
    </xdr:from>
    <xdr:to>
      <xdr:col>50</xdr:col>
      <xdr:colOff>165100</xdr:colOff>
      <xdr:row>58</xdr:row>
      <xdr:rowOff>155410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146537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60831</xdr:rowOff>
    </xdr:from>
    <xdr:to>
      <xdr:col>46</xdr:col>
      <xdr:colOff>38100</xdr:colOff>
      <xdr:row>59</xdr:row>
      <xdr:rowOff>162431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1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153558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2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23210</xdr:rowOff>
    </xdr:from>
    <xdr:to>
      <xdr:col>41</xdr:col>
      <xdr:colOff>101600</xdr:colOff>
      <xdr:row>59</xdr:row>
      <xdr:rowOff>124810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1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115937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23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11323</xdr:rowOff>
    </xdr:from>
    <xdr:to>
      <xdr:col>36</xdr:col>
      <xdr:colOff>165100</xdr:colOff>
      <xdr:row>58</xdr:row>
      <xdr:rowOff>112923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104050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118737</xdr:rowOff>
    </xdr:from>
    <xdr:to>
      <xdr:col>55</xdr:col>
      <xdr:colOff>0</xdr:colOff>
      <xdr:row>78</xdr:row>
      <xdr:rowOff>121847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91837"/>
          <a:ext cx="8382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85362</xdr:rowOff>
    </xdr:from>
    <xdr:to>
      <xdr:col>50</xdr:col>
      <xdr:colOff>114300</xdr:colOff>
      <xdr:row>78</xdr:row>
      <xdr:rowOff>121847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8462"/>
          <a:ext cx="8890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85362</xdr:rowOff>
    </xdr:from>
    <xdr:to>
      <xdr:col>45</xdr:col>
      <xdr:colOff>177800</xdr:colOff>
      <xdr:row>78</xdr:row>
      <xdr:rowOff>107902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58462"/>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77293</xdr:rowOff>
    </xdr:from>
    <xdr:to>
      <xdr:col>41</xdr:col>
      <xdr:colOff>50800</xdr:colOff>
      <xdr:row>78</xdr:row>
      <xdr:rowOff>107902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78943"/>
          <a:ext cx="889000" cy="20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67937</xdr:rowOff>
    </xdr:from>
    <xdr:to>
      <xdr:col>55</xdr:col>
      <xdr:colOff>50800</xdr:colOff>
      <xdr:row>78</xdr:row>
      <xdr:rowOff>169537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154314</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71047</xdr:rowOff>
    </xdr:from>
    <xdr:to>
      <xdr:col>50</xdr:col>
      <xdr:colOff>165100</xdr:colOff>
      <xdr:row>79</xdr:row>
      <xdr:rowOff>1197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4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163774</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536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34562</xdr:rowOff>
    </xdr:from>
    <xdr:to>
      <xdr:col>46</xdr:col>
      <xdr:colOff>38100</xdr:colOff>
      <xdr:row>78</xdr:row>
      <xdr:rowOff>136162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127289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57102</xdr:rowOff>
    </xdr:from>
    <xdr:to>
      <xdr:col>41</xdr:col>
      <xdr:colOff>101600</xdr:colOff>
      <xdr:row>78</xdr:row>
      <xdr:rowOff>158702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149829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26493</xdr:rowOff>
    </xdr:from>
    <xdr:to>
      <xdr:col>36</xdr:col>
      <xdr:colOff>165100</xdr:colOff>
      <xdr:row>77</xdr:row>
      <xdr:rowOff>128093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144620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152571</xdr:rowOff>
    </xdr:from>
    <xdr:to>
      <xdr:col>55</xdr:col>
      <xdr:colOff>0</xdr:colOff>
      <xdr:row>96</xdr:row>
      <xdr:rowOff>44259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40321"/>
          <a:ext cx="83820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152571</xdr:rowOff>
    </xdr:from>
    <xdr:to>
      <xdr:col>50</xdr:col>
      <xdr:colOff>114300</xdr:colOff>
      <xdr:row>97</xdr:row>
      <xdr:rowOff>9855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440321"/>
          <a:ext cx="889000" cy="20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128225</xdr:rowOff>
    </xdr:from>
    <xdr:to>
      <xdr:col>45</xdr:col>
      <xdr:colOff>177800</xdr:colOff>
      <xdr:row>97</xdr:row>
      <xdr:rowOff>9855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87425"/>
          <a:ext cx="889000" cy="5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128225</xdr:rowOff>
    </xdr:from>
    <xdr:to>
      <xdr:col>41</xdr:col>
      <xdr:colOff>50800</xdr:colOff>
      <xdr:row>97</xdr:row>
      <xdr:rowOff>90300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87425"/>
          <a:ext cx="889000" cy="13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164909</xdr:rowOff>
    </xdr:from>
    <xdr:to>
      <xdr:col>55</xdr:col>
      <xdr:colOff>50800</xdr:colOff>
      <xdr:row>96</xdr:row>
      <xdr:rowOff>95059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143336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101771</xdr:rowOff>
    </xdr:from>
    <xdr:to>
      <xdr:col>50</xdr:col>
      <xdr:colOff>165100</xdr:colOff>
      <xdr:row>96</xdr:row>
      <xdr:rowOff>31921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23048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8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130505</xdr:rowOff>
    </xdr:from>
    <xdr:to>
      <xdr:col>46</xdr:col>
      <xdr:colOff>38100</xdr:colOff>
      <xdr:row>97</xdr:row>
      <xdr:rowOff>60655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51782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77425</xdr:rowOff>
    </xdr:from>
    <xdr:to>
      <xdr:col>41</xdr:col>
      <xdr:colOff>101600</xdr:colOff>
      <xdr:row>97</xdr:row>
      <xdr:rowOff>7575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2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39500</xdr:rowOff>
    </xdr:from>
    <xdr:to>
      <xdr:col>36</xdr:col>
      <xdr:colOff>165100</xdr:colOff>
      <xdr:row>97</xdr:row>
      <xdr:rowOff>141100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132227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37428" y="1676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5988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144780</xdr:rowOff>
    </xdr:from>
    <xdr:to>
      <xdr:col>76</xdr:col>
      <xdr:colOff>114300</xdr:colOff>
      <xdr:row>39</xdr:row>
      <xdr:rowOff>11049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65988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145796</xdr:rowOff>
    </xdr:from>
    <xdr:to>
      <xdr:col>71</xdr:col>
      <xdr:colOff>177800</xdr:colOff>
      <xdr:row>39</xdr:row>
      <xdr:rowOff>11049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60896"/>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93980</xdr:rowOff>
    </xdr:from>
    <xdr:to>
      <xdr:col>76</xdr:col>
      <xdr:colOff>165100</xdr:colOff>
      <xdr:row>39</xdr:row>
      <xdr:rowOff>24130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15257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0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131699</xdr:rowOff>
    </xdr:from>
    <xdr:to>
      <xdr:col>72</xdr:col>
      <xdr:colOff>38100</xdr:colOff>
      <xdr:row>39</xdr:row>
      <xdr:rowOff>61849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52976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3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94996</xdr:rowOff>
    </xdr:from>
    <xdr:to>
      <xdr:col>67</xdr:col>
      <xdr:colOff>101600</xdr:colOff>
      <xdr:row>39</xdr:row>
      <xdr:rowOff>25146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16273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02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113542</xdr:rowOff>
    </xdr:from>
    <xdr:to>
      <xdr:col>85</xdr:col>
      <xdr:colOff>127000</xdr:colOff>
      <xdr:row>74</xdr:row>
      <xdr:rowOff>150542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800842"/>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150542</xdr:rowOff>
    </xdr:from>
    <xdr:to>
      <xdr:col>81</xdr:col>
      <xdr:colOff>50800</xdr:colOff>
      <xdr:row>75</xdr:row>
      <xdr:rowOff>40325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837842"/>
          <a:ext cx="889000" cy="6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32193</xdr:rowOff>
    </xdr:from>
    <xdr:to>
      <xdr:col>76</xdr:col>
      <xdr:colOff>114300</xdr:colOff>
      <xdr:row>75</xdr:row>
      <xdr:rowOff>40325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89094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27915</xdr:rowOff>
    </xdr:from>
    <xdr:to>
      <xdr:col>71</xdr:col>
      <xdr:colOff>177800</xdr:colOff>
      <xdr:row>75</xdr:row>
      <xdr:rowOff>32193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88666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62742</xdr:rowOff>
    </xdr:from>
    <xdr:to>
      <xdr:col>85</xdr:col>
      <xdr:colOff>177800</xdr:colOff>
      <xdr:row>74</xdr:row>
      <xdr:rowOff>164342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5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41169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2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99742</xdr:rowOff>
    </xdr:from>
    <xdr:to>
      <xdr:col>81</xdr:col>
      <xdr:colOff>101600</xdr:colOff>
      <xdr:row>75</xdr:row>
      <xdr:rowOff>29892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21019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160975</xdr:rowOff>
    </xdr:from>
    <xdr:to>
      <xdr:col>76</xdr:col>
      <xdr:colOff>165100</xdr:colOff>
      <xdr:row>75</xdr:row>
      <xdr:rowOff>91125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82252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152843</xdr:rowOff>
    </xdr:from>
    <xdr:to>
      <xdr:col>72</xdr:col>
      <xdr:colOff>38100</xdr:colOff>
      <xdr:row>75</xdr:row>
      <xdr:rowOff>82993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74120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3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148565</xdr:rowOff>
    </xdr:from>
    <xdr:to>
      <xdr:col>67</xdr:col>
      <xdr:colOff>101600</xdr:colOff>
      <xdr:row>75</xdr:row>
      <xdr:rowOff>78715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147610</xdr:rowOff>
    </xdr:from>
    <xdr:to>
      <xdr:col>85</xdr:col>
      <xdr:colOff>127000</xdr:colOff>
      <xdr:row>98</xdr:row>
      <xdr:rowOff>3454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78260"/>
          <a:ext cx="8382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3454</xdr:rowOff>
    </xdr:from>
    <xdr:to>
      <xdr:col>81</xdr:col>
      <xdr:colOff>50800</xdr:colOff>
      <xdr:row>98</xdr:row>
      <xdr:rowOff>26702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5554"/>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26702</xdr:rowOff>
    </xdr:from>
    <xdr:to>
      <xdr:col>76</xdr:col>
      <xdr:colOff>114300</xdr:colOff>
      <xdr:row>98</xdr:row>
      <xdr:rowOff>92036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28802"/>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92036</xdr:rowOff>
    </xdr:from>
    <xdr:to>
      <xdr:col>71</xdr:col>
      <xdr:colOff>177800</xdr:colOff>
      <xdr:row>98</xdr:row>
      <xdr:rowOff>106073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94136"/>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96810</xdr:rowOff>
    </xdr:from>
    <xdr:to>
      <xdr:col>85</xdr:col>
      <xdr:colOff>177800</xdr:colOff>
      <xdr:row>98</xdr:row>
      <xdr:rowOff>26960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75237</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124104</xdr:rowOff>
    </xdr:from>
    <xdr:to>
      <xdr:col>81</xdr:col>
      <xdr:colOff>101600</xdr:colOff>
      <xdr:row>98</xdr:row>
      <xdr:rowOff>54254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45381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84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147352</xdr:rowOff>
    </xdr:from>
    <xdr:to>
      <xdr:col>76</xdr:col>
      <xdr:colOff>165100</xdr:colOff>
      <xdr:row>98</xdr:row>
      <xdr:rowOff>77502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68629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8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41236</xdr:rowOff>
    </xdr:from>
    <xdr:to>
      <xdr:col>72</xdr:col>
      <xdr:colOff>38100</xdr:colOff>
      <xdr:row>98</xdr:row>
      <xdr:rowOff>142836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133963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55273</xdr:rowOff>
    </xdr:from>
    <xdr:to>
      <xdr:col>67</xdr:col>
      <xdr:colOff>101600</xdr:colOff>
      <xdr:row>98</xdr:row>
      <xdr:rowOff>156873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148000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5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8255</xdr:rowOff>
    </xdr:from>
    <xdr:to>
      <xdr:col>116</xdr:col>
      <xdr:colOff>63500</xdr:colOff>
      <xdr:row>36</xdr:row>
      <xdr:rowOff>63881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009005"/>
          <a:ext cx="8382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8255</xdr:rowOff>
    </xdr:from>
    <xdr:to>
      <xdr:col>111</xdr:col>
      <xdr:colOff>177800</xdr:colOff>
      <xdr:row>36</xdr:row>
      <xdr:rowOff>86551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009005"/>
          <a:ext cx="889000" cy="2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86551</xdr:rowOff>
    </xdr:from>
    <xdr:to>
      <xdr:col>107</xdr:col>
      <xdr:colOff>50800</xdr:colOff>
      <xdr:row>37</xdr:row>
      <xdr:rowOff>23876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258751"/>
          <a:ext cx="889000" cy="1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157035</xdr:rowOff>
    </xdr:from>
    <xdr:to>
      <xdr:col>102</xdr:col>
      <xdr:colOff>114300</xdr:colOff>
      <xdr:row>37</xdr:row>
      <xdr:rowOff>23876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329235"/>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13081</xdr:rowOff>
    </xdr:from>
    <xdr:to>
      <xdr:col>116</xdr:col>
      <xdr:colOff>114300</xdr:colOff>
      <xdr:row>36</xdr:row>
      <xdr:rowOff>114681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35958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128905</xdr:rowOff>
    </xdr:from>
    <xdr:to>
      <xdr:col>112</xdr:col>
      <xdr:colOff>38100</xdr:colOff>
      <xdr:row>35</xdr:row>
      <xdr:rowOff>59055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75582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7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35751</xdr:rowOff>
    </xdr:from>
    <xdr:to>
      <xdr:col>107</xdr:col>
      <xdr:colOff>101600</xdr:colOff>
      <xdr:row>36</xdr:row>
      <xdr:rowOff>137351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153878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144526</xdr:rowOff>
    </xdr:from>
    <xdr:to>
      <xdr:col>102</xdr:col>
      <xdr:colOff>165100</xdr:colOff>
      <xdr:row>37</xdr:row>
      <xdr:rowOff>74676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65803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106235</xdr:rowOff>
    </xdr:from>
    <xdr:to>
      <xdr:col>98</xdr:col>
      <xdr:colOff>38100</xdr:colOff>
      <xdr:row>37</xdr:row>
      <xdr:rowOff>36385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52912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05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26067</xdr:rowOff>
    </xdr:from>
    <xdr:to>
      <xdr:col>116</xdr:col>
      <xdr:colOff>63500</xdr:colOff>
      <xdr:row>59</xdr:row>
      <xdr:rowOff>26219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161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24829</xdr:rowOff>
    </xdr:from>
    <xdr:to>
      <xdr:col>111</xdr:col>
      <xdr:colOff>177800</xdr:colOff>
      <xdr:row>59</xdr:row>
      <xdr:rowOff>26067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40379"/>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23495</xdr:rowOff>
    </xdr:from>
    <xdr:to>
      <xdr:col>107</xdr:col>
      <xdr:colOff>50800</xdr:colOff>
      <xdr:row>59</xdr:row>
      <xdr:rowOff>24829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904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12884</xdr:rowOff>
    </xdr:from>
    <xdr:to>
      <xdr:col>102</xdr:col>
      <xdr:colOff>114300</xdr:colOff>
      <xdr:row>59</xdr:row>
      <xdr:rowOff>23495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8434"/>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146869</xdr:rowOff>
    </xdr:from>
    <xdr:to>
      <xdr:col>116</xdr:col>
      <xdr:colOff>114300</xdr:colOff>
      <xdr:row>59</xdr:row>
      <xdr:rowOff>77019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61796</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146717</xdr:rowOff>
    </xdr:from>
    <xdr:to>
      <xdr:col>112</xdr:col>
      <xdr:colOff>38100</xdr:colOff>
      <xdr:row>59</xdr:row>
      <xdr:rowOff>76867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67994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3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145479</xdr:rowOff>
    </xdr:from>
    <xdr:to>
      <xdr:col>107</xdr:col>
      <xdr:colOff>101600</xdr:colOff>
      <xdr:row>59</xdr:row>
      <xdr:rowOff>75629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66756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144145</xdr:rowOff>
    </xdr:from>
    <xdr:to>
      <xdr:col>102</xdr:col>
      <xdr:colOff>165100</xdr:colOff>
      <xdr:row>59</xdr:row>
      <xdr:rowOff>74295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65422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133534</xdr:rowOff>
    </xdr:from>
    <xdr:to>
      <xdr:col>98</xdr:col>
      <xdr:colOff>38100</xdr:colOff>
      <xdr:row>59</xdr:row>
      <xdr:rowOff>63684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54811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110896</xdr:rowOff>
    </xdr:from>
    <xdr:to>
      <xdr:col>116</xdr:col>
      <xdr:colOff>63500</xdr:colOff>
      <xdr:row>74</xdr:row>
      <xdr:rowOff>154978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98196"/>
          <a:ext cx="8382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63538</xdr:rowOff>
    </xdr:from>
    <xdr:to>
      <xdr:col>111</xdr:col>
      <xdr:colOff>177800</xdr:colOff>
      <xdr:row>74</xdr:row>
      <xdr:rowOff>154978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5083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63538</xdr:rowOff>
    </xdr:from>
    <xdr:to>
      <xdr:col>107</xdr:col>
      <xdr:colOff>50800</xdr:colOff>
      <xdr:row>75</xdr:row>
      <xdr:rowOff>54280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50838"/>
          <a:ext cx="889000" cy="16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54280</xdr:rowOff>
    </xdr:from>
    <xdr:to>
      <xdr:col>102</xdr:col>
      <xdr:colOff>114300</xdr:colOff>
      <xdr:row>75</xdr:row>
      <xdr:rowOff>89332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1303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60096</xdr:rowOff>
    </xdr:from>
    <xdr:to>
      <xdr:col>116</xdr:col>
      <xdr:colOff>114300</xdr:colOff>
      <xdr:row>74</xdr:row>
      <xdr:rowOff>161696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82973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104178</xdr:rowOff>
    </xdr:from>
    <xdr:to>
      <xdr:col>112</xdr:col>
      <xdr:colOff>38100</xdr:colOff>
      <xdr:row>75</xdr:row>
      <xdr:rowOff>34328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50855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12738</xdr:rowOff>
    </xdr:from>
    <xdr:to>
      <xdr:col>107</xdr:col>
      <xdr:colOff>101600</xdr:colOff>
      <xdr:row>74</xdr:row>
      <xdr:rowOff>114338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130865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3480</xdr:rowOff>
    </xdr:from>
    <xdr:to>
      <xdr:col>102</xdr:col>
      <xdr:colOff>165100</xdr:colOff>
      <xdr:row>75</xdr:row>
      <xdr:rowOff>105080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121607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38532</xdr:rowOff>
    </xdr:from>
    <xdr:to>
      <xdr:col>98</xdr:col>
      <xdr:colOff>38100</xdr:colOff>
      <xdr:row>75</xdr:row>
      <xdr:rowOff>140132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156659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7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179,228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円となり、前年度比で減少したものの類似団体内平均値と比較して高い水準で推移している。これは、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本市が全国的にみても生活保護受給率が高く生活保護費が高い水準で推移していること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独自施策である２歳児の幼児教育・保育無償化を実施していることに加えて、令和４年度は原油高及び物価高にかかる緊急対策として、すべての市民を対象とした応援給付金を実施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比で大幅に増加した。これは、本市が物価高にかかる緊急対策として、キャッシュレス決済を活用した生活者及び事業者支援事業をはじめとした市独自事業を実施したことに加えて、ふるさと納税額の大幅増に伴う返礼品関連経費等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261,998
253,942
41.72
123,120,328
122,716,726
56,329
60,034,696
92,171,699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104648</xdr:rowOff>
    </xdr:from>
    <xdr:to>
      <xdr:col>24</xdr:col>
      <xdr:colOff>63500</xdr:colOff>
      <xdr:row>35</xdr:row>
      <xdr:rowOff>133604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539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77978</xdr:rowOff>
    </xdr:from>
    <xdr:to>
      <xdr:col>19</xdr:col>
      <xdr:colOff>177800</xdr:colOff>
      <xdr:row>35</xdr:row>
      <xdr:rowOff>104648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7872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57404</xdr:rowOff>
    </xdr:from>
    <xdr:to>
      <xdr:col>15</xdr:col>
      <xdr:colOff>50800</xdr:colOff>
      <xdr:row>35</xdr:row>
      <xdr:rowOff>77978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81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23876</xdr:rowOff>
    </xdr:from>
    <xdr:to>
      <xdr:col>10</xdr:col>
      <xdr:colOff>114300</xdr:colOff>
      <xdr:row>35</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462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82804</xdr:rowOff>
    </xdr:from>
    <xdr:to>
      <xdr:col>24</xdr:col>
      <xdr:colOff>114300</xdr:colOff>
      <xdr:row>36</xdr:row>
      <xdr:rowOff>12954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61231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53848</xdr:rowOff>
    </xdr:from>
    <xdr:to>
      <xdr:col>20</xdr:col>
      <xdr:colOff>38100</xdr:colOff>
      <xdr:row>35</xdr:row>
      <xdr:rowOff>155448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27178</xdr:rowOff>
    </xdr:from>
    <xdr:to>
      <xdr:col>15</xdr:col>
      <xdr:colOff>101600</xdr:colOff>
      <xdr:row>35</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145305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6604</xdr:rowOff>
    </xdr:from>
    <xdr:to>
      <xdr:col>10</xdr:col>
      <xdr:colOff>165100</xdr:colOff>
      <xdr:row>35</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124731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144526</xdr:rowOff>
    </xdr:from>
    <xdr:to>
      <xdr:col>6</xdr:col>
      <xdr:colOff>38100</xdr:colOff>
      <xdr:row>35</xdr:row>
      <xdr:rowOff>74676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91203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82060</xdr:rowOff>
    </xdr:from>
    <xdr:to>
      <xdr:col>24</xdr:col>
      <xdr:colOff>63500</xdr:colOff>
      <xdr:row>57</xdr:row>
      <xdr:rowOff>101143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4710"/>
          <a:ext cx="8382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30527</xdr:rowOff>
    </xdr:from>
    <xdr:to>
      <xdr:col>19</xdr:col>
      <xdr:colOff>177800</xdr:colOff>
      <xdr:row>57</xdr:row>
      <xdr:rowOff>101143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74477"/>
          <a:ext cx="889000" cy="109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30527</xdr:rowOff>
    </xdr:from>
    <xdr:to>
      <xdr:col>15</xdr:col>
      <xdr:colOff>50800</xdr:colOff>
      <xdr:row>57</xdr:row>
      <xdr:rowOff>139156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74477"/>
          <a:ext cx="889000" cy="113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139156</xdr:rowOff>
    </xdr:from>
    <xdr:to>
      <xdr:col>10</xdr:col>
      <xdr:colOff>114300</xdr:colOff>
      <xdr:row>57</xdr:row>
      <xdr:rowOff>160622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1806"/>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31260</xdr:rowOff>
    </xdr:from>
    <xdr:to>
      <xdr:col>24</xdr:col>
      <xdr:colOff>114300</xdr:colOff>
      <xdr:row>57</xdr:row>
      <xdr:rowOff>132860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117637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50343</xdr:rowOff>
    </xdr:from>
    <xdr:to>
      <xdr:col>20</xdr:col>
      <xdr:colOff>38100</xdr:colOff>
      <xdr:row>57</xdr:row>
      <xdr:rowOff>151943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143070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151177</xdr:rowOff>
    </xdr:from>
    <xdr:to>
      <xdr:col>15</xdr:col>
      <xdr:colOff>101600</xdr:colOff>
      <xdr:row>51</xdr:row>
      <xdr:rowOff>81327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72454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1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88356</xdr:rowOff>
    </xdr:from>
    <xdr:to>
      <xdr:col>10</xdr:col>
      <xdr:colOff>165100</xdr:colOff>
      <xdr:row>58</xdr:row>
      <xdr:rowOff>18506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109822</xdr:rowOff>
    </xdr:from>
    <xdr:to>
      <xdr:col>6</xdr:col>
      <xdr:colOff>38100</xdr:colOff>
      <xdr:row>58</xdr:row>
      <xdr:rowOff>39972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31099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7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107138</xdr:rowOff>
    </xdr:from>
    <xdr:to>
      <xdr:col>24</xdr:col>
      <xdr:colOff>63500</xdr:colOff>
      <xdr:row>73</xdr:row>
      <xdr:rowOff>107751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2988"/>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107751</xdr:rowOff>
    </xdr:from>
    <xdr:to>
      <xdr:col>19</xdr:col>
      <xdr:colOff>177800</xdr:colOff>
      <xdr:row>75</xdr:row>
      <xdr:rowOff>95662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23601"/>
          <a:ext cx="889000" cy="3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95662</xdr:rowOff>
    </xdr:from>
    <xdr:to>
      <xdr:col>15</xdr:col>
      <xdr:colOff>50800</xdr:colOff>
      <xdr:row>76</xdr:row>
      <xdr:rowOff>47464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4412"/>
          <a:ext cx="889000" cy="1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15616</xdr:rowOff>
    </xdr:from>
    <xdr:to>
      <xdr:col>10</xdr:col>
      <xdr:colOff>114300</xdr:colOff>
      <xdr:row>76</xdr:row>
      <xdr:rowOff>47464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45816"/>
          <a:ext cx="889000" cy="3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56338</xdr:rowOff>
    </xdr:from>
    <xdr:to>
      <xdr:col>24</xdr:col>
      <xdr:colOff>114300</xdr:colOff>
      <xdr:row>73</xdr:row>
      <xdr:rowOff>157938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79215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56951</xdr:rowOff>
    </xdr:from>
    <xdr:to>
      <xdr:col>20</xdr:col>
      <xdr:colOff>38100</xdr:colOff>
      <xdr:row>73</xdr:row>
      <xdr:rowOff>158551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3628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4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44862</xdr:rowOff>
    </xdr:from>
    <xdr:to>
      <xdr:col>15</xdr:col>
      <xdr:colOff>101600</xdr:colOff>
      <xdr:row>75</xdr:row>
      <xdr:rowOff>146462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162989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168114</xdr:rowOff>
    </xdr:from>
    <xdr:to>
      <xdr:col>10</xdr:col>
      <xdr:colOff>165100</xdr:colOff>
      <xdr:row>76</xdr:row>
      <xdr:rowOff>98264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114792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136266</xdr:rowOff>
    </xdr:from>
    <xdr:to>
      <xdr:col>6</xdr:col>
      <xdr:colOff>38100</xdr:colOff>
      <xdr:row>76</xdr:row>
      <xdr:rowOff>66416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82943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160796</xdr:rowOff>
    </xdr:from>
    <xdr:to>
      <xdr:col>24</xdr:col>
      <xdr:colOff>63500</xdr:colOff>
      <xdr:row>95</xdr:row>
      <xdr:rowOff>73667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77096"/>
          <a:ext cx="838200" cy="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73667</xdr:rowOff>
    </xdr:from>
    <xdr:to>
      <xdr:col>19</xdr:col>
      <xdr:colOff>177800</xdr:colOff>
      <xdr:row>97</xdr:row>
      <xdr:rowOff>130687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61417"/>
          <a:ext cx="889000" cy="39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130687</xdr:rowOff>
    </xdr:from>
    <xdr:to>
      <xdr:col>15</xdr:col>
      <xdr:colOff>50800</xdr:colOff>
      <xdr:row>98</xdr:row>
      <xdr:rowOff>149138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1337"/>
          <a:ext cx="889000" cy="1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149138</xdr:rowOff>
    </xdr:from>
    <xdr:to>
      <xdr:col>10</xdr:col>
      <xdr:colOff>114300</xdr:colOff>
      <xdr:row>99</xdr:row>
      <xdr:rowOff>6851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51238"/>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109996</xdr:rowOff>
    </xdr:from>
    <xdr:to>
      <xdr:col>24</xdr:col>
      <xdr:colOff>114300</xdr:colOff>
      <xdr:row>95</xdr:row>
      <xdr:rowOff>40146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132873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7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22867</xdr:rowOff>
    </xdr:from>
    <xdr:to>
      <xdr:col>20</xdr:col>
      <xdr:colOff>38100</xdr:colOff>
      <xdr:row>95</xdr:row>
      <xdr:rowOff>124467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140994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79887</xdr:rowOff>
    </xdr:from>
    <xdr:to>
      <xdr:col>15</xdr:col>
      <xdr:colOff>101600</xdr:colOff>
      <xdr:row>98</xdr:row>
      <xdr:rowOff>10037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26564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98338</xdr:rowOff>
    </xdr:from>
    <xdr:to>
      <xdr:col>10</xdr:col>
      <xdr:colOff>165100</xdr:colOff>
      <xdr:row>99</xdr:row>
      <xdr:rowOff>28488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127501</xdr:rowOff>
    </xdr:from>
    <xdr:to>
      <xdr:col>6</xdr:col>
      <xdr:colOff>38100</xdr:colOff>
      <xdr:row>99</xdr:row>
      <xdr:rowOff>57651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48778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81636</xdr:rowOff>
    </xdr:from>
    <xdr:to>
      <xdr:col>55</xdr:col>
      <xdr:colOff>0</xdr:colOff>
      <xdr:row>36</xdr:row>
      <xdr:rowOff>88036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53836"/>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88036</xdr:rowOff>
    </xdr:from>
    <xdr:to>
      <xdr:col>50</xdr:col>
      <xdr:colOff>114300</xdr:colOff>
      <xdr:row>36</xdr:row>
      <xdr:rowOff>163931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60236"/>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163931</xdr:rowOff>
    </xdr:from>
    <xdr:to>
      <xdr:col>45</xdr:col>
      <xdr:colOff>177800</xdr:colOff>
      <xdr:row>36</xdr:row>
      <xdr:rowOff>164846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361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164846</xdr:rowOff>
    </xdr:from>
    <xdr:to>
      <xdr:col>41</xdr:col>
      <xdr:colOff>50800</xdr:colOff>
      <xdr:row>37</xdr:row>
      <xdr:rowOff>8026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3704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30836</xdr:rowOff>
    </xdr:from>
    <xdr:to>
      <xdr:col>55</xdr:col>
      <xdr:colOff>50800</xdr:colOff>
      <xdr:row>36</xdr:row>
      <xdr:rowOff>132436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53713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5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37236</xdr:rowOff>
    </xdr:from>
    <xdr:to>
      <xdr:col>50</xdr:col>
      <xdr:colOff>165100</xdr:colOff>
      <xdr:row>36</xdr:row>
      <xdr:rowOff>138836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155363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598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113131</xdr:rowOff>
    </xdr:from>
    <xdr:to>
      <xdr:col>46</xdr:col>
      <xdr:colOff>38100</xdr:colOff>
      <xdr:row>37</xdr:row>
      <xdr:rowOff>43281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34408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114046</xdr:rowOff>
    </xdr:from>
    <xdr:to>
      <xdr:col>41</xdr:col>
      <xdr:colOff>101600</xdr:colOff>
      <xdr:row>37</xdr:row>
      <xdr:rowOff>44196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128676</xdr:rowOff>
    </xdr:from>
    <xdr:to>
      <xdr:col>36</xdr:col>
      <xdr:colOff>165100</xdr:colOff>
      <xdr:row>37</xdr:row>
      <xdr:rowOff>58826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75353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76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140615</xdr:rowOff>
    </xdr:from>
    <xdr:to>
      <xdr:col>55</xdr:col>
      <xdr:colOff>0</xdr:colOff>
      <xdr:row>57</xdr:row>
      <xdr:rowOff>158503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13265"/>
          <a:ext cx="8382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158503</xdr:rowOff>
    </xdr:from>
    <xdr:to>
      <xdr:col>50</xdr:col>
      <xdr:colOff>114300</xdr:colOff>
      <xdr:row>57</xdr:row>
      <xdr:rowOff>166503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31153"/>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153988</xdr:rowOff>
    </xdr:from>
    <xdr:to>
      <xdr:col>45</xdr:col>
      <xdr:colOff>177800</xdr:colOff>
      <xdr:row>57</xdr:row>
      <xdr:rowOff>166503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26638"/>
          <a:ext cx="8890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153988</xdr:rowOff>
    </xdr:from>
    <xdr:to>
      <xdr:col>41</xdr:col>
      <xdr:colOff>50800</xdr:colOff>
      <xdr:row>57</xdr:row>
      <xdr:rowOff>156845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2663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89815</xdr:rowOff>
    </xdr:from>
    <xdr:to>
      <xdr:col>55</xdr:col>
      <xdr:colOff>50800</xdr:colOff>
      <xdr:row>58</xdr:row>
      <xdr:rowOff>19965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4742</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7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107703</xdr:rowOff>
    </xdr:from>
    <xdr:to>
      <xdr:col>50</xdr:col>
      <xdr:colOff>165100</xdr:colOff>
      <xdr:row>58</xdr:row>
      <xdr:rowOff>37853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28980</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9973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115703</xdr:rowOff>
    </xdr:from>
    <xdr:to>
      <xdr:col>46</xdr:col>
      <xdr:colOff>38100</xdr:colOff>
      <xdr:row>58</xdr:row>
      <xdr:rowOff>45853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36980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9981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103188</xdr:rowOff>
    </xdr:from>
    <xdr:to>
      <xdr:col>41</xdr:col>
      <xdr:colOff>101600</xdr:colOff>
      <xdr:row>58</xdr:row>
      <xdr:rowOff>33338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24465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9968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106045</xdr:rowOff>
    </xdr:from>
    <xdr:to>
      <xdr:col>36</xdr:col>
      <xdr:colOff>165100</xdr:colOff>
      <xdr:row>58</xdr:row>
      <xdr:rowOff>36195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27322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9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6900</xdr:rowOff>
    </xdr:from>
    <xdr:to>
      <xdr:col>55</xdr:col>
      <xdr:colOff>0</xdr:colOff>
      <xdr:row>79</xdr:row>
      <xdr:rowOff>19309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51450"/>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165613</xdr:rowOff>
    </xdr:from>
    <xdr:to>
      <xdr:col>50</xdr:col>
      <xdr:colOff>114300</xdr:colOff>
      <xdr:row>79</xdr:row>
      <xdr:rowOff>19309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3871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165613</xdr:rowOff>
    </xdr:from>
    <xdr:to>
      <xdr:col>45</xdr:col>
      <xdr:colOff>177800</xdr:colOff>
      <xdr:row>79</xdr:row>
      <xdr:rowOff>42430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38713"/>
          <a:ext cx="889000" cy="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42430</xdr:rowOff>
    </xdr:from>
    <xdr:to>
      <xdr:col>41</xdr:col>
      <xdr:colOff>50800</xdr:colOff>
      <xdr:row>79</xdr:row>
      <xdr:rowOff>61421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86980"/>
          <a:ext cx="8890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127550</xdr:rowOff>
    </xdr:from>
    <xdr:to>
      <xdr:col>55</xdr:col>
      <xdr:colOff>50800</xdr:colOff>
      <xdr:row>79</xdr:row>
      <xdr:rowOff>57700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42477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139959</xdr:rowOff>
    </xdr:from>
    <xdr:to>
      <xdr:col>50</xdr:col>
      <xdr:colOff>165100</xdr:colOff>
      <xdr:row>79</xdr:row>
      <xdr:rowOff>70109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61236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0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114813</xdr:rowOff>
    </xdr:from>
    <xdr:to>
      <xdr:col>46</xdr:col>
      <xdr:colOff>38100</xdr:colOff>
      <xdr:row>79</xdr:row>
      <xdr:rowOff>44963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36090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163080</xdr:rowOff>
    </xdr:from>
    <xdr:to>
      <xdr:col>41</xdr:col>
      <xdr:colOff>101600</xdr:colOff>
      <xdr:row>79</xdr:row>
      <xdr:rowOff>93230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84357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2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10621</xdr:rowOff>
    </xdr:from>
    <xdr:to>
      <xdr:col>36</xdr:col>
      <xdr:colOff>165100</xdr:colOff>
      <xdr:row>79</xdr:row>
      <xdr:rowOff>112221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103348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82338</xdr:rowOff>
    </xdr:from>
    <xdr:to>
      <xdr:col>55</xdr:col>
      <xdr:colOff>0</xdr:colOff>
      <xdr:row>98</xdr:row>
      <xdr:rowOff>102339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84438"/>
          <a:ext cx="8382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99564</xdr:rowOff>
    </xdr:from>
    <xdr:to>
      <xdr:col>50</xdr:col>
      <xdr:colOff>114300</xdr:colOff>
      <xdr:row>98</xdr:row>
      <xdr:rowOff>102339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01664"/>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89343</xdr:rowOff>
    </xdr:from>
    <xdr:to>
      <xdr:col>45</xdr:col>
      <xdr:colOff>177800</xdr:colOff>
      <xdr:row>98</xdr:row>
      <xdr:rowOff>99564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1443"/>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77014</xdr:rowOff>
    </xdr:from>
    <xdr:to>
      <xdr:col>41</xdr:col>
      <xdr:colOff>50800</xdr:colOff>
      <xdr:row>98</xdr:row>
      <xdr:rowOff>89343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79114"/>
          <a:ext cx="8890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31538</xdr:rowOff>
    </xdr:from>
    <xdr:to>
      <xdr:col>55</xdr:col>
      <xdr:colOff>50800</xdr:colOff>
      <xdr:row>98</xdr:row>
      <xdr:rowOff>133138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9965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51539</xdr:rowOff>
    </xdr:from>
    <xdr:to>
      <xdr:col>50</xdr:col>
      <xdr:colOff>165100</xdr:colOff>
      <xdr:row>98</xdr:row>
      <xdr:rowOff>153139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144266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48764</xdr:rowOff>
    </xdr:from>
    <xdr:to>
      <xdr:col>46</xdr:col>
      <xdr:colOff>38100</xdr:colOff>
      <xdr:row>98</xdr:row>
      <xdr:rowOff>150364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141491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38543</xdr:rowOff>
    </xdr:from>
    <xdr:to>
      <xdr:col>41</xdr:col>
      <xdr:colOff>101600</xdr:colOff>
      <xdr:row>98</xdr:row>
      <xdr:rowOff>140143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131270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26214</xdr:rowOff>
    </xdr:from>
    <xdr:to>
      <xdr:col>36</xdr:col>
      <xdr:colOff>165100</xdr:colOff>
      <xdr:row>98</xdr:row>
      <xdr:rowOff>127814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118941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47117</xdr:rowOff>
    </xdr:from>
    <xdr:to>
      <xdr:col>85</xdr:col>
      <xdr:colOff>127000</xdr:colOff>
      <xdr:row>37</xdr:row>
      <xdr:rowOff>93490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19317"/>
          <a:ext cx="838200" cy="2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42545</xdr:rowOff>
    </xdr:from>
    <xdr:to>
      <xdr:col>81</xdr:col>
      <xdr:colOff>50800</xdr:colOff>
      <xdr:row>37</xdr:row>
      <xdr:rowOff>93490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86195"/>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42545</xdr:rowOff>
    </xdr:from>
    <xdr:to>
      <xdr:col>76</xdr:col>
      <xdr:colOff>114300</xdr:colOff>
      <xdr:row>37</xdr:row>
      <xdr:rowOff>54955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8619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54955</xdr:rowOff>
    </xdr:from>
    <xdr:to>
      <xdr:col>71</xdr:col>
      <xdr:colOff>177800</xdr:colOff>
      <xdr:row>37</xdr:row>
      <xdr:rowOff>113574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98605"/>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167767</xdr:rowOff>
    </xdr:from>
    <xdr:to>
      <xdr:col>85</xdr:col>
      <xdr:colOff>177800</xdr:colOff>
      <xdr:row>36</xdr:row>
      <xdr:rowOff>97917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146194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4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42690</xdr:rowOff>
    </xdr:from>
    <xdr:to>
      <xdr:col>81</xdr:col>
      <xdr:colOff>101600</xdr:colOff>
      <xdr:row>37</xdr:row>
      <xdr:rowOff>144290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135417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7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163195</xdr:rowOff>
    </xdr:from>
    <xdr:to>
      <xdr:col>76</xdr:col>
      <xdr:colOff>165100</xdr:colOff>
      <xdr:row>37</xdr:row>
      <xdr:rowOff>93345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84472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2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4155</xdr:rowOff>
    </xdr:from>
    <xdr:to>
      <xdr:col>72</xdr:col>
      <xdr:colOff>38100</xdr:colOff>
      <xdr:row>37</xdr:row>
      <xdr:rowOff>105755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62774</xdr:rowOff>
    </xdr:from>
    <xdr:to>
      <xdr:col>67</xdr:col>
      <xdr:colOff>101600</xdr:colOff>
      <xdr:row>37</xdr:row>
      <xdr:rowOff>164374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155501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9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16066</xdr:rowOff>
    </xdr:from>
    <xdr:to>
      <xdr:col>85</xdr:col>
      <xdr:colOff>127000</xdr:colOff>
      <xdr:row>56</xdr:row>
      <xdr:rowOff>71025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17266"/>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16066</xdr:rowOff>
    </xdr:from>
    <xdr:to>
      <xdr:col>81</xdr:col>
      <xdr:colOff>50800</xdr:colOff>
      <xdr:row>57</xdr:row>
      <xdr:rowOff>20371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17266"/>
          <a:ext cx="889000" cy="1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20371</xdr:rowOff>
    </xdr:from>
    <xdr:to>
      <xdr:col>76</xdr:col>
      <xdr:colOff>114300</xdr:colOff>
      <xdr:row>57</xdr:row>
      <xdr:rowOff>67729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93021"/>
          <a:ext cx="88900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54184</xdr:rowOff>
    </xdr:from>
    <xdr:to>
      <xdr:col>71</xdr:col>
      <xdr:colOff>177800</xdr:colOff>
      <xdr:row>57</xdr:row>
      <xdr:rowOff>67729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6834"/>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20225</xdr:rowOff>
    </xdr:from>
    <xdr:to>
      <xdr:col>85</xdr:col>
      <xdr:colOff>177800</xdr:colOff>
      <xdr:row>56</xdr:row>
      <xdr:rowOff>121825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170102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136716</xdr:rowOff>
    </xdr:from>
    <xdr:to>
      <xdr:col>81</xdr:col>
      <xdr:colOff>101600</xdr:colOff>
      <xdr:row>56</xdr:row>
      <xdr:rowOff>66866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83393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141021</xdr:rowOff>
    </xdr:from>
    <xdr:to>
      <xdr:col>76</xdr:col>
      <xdr:colOff>165100</xdr:colOff>
      <xdr:row>57</xdr:row>
      <xdr:rowOff>71171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62298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16929</xdr:rowOff>
    </xdr:from>
    <xdr:to>
      <xdr:col>72</xdr:col>
      <xdr:colOff>38100</xdr:colOff>
      <xdr:row>57</xdr:row>
      <xdr:rowOff>118529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109656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3384</xdr:rowOff>
    </xdr:from>
    <xdr:to>
      <xdr:col>67</xdr:col>
      <xdr:colOff>101600</xdr:colOff>
      <xdr:row>57</xdr:row>
      <xdr:rowOff>104984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96111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144780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788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144780</xdr:rowOff>
    </xdr:from>
    <xdr:to>
      <xdr:col>76</xdr:col>
      <xdr:colOff>114300</xdr:colOff>
      <xdr:row>79</xdr:row>
      <xdr:rowOff>11049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1788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145796</xdr:rowOff>
    </xdr:from>
    <xdr:to>
      <xdr:col>71</xdr:col>
      <xdr:colOff>177800</xdr:colOff>
      <xdr:row>79</xdr:row>
      <xdr:rowOff>11049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8896"/>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93980</xdr:rowOff>
    </xdr:from>
    <xdr:to>
      <xdr:col>76</xdr:col>
      <xdr:colOff>165100</xdr:colOff>
      <xdr:row>79</xdr:row>
      <xdr:rowOff>24130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15257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59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131699</xdr:rowOff>
    </xdr:from>
    <xdr:to>
      <xdr:col>72</xdr:col>
      <xdr:colOff>38100</xdr:colOff>
      <xdr:row>79</xdr:row>
      <xdr:rowOff>61849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52976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9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94996</xdr:rowOff>
    </xdr:from>
    <xdr:to>
      <xdr:col>67</xdr:col>
      <xdr:colOff>101600</xdr:colOff>
      <xdr:row>79</xdr:row>
      <xdr:rowOff>25146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16273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6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113117</xdr:rowOff>
    </xdr:from>
    <xdr:to>
      <xdr:col>85</xdr:col>
      <xdr:colOff>127000</xdr:colOff>
      <xdr:row>94</xdr:row>
      <xdr:rowOff>150543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29417"/>
          <a:ext cx="838200" cy="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150543</xdr:rowOff>
    </xdr:from>
    <xdr:to>
      <xdr:col>81</xdr:col>
      <xdr:colOff>50800</xdr:colOff>
      <xdr:row>95</xdr:row>
      <xdr:rowOff>40325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66843"/>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32193</xdr:rowOff>
    </xdr:from>
    <xdr:to>
      <xdr:col>76</xdr:col>
      <xdr:colOff>114300</xdr:colOff>
      <xdr:row>95</xdr:row>
      <xdr:rowOff>40325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319943"/>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27915</xdr:rowOff>
    </xdr:from>
    <xdr:to>
      <xdr:col>71</xdr:col>
      <xdr:colOff>177800</xdr:colOff>
      <xdr:row>95</xdr:row>
      <xdr:rowOff>32193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31566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62317</xdr:rowOff>
    </xdr:from>
    <xdr:to>
      <xdr:col>85</xdr:col>
      <xdr:colOff>177800</xdr:colOff>
      <xdr:row>94</xdr:row>
      <xdr:rowOff>163917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40744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99743</xdr:rowOff>
    </xdr:from>
    <xdr:to>
      <xdr:col>81</xdr:col>
      <xdr:colOff>101600</xdr:colOff>
      <xdr:row>95</xdr:row>
      <xdr:rowOff>29893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21020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0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160975</xdr:rowOff>
    </xdr:from>
    <xdr:to>
      <xdr:col>76</xdr:col>
      <xdr:colOff>165100</xdr:colOff>
      <xdr:row>95</xdr:row>
      <xdr:rowOff>91125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82252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37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152843</xdr:rowOff>
    </xdr:from>
    <xdr:to>
      <xdr:col>72</xdr:col>
      <xdr:colOff>38100</xdr:colOff>
      <xdr:row>95</xdr:row>
      <xdr:rowOff>82993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74120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36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148565</xdr:rowOff>
    </xdr:from>
    <xdr:to>
      <xdr:col>67</xdr:col>
      <xdr:colOff>101600</xdr:colOff>
      <xdr:row>95</xdr:row>
      <xdr:rowOff>78715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69842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3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247,311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で横ばいであるものの、類似団体内平均値と比較して高い水準で推移している。これは、本市が全国的にみても生活保護受給率が高く生活保護費が高い水準で推移していること、市独自施策である２歳児の幼児教育・保育無償化や待機児童対策としての施設整備、原油高及び物価高にかかる緊急対策として実施した市民応援給付金等が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54,354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で増加し、類似団体内平均値と比較しても上回る水準となった。これは、新型コロナウイルス感染症にかかる医療費の公費負担や高齢者施設等における検査費用等が増加したこと、原油高及び物価高対策として実施した水道基本料金の減免にかかる水道事業会計への繰出金の増額等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令和４年度決算について、歳出においては、補助費や投資的経費で減となった一方、人件費や公債費で増となった。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歳入においては、個人市民税、固定資産税等、市税全体で増となり、地方交付税でも基準財政需要額の増等により増となった一方、臨時財政対策債や、国庫支出金で減となり、実質収支額は対前年度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494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万円減の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今後も、物価高騰の影響をはじめとする社会情勢に注視するとともに、扶助費や公債費などの義務的経費が高い水準で見込まれることから、事務事業の見直しを図り、適正な財政運営に努める。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一般会計については、財政調整基金を</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百万円取崩し、実質収支額が前年度比</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494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百万円減となったものの、黒字を達成した。その他の会計でもすべて黒字化を達成している。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連結実質赤字比率の早期健全化基準を下回っているが、今後も、引き続き、各会計の数値の動向に注意しつつ、黒字財政の維持に努める。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4" thickBot="1" x14ac:dyDescent="0.25">
      <c r="B2" s="178" t="s">
        <v>82</v>
      </c>
      <c r="C2" s="178"/>
      <c r="D2" s="179"/>
    </row>
    <row r="3" spans="1:119" ht="18.75" customHeight="1" thickBot="1" x14ac:dyDescent="0.25">
      <c r="A3" s="177"/>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123120328</v>
      </c>
      <c r="BO4" s="371"/>
      <c r="BP4" s="371"/>
      <c r="BQ4" s="371"/>
      <c r="BR4" s="371"/>
      <c r="BS4" s="371"/>
      <c r="BT4" s="371"/>
      <c r="BU4" s="372"/>
      <c r="BV4" s="370">
        <v>122733969</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0.1</v>
      </c>
      <c r="CU4" s="377"/>
      <c r="CV4" s="377"/>
      <c r="CW4" s="377"/>
      <c r="CX4" s="377"/>
      <c r="CY4" s="377"/>
      <c r="CZ4" s="377"/>
      <c r="DA4" s="378"/>
      <c r="DB4" s="376">
        <v>0.9</v>
      </c>
      <c r="DC4" s="377"/>
      <c r="DD4" s="377"/>
      <c r="DE4" s="377"/>
      <c r="DF4" s="377"/>
      <c r="DG4" s="377"/>
      <c r="DH4" s="377"/>
      <c r="DI4" s="378"/>
    </row>
    <row r="5" spans="1:119" ht="18.75" customHeight="1" x14ac:dyDescent="0.2">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122716726</v>
      </c>
      <c r="BO5" s="408"/>
      <c r="BP5" s="408"/>
      <c r="BQ5" s="408"/>
      <c r="BR5" s="408"/>
      <c r="BS5" s="408"/>
      <c r="BT5" s="408"/>
      <c r="BU5" s="409"/>
      <c r="BV5" s="407">
        <v>121856292</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98.6</v>
      </c>
      <c r="CU5" s="405"/>
      <c r="CV5" s="405"/>
      <c r="CW5" s="405"/>
      <c r="CX5" s="405"/>
      <c r="CY5" s="405"/>
      <c r="CZ5" s="405"/>
      <c r="DA5" s="406"/>
      <c r="DB5" s="404">
        <v>96.6</v>
      </c>
      <c r="DC5" s="405"/>
      <c r="DD5" s="405"/>
      <c r="DE5" s="405"/>
      <c r="DF5" s="405"/>
      <c r="DG5" s="405"/>
      <c r="DH5" s="405"/>
      <c r="DI5" s="406"/>
    </row>
    <row r="6" spans="1:119" ht="18.75" customHeight="1" x14ac:dyDescent="0.2">
      <c r="A6" s="177"/>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403602</v>
      </c>
      <c r="BO6" s="408"/>
      <c r="BP6" s="408"/>
      <c r="BQ6" s="408"/>
      <c r="BR6" s="408"/>
      <c r="BS6" s="408"/>
      <c r="BT6" s="408"/>
      <c r="BU6" s="409"/>
      <c r="BV6" s="407">
        <v>877677</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102.6</v>
      </c>
      <c r="CU6" s="445"/>
      <c r="CV6" s="445"/>
      <c r="CW6" s="445"/>
      <c r="CX6" s="445"/>
      <c r="CY6" s="445"/>
      <c r="CZ6" s="445"/>
      <c r="DA6" s="446"/>
      <c r="DB6" s="444">
        <v>103.3</v>
      </c>
      <c r="DC6" s="445"/>
      <c r="DD6" s="445"/>
      <c r="DE6" s="445"/>
      <c r="DF6" s="445"/>
      <c r="DG6" s="445"/>
      <c r="DH6" s="445"/>
      <c r="DI6" s="446"/>
    </row>
    <row r="7" spans="1:119" ht="18.75" customHeight="1" x14ac:dyDescent="0.2">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347273</v>
      </c>
      <c r="BO7" s="408"/>
      <c r="BP7" s="408"/>
      <c r="BQ7" s="408"/>
      <c r="BR7" s="408"/>
      <c r="BS7" s="408"/>
      <c r="BT7" s="408"/>
      <c r="BU7" s="409"/>
      <c r="BV7" s="407">
        <v>327826</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60034696</v>
      </c>
      <c r="CU7" s="408"/>
      <c r="CV7" s="408"/>
      <c r="CW7" s="408"/>
      <c r="CX7" s="408"/>
      <c r="CY7" s="408"/>
      <c r="CZ7" s="408"/>
      <c r="DA7" s="409"/>
      <c r="DB7" s="407">
        <v>60941803</v>
      </c>
      <c r="DC7" s="408"/>
      <c r="DD7" s="408"/>
      <c r="DE7" s="408"/>
      <c r="DF7" s="408"/>
      <c r="DG7" s="408"/>
      <c r="DH7" s="408"/>
      <c r="DI7" s="409"/>
    </row>
    <row r="8" spans="1:119" ht="18.75" customHeight="1" thickBot="1" x14ac:dyDescent="0.25">
      <c r="A8" s="177"/>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56329</v>
      </c>
      <c r="BO8" s="408"/>
      <c r="BP8" s="408"/>
      <c r="BQ8" s="408"/>
      <c r="BR8" s="408"/>
      <c r="BS8" s="408"/>
      <c r="BT8" s="408"/>
      <c r="BU8" s="409"/>
      <c r="BV8" s="407">
        <v>549851</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0.72</v>
      </c>
      <c r="DC8" s="448"/>
      <c r="DD8" s="448"/>
      <c r="DE8" s="448"/>
      <c r="DF8" s="448"/>
      <c r="DG8" s="448"/>
      <c r="DH8" s="448"/>
      <c r="DI8" s="449"/>
    </row>
    <row r="9" spans="1:119" ht="18.75" customHeight="1" thickBot="1" x14ac:dyDescent="0.25">
      <c r="A9" s="177"/>
      <c r="B9" s="401" t="s">
        <v>114</v>
      </c>
      <c r="C9" s="402"/>
      <c r="D9" s="402"/>
      <c r="E9" s="402"/>
      <c r="F9" s="402"/>
      <c r="G9" s="402"/>
      <c r="H9" s="402"/>
      <c r="I9" s="402"/>
      <c r="J9" s="402"/>
      <c r="K9" s="450"/>
      <c r="L9" s="451" t="s">
        <v>115</v>
      </c>
      <c r="M9" s="452"/>
      <c r="N9" s="452"/>
      <c r="O9" s="452"/>
      <c r="P9" s="452"/>
      <c r="Q9" s="453"/>
      <c r="R9" s="454">
        <v>264642</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-493522</v>
      </c>
      <c r="BO9" s="408"/>
      <c r="BP9" s="408"/>
      <c r="BQ9" s="408"/>
      <c r="BR9" s="408"/>
      <c r="BS9" s="408"/>
      <c r="BT9" s="408"/>
      <c r="BU9" s="409"/>
      <c r="BV9" s="407">
        <v>132955</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12.9</v>
      </c>
      <c r="DC9" s="405"/>
      <c r="DD9" s="405"/>
      <c r="DE9" s="405"/>
      <c r="DF9" s="405"/>
      <c r="DG9" s="405"/>
      <c r="DH9" s="405"/>
      <c r="DI9" s="406"/>
    </row>
    <row r="10" spans="1:119" ht="18.75" customHeight="1" thickBot="1" x14ac:dyDescent="0.25">
      <c r="A10" s="177"/>
      <c r="B10" s="401"/>
      <c r="C10" s="402"/>
      <c r="D10" s="402"/>
      <c r="E10" s="402"/>
      <c r="F10" s="402"/>
      <c r="G10" s="402"/>
      <c r="H10" s="402"/>
      <c r="I10" s="402"/>
      <c r="J10" s="402"/>
      <c r="K10" s="450"/>
      <c r="L10" s="457" t="s">
        <v>121</v>
      </c>
      <c r="M10" s="437"/>
      <c r="N10" s="437"/>
      <c r="O10" s="437"/>
      <c r="P10" s="437"/>
      <c r="Q10" s="438"/>
      <c r="R10" s="458">
        <v>268800</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95</v>
      </c>
      <c r="AV10" s="440"/>
      <c r="AW10" s="440"/>
      <c r="AX10" s="440"/>
      <c r="AY10" s="441" t="s">
        <v>123</v>
      </c>
      <c r="AZ10" s="442"/>
      <c r="BA10" s="442"/>
      <c r="BB10" s="442"/>
      <c r="BC10" s="442"/>
      <c r="BD10" s="442"/>
      <c r="BE10" s="442"/>
      <c r="BF10" s="442"/>
      <c r="BG10" s="442"/>
      <c r="BH10" s="442"/>
      <c r="BI10" s="442"/>
      <c r="BJ10" s="442"/>
      <c r="BK10" s="442"/>
      <c r="BL10" s="442"/>
      <c r="BM10" s="443"/>
      <c r="BN10" s="407">
        <v>572026</v>
      </c>
      <c r="BO10" s="408"/>
      <c r="BP10" s="408"/>
      <c r="BQ10" s="408"/>
      <c r="BR10" s="408"/>
      <c r="BS10" s="408"/>
      <c r="BT10" s="408"/>
      <c r="BU10" s="409"/>
      <c r="BV10" s="407">
        <v>426248</v>
      </c>
      <c r="BW10" s="408"/>
      <c r="BX10" s="408"/>
      <c r="BY10" s="408"/>
      <c r="BZ10" s="408"/>
      <c r="CA10" s="408"/>
      <c r="CB10" s="408"/>
      <c r="CC10" s="409"/>
      <c r="CD10" s="180" t="s">
        <v>124</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118</v>
      </c>
      <c r="AV11" s="440"/>
      <c r="AW11" s="440"/>
      <c r="AX11" s="440"/>
      <c r="AY11" s="441" t="s">
        <v>128</v>
      </c>
      <c r="AZ11" s="442"/>
      <c r="BA11" s="442"/>
      <c r="BB11" s="442"/>
      <c r="BC11" s="442"/>
      <c r="BD11" s="442"/>
      <c r="BE11" s="442"/>
      <c r="BF11" s="442"/>
      <c r="BG11" s="442"/>
      <c r="BH11" s="442"/>
      <c r="BI11" s="442"/>
      <c r="BJ11" s="442"/>
      <c r="BK11" s="442"/>
      <c r="BL11" s="442"/>
      <c r="BM11" s="443"/>
      <c r="BN11" s="407">
        <v>320700</v>
      </c>
      <c r="BO11" s="408"/>
      <c r="BP11" s="408"/>
      <c r="BQ11" s="408"/>
      <c r="BR11" s="408"/>
      <c r="BS11" s="408"/>
      <c r="BT11" s="408"/>
      <c r="BU11" s="409"/>
      <c r="BV11" s="407">
        <v>172165</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2">
      <c r="A12" s="177"/>
      <c r="B12" s="467" t="s">
        <v>132</v>
      </c>
      <c r="C12" s="468"/>
      <c r="D12" s="468"/>
      <c r="E12" s="468"/>
      <c r="F12" s="468"/>
      <c r="G12" s="468"/>
      <c r="H12" s="468"/>
      <c r="I12" s="468"/>
      <c r="J12" s="468"/>
      <c r="K12" s="469"/>
      <c r="L12" s="476" t="s">
        <v>133</v>
      </c>
      <c r="M12" s="477"/>
      <c r="N12" s="477"/>
      <c r="O12" s="477"/>
      <c r="P12" s="477"/>
      <c r="Q12" s="478"/>
      <c r="R12" s="479">
        <v>261998</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118</v>
      </c>
      <c r="AV12" s="440"/>
      <c r="AW12" s="440"/>
      <c r="AX12" s="440"/>
      <c r="AY12" s="441" t="s">
        <v>137</v>
      </c>
      <c r="AZ12" s="442"/>
      <c r="BA12" s="442"/>
      <c r="BB12" s="442"/>
      <c r="BC12" s="442"/>
      <c r="BD12" s="442"/>
      <c r="BE12" s="442"/>
      <c r="BF12" s="442"/>
      <c r="BG12" s="442"/>
      <c r="BH12" s="442"/>
      <c r="BI12" s="442"/>
      <c r="BJ12" s="442"/>
      <c r="BK12" s="442"/>
      <c r="BL12" s="442"/>
      <c r="BM12" s="443"/>
      <c r="BN12" s="407">
        <v>150000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2">
      <c r="A13" s="177"/>
      <c r="B13" s="470"/>
      <c r="C13" s="471"/>
      <c r="D13" s="471"/>
      <c r="E13" s="471"/>
      <c r="F13" s="471"/>
      <c r="G13" s="471"/>
      <c r="H13" s="471"/>
      <c r="I13" s="471"/>
      <c r="J13" s="471"/>
      <c r="K13" s="472"/>
      <c r="L13" s="186"/>
      <c r="M13" s="498" t="s">
        <v>139</v>
      </c>
      <c r="N13" s="499"/>
      <c r="O13" s="499"/>
      <c r="P13" s="499"/>
      <c r="Q13" s="500"/>
      <c r="R13" s="491">
        <v>253942</v>
      </c>
      <c r="S13" s="492"/>
      <c r="T13" s="492"/>
      <c r="U13" s="492"/>
      <c r="V13" s="493"/>
      <c r="W13" s="423" t="s">
        <v>140</v>
      </c>
      <c r="X13" s="424"/>
      <c r="Y13" s="424"/>
      <c r="Z13" s="424"/>
      <c r="AA13" s="424"/>
      <c r="AB13" s="414"/>
      <c r="AC13" s="458">
        <v>836</v>
      </c>
      <c r="AD13" s="459"/>
      <c r="AE13" s="459"/>
      <c r="AF13" s="459"/>
      <c r="AG13" s="501"/>
      <c r="AH13" s="458">
        <v>983</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249204</v>
      </c>
      <c r="BO13" s="408"/>
      <c r="BP13" s="408"/>
      <c r="BQ13" s="408"/>
      <c r="BR13" s="408"/>
      <c r="BS13" s="408"/>
      <c r="BT13" s="408"/>
      <c r="BU13" s="409"/>
      <c r="BV13" s="407">
        <v>731368</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3.7</v>
      </c>
      <c r="DC13" s="405"/>
      <c r="DD13" s="405"/>
      <c r="DE13" s="405"/>
      <c r="DF13" s="405"/>
      <c r="DG13" s="405"/>
      <c r="DH13" s="405"/>
      <c r="DI13" s="406"/>
    </row>
    <row r="14" spans="1:119" ht="18.75" customHeight="1" thickBot="1" x14ac:dyDescent="0.25">
      <c r="A14" s="177"/>
      <c r="B14" s="470"/>
      <c r="C14" s="471"/>
      <c r="D14" s="471"/>
      <c r="E14" s="471"/>
      <c r="F14" s="471"/>
      <c r="G14" s="471"/>
      <c r="H14" s="471"/>
      <c r="I14" s="471"/>
      <c r="J14" s="471"/>
      <c r="K14" s="472"/>
      <c r="L14" s="488" t="s">
        <v>145</v>
      </c>
      <c r="M14" s="489"/>
      <c r="N14" s="489"/>
      <c r="O14" s="489"/>
      <c r="P14" s="489"/>
      <c r="Q14" s="490"/>
      <c r="R14" s="491">
        <v>263693</v>
      </c>
      <c r="S14" s="492"/>
      <c r="T14" s="492"/>
      <c r="U14" s="492"/>
      <c r="V14" s="493"/>
      <c r="W14" s="397"/>
      <c r="X14" s="398"/>
      <c r="Y14" s="398"/>
      <c r="Z14" s="398"/>
      <c r="AA14" s="398"/>
      <c r="AB14" s="387"/>
      <c r="AC14" s="494">
        <v>0.8</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130</v>
      </c>
      <c r="CU14" s="506"/>
      <c r="CV14" s="506"/>
      <c r="CW14" s="506"/>
      <c r="CX14" s="506"/>
      <c r="CY14" s="506"/>
      <c r="CZ14" s="506"/>
      <c r="DA14" s="507"/>
      <c r="DB14" s="505" t="s">
        <v>131</v>
      </c>
      <c r="DC14" s="506"/>
      <c r="DD14" s="506"/>
      <c r="DE14" s="506"/>
      <c r="DF14" s="506"/>
      <c r="DG14" s="506"/>
      <c r="DH14" s="506"/>
      <c r="DI14" s="507"/>
    </row>
    <row r="15" spans="1:119" ht="18.75" customHeight="1" x14ac:dyDescent="0.2">
      <c r="A15" s="177"/>
      <c r="B15" s="470"/>
      <c r="C15" s="471"/>
      <c r="D15" s="471"/>
      <c r="E15" s="471"/>
      <c r="F15" s="471"/>
      <c r="G15" s="471"/>
      <c r="H15" s="471"/>
      <c r="I15" s="471"/>
      <c r="J15" s="471"/>
      <c r="K15" s="472"/>
      <c r="L15" s="186"/>
      <c r="M15" s="498" t="s">
        <v>147</v>
      </c>
      <c r="N15" s="499"/>
      <c r="O15" s="499"/>
      <c r="P15" s="499"/>
      <c r="Q15" s="500"/>
      <c r="R15" s="491">
        <v>255926</v>
      </c>
      <c r="S15" s="492"/>
      <c r="T15" s="492"/>
      <c r="U15" s="492"/>
      <c r="V15" s="493"/>
      <c r="W15" s="423" t="s">
        <v>148</v>
      </c>
      <c r="X15" s="424"/>
      <c r="Y15" s="424"/>
      <c r="Z15" s="424"/>
      <c r="AA15" s="424"/>
      <c r="AB15" s="414"/>
      <c r="AC15" s="458">
        <v>30482</v>
      </c>
      <c r="AD15" s="459"/>
      <c r="AE15" s="459"/>
      <c r="AF15" s="459"/>
      <c r="AG15" s="501"/>
      <c r="AH15" s="458">
        <v>31799</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33802420</v>
      </c>
      <c r="BO15" s="371"/>
      <c r="BP15" s="371"/>
      <c r="BQ15" s="371"/>
      <c r="BR15" s="371"/>
      <c r="BS15" s="371"/>
      <c r="BT15" s="371"/>
      <c r="BU15" s="372"/>
      <c r="BV15" s="370">
        <v>32305331</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28.7</v>
      </c>
      <c r="AD16" s="495"/>
      <c r="AE16" s="495"/>
      <c r="AF16" s="495"/>
      <c r="AG16" s="496"/>
      <c r="AH16" s="494">
        <v>30.3</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48256907</v>
      </c>
      <c r="BO16" s="408"/>
      <c r="BP16" s="408"/>
      <c r="BQ16" s="408"/>
      <c r="BR16" s="408"/>
      <c r="BS16" s="408"/>
      <c r="BT16" s="408"/>
      <c r="BU16" s="409"/>
      <c r="BV16" s="407">
        <v>46501062</v>
      </c>
      <c r="BW16" s="408"/>
      <c r="BX16" s="408"/>
      <c r="BY16" s="408"/>
      <c r="BZ16" s="408"/>
      <c r="CA16" s="408"/>
      <c r="CB16" s="408"/>
      <c r="CC16" s="409"/>
      <c r="CD16" s="190"/>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7"/>
      <c r="B17" s="473"/>
      <c r="C17" s="474"/>
      <c r="D17" s="474"/>
      <c r="E17" s="474"/>
      <c r="F17" s="474"/>
      <c r="G17" s="474"/>
      <c r="H17" s="474"/>
      <c r="I17" s="474"/>
      <c r="J17" s="474"/>
      <c r="K17" s="475"/>
      <c r="L17" s="191"/>
      <c r="M17" s="518" t="s">
        <v>154</v>
      </c>
      <c r="N17" s="519"/>
      <c r="O17" s="519"/>
      <c r="P17" s="519"/>
      <c r="Q17" s="520"/>
      <c r="R17" s="513" t="s">
        <v>155</v>
      </c>
      <c r="S17" s="514"/>
      <c r="T17" s="514"/>
      <c r="U17" s="514"/>
      <c r="V17" s="515"/>
      <c r="W17" s="423" t="s">
        <v>156</v>
      </c>
      <c r="X17" s="424"/>
      <c r="Y17" s="424"/>
      <c r="Z17" s="424"/>
      <c r="AA17" s="424"/>
      <c r="AB17" s="414"/>
      <c r="AC17" s="458">
        <v>74736</v>
      </c>
      <c r="AD17" s="459"/>
      <c r="AE17" s="459"/>
      <c r="AF17" s="459"/>
      <c r="AG17" s="501"/>
      <c r="AH17" s="458">
        <v>72173</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43156970</v>
      </c>
      <c r="BO17" s="408"/>
      <c r="BP17" s="408"/>
      <c r="BQ17" s="408"/>
      <c r="BR17" s="408"/>
      <c r="BS17" s="408"/>
      <c r="BT17" s="408"/>
      <c r="BU17" s="409"/>
      <c r="BV17" s="407">
        <v>41214292</v>
      </c>
      <c r="BW17" s="408"/>
      <c r="BX17" s="408"/>
      <c r="BY17" s="408"/>
      <c r="BZ17" s="408"/>
      <c r="CA17" s="408"/>
      <c r="CB17" s="408"/>
      <c r="CC17" s="409"/>
      <c r="CD17" s="190"/>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7"/>
      <c r="B18" s="529" t="s">
        <v>158</v>
      </c>
      <c r="C18" s="450"/>
      <c r="D18" s="450"/>
      <c r="E18" s="530"/>
      <c r="F18" s="530"/>
      <c r="G18" s="530"/>
      <c r="H18" s="530"/>
      <c r="I18" s="530"/>
      <c r="J18" s="530"/>
      <c r="K18" s="530"/>
      <c r="L18" s="531">
        <v>41.72</v>
      </c>
      <c r="M18" s="531"/>
      <c r="N18" s="531"/>
      <c r="O18" s="531"/>
      <c r="P18" s="531"/>
      <c r="Q18" s="531"/>
      <c r="R18" s="532"/>
      <c r="S18" s="532"/>
      <c r="T18" s="532"/>
      <c r="U18" s="532"/>
      <c r="V18" s="533"/>
      <c r="W18" s="425"/>
      <c r="X18" s="426"/>
      <c r="Y18" s="426"/>
      <c r="Z18" s="426"/>
      <c r="AA18" s="426"/>
      <c r="AB18" s="417"/>
      <c r="AC18" s="534">
        <v>70.5</v>
      </c>
      <c r="AD18" s="535"/>
      <c r="AE18" s="535"/>
      <c r="AF18" s="535"/>
      <c r="AG18" s="536"/>
      <c r="AH18" s="534">
        <v>68.8</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61670133</v>
      </c>
      <c r="BO18" s="408"/>
      <c r="BP18" s="408"/>
      <c r="BQ18" s="408"/>
      <c r="BR18" s="408"/>
      <c r="BS18" s="408"/>
      <c r="BT18" s="408"/>
      <c r="BU18" s="409"/>
      <c r="BV18" s="407">
        <v>60519485</v>
      </c>
      <c r="BW18" s="408"/>
      <c r="BX18" s="408"/>
      <c r="BY18" s="408"/>
      <c r="BZ18" s="408"/>
      <c r="CA18" s="408"/>
      <c r="CB18" s="408"/>
      <c r="CC18" s="409"/>
      <c r="CD18" s="190"/>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7"/>
      <c r="B19" s="529" t="s">
        <v>160</v>
      </c>
      <c r="C19" s="450"/>
      <c r="D19" s="450"/>
      <c r="E19" s="530"/>
      <c r="F19" s="530"/>
      <c r="G19" s="530"/>
      <c r="H19" s="530"/>
      <c r="I19" s="530"/>
      <c r="J19" s="530"/>
      <c r="K19" s="530"/>
      <c r="L19" s="538">
        <v>6343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71880800</v>
      </c>
      <c r="BO19" s="408"/>
      <c r="BP19" s="408"/>
      <c r="BQ19" s="408"/>
      <c r="BR19" s="408"/>
      <c r="BS19" s="408"/>
      <c r="BT19" s="408"/>
      <c r="BU19" s="409"/>
      <c r="BV19" s="407">
        <v>69725167</v>
      </c>
      <c r="BW19" s="408"/>
      <c r="BX19" s="408"/>
      <c r="BY19" s="408"/>
      <c r="BZ19" s="408"/>
      <c r="CA19" s="408"/>
      <c r="CB19" s="408"/>
      <c r="CC19" s="409"/>
      <c r="CD19" s="190"/>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7"/>
      <c r="B20" s="529" t="s">
        <v>162</v>
      </c>
      <c r="C20" s="450"/>
      <c r="D20" s="450"/>
      <c r="E20" s="530"/>
      <c r="F20" s="530"/>
      <c r="G20" s="530"/>
      <c r="H20" s="530"/>
      <c r="I20" s="530"/>
      <c r="J20" s="530"/>
      <c r="K20" s="530"/>
      <c r="L20" s="538">
        <v>114265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0"/>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7"/>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0"/>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77"/>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92171699</v>
      </c>
      <c r="BO22" s="371"/>
      <c r="BP22" s="371"/>
      <c r="BQ22" s="371"/>
      <c r="BR22" s="371"/>
      <c r="BS22" s="371"/>
      <c r="BT22" s="371"/>
      <c r="BU22" s="372"/>
      <c r="BV22" s="370">
        <v>95029111</v>
      </c>
      <c r="BW22" s="371"/>
      <c r="BX22" s="371"/>
      <c r="BY22" s="371"/>
      <c r="BZ22" s="371"/>
      <c r="CA22" s="371"/>
      <c r="CB22" s="371"/>
      <c r="CC22" s="372"/>
      <c r="CD22" s="190"/>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77"/>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74144791</v>
      </c>
      <c r="BO23" s="408"/>
      <c r="BP23" s="408"/>
      <c r="BQ23" s="408"/>
      <c r="BR23" s="408"/>
      <c r="BS23" s="408"/>
      <c r="BT23" s="408"/>
      <c r="BU23" s="409"/>
      <c r="BV23" s="407">
        <v>75098478</v>
      </c>
      <c r="BW23" s="408"/>
      <c r="BX23" s="408"/>
      <c r="BY23" s="408"/>
      <c r="BZ23" s="408"/>
      <c r="CA23" s="408"/>
      <c r="CB23" s="408"/>
      <c r="CC23" s="409"/>
      <c r="CD23" s="190"/>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7"/>
      <c r="B24" s="578"/>
      <c r="C24" s="554"/>
      <c r="D24" s="555"/>
      <c r="E24" s="457" t="s">
        <v>172</v>
      </c>
      <c r="F24" s="437"/>
      <c r="G24" s="437"/>
      <c r="H24" s="437"/>
      <c r="I24" s="437"/>
      <c r="J24" s="437"/>
      <c r="K24" s="438"/>
      <c r="L24" s="458">
        <v>1</v>
      </c>
      <c r="M24" s="459"/>
      <c r="N24" s="459"/>
      <c r="O24" s="459"/>
      <c r="P24" s="501"/>
      <c r="Q24" s="458">
        <v>7070</v>
      </c>
      <c r="R24" s="459"/>
      <c r="S24" s="459"/>
      <c r="T24" s="459"/>
      <c r="U24" s="459"/>
      <c r="V24" s="501"/>
      <c r="W24" s="553"/>
      <c r="X24" s="554"/>
      <c r="Y24" s="555"/>
      <c r="Z24" s="457" t="s">
        <v>173</v>
      </c>
      <c r="AA24" s="437"/>
      <c r="AB24" s="437"/>
      <c r="AC24" s="437"/>
      <c r="AD24" s="437"/>
      <c r="AE24" s="437"/>
      <c r="AF24" s="437"/>
      <c r="AG24" s="438"/>
      <c r="AH24" s="458">
        <v>1683</v>
      </c>
      <c r="AI24" s="459"/>
      <c r="AJ24" s="459"/>
      <c r="AK24" s="459"/>
      <c r="AL24" s="501"/>
      <c r="AM24" s="458">
        <v>5308182</v>
      </c>
      <c r="AN24" s="459"/>
      <c r="AO24" s="459"/>
      <c r="AP24" s="459"/>
      <c r="AQ24" s="459"/>
      <c r="AR24" s="501"/>
      <c r="AS24" s="458">
        <v>3154</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43498971</v>
      </c>
      <c r="BO24" s="408"/>
      <c r="BP24" s="408"/>
      <c r="BQ24" s="408"/>
      <c r="BR24" s="408"/>
      <c r="BS24" s="408"/>
      <c r="BT24" s="408"/>
      <c r="BU24" s="409"/>
      <c r="BV24" s="407">
        <v>44725827</v>
      </c>
      <c r="BW24" s="408"/>
      <c r="BX24" s="408"/>
      <c r="BY24" s="408"/>
      <c r="BZ24" s="408"/>
      <c r="CA24" s="408"/>
      <c r="CB24" s="408"/>
      <c r="CC24" s="409"/>
      <c r="CD24" s="190"/>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77"/>
      <c r="B25" s="578"/>
      <c r="C25" s="554"/>
      <c r="D25" s="555"/>
      <c r="E25" s="457" t="s">
        <v>175</v>
      </c>
      <c r="F25" s="437"/>
      <c r="G25" s="437"/>
      <c r="H25" s="437"/>
      <c r="I25" s="437"/>
      <c r="J25" s="437"/>
      <c r="K25" s="438"/>
      <c r="L25" s="458">
        <v>2</v>
      </c>
      <c r="M25" s="459"/>
      <c r="N25" s="459"/>
      <c r="O25" s="459"/>
      <c r="P25" s="501"/>
      <c r="Q25" s="458">
        <v>6960</v>
      </c>
      <c r="R25" s="459"/>
      <c r="S25" s="459"/>
      <c r="T25" s="459"/>
      <c r="U25" s="459"/>
      <c r="V25" s="501"/>
      <c r="W25" s="553"/>
      <c r="X25" s="554"/>
      <c r="Y25" s="555"/>
      <c r="Z25" s="457" t="s">
        <v>176</v>
      </c>
      <c r="AA25" s="437"/>
      <c r="AB25" s="437"/>
      <c r="AC25" s="437"/>
      <c r="AD25" s="437"/>
      <c r="AE25" s="437"/>
      <c r="AF25" s="437"/>
      <c r="AG25" s="438"/>
      <c r="AH25" s="458">
        <v>256</v>
      </c>
      <c r="AI25" s="459"/>
      <c r="AJ25" s="459"/>
      <c r="AK25" s="459"/>
      <c r="AL25" s="501"/>
      <c r="AM25" s="458">
        <v>805120</v>
      </c>
      <c r="AN25" s="459"/>
      <c r="AO25" s="459"/>
      <c r="AP25" s="459"/>
      <c r="AQ25" s="459"/>
      <c r="AR25" s="501"/>
      <c r="AS25" s="458">
        <v>3145</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14836679</v>
      </c>
      <c r="BO25" s="371"/>
      <c r="BP25" s="371"/>
      <c r="BQ25" s="371"/>
      <c r="BR25" s="371"/>
      <c r="BS25" s="371"/>
      <c r="BT25" s="371"/>
      <c r="BU25" s="372"/>
      <c r="BV25" s="370">
        <v>17433550</v>
      </c>
      <c r="BW25" s="371"/>
      <c r="BX25" s="371"/>
      <c r="BY25" s="371"/>
      <c r="BZ25" s="371"/>
      <c r="CA25" s="371"/>
      <c r="CB25" s="371"/>
      <c r="CC25" s="372"/>
      <c r="CD25" s="190"/>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77"/>
      <c r="B26" s="578"/>
      <c r="C26" s="554"/>
      <c r="D26" s="555"/>
      <c r="E26" s="457" t="s">
        <v>178</v>
      </c>
      <c r="F26" s="437"/>
      <c r="G26" s="437"/>
      <c r="H26" s="437"/>
      <c r="I26" s="437"/>
      <c r="J26" s="437"/>
      <c r="K26" s="438"/>
      <c r="L26" s="458">
        <v>1</v>
      </c>
      <c r="M26" s="459"/>
      <c r="N26" s="459"/>
      <c r="O26" s="459"/>
      <c r="P26" s="501"/>
      <c r="Q26" s="458">
        <v>6545</v>
      </c>
      <c r="R26" s="459"/>
      <c r="S26" s="459"/>
      <c r="T26" s="459"/>
      <c r="U26" s="459"/>
      <c r="V26" s="501"/>
      <c r="W26" s="553"/>
      <c r="X26" s="554"/>
      <c r="Y26" s="555"/>
      <c r="Z26" s="457" t="s">
        <v>179</v>
      </c>
      <c r="AA26" s="559"/>
      <c r="AB26" s="559"/>
      <c r="AC26" s="559"/>
      <c r="AD26" s="559"/>
      <c r="AE26" s="559"/>
      <c r="AF26" s="559"/>
      <c r="AG26" s="560"/>
      <c r="AH26" s="458">
        <v>266</v>
      </c>
      <c r="AI26" s="459"/>
      <c r="AJ26" s="459"/>
      <c r="AK26" s="459"/>
      <c r="AL26" s="501"/>
      <c r="AM26" s="458">
        <v>855190</v>
      </c>
      <c r="AN26" s="459"/>
      <c r="AO26" s="459"/>
      <c r="AP26" s="459"/>
      <c r="AQ26" s="459"/>
      <c r="AR26" s="501"/>
      <c r="AS26" s="458">
        <v>3215</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v>412202</v>
      </c>
      <c r="BO26" s="408"/>
      <c r="BP26" s="408"/>
      <c r="BQ26" s="408"/>
      <c r="BR26" s="408"/>
      <c r="BS26" s="408"/>
      <c r="BT26" s="408"/>
      <c r="BU26" s="409"/>
      <c r="BV26" s="407">
        <v>315811</v>
      </c>
      <c r="BW26" s="408"/>
      <c r="BX26" s="408"/>
      <c r="BY26" s="408"/>
      <c r="BZ26" s="408"/>
      <c r="CA26" s="408"/>
      <c r="CB26" s="408"/>
      <c r="CC26" s="409"/>
      <c r="CD26" s="190"/>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7"/>
      <c r="B27" s="578"/>
      <c r="C27" s="554"/>
      <c r="D27" s="555"/>
      <c r="E27" s="457" t="s">
        <v>181</v>
      </c>
      <c r="F27" s="437"/>
      <c r="G27" s="437"/>
      <c r="H27" s="437"/>
      <c r="I27" s="437"/>
      <c r="J27" s="437"/>
      <c r="K27" s="438"/>
      <c r="L27" s="458">
        <v>1</v>
      </c>
      <c r="M27" s="459"/>
      <c r="N27" s="459"/>
      <c r="O27" s="459"/>
      <c r="P27" s="501"/>
      <c r="Q27" s="458">
        <v>6300</v>
      </c>
      <c r="R27" s="459"/>
      <c r="S27" s="459"/>
      <c r="T27" s="459"/>
      <c r="U27" s="459"/>
      <c r="V27" s="501"/>
      <c r="W27" s="553"/>
      <c r="X27" s="554"/>
      <c r="Y27" s="555"/>
      <c r="Z27" s="457" t="s">
        <v>182</v>
      </c>
      <c r="AA27" s="437"/>
      <c r="AB27" s="437"/>
      <c r="AC27" s="437"/>
      <c r="AD27" s="437"/>
      <c r="AE27" s="437"/>
      <c r="AF27" s="437"/>
      <c r="AG27" s="438"/>
      <c r="AH27" s="458">
        <v>29</v>
      </c>
      <c r="AI27" s="459"/>
      <c r="AJ27" s="459"/>
      <c r="AK27" s="459"/>
      <c r="AL27" s="501"/>
      <c r="AM27" s="458">
        <v>114347</v>
      </c>
      <c r="AN27" s="459"/>
      <c r="AO27" s="459"/>
      <c r="AP27" s="459"/>
      <c r="AQ27" s="459"/>
      <c r="AR27" s="501"/>
      <c r="AS27" s="458">
        <v>3943</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t="s">
        <v>130</v>
      </c>
      <c r="BO27" s="527"/>
      <c r="BP27" s="527"/>
      <c r="BQ27" s="527"/>
      <c r="BR27" s="527"/>
      <c r="BS27" s="527"/>
      <c r="BT27" s="527"/>
      <c r="BU27" s="528"/>
      <c r="BV27" s="526" t="s">
        <v>184</v>
      </c>
      <c r="BW27" s="527"/>
      <c r="BX27" s="527"/>
      <c r="BY27" s="527"/>
      <c r="BZ27" s="527"/>
      <c r="CA27" s="527"/>
      <c r="CB27" s="527"/>
      <c r="CC27" s="528"/>
      <c r="CD27" s="192"/>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77"/>
      <c r="B28" s="578"/>
      <c r="C28" s="554"/>
      <c r="D28" s="555"/>
      <c r="E28" s="457" t="s">
        <v>185</v>
      </c>
      <c r="F28" s="437"/>
      <c r="G28" s="437"/>
      <c r="H28" s="437"/>
      <c r="I28" s="437"/>
      <c r="J28" s="437"/>
      <c r="K28" s="438"/>
      <c r="L28" s="458">
        <v>1</v>
      </c>
      <c r="M28" s="459"/>
      <c r="N28" s="459"/>
      <c r="O28" s="459"/>
      <c r="P28" s="501"/>
      <c r="Q28" s="458">
        <v>5850</v>
      </c>
      <c r="R28" s="459"/>
      <c r="S28" s="459"/>
      <c r="T28" s="459"/>
      <c r="U28" s="459"/>
      <c r="V28" s="501"/>
      <c r="W28" s="553"/>
      <c r="X28" s="554"/>
      <c r="Y28" s="555"/>
      <c r="Z28" s="457" t="s">
        <v>186</v>
      </c>
      <c r="AA28" s="437"/>
      <c r="AB28" s="437"/>
      <c r="AC28" s="437"/>
      <c r="AD28" s="437"/>
      <c r="AE28" s="437"/>
      <c r="AF28" s="437"/>
      <c r="AG28" s="438"/>
      <c r="AH28" s="458" t="s">
        <v>131</v>
      </c>
      <c r="AI28" s="459"/>
      <c r="AJ28" s="459"/>
      <c r="AK28" s="459"/>
      <c r="AL28" s="501"/>
      <c r="AM28" s="458" t="s">
        <v>184</v>
      </c>
      <c r="AN28" s="459"/>
      <c r="AO28" s="459"/>
      <c r="AP28" s="459"/>
      <c r="AQ28" s="459"/>
      <c r="AR28" s="501"/>
      <c r="AS28" s="458" t="s">
        <v>184</v>
      </c>
      <c r="AT28" s="459"/>
      <c r="AU28" s="459"/>
      <c r="AV28" s="459"/>
      <c r="AW28" s="459"/>
      <c r="AX28" s="460"/>
      <c r="AY28" s="561" t="s">
        <v>187</v>
      </c>
      <c r="AZ28" s="562"/>
      <c r="BA28" s="562"/>
      <c r="BB28" s="563"/>
      <c r="BC28" s="367" t="s">
        <v>49</v>
      </c>
      <c r="BD28" s="368"/>
      <c r="BE28" s="368"/>
      <c r="BF28" s="368"/>
      <c r="BG28" s="368"/>
      <c r="BH28" s="368"/>
      <c r="BI28" s="368"/>
      <c r="BJ28" s="368"/>
      <c r="BK28" s="368"/>
      <c r="BL28" s="368"/>
      <c r="BM28" s="369"/>
      <c r="BN28" s="370">
        <v>7823932</v>
      </c>
      <c r="BO28" s="371"/>
      <c r="BP28" s="371"/>
      <c r="BQ28" s="371"/>
      <c r="BR28" s="371"/>
      <c r="BS28" s="371"/>
      <c r="BT28" s="371"/>
      <c r="BU28" s="372"/>
      <c r="BV28" s="370">
        <v>7401906</v>
      </c>
      <c r="BW28" s="371"/>
      <c r="BX28" s="371"/>
      <c r="BY28" s="371"/>
      <c r="BZ28" s="371"/>
      <c r="CA28" s="371"/>
      <c r="CB28" s="371"/>
      <c r="CC28" s="372"/>
      <c r="CD28" s="190"/>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77"/>
      <c r="B29" s="578"/>
      <c r="C29" s="554"/>
      <c r="D29" s="555"/>
      <c r="E29" s="457" t="s">
        <v>188</v>
      </c>
      <c r="F29" s="437"/>
      <c r="G29" s="437"/>
      <c r="H29" s="437"/>
      <c r="I29" s="437"/>
      <c r="J29" s="437"/>
      <c r="K29" s="438"/>
      <c r="L29" s="458">
        <v>26</v>
      </c>
      <c r="M29" s="459"/>
      <c r="N29" s="459"/>
      <c r="O29" s="459"/>
      <c r="P29" s="501"/>
      <c r="Q29" s="458">
        <v>5490</v>
      </c>
      <c r="R29" s="459"/>
      <c r="S29" s="459"/>
      <c r="T29" s="459"/>
      <c r="U29" s="459"/>
      <c r="V29" s="501"/>
      <c r="W29" s="556"/>
      <c r="X29" s="557"/>
      <c r="Y29" s="558"/>
      <c r="Z29" s="457" t="s">
        <v>189</v>
      </c>
      <c r="AA29" s="437"/>
      <c r="AB29" s="437"/>
      <c r="AC29" s="437"/>
      <c r="AD29" s="437"/>
      <c r="AE29" s="437"/>
      <c r="AF29" s="437"/>
      <c r="AG29" s="438"/>
      <c r="AH29" s="458">
        <v>1712</v>
      </c>
      <c r="AI29" s="459"/>
      <c r="AJ29" s="459"/>
      <c r="AK29" s="459"/>
      <c r="AL29" s="501"/>
      <c r="AM29" s="458">
        <v>5422529</v>
      </c>
      <c r="AN29" s="459"/>
      <c r="AO29" s="459"/>
      <c r="AP29" s="459"/>
      <c r="AQ29" s="459"/>
      <c r="AR29" s="501"/>
      <c r="AS29" s="458">
        <v>3167</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t="s">
        <v>184</v>
      </c>
      <c r="BO29" s="408"/>
      <c r="BP29" s="408"/>
      <c r="BQ29" s="408"/>
      <c r="BR29" s="408"/>
      <c r="BS29" s="408"/>
      <c r="BT29" s="408"/>
      <c r="BU29" s="409"/>
      <c r="BV29" s="407" t="s">
        <v>184</v>
      </c>
      <c r="BW29" s="408"/>
      <c r="BX29" s="408"/>
      <c r="BY29" s="408"/>
      <c r="BZ29" s="408"/>
      <c r="CA29" s="408"/>
      <c r="CB29" s="408"/>
      <c r="CC29" s="409"/>
      <c r="CD29" s="192"/>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7"/>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4964721</v>
      </c>
      <c r="BO30" s="527"/>
      <c r="BP30" s="527"/>
      <c r="BQ30" s="527"/>
      <c r="BR30" s="527"/>
      <c r="BS30" s="527"/>
      <c r="BT30" s="527"/>
      <c r="BU30" s="528"/>
      <c r="BV30" s="526">
        <v>3820846</v>
      </c>
      <c r="BW30" s="527"/>
      <c r="BX30" s="527"/>
      <c r="BY30" s="527"/>
      <c r="BZ30" s="527"/>
      <c r="CA30" s="527"/>
      <c r="CB30" s="527"/>
      <c r="CC30" s="528"/>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0"/>
    </row>
    <row r="33" spans="1:113" ht="13.5" customHeight="1" x14ac:dyDescent="0.2">
      <c r="A33" s="177"/>
      <c r="B33" s="201"/>
      <c r="C33" s="431" t="s">
        <v>198</v>
      </c>
      <c r="D33" s="431"/>
      <c r="E33" s="396" t="s">
        <v>199</v>
      </c>
      <c r="F33" s="396"/>
      <c r="G33" s="396"/>
      <c r="H33" s="396"/>
      <c r="I33" s="396"/>
      <c r="J33" s="396"/>
      <c r="K33" s="396"/>
      <c r="L33" s="396"/>
      <c r="M33" s="396"/>
      <c r="N33" s="396"/>
      <c r="O33" s="396"/>
      <c r="P33" s="396"/>
      <c r="Q33" s="396"/>
      <c r="R33" s="396"/>
      <c r="S33" s="396"/>
      <c r="T33" s="202"/>
      <c r="U33" s="431" t="s">
        <v>200</v>
      </c>
      <c r="V33" s="431"/>
      <c r="W33" s="396" t="s">
        <v>201</v>
      </c>
      <c r="X33" s="396"/>
      <c r="Y33" s="396"/>
      <c r="Z33" s="396"/>
      <c r="AA33" s="396"/>
      <c r="AB33" s="396"/>
      <c r="AC33" s="396"/>
      <c r="AD33" s="396"/>
      <c r="AE33" s="396"/>
      <c r="AF33" s="396"/>
      <c r="AG33" s="396"/>
      <c r="AH33" s="396"/>
      <c r="AI33" s="396"/>
      <c r="AJ33" s="396"/>
      <c r="AK33" s="396"/>
      <c r="AL33" s="202"/>
      <c r="AM33" s="431" t="s">
        <v>198</v>
      </c>
      <c r="AN33" s="431"/>
      <c r="AO33" s="396" t="s">
        <v>201</v>
      </c>
      <c r="AP33" s="396"/>
      <c r="AQ33" s="396"/>
      <c r="AR33" s="396"/>
      <c r="AS33" s="396"/>
      <c r="AT33" s="396"/>
      <c r="AU33" s="396"/>
      <c r="AV33" s="396"/>
      <c r="AW33" s="396"/>
      <c r="AX33" s="396"/>
      <c r="AY33" s="396"/>
      <c r="AZ33" s="396"/>
      <c r="BA33" s="396"/>
      <c r="BB33" s="396"/>
      <c r="BC33" s="396"/>
      <c r="BD33" s="203"/>
      <c r="BE33" s="396" t="s">
        <v>202</v>
      </c>
      <c r="BF33" s="396"/>
      <c r="BG33" s="396" t="s">
        <v>203</v>
      </c>
      <c r="BH33" s="396"/>
      <c r="BI33" s="396"/>
      <c r="BJ33" s="396"/>
      <c r="BK33" s="396"/>
      <c r="BL33" s="396"/>
      <c r="BM33" s="396"/>
      <c r="BN33" s="396"/>
      <c r="BO33" s="396"/>
      <c r="BP33" s="396"/>
      <c r="BQ33" s="396"/>
      <c r="BR33" s="396"/>
      <c r="BS33" s="396"/>
      <c r="BT33" s="396"/>
      <c r="BU33" s="396"/>
      <c r="BV33" s="203"/>
      <c r="BW33" s="431" t="s">
        <v>202</v>
      </c>
      <c r="BX33" s="431"/>
      <c r="BY33" s="396" t="s">
        <v>204</v>
      </c>
      <c r="BZ33" s="396"/>
      <c r="CA33" s="396"/>
      <c r="CB33" s="396"/>
      <c r="CC33" s="396"/>
      <c r="CD33" s="396"/>
      <c r="CE33" s="396"/>
      <c r="CF33" s="396"/>
      <c r="CG33" s="396"/>
      <c r="CH33" s="396"/>
      <c r="CI33" s="396"/>
      <c r="CJ33" s="396"/>
      <c r="CK33" s="396"/>
      <c r="CL33" s="396"/>
      <c r="CM33" s="396"/>
      <c r="CN33" s="202"/>
      <c r="CO33" s="431" t="s">
        <v>198</v>
      </c>
      <c r="CP33" s="431"/>
      <c r="CQ33" s="396" t="s">
        <v>205</v>
      </c>
      <c r="CR33" s="396"/>
      <c r="CS33" s="396"/>
      <c r="CT33" s="396"/>
      <c r="CU33" s="396"/>
      <c r="CV33" s="396"/>
      <c r="CW33" s="396"/>
      <c r="CX33" s="396"/>
      <c r="CY33" s="396"/>
      <c r="CZ33" s="396"/>
      <c r="DA33" s="396"/>
      <c r="DB33" s="396"/>
      <c r="DC33" s="396"/>
      <c r="DD33" s="396"/>
      <c r="DE33" s="396"/>
      <c r="DF33" s="202"/>
      <c r="DG33" s="596" t="s">
        <v>206</v>
      </c>
      <c r="DH33" s="596"/>
      <c r="DI33" s="204"/>
    </row>
    <row r="34" spans="1:113" ht="32.25" customHeight="1" x14ac:dyDescent="0.2">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77"/>
      <c r="AM34" s="597">
        <f>IF(AO34="","",MAX(C34:D43,U34:V43)+1)</f>
        <v>7</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77"/>
      <c r="BE34" s="597" t="str">
        <f>IF(BG34="","",MAX(C34:D43,U34:V43,AM34:AN43)+1)</f>
        <v/>
      </c>
      <c r="BF34" s="597"/>
      <c r="BG34" s="598"/>
      <c r="BH34" s="598"/>
      <c r="BI34" s="598"/>
      <c r="BJ34" s="598"/>
      <c r="BK34" s="598"/>
      <c r="BL34" s="598"/>
      <c r="BM34" s="598"/>
      <c r="BN34" s="598"/>
      <c r="BO34" s="598"/>
      <c r="BP34" s="598"/>
      <c r="BQ34" s="598"/>
      <c r="BR34" s="598"/>
      <c r="BS34" s="598"/>
      <c r="BT34" s="598"/>
      <c r="BU34" s="598"/>
      <c r="BV34" s="177"/>
      <c r="BW34" s="597">
        <f>IF(BY34="","",MAX(C34:D43,U34:V43,AM34:AN43,BE34:BF43)+1)</f>
        <v>10</v>
      </c>
      <c r="BX34" s="597"/>
      <c r="BY34" s="598" t="str">
        <f>IF('各会計、関係団体の財政状況及び健全化判断比率'!B68="","",'各会計、関係団体の財政状況及び健全化判断比率'!B68)</f>
        <v>大阪府都市競艇企業団</v>
      </c>
      <c r="BZ34" s="598"/>
      <c r="CA34" s="598"/>
      <c r="CB34" s="598"/>
      <c r="CC34" s="598"/>
      <c r="CD34" s="598"/>
      <c r="CE34" s="598"/>
      <c r="CF34" s="598"/>
      <c r="CG34" s="598"/>
      <c r="CH34" s="598"/>
      <c r="CI34" s="598"/>
      <c r="CJ34" s="598"/>
      <c r="CK34" s="598"/>
      <c r="CL34" s="598"/>
      <c r="CM34" s="598"/>
      <c r="CN34" s="177"/>
      <c r="CO34" s="597">
        <f>IF(CQ34="","",MAX(C34:D43,U34:V43,AM34:AN43,BE34:BF43,BW34:BX43)+1)</f>
        <v>19</v>
      </c>
      <c r="CP34" s="597"/>
      <c r="CQ34" s="598" t="str">
        <f>IF('各会計、関係団体の財政状況及び健全化判断比率'!BS7="","",'各会計、関係団体の財政状況及び健全化判断比率'!BS7)</f>
        <v>八尾市文化財調査研究会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4"/>
    </row>
    <row r="35" spans="1:113" ht="32.25" customHeight="1" x14ac:dyDescent="0.2">
      <c r="A35" s="177"/>
      <c r="B35" s="201"/>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77"/>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77"/>
      <c r="AM35" s="597">
        <f t="shared" ref="AM35:AM43" si="0">IF(AO35="","",AM34+1)</f>
        <v>8</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11</v>
      </c>
      <c r="BX35" s="597"/>
      <c r="BY35" s="598" t="str">
        <f>IF('各会計、関係団体の財政状況及び健全化判断比率'!B69="","",'各会計、関係団体の財政状況及び健全化判断比率'!B69)</f>
        <v>八尾市柏原市火葬場組合</v>
      </c>
      <c r="BZ35" s="598"/>
      <c r="CA35" s="598"/>
      <c r="CB35" s="598"/>
      <c r="CC35" s="598"/>
      <c r="CD35" s="598"/>
      <c r="CE35" s="598"/>
      <c r="CF35" s="598"/>
      <c r="CG35" s="598"/>
      <c r="CH35" s="598"/>
      <c r="CI35" s="598"/>
      <c r="CJ35" s="598"/>
      <c r="CK35" s="598"/>
      <c r="CL35" s="598"/>
      <c r="CM35" s="598"/>
      <c r="CN35" s="177"/>
      <c r="CO35" s="597">
        <f t="shared" ref="CO35:CO43" si="3">IF(CQ35="","",CO34+1)</f>
        <v>20</v>
      </c>
      <c r="CP35" s="597"/>
      <c r="CQ35" s="598" t="str">
        <f>IF('各会計、関係団体の財政状況及び健全化判断比率'!BS8="","",'各会計、関係団体の財政状況及び健全化判断比率'!BS8)</f>
        <v>八尾市文化振興事業団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x14ac:dyDescent="0.2">
      <c r="A36" s="177"/>
      <c r="B36" s="201"/>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77"/>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77"/>
      <c r="AM36" s="597">
        <f t="shared" si="0"/>
        <v>9</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12</v>
      </c>
      <c r="BX36" s="597"/>
      <c r="BY36" s="598" t="str">
        <f>IF('各会計、関係団体の財政状況及び健全化判断比率'!B70="","",'各会計、関係団体の財政状況及び健全化判断比率'!B70)</f>
        <v>恩智川水防事務組合</v>
      </c>
      <c r="BZ36" s="598"/>
      <c r="CA36" s="598"/>
      <c r="CB36" s="598"/>
      <c r="CC36" s="598"/>
      <c r="CD36" s="598"/>
      <c r="CE36" s="598"/>
      <c r="CF36" s="598"/>
      <c r="CG36" s="598"/>
      <c r="CH36" s="598"/>
      <c r="CI36" s="598"/>
      <c r="CJ36" s="598"/>
      <c r="CK36" s="598"/>
      <c r="CL36" s="598"/>
      <c r="CM36" s="598"/>
      <c r="CN36" s="177"/>
      <c r="CO36" s="597">
        <f t="shared" si="3"/>
        <v>21</v>
      </c>
      <c r="CP36" s="597"/>
      <c r="CQ36" s="598" t="str">
        <f>IF('各会計、関係団体の財政状況及び健全化判断比率'!BS9="","",'各会計、関係団体の財政状況及び健全化判断比率'!BS9)</f>
        <v>八尾市中小企業勤労者福祉サービスセンター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x14ac:dyDescent="0.2">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t="str">
        <f t="shared" si="4"/>
        <v/>
      </c>
      <c r="V37" s="597"/>
      <c r="W37" s="598"/>
      <c r="X37" s="598"/>
      <c r="Y37" s="598"/>
      <c r="Z37" s="598"/>
      <c r="AA37" s="598"/>
      <c r="AB37" s="598"/>
      <c r="AC37" s="598"/>
      <c r="AD37" s="598"/>
      <c r="AE37" s="598"/>
      <c r="AF37" s="598"/>
      <c r="AG37" s="598"/>
      <c r="AH37" s="598"/>
      <c r="AI37" s="598"/>
      <c r="AJ37" s="598"/>
      <c r="AK37" s="598"/>
      <c r="AL37" s="177"/>
      <c r="AM37" s="597" t="str">
        <f t="shared" si="0"/>
        <v/>
      </c>
      <c r="AN37" s="597"/>
      <c r="AO37" s="598"/>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13</v>
      </c>
      <c r="BX37" s="597"/>
      <c r="BY37" s="598" t="str">
        <f>IF('各会計、関係団体の財政状況及び健全化判断比率'!B71="","",'各会計、関係団体の財政状況及び健全化判断比率'!B71)</f>
        <v>大和川右岸水防事務組合</v>
      </c>
      <c r="BZ37" s="598"/>
      <c r="CA37" s="598"/>
      <c r="CB37" s="598"/>
      <c r="CC37" s="598"/>
      <c r="CD37" s="598"/>
      <c r="CE37" s="598"/>
      <c r="CF37" s="598"/>
      <c r="CG37" s="598"/>
      <c r="CH37" s="598"/>
      <c r="CI37" s="598"/>
      <c r="CJ37" s="598"/>
      <c r="CK37" s="598"/>
      <c r="CL37" s="598"/>
      <c r="CM37" s="598"/>
      <c r="CN37" s="177"/>
      <c r="CO37" s="597">
        <f t="shared" si="3"/>
        <v>22</v>
      </c>
      <c r="CP37" s="597"/>
      <c r="CQ37" s="598" t="str">
        <f>IF('各会計、関係団体の財政状況及び健全化判断比率'!BS10="","",'各会計、関係団体の財政状況及び健全化判断比率'!BS10)</f>
        <v>八尾市国際交流センター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x14ac:dyDescent="0.2">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t="str">
        <f t="shared" si="0"/>
        <v/>
      </c>
      <c r="AN38" s="597"/>
      <c r="AO38" s="598"/>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f t="shared" si="2"/>
        <v>14</v>
      </c>
      <c r="BX38" s="597"/>
      <c r="BY38" s="598" t="str">
        <f>IF('各会計、関係団体の財政状況及び健全化判断比率'!B72="","",'各会計、関係団体の財政状況及び健全化判断比率'!B72)</f>
        <v>大阪広域環境施設組合</v>
      </c>
      <c r="BZ38" s="598"/>
      <c r="CA38" s="598"/>
      <c r="CB38" s="598"/>
      <c r="CC38" s="598"/>
      <c r="CD38" s="598"/>
      <c r="CE38" s="598"/>
      <c r="CF38" s="598"/>
      <c r="CG38" s="598"/>
      <c r="CH38" s="598"/>
      <c r="CI38" s="598"/>
      <c r="CJ38" s="598"/>
      <c r="CK38" s="598"/>
      <c r="CL38" s="598"/>
      <c r="CM38" s="598"/>
      <c r="CN38" s="177"/>
      <c r="CO38" s="597">
        <f t="shared" si="3"/>
        <v>23</v>
      </c>
      <c r="CP38" s="597"/>
      <c r="CQ38" s="598" t="str">
        <f>IF('各会計、関係団体の財政状況及び健全化判断比率'!BS11="","",'各会計、関係団体の財政状況及び健全化判断比率'!BS11)</f>
        <v>八尾体育振興会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x14ac:dyDescent="0.2">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t="str">
        <f t="shared" si="0"/>
        <v/>
      </c>
      <c r="AN39" s="597"/>
      <c r="AO39" s="598"/>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f t="shared" si="2"/>
        <v>15</v>
      </c>
      <c r="BX39" s="597"/>
      <c r="BY39" s="598" t="str">
        <f>IF('各会計、関係団体の財政状況及び健全化判断比率'!B73="","",'各会計、関係団体の財政状況及び健全化判断比率'!B73)</f>
        <v>大阪府後期高齢者医療広域連合(一般会計)</v>
      </c>
      <c r="BZ39" s="598"/>
      <c r="CA39" s="598"/>
      <c r="CB39" s="598"/>
      <c r="CC39" s="598"/>
      <c r="CD39" s="598"/>
      <c r="CE39" s="598"/>
      <c r="CF39" s="598"/>
      <c r="CG39" s="598"/>
      <c r="CH39" s="598"/>
      <c r="CI39" s="598"/>
      <c r="CJ39" s="598"/>
      <c r="CK39" s="598"/>
      <c r="CL39" s="598"/>
      <c r="CM39" s="598"/>
      <c r="CN39" s="177"/>
      <c r="CO39" s="597">
        <f t="shared" si="3"/>
        <v>24</v>
      </c>
      <c r="CP39" s="597"/>
      <c r="CQ39" s="598" t="str">
        <f>IF('各会計、関係団体の財政状況及び健全化判断比率'!BS12="","",'各会計、関係団体の財政状況及び健全化判断比率'!BS12)</f>
        <v>八尾シティネット</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x14ac:dyDescent="0.2">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f t="shared" si="2"/>
        <v>16</v>
      </c>
      <c r="BX40" s="597"/>
      <c r="BY40" s="598" t="str">
        <f>IF('各会計、関係団体の財政状況及び健全化判断比率'!B74="","",'各会計、関係団体の財政状況及び健全化判断比率'!B74)</f>
        <v>大阪府後期高齢者医療広域連合(後期高齢者医療特別会計)</v>
      </c>
      <c r="BZ40" s="598"/>
      <c r="CA40" s="598"/>
      <c r="CB40" s="598"/>
      <c r="CC40" s="598"/>
      <c r="CD40" s="598"/>
      <c r="CE40" s="598"/>
      <c r="CF40" s="598"/>
      <c r="CG40" s="598"/>
      <c r="CH40" s="598"/>
      <c r="CI40" s="598"/>
      <c r="CJ40" s="598"/>
      <c r="CK40" s="598"/>
      <c r="CL40" s="598"/>
      <c r="CM40" s="598"/>
      <c r="CN40" s="177"/>
      <c r="CO40" s="597">
        <f t="shared" si="3"/>
        <v>25</v>
      </c>
      <c r="CP40" s="597"/>
      <c r="CQ40" s="598" t="str">
        <f>IF('各会計、関係団体の財政状況及び健全化判断比率'!BS13="","",'各会計、関係団体の財政状況及び健全化判断比率'!BS13)</f>
        <v>やおコミュニティ放送</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x14ac:dyDescent="0.2">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f t="shared" si="2"/>
        <v>17</v>
      </c>
      <c r="BX41" s="597"/>
      <c r="BY41" s="598" t="str">
        <f>IF('各会計、関係団体の財政状況及び健全化判断比率'!B75="","",'各会計、関係団体の財政状況及び健全化判断比率'!B75)</f>
        <v>大阪広域水道企業団(水道事業会計)</v>
      </c>
      <c r="BZ41" s="598"/>
      <c r="CA41" s="598"/>
      <c r="CB41" s="598"/>
      <c r="CC41" s="598"/>
      <c r="CD41" s="598"/>
      <c r="CE41" s="598"/>
      <c r="CF41" s="598"/>
      <c r="CG41" s="598"/>
      <c r="CH41" s="598"/>
      <c r="CI41" s="598"/>
      <c r="CJ41" s="598"/>
      <c r="CK41" s="598"/>
      <c r="CL41" s="598"/>
      <c r="CM41" s="598"/>
      <c r="CN41" s="177"/>
      <c r="CO41" s="597">
        <f t="shared" si="3"/>
        <v>26</v>
      </c>
      <c r="CP41" s="597"/>
      <c r="CQ41" s="598" t="str">
        <f>IF('各会計、関係団体の財政状況及び健全化判断比率'!BS14="","",'各会計、関係団体の財政状況及び健全化判断比率'!BS14)</f>
        <v>八尾モール</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x14ac:dyDescent="0.2">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f t="shared" si="2"/>
        <v>18</v>
      </c>
      <c r="BX42" s="597"/>
      <c r="BY42" s="598" t="str">
        <f>IF('各会計、関係団体の財政状況及び健全化判断比率'!B76="","",'各会計、関係団体の財政状況及び健全化判断比率'!B76)</f>
        <v>大阪広域水道企業団(工業用水道事業会計)</v>
      </c>
      <c r="BZ42" s="598"/>
      <c r="CA42" s="598"/>
      <c r="CB42" s="598"/>
      <c r="CC42" s="598"/>
      <c r="CD42" s="598"/>
      <c r="CE42" s="598"/>
      <c r="CF42" s="598"/>
      <c r="CG42" s="598"/>
      <c r="CH42" s="598"/>
      <c r="CI42" s="598"/>
      <c r="CJ42" s="598"/>
      <c r="CK42" s="598"/>
      <c r="CL42" s="598"/>
      <c r="CM42" s="598"/>
      <c r="CN42" s="177"/>
      <c r="CO42" s="597">
        <f t="shared" si="3"/>
        <v>27</v>
      </c>
      <c r="CP42" s="597"/>
      <c r="CQ42" s="598" t="str">
        <f>IF('各会計、関係団体の財政状況及び健全化判断比率'!BS15="","",'各会計、関係団体の財政状況及び健全化判断比率'!BS15)</f>
        <v>大阪外環状鉄道</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x14ac:dyDescent="0.2">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a8Jf1jkT/61c1nJtN+/N52rhLDpvjOmLBTiRJMAFqXADM14pLzRQ7puIDclQ4O7kbpEq0KXpsXVoUCfsBUlwA==" saltValue="16hrP6EYBh+nUxIu8xQL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51" t="s">
        <v>558</v>
      </c>
      <c r="D34" s="1151"/>
      <c r="E34" s="1152"/>
      <c r="F34" s="32">
        <v>8.5299999999999994</v>
      </c>
      <c r="G34" s="33">
        <v>8.34</v>
      </c>
      <c r="H34" s="33">
        <v>8.51</v>
      </c>
      <c r="I34" s="33">
        <v>10.57</v>
      </c>
      <c r="J34" s="34">
        <v>12.08</v>
      </c>
      <c r="K34" s="22"/>
      <c r="L34" s="22"/>
      <c r="M34" s="22"/>
      <c r="N34" s="22"/>
      <c r="O34" s="22"/>
      <c r="P34" s="22"/>
    </row>
    <row r="35" spans="1:16" ht="39" customHeight="1" x14ac:dyDescent="0.2">
      <c r="A35" s="22"/>
      <c r="B35" s="35"/>
      <c r="C35" s="1145" t="s">
        <v>559</v>
      </c>
      <c r="D35" s="1146"/>
      <c r="E35" s="1147"/>
      <c r="F35" s="36">
        <v>8.3800000000000008</v>
      </c>
      <c r="G35" s="37">
        <v>7.5</v>
      </c>
      <c r="H35" s="37">
        <v>7</v>
      </c>
      <c r="I35" s="37">
        <v>6.08</v>
      </c>
      <c r="J35" s="38">
        <v>5.84</v>
      </c>
      <c r="K35" s="22"/>
      <c r="L35" s="22"/>
      <c r="M35" s="22"/>
      <c r="N35" s="22"/>
      <c r="O35" s="22"/>
      <c r="P35" s="22"/>
    </row>
    <row r="36" spans="1:16" ht="39" customHeight="1" x14ac:dyDescent="0.2">
      <c r="A36" s="22"/>
      <c r="B36" s="35"/>
      <c r="C36" s="1145" t="s">
        <v>560</v>
      </c>
      <c r="D36" s="1146"/>
      <c r="E36" s="1147"/>
      <c r="F36" s="36">
        <v>3.64</v>
      </c>
      <c r="G36" s="37">
        <v>3.96</v>
      </c>
      <c r="H36" s="37">
        <v>3.68</v>
      </c>
      <c r="I36" s="37">
        <v>3.29</v>
      </c>
      <c r="J36" s="38">
        <v>3.59</v>
      </c>
      <c r="K36" s="22"/>
      <c r="L36" s="22"/>
      <c r="M36" s="22"/>
      <c r="N36" s="22"/>
      <c r="O36" s="22"/>
      <c r="P36" s="22"/>
    </row>
    <row r="37" spans="1:16" ht="39" customHeight="1" x14ac:dyDescent="0.2">
      <c r="A37" s="22"/>
      <c r="B37" s="35"/>
      <c r="C37" s="1145" t="s">
        <v>561</v>
      </c>
      <c r="D37" s="1146"/>
      <c r="E37" s="1147"/>
      <c r="F37" s="36">
        <v>0.24</v>
      </c>
      <c r="G37" s="37">
        <v>0.18</v>
      </c>
      <c r="H37" s="37">
        <v>0.25</v>
      </c>
      <c r="I37" s="37">
        <v>0.22</v>
      </c>
      <c r="J37" s="38">
        <v>0.43</v>
      </c>
      <c r="K37" s="22"/>
      <c r="L37" s="22"/>
      <c r="M37" s="22"/>
      <c r="N37" s="22"/>
      <c r="O37" s="22"/>
      <c r="P37" s="22"/>
    </row>
    <row r="38" spans="1:16" ht="39" customHeight="1" x14ac:dyDescent="0.2">
      <c r="A38" s="22"/>
      <c r="B38" s="35"/>
      <c r="C38" s="1145" t="s">
        <v>562</v>
      </c>
      <c r="D38" s="1146"/>
      <c r="E38" s="1147"/>
      <c r="F38" s="36">
        <v>0.74</v>
      </c>
      <c r="G38" s="37">
        <v>0.31</v>
      </c>
      <c r="H38" s="37">
        <v>1.84</v>
      </c>
      <c r="I38" s="37">
        <v>0.64</v>
      </c>
      <c r="J38" s="38">
        <v>0.37</v>
      </c>
      <c r="K38" s="22"/>
      <c r="L38" s="22"/>
      <c r="M38" s="22"/>
      <c r="N38" s="22"/>
      <c r="O38" s="22"/>
      <c r="P38" s="22"/>
    </row>
    <row r="39" spans="1:16" ht="39" customHeight="1" x14ac:dyDescent="0.2">
      <c r="A39" s="22"/>
      <c r="B39" s="35"/>
      <c r="C39" s="1145" t="s">
        <v>563</v>
      </c>
      <c r="D39" s="1146"/>
      <c r="E39" s="1147"/>
      <c r="F39" s="36">
        <v>1.32</v>
      </c>
      <c r="G39" s="37">
        <v>2.42</v>
      </c>
      <c r="H39" s="37">
        <v>0.71</v>
      </c>
      <c r="I39" s="37">
        <v>0.9</v>
      </c>
      <c r="J39" s="38">
        <v>0.09</v>
      </c>
      <c r="K39" s="22"/>
      <c r="L39" s="22"/>
      <c r="M39" s="22"/>
      <c r="N39" s="22"/>
      <c r="O39" s="22"/>
      <c r="P39" s="22"/>
    </row>
    <row r="40" spans="1:16" ht="39" customHeight="1" x14ac:dyDescent="0.2">
      <c r="A40" s="22"/>
      <c r="B40" s="35"/>
      <c r="C40" s="1145" t="s">
        <v>564</v>
      </c>
      <c r="D40" s="1146"/>
      <c r="E40" s="1147"/>
      <c r="F40" s="36">
        <v>0.26</v>
      </c>
      <c r="G40" s="37">
        <v>0.06</v>
      </c>
      <c r="H40" s="37">
        <v>0.06</v>
      </c>
      <c r="I40" s="37">
        <v>0.06</v>
      </c>
      <c r="J40" s="38">
        <v>0.08</v>
      </c>
      <c r="K40" s="22"/>
      <c r="L40" s="22"/>
      <c r="M40" s="22"/>
      <c r="N40" s="22"/>
      <c r="O40" s="22"/>
      <c r="P40" s="22"/>
    </row>
    <row r="41" spans="1:16" ht="39" customHeight="1" x14ac:dyDescent="0.2">
      <c r="A41" s="22"/>
      <c r="B41" s="35"/>
      <c r="C41" s="1145" t="s">
        <v>565</v>
      </c>
      <c r="D41" s="1146"/>
      <c r="E41" s="1147"/>
      <c r="F41" s="36">
        <v>0</v>
      </c>
      <c r="G41" s="37">
        <v>0</v>
      </c>
      <c r="H41" s="37">
        <v>0</v>
      </c>
      <c r="I41" s="37">
        <v>0</v>
      </c>
      <c r="J41" s="38">
        <v>0</v>
      </c>
      <c r="K41" s="22"/>
      <c r="L41" s="22"/>
      <c r="M41" s="22"/>
      <c r="N41" s="22"/>
      <c r="O41" s="22"/>
      <c r="P41" s="22"/>
    </row>
    <row r="42" spans="1:16" ht="39" customHeight="1" x14ac:dyDescent="0.2">
      <c r="A42" s="22"/>
      <c r="B42" s="39"/>
      <c r="C42" s="1145" t="s">
        <v>566</v>
      </c>
      <c r="D42" s="1146"/>
      <c r="E42" s="1147"/>
      <c r="F42" s="36" t="s">
        <v>511</v>
      </c>
      <c r="G42" s="37" t="s">
        <v>511</v>
      </c>
      <c r="H42" s="37" t="s">
        <v>511</v>
      </c>
      <c r="I42" s="37" t="s">
        <v>511</v>
      </c>
      <c r="J42" s="38" t="s">
        <v>511</v>
      </c>
      <c r="K42" s="22"/>
      <c r="L42" s="22"/>
      <c r="M42" s="22"/>
      <c r="N42" s="22"/>
      <c r="O42" s="22"/>
      <c r="P42" s="22"/>
    </row>
    <row r="43" spans="1:16" ht="39" customHeight="1" thickBot="1" x14ac:dyDescent="0.25">
      <c r="A43" s="22"/>
      <c r="B43" s="40"/>
      <c r="C43" s="1148" t="s">
        <v>567</v>
      </c>
      <c r="D43" s="1149"/>
      <c r="E43" s="1150"/>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mVwCsRzo6oJozkrldkLwq7ao3A314sYBhGX+hqQh6avXyKNQZiL4PebbFu8Y2Wqs3K7cqPagq10wBBOM7oLcw==" saltValue="GS+d5ggQvsshxlUKvlvA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8740</v>
      </c>
      <c r="L45" s="60">
        <v>8679</v>
      </c>
      <c r="M45" s="60">
        <v>8534</v>
      </c>
      <c r="N45" s="60">
        <v>8967</v>
      </c>
      <c r="O45" s="61">
        <v>9055</v>
      </c>
      <c r="P45" s="48"/>
      <c r="Q45" s="48"/>
      <c r="R45" s="48"/>
      <c r="S45" s="48"/>
      <c r="T45" s="48"/>
      <c r="U45" s="48"/>
    </row>
    <row r="46" spans="1:21" ht="30.75" customHeight="1" x14ac:dyDescent="0.2">
      <c r="A46" s="48"/>
      <c r="B46" s="1155"/>
      <c r="C46" s="1156"/>
      <c r="D46" s="62"/>
      <c r="E46" s="1161" t="s">
        <v>12</v>
      </c>
      <c r="F46" s="1161"/>
      <c r="G46" s="1161"/>
      <c r="H46" s="1161"/>
      <c r="I46" s="1161"/>
      <c r="J46" s="1162"/>
      <c r="K46" s="63">
        <v>19</v>
      </c>
      <c r="L46" s="64">
        <v>8</v>
      </c>
      <c r="M46" s="64" t="s">
        <v>511</v>
      </c>
      <c r="N46" s="64" t="s">
        <v>511</v>
      </c>
      <c r="O46" s="65" t="s">
        <v>511</v>
      </c>
      <c r="P46" s="48"/>
      <c r="Q46" s="48"/>
      <c r="R46" s="48"/>
      <c r="S46" s="48"/>
      <c r="T46" s="48"/>
      <c r="U46" s="48"/>
    </row>
    <row r="47" spans="1:21" ht="30.75" customHeight="1" x14ac:dyDescent="0.2">
      <c r="A47" s="48"/>
      <c r="B47" s="1155"/>
      <c r="C47" s="1156"/>
      <c r="D47" s="62"/>
      <c r="E47" s="1161" t="s">
        <v>13</v>
      </c>
      <c r="F47" s="1161"/>
      <c r="G47" s="1161"/>
      <c r="H47" s="1161"/>
      <c r="I47" s="1161"/>
      <c r="J47" s="1162"/>
      <c r="K47" s="63">
        <v>2</v>
      </c>
      <c r="L47" s="64">
        <v>1</v>
      </c>
      <c r="M47" s="64" t="s">
        <v>511</v>
      </c>
      <c r="N47" s="64" t="s">
        <v>511</v>
      </c>
      <c r="O47" s="65" t="s">
        <v>511</v>
      </c>
      <c r="P47" s="48"/>
      <c r="Q47" s="48"/>
      <c r="R47" s="48"/>
      <c r="S47" s="48"/>
      <c r="T47" s="48"/>
      <c r="U47" s="48"/>
    </row>
    <row r="48" spans="1:21" ht="30.75" customHeight="1" x14ac:dyDescent="0.2">
      <c r="A48" s="48"/>
      <c r="B48" s="1155"/>
      <c r="C48" s="1156"/>
      <c r="D48" s="62"/>
      <c r="E48" s="1161" t="s">
        <v>14</v>
      </c>
      <c r="F48" s="1161"/>
      <c r="G48" s="1161"/>
      <c r="H48" s="1161"/>
      <c r="I48" s="1161"/>
      <c r="J48" s="1162"/>
      <c r="K48" s="63">
        <v>4783</v>
      </c>
      <c r="L48" s="64">
        <v>4814</v>
      </c>
      <c r="M48" s="64">
        <v>4883</v>
      </c>
      <c r="N48" s="64">
        <v>4705</v>
      </c>
      <c r="O48" s="65">
        <v>4642</v>
      </c>
      <c r="P48" s="48"/>
      <c r="Q48" s="48"/>
      <c r="R48" s="48"/>
      <c r="S48" s="48"/>
      <c r="T48" s="48"/>
      <c r="U48" s="48"/>
    </row>
    <row r="49" spans="1:21" ht="30.75" customHeight="1" x14ac:dyDescent="0.2">
      <c r="A49" s="48"/>
      <c r="B49" s="1155"/>
      <c r="C49" s="1156"/>
      <c r="D49" s="62"/>
      <c r="E49" s="1161" t="s">
        <v>15</v>
      </c>
      <c r="F49" s="1161"/>
      <c r="G49" s="1161"/>
      <c r="H49" s="1161"/>
      <c r="I49" s="1161"/>
      <c r="J49" s="1162"/>
      <c r="K49" s="63">
        <v>103</v>
      </c>
      <c r="L49" s="64">
        <v>88</v>
      </c>
      <c r="M49" s="64">
        <v>65</v>
      </c>
      <c r="N49" s="64">
        <v>56</v>
      </c>
      <c r="O49" s="65">
        <v>33</v>
      </c>
      <c r="P49" s="48"/>
      <c r="Q49" s="48"/>
      <c r="R49" s="48"/>
      <c r="S49" s="48"/>
      <c r="T49" s="48"/>
      <c r="U49" s="48"/>
    </row>
    <row r="50" spans="1:21" ht="30.75" customHeight="1" x14ac:dyDescent="0.2">
      <c r="A50" s="48"/>
      <c r="B50" s="1155"/>
      <c r="C50" s="1156"/>
      <c r="D50" s="62"/>
      <c r="E50" s="1161" t="s">
        <v>16</v>
      </c>
      <c r="F50" s="1161"/>
      <c r="G50" s="1161"/>
      <c r="H50" s="1161"/>
      <c r="I50" s="1161"/>
      <c r="J50" s="1162"/>
      <c r="K50" s="63" t="s">
        <v>511</v>
      </c>
      <c r="L50" s="64" t="s">
        <v>511</v>
      </c>
      <c r="M50" s="64" t="s">
        <v>511</v>
      </c>
      <c r="N50" s="64" t="s">
        <v>511</v>
      </c>
      <c r="O50" s="65" t="s">
        <v>511</v>
      </c>
      <c r="P50" s="48"/>
      <c r="Q50" s="48"/>
      <c r="R50" s="48"/>
      <c r="S50" s="48"/>
      <c r="T50" s="48"/>
      <c r="U50" s="48"/>
    </row>
    <row r="51" spans="1:21" ht="30.75" customHeight="1" x14ac:dyDescent="0.2">
      <c r="A51" s="48"/>
      <c r="B51" s="1157"/>
      <c r="C51" s="1158"/>
      <c r="D51" s="66"/>
      <c r="E51" s="1161" t="s">
        <v>17</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11407</v>
      </c>
      <c r="L52" s="64">
        <v>11535</v>
      </c>
      <c r="M52" s="64">
        <v>11660</v>
      </c>
      <c r="N52" s="64">
        <v>11947</v>
      </c>
      <c r="O52" s="65">
        <v>12008</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2240</v>
      </c>
      <c r="L53" s="69">
        <v>2055</v>
      </c>
      <c r="M53" s="69">
        <v>1822</v>
      </c>
      <c r="N53" s="69">
        <v>1781</v>
      </c>
      <c r="O53" s="70">
        <v>1722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5">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169" t="s">
        <v>25</v>
      </c>
      <c r="C58" s="1170"/>
      <c r="D58" s="1175" t="s">
        <v>26</v>
      </c>
      <c r="E58" s="1176"/>
      <c r="F58" s="1176"/>
      <c r="G58" s="1176"/>
      <c r="H58" s="1176"/>
      <c r="I58" s="1176"/>
      <c r="J58" s="1177"/>
      <c r="K58" s="83"/>
      <c r="L58" s="84"/>
      <c r="M58" s="84"/>
      <c r="N58" s="84"/>
      <c r="O58" s="85"/>
    </row>
    <row r="59" spans="1:21" ht="31.5" customHeight="1" x14ac:dyDescent="0.2">
      <c r="B59" s="1171"/>
      <c r="C59" s="1172"/>
      <c r="D59" s="1178" t="s">
        <v>27</v>
      </c>
      <c r="E59" s="1179"/>
      <c r="F59" s="1179"/>
      <c r="G59" s="1179"/>
      <c r="H59" s="1179"/>
      <c r="I59" s="1179"/>
      <c r="J59" s="1180"/>
      <c r="K59" s="86"/>
      <c r="L59" s="87"/>
      <c r="M59" s="87"/>
      <c r="N59" s="87"/>
      <c r="O59" s="88"/>
    </row>
    <row r="60" spans="1:21" ht="31.5" customHeight="1" thickBot="1" x14ac:dyDescent="0.25">
      <c r="B60" s="1173"/>
      <c r="C60" s="1174"/>
      <c r="D60" s="1181" t="s">
        <v>28</v>
      </c>
      <c r="E60" s="1182"/>
      <c r="F60" s="1182"/>
      <c r="G60" s="1182"/>
      <c r="H60" s="1182"/>
      <c r="I60" s="1182"/>
      <c r="J60" s="1183"/>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Ujbxk9mPb0jOod06d3PK7fuPPqct2lY4F3Iu9cO1iklH0KYASW5qwIKVXrMVqMVxJqM00QXcCKdd/t+jl4WIQ==" saltValue="EBYbm/BBADWtyWrztCxc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552</v>
      </c>
      <c r="J40" s="103" t="s">
        <v>553</v>
      </c>
      <c r="K40" s="103" t="s">
        <v>554</v>
      </c>
      <c r="L40" s="103" t="s">
        <v>555</v>
      </c>
      <c r="M40" s="104" t="s">
        <v>556</v>
      </c>
    </row>
    <row r="41" spans="2:13" ht="27.75" customHeight="1" x14ac:dyDescent="0.2">
      <c r="B41" s="1184" t="s">
        <v>31</v>
      </c>
      <c r="C41" s="1185"/>
      <c r="D41" s="105"/>
      <c r="E41" s="1190" t="s">
        <v>32</v>
      </c>
      <c r="F41" s="1190"/>
      <c r="G41" s="1190"/>
      <c r="H41" s="1191"/>
      <c r="I41" s="351">
        <v>97576</v>
      </c>
      <c r="J41" s="352">
        <v>97237</v>
      </c>
      <c r="K41" s="352">
        <v>95645</v>
      </c>
      <c r="L41" s="352">
        <v>95057</v>
      </c>
      <c r="M41" s="353">
        <v>92404</v>
      </c>
    </row>
    <row r="42" spans="2:13" ht="27.75" customHeight="1" x14ac:dyDescent="0.2">
      <c r="B42" s="1186"/>
      <c r="C42" s="1187"/>
      <c r="D42" s="106"/>
      <c r="E42" s="1192" t="s">
        <v>33</v>
      </c>
      <c r="F42" s="1192"/>
      <c r="G42" s="1192"/>
      <c r="H42" s="1193"/>
      <c r="I42" s="354" t="s">
        <v>511</v>
      </c>
      <c r="J42" s="355" t="s">
        <v>511</v>
      </c>
      <c r="K42" s="355" t="s">
        <v>511</v>
      </c>
      <c r="L42" s="355" t="s">
        <v>511</v>
      </c>
      <c r="M42" s="356" t="s">
        <v>511</v>
      </c>
    </row>
    <row r="43" spans="2:13" ht="27.75" customHeight="1" x14ac:dyDescent="0.2">
      <c r="B43" s="1186"/>
      <c r="C43" s="1187"/>
      <c r="D43" s="106"/>
      <c r="E43" s="1192" t="s">
        <v>34</v>
      </c>
      <c r="F43" s="1192"/>
      <c r="G43" s="1192"/>
      <c r="H43" s="1193"/>
      <c r="I43" s="354">
        <v>68061</v>
      </c>
      <c r="J43" s="355">
        <v>63874</v>
      </c>
      <c r="K43" s="355">
        <v>59216</v>
      </c>
      <c r="L43" s="355">
        <v>55343</v>
      </c>
      <c r="M43" s="356">
        <v>52124</v>
      </c>
    </row>
    <row r="44" spans="2:13" ht="27.75" customHeight="1" x14ac:dyDescent="0.2">
      <c r="B44" s="1186"/>
      <c r="C44" s="1187"/>
      <c r="D44" s="106"/>
      <c r="E44" s="1192" t="s">
        <v>35</v>
      </c>
      <c r="F44" s="1192"/>
      <c r="G44" s="1192"/>
      <c r="H44" s="1193"/>
      <c r="I44" s="354">
        <v>974</v>
      </c>
      <c r="J44" s="355">
        <v>876</v>
      </c>
      <c r="K44" s="355">
        <v>898</v>
      </c>
      <c r="L44" s="355">
        <v>794</v>
      </c>
      <c r="M44" s="356">
        <v>807</v>
      </c>
    </row>
    <row r="45" spans="2:13" ht="27.75" customHeight="1" x14ac:dyDescent="0.2">
      <c r="B45" s="1186"/>
      <c r="C45" s="1187"/>
      <c r="D45" s="106"/>
      <c r="E45" s="1192" t="s">
        <v>36</v>
      </c>
      <c r="F45" s="1192"/>
      <c r="G45" s="1192"/>
      <c r="H45" s="1193"/>
      <c r="I45" s="354">
        <v>10684</v>
      </c>
      <c r="J45" s="355">
        <v>10826</v>
      </c>
      <c r="K45" s="355">
        <v>11815</v>
      </c>
      <c r="L45" s="355">
        <v>12040</v>
      </c>
      <c r="M45" s="356">
        <v>12430</v>
      </c>
    </row>
    <row r="46" spans="2:13" ht="27.75" customHeight="1" x14ac:dyDescent="0.2">
      <c r="B46" s="1186"/>
      <c r="C46" s="1187"/>
      <c r="D46" s="107"/>
      <c r="E46" s="1192" t="s">
        <v>37</v>
      </c>
      <c r="F46" s="1192"/>
      <c r="G46" s="1192"/>
      <c r="H46" s="1193"/>
      <c r="I46" s="354" t="s">
        <v>511</v>
      </c>
      <c r="J46" s="355" t="s">
        <v>511</v>
      </c>
      <c r="K46" s="355" t="s">
        <v>511</v>
      </c>
      <c r="L46" s="355" t="s">
        <v>511</v>
      </c>
      <c r="M46" s="356" t="s">
        <v>511</v>
      </c>
    </row>
    <row r="47" spans="2:13" ht="27.75" customHeight="1" x14ac:dyDescent="0.2">
      <c r="B47" s="1186"/>
      <c r="C47" s="1187"/>
      <c r="D47" s="108"/>
      <c r="E47" s="1194" t="s">
        <v>38</v>
      </c>
      <c r="F47" s="1195"/>
      <c r="G47" s="1195"/>
      <c r="H47" s="1196"/>
      <c r="I47" s="354" t="s">
        <v>511</v>
      </c>
      <c r="J47" s="355" t="s">
        <v>511</v>
      </c>
      <c r="K47" s="355" t="s">
        <v>511</v>
      </c>
      <c r="L47" s="355" t="s">
        <v>511</v>
      </c>
      <c r="M47" s="356" t="s">
        <v>511</v>
      </c>
    </row>
    <row r="48" spans="2:13" ht="27.75" customHeight="1" x14ac:dyDescent="0.2">
      <c r="B48" s="1186"/>
      <c r="C48" s="1187"/>
      <c r="D48" s="106"/>
      <c r="E48" s="1192" t="s">
        <v>39</v>
      </c>
      <c r="F48" s="1192"/>
      <c r="G48" s="1192"/>
      <c r="H48" s="1193"/>
      <c r="I48" s="354" t="s">
        <v>511</v>
      </c>
      <c r="J48" s="355" t="s">
        <v>511</v>
      </c>
      <c r="K48" s="355" t="s">
        <v>511</v>
      </c>
      <c r="L48" s="355" t="s">
        <v>511</v>
      </c>
      <c r="M48" s="356" t="s">
        <v>511</v>
      </c>
    </row>
    <row r="49" spans="2:13" ht="27.75" customHeight="1" x14ac:dyDescent="0.2">
      <c r="B49" s="1188"/>
      <c r="C49" s="1189"/>
      <c r="D49" s="106"/>
      <c r="E49" s="1192" t="s">
        <v>40</v>
      </c>
      <c r="F49" s="1192"/>
      <c r="G49" s="1192"/>
      <c r="H49" s="1193"/>
      <c r="I49" s="354" t="s">
        <v>511</v>
      </c>
      <c r="J49" s="355" t="s">
        <v>511</v>
      </c>
      <c r="K49" s="355" t="s">
        <v>511</v>
      </c>
      <c r="L49" s="355" t="s">
        <v>511</v>
      </c>
      <c r="M49" s="356" t="s">
        <v>511</v>
      </c>
    </row>
    <row r="50" spans="2:13" ht="27.75" customHeight="1" x14ac:dyDescent="0.2">
      <c r="B50" s="1197" t="s">
        <v>41</v>
      </c>
      <c r="C50" s="1198"/>
      <c r="D50" s="109"/>
      <c r="E50" s="1192" t="s">
        <v>42</v>
      </c>
      <c r="F50" s="1192"/>
      <c r="G50" s="1192"/>
      <c r="H50" s="1193"/>
      <c r="I50" s="354">
        <v>8411</v>
      </c>
      <c r="J50" s="355">
        <v>8731</v>
      </c>
      <c r="K50" s="355">
        <v>9877</v>
      </c>
      <c r="L50" s="355">
        <v>11286</v>
      </c>
      <c r="M50" s="356">
        <v>12855</v>
      </c>
    </row>
    <row r="51" spans="2:13" ht="27.75" customHeight="1" x14ac:dyDescent="0.2">
      <c r="B51" s="1186"/>
      <c r="C51" s="1187"/>
      <c r="D51" s="106"/>
      <c r="E51" s="1192" t="s">
        <v>43</v>
      </c>
      <c r="F51" s="1192"/>
      <c r="G51" s="1192"/>
      <c r="H51" s="1193"/>
      <c r="I51" s="354">
        <v>44042</v>
      </c>
      <c r="J51" s="355">
        <v>42975</v>
      </c>
      <c r="K51" s="355">
        <v>42772</v>
      </c>
      <c r="L51" s="355">
        <v>44185</v>
      </c>
      <c r="M51" s="356">
        <v>43864</v>
      </c>
    </row>
    <row r="52" spans="2:13" ht="27.75" customHeight="1" x14ac:dyDescent="0.2">
      <c r="B52" s="1188"/>
      <c r="C52" s="1189"/>
      <c r="D52" s="106"/>
      <c r="E52" s="1192" t="s">
        <v>44</v>
      </c>
      <c r="F52" s="1192"/>
      <c r="G52" s="1192"/>
      <c r="H52" s="1193"/>
      <c r="I52" s="354">
        <v>117056</v>
      </c>
      <c r="J52" s="355">
        <v>116227</v>
      </c>
      <c r="K52" s="355">
        <v>113233</v>
      </c>
      <c r="L52" s="355">
        <v>112231</v>
      </c>
      <c r="M52" s="356">
        <v>108518</v>
      </c>
    </row>
    <row r="53" spans="2:13" ht="27.75" customHeight="1" thickBot="1" x14ac:dyDescent="0.25">
      <c r="B53" s="1199" t="s">
        <v>45</v>
      </c>
      <c r="C53" s="1200"/>
      <c r="D53" s="110"/>
      <c r="E53" s="1201" t="s">
        <v>46</v>
      </c>
      <c r="F53" s="1201"/>
      <c r="G53" s="1201"/>
      <c r="H53" s="1202"/>
      <c r="I53" s="357">
        <v>7786</v>
      </c>
      <c r="J53" s="358">
        <v>4881</v>
      </c>
      <c r="K53" s="358">
        <v>1692</v>
      </c>
      <c r="L53" s="358">
        <v>-4468</v>
      </c>
      <c r="M53" s="359">
        <v>-7471</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jyr/gULzT48uxQwqyfv0vmMSGmG41lipJ9fV+jfIuqm1+sDXP28Qqq0UqoXQ85oP8cuEJxL4NezzjvjFKiokMQ==" saltValue="/vvXT/EivHbR7/VpPpun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554</v>
      </c>
      <c r="G54" s="119" t="s">
        <v>555</v>
      </c>
      <c r="H54" s="120" t="s">
        <v>556</v>
      </c>
    </row>
    <row r="55" spans="2:8" ht="52.5" customHeight="1" x14ac:dyDescent="0.2">
      <c r="B55" s="121"/>
      <c r="C55" s="1211" t="s">
        <v>49</v>
      </c>
      <c r="D55" s="1211"/>
      <c r="E55" s="1212"/>
      <c r="F55" s="122">
        <v>6976</v>
      </c>
      <c r="G55" s="122">
        <v>7402</v>
      </c>
      <c r="H55" s="123">
        <v>7824</v>
      </c>
    </row>
    <row r="56" spans="2:8" ht="52.5" customHeight="1" x14ac:dyDescent="0.2">
      <c r="B56" s="124"/>
      <c r="C56" s="1213" t="s">
        <v>50</v>
      </c>
      <c r="D56" s="1213"/>
      <c r="E56" s="1214"/>
      <c r="F56" s="125" t="s">
        <v>511</v>
      </c>
      <c r="G56" s="125" t="s">
        <v>511</v>
      </c>
      <c r="H56" s="126" t="s">
        <v>511</v>
      </c>
    </row>
    <row r="57" spans="2:8" ht="53.25" customHeight="1" x14ac:dyDescent="0.2">
      <c r="B57" s="124"/>
      <c r="C57" s="1215" t="s">
        <v>51</v>
      </c>
      <c r="D57" s="1215"/>
      <c r="E57" s="1216"/>
      <c r="F57" s="127">
        <v>2818</v>
      </c>
      <c r="G57" s="127">
        <v>3821</v>
      </c>
      <c r="H57" s="128">
        <v>4965</v>
      </c>
    </row>
    <row r="58" spans="2:8" ht="45.75" customHeight="1" x14ac:dyDescent="0.2">
      <c r="B58" s="129"/>
      <c r="C58" s="1203" t="s">
        <v>592</v>
      </c>
      <c r="D58" s="1204"/>
      <c r="E58" s="1205"/>
      <c r="F58" s="360">
        <v>910</v>
      </c>
      <c r="G58" s="360">
        <v>1542</v>
      </c>
      <c r="H58" s="361">
        <v>1615</v>
      </c>
    </row>
    <row r="59" spans="2:8" ht="45.75" customHeight="1" x14ac:dyDescent="0.2">
      <c r="B59" s="129"/>
      <c r="C59" s="1203" t="s">
        <v>593</v>
      </c>
      <c r="D59" s="1204"/>
      <c r="E59" s="1205"/>
      <c r="F59" s="360">
        <v>178</v>
      </c>
      <c r="G59" s="360">
        <v>405</v>
      </c>
      <c r="H59" s="361">
        <v>811</v>
      </c>
    </row>
    <row r="60" spans="2:8" ht="45.75" customHeight="1" x14ac:dyDescent="0.2">
      <c r="B60" s="129"/>
      <c r="C60" s="1203" t="s">
        <v>594</v>
      </c>
      <c r="D60" s="1204"/>
      <c r="E60" s="1205"/>
      <c r="F60" s="360">
        <v>602</v>
      </c>
      <c r="G60" s="360">
        <v>590</v>
      </c>
      <c r="H60" s="361">
        <v>593</v>
      </c>
    </row>
    <row r="61" spans="2:8" ht="45.75" customHeight="1" x14ac:dyDescent="0.2">
      <c r="B61" s="129"/>
      <c r="C61" s="1203" t="s">
        <v>595</v>
      </c>
      <c r="D61" s="1204"/>
      <c r="E61" s="1205"/>
      <c r="F61" s="360">
        <v>133</v>
      </c>
      <c r="G61" s="360">
        <v>178</v>
      </c>
      <c r="H61" s="361">
        <v>446</v>
      </c>
    </row>
    <row r="62" spans="2:8" ht="45.75" customHeight="1" thickBot="1" x14ac:dyDescent="0.25">
      <c r="B62" s="130"/>
      <c r="C62" s="1206" t="s">
        <v>596</v>
      </c>
      <c r="D62" s="1207"/>
      <c r="E62" s="1208"/>
      <c r="F62" s="362">
        <v>194</v>
      </c>
      <c r="G62" s="362">
        <v>207</v>
      </c>
      <c r="H62" s="363">
        <v>224</v>
      </c>
    </row>
    <row r="63" spans="2:8" ht="52.5" customHeight="1" thickBot="1" x14ac:dyDescent="0.25">
      <c r="B63" s="131"/>
      <c r="C63" s="1209" t="s">
        <v>52</v>
      </c>
      <c r="D63" s="1209"/>
      <c r="E63" s="1210"/>
      <c r="F63" s="132">
        <v>9794</v>
      </c>
      <c r="G63" s="132">
        <v>11223</v>
      </c>
      <c r="H63" s="133">
        <v>12789</v>
      </c>
    </row>
    <row r="64" spans="2:8" ht="13.2" x14ac:dyDescent="0.2"/>
  </sheetData>
  <sheetProtection algorithmName="SHA-512" hashValue="rgQRvFhXakvoXuKT+/Hv1TnADjs9eaophFDVEJ0ObyWqs6FciPrmT6xlT0dTkkTaNRtQRlaTVhXHagxHETTEUw==" saltValue="SxKWYU9R5VX90AVuqdqr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5B072-B84A-4D0F-B811-CC243FC7A4DA}">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5"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5"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5"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5"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5"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5"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5"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5"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5"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5"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5"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5"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5"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5"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5"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607</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603</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606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601</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552</v>
      </c>
      <c r="BQ50" s="1226"/>
      <c r="BR50" s="1226"/>
      <c r="BS50" s="1226"/>
      <c r="BT50" s="1226"/>
      <c r="BU50" s="1226"/>
      <c r="BV50" s="1226"/>
      <c r="BW50" s="1226"/>
      <c r="BX50" s="1226" t="s">
        <v>553</v>
      </c>
      <c r="BY50" s="1226"/>
      <c r="BZ50" s="1226"/>
      <c r="CA50" s="1226"/>
      <c r="CB50" s="1226"/>
      <c r="CC50" s="1226"/>
      <c r="CD50" s="1226"/>
      <c r="CE50" s="1226"/>
      <c r="CF50" s="1226" t="s">
        <v>554</v>
      </c>
      <c r="CG50" s="1226"/>
      <c r="CH50" s="1226"/>
      <c r="CI50" s="1226"/>
      <c r="CJ50" s="1226"/>
      <c r="CK50" s="1226"/>
      <c r="CL50" s="1226"/>
      <c r="CM50" s="1226"/>
      <c r="CN50" s="1226" t="s">
        <v>555</v>
      </c>
      <c r="CO50" s="1226"/>
      <c r="CP50" s="1226"/>
      <c r="CQ50" s="1226"/>
      <c r="CR50" s="1226"/>
      <c r="CS50" s="1226"/>
      <c r="CT50" s="1226"/>
      <c r="CU50" s="1226"/>
      <c r="CV50" s="1226" t="s">
        <v>556</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600</v>
      </c>
      <c r="AO51" s="1225"/>
      <c r="AP51" s="1225"/>
      <c r="AQ51" s="1225"/>
      <c r="AR51" s="1225"/>
      <c r="AS51" s="1225"/>
      <c r="AT51" s="1225"/>
      <c r="AU51" s="1225"/>
      <c r="AV51" s="1225"/>
      <c r="AW51" s="1225"/>
      <c r="AX51" s="1225"/>
      <c r="AY51" s="1225"/>
      <c r="AZ51" s="1225"/>
      <c r="BA51" s="1225"/>
      <c r="BB51" s="1225" t="s">
        <v>598</v>
      </c>
      <c r="BC51" s="1225"/>
      <c r="BD51" s="1225"/>
      <c r="BE51" s="1225"/>
      <c r="BF51" s="1225"/>
      <c r="BG51" s="1225"/>
      <c r="BH51" s="1225"/>
      <c r="BI51" s="1225"/>
      <c r="BJ51" s="1225"/>
      <c r="BK51" s="1225"/>
      <c r="BL51" s="1225"/>
      <c r="BM51" s="1225"/>
      <c r="BN51" s="1225"/>
      <c r="BO51" s="1225"/>
      <c r="BP51" s="1224">
        <v>16.100000000000001</v>
      </c>
      <c r="BQ51" s="1224"/>
      <c r="BR51" s="1224"/>
      <c r="BS51" s="1224"/>
      <c r="BT51" s="1224"/>
      <c r="BU51" s="1224"/>
      <c r="BV51" s="1224"/>
      <c r="BW51" s="1224"/>
      <c r="BX51" s="1224">
        <v>10</v>
      </c>
      <c r="BY51" s="1224"/>
      <c r="BZ51" s="1224"/>
      <c r="CA51" s="1224"/>
      <c r="CB51" s="1224"/>
      <c r="CC51" s="1224"/>
      <c r="CD51" s="1224"/>
      <c r="CE51" s="1224"/>
      <c r="CF51" s="1224">
        <v>3.3</v>
      </c>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605</v>
      </c>
      <c r="BC53" s="1225"/>
      <c r="BD53" s="1225"/>
      <c r="BE53" s="1225"/>
      <c r="BF53" s="1225"/>
      <c r="BG53" s="1225"/>
      <c r="BH53" s="1225"/>
      <c r="BI53" s="1225"/>
      <c r="BJ53" s="1225"/>
      <c r="BK53" s="1225"/>
      <c r="BL53" s="1225"/>
      <c r="BM53" s="1225"/>
      <c r="BN53" s="1225"/>
      <c r="BO53" s="1225"/>
      <c r="BP53" s="1224">
        <v>57.8</v>
      </c>
      <c r="BQ53" s="1224"/>
      <c r="BR53" s="1224"/>
      <c r="BS53" s="1224"/>
      <c r="BT53" s="1224"/>
      <c r="BU53" s="1224"/>
      <c r="BV53" s="1224"/>
      <c r="BW53" s="1224"/>
      <c r="BX53" s="1224">
        <v>59.1</v>
      </c>
      <c r="BY53" s="1224"/>
      <c r="BZ53" s="1224"/>
      <c r="CA53" s="1224"/>
      <c r="CB53" s="1224"/>
      <c r="CC53" s="1224"/>
      <c r="CD53" s="1224"/>
      <c r="CE53" s="1224"/>
      <c r="CF53" s="1224">
        <v>61</v>
      </c>
      <c r="CG53" s="1224"/>
      <c r="CH53" s="1224"/>
      <c r="CI53" s="1224"/>
      <c r="CJ53" s="1224"/>
      <c r="CK53" s="1224"/>
      <c r="CL53" s="1224"/>
      <c r="CM53" s="1224"/>
      <c r="CN53" s="1224">
        <v>62.3</v>
      </c>
      <c r="CO53" s="1224"/>
      <c r="CP53" s="1224"/>
      <c r="CQ53" s="1224"/>
      <c r="CR53" s="1224"/>
      <c r="CS53" s="1224"/>
      <c r="CT53" s="1224"/>
      <c r="CU53" s="1224"/>
      <c r="CV53" s="1224">
        <v>63.6</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599</v>
      </c>
      <c r="AO55" s="1226"/>
      <c r="AP55" s="1226"/>
      <c r="AQ55" s="1226"/>
      <c r="AR55" s="1226"/>
      <c r="AS55" s="1226"/>
      <c r="AT55" s="1226"/>
      <c r="AU55" s="1226"/>
      <c r="AV55" s="1226"/>
      <c r="AW55" s="1226"/>
      <c r="AX55" s="1226"/>
      <c r="AY55" s="1226"/>
      <c r="AZ55" s="1226"/>
      <c r="BA55" s="1226"/>
      <c r="BB55" s="1225" t="s">
        <v>598</v>
      </c>
      <c r="BC55" s="1225"/>
      <c r="BD55" s="1225"/>
      <c r="BE55" s="1225"/>
      <c r="BF55" s="1225"/>
      <c r="BG55" s="1225"/>
      <c r="BH55" s="1225"/>
      <c r="BI55" s="1225"/>
      <c r="BJ55" s="1225"/>
      <c r="BK55" s="1225"/>
      <c r="BL55" s="1225"/>
      <c r="BM55" s="1225"/>
      <c r="BN55" s="1225"/>
      <c r="BO55" s="1225"/>
      <c r="BP55" s="1224">
        <v>34</v>
      </c>
      <c r="BQ55" s="1224"/>
      <c r="BR55" s="1224"/>
      <c r="BS55" s="1224"/>
      <c r="BT55" s="1224"/>
      <c r="BU55" s="1224"/>
      <c r="BV55" s="1224"/>
      <c r="BW55" s="1224"/>
      <c r="BX55" s="1224">
        <v>33.9</v>
      </c>
      <c r="BY55" s="1224"/>
      <c r="BZ55" s="1224"/>
      <c r="CA55" s="1224"/>
      <c r="CB55" s="1224"/>
      <c r="CC55" s="1224"/>
      <c r="CD55" s="1224"/>
      <c r="CE55" s="1224"/>
      <c r="CF55" s="1224">
        <v>31.5</v>
      </c>
      <c r="CG55" s="1224"/>
      <c r="CH55" s="1224"/>
      <c r="CI55" s="1224"/>
      <c r="CJ55" s="1224"/>
      <c r="CK55" s="1224"/>
      <c r="CL55" s="1224"/>
      <c r="CM55" s="1224"/>
      <c r="CN55" s="1224">
        <v>23.4</v>
      </c>
      <c r="CO55" s="1224"/>
      <c r="CP55" s="1224"/>
      <c r="CQ55" s="1224"/>
      <c r="CR55" s="1224"/>
      <c r="CS55" s="1224"/>
      <c r="CT55" s="1224"/>
      <c r="CU55" s="1224"/>
      <c r="CV55" s="1224">
        <v>18.2</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605</v>
      </c>
      <c r="BC57" s="1225"/>
      <c r="BD57" s="1225"/>
      <c r="BE57" s="1225"/>
      <c r="BF57" s="1225"/>
      <c r="BG57" s="1225"/>
      <c r="BH57" s="1225"/>
      <c r="BI57" s="1225"/>
      <c r="BJ57" s="1225"/>
      <c r="BK57" s="1225"/>
      <c r="BL57" s="1225"/>
      <c r="BM57" s="1225"/>
      <c r="BN57" s="1225"/>
      <c r="BO57" s="1225"/>
      <c r="BP57" s="1224">
        <v>61.1</v>
      </c>
      <c r="BQ57" s="1224"/>
      <c r="BR57" s="1224"/>
      <c r="BS57" s="1224"/>
      <c r="BT57" s="1224"/>
      <c r="BU57" s="1224"/>
      <c r="BV57" s="1224"/>
      <c r="BW57" s="1224"/>
      <c r="BX57" s="1224">
        <v>61.9</v>
      </c>
      <c r="BY57" s="1224"/>
      <c r="BZ57" s="1224"/>
      <c r="CA57" s="1224"/>
      <c r="CB57" s="1224"/>
      <c r="CC57" s="1224"/>
      <c r="CD57" s="1224"/>
      <c r="CE57" s="1224"/>
      <c r="CF57" s="1224">
        <v>62.7</v>
      </c>
      <c r="CG57" s="1224"/>
      <c r="CH57" s="1224"/>
      <c r="CI57" s="1224"/>
      <c r="CJ57" s="1224"/>
      <c r="CK57" s="1224"/>
      <c r="CL57" s="1224"/>
      <c r="CM57" s="1224"/>
      <c r="CN57" s="1224">
        <v>63.9</v>
      </c>
      <c r="CO57" s="1224"/>
      <c r="CP57" s="1224"/>
      <c r="CQ57" s="1224"/>
      <c r="CR57" s="1224"/>
      <c r="CS57" s="1224"/>
      <c r="CT57" s="1224"/>
      <c r="CU57" s="1224"/>
      <c r="CV57" s="1224">
        <v>64.8</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604</v>
      </c>
    </row>
    <row r="64" spans="1:109" ht="13.2" x14ac:dyDescent="0.2">
      <c r="B64" s="1218"/>
      <c r="G64" s="1254"/>
      <c r="I64" s="1256"/>
      <c r="J64" s="1256"/>
      <c r="K64" s="1256"/>
      <c r="L64" s="1256"/>
      <c r="M64" s="1256"/>
      <c r="N64" s="1255"/>
      <c r="AM64" s="1254"/>
      <c r="AN64" s="1254" t="s">
        <v>603</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602</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601</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552</v>
      </c>
      <c r="BQ72" s="1226"/>
      <c r="BR72" s="1226"/>
      <c r="BS72" s="1226"/>
      <c r="BT72" s="1226"/>
      <c r="BU72" s="1226"/>
      <c r="BV72" s="1226"/>
      <c r="BW72" s="1226"/>
      <c r="BX72" s="1226" t="s">
        <v>553</v>
      </c>
      <c r="BY72" s="1226"/>
      <c r="BZ72" s="1226"/>
      <c r="CA72" s="1226"/>
      <c r="CB72" s="1226"/>
      <c r="CC72" s="1226"/>
      <c r="CD72" s="1226"/>
      <c r="CE72" s="1226"/>
      <c r="CF72" s="1226" t="s">
        <v>554</v>
      </c>
      <c r="CG72" s="1226"/>
      <c r="CH72" s="1226"/>
      <c r="CI72" s="1226"/>
      <c r="CJ72" s="1226"/>
      <c r="CK72" s="1226"/>
      <c r="CL72" s="1226"/>
      <c r="CM72" s="1226"/>
      <c r="CN72" s="1226" t="s">
        <v>555</v>
      </c>
      <c r="CO72" s="1226"/>
      <c r="CP72" s="1226"/>
      <c r="CQ72" s="1226"/>
      <c r="CR72" s="1226"/>
      <c r="CS72" s="1226"/>
      <c r="CT72" s="1226"/>
      <c r="CU72" s="1226"/>
      <c r="CV72" s="1226" t="s">
        <v>556</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600</v>
      </c>
      <c r="AO73" s="1225"/>
      <c r="AP73" s="1225"/>
      <c r="AQ73" s="1225"/>
      <c r="AR73" s="1225"/>
      <c r="AS73" s="1225"/>
      <c r="AT73" s="1225"/>
      <c r="AU73" s="1225"/>
      <c r="AV73" s="1225"/>
      <c r="AW73" s="1225"/>
      <c r="AX73" s="1225"/>
      <c r="AY73" s="1225"/>
      <c r="AZ73" s="1225"/>
      <c r="BA73" s="1225"/>
      <c r="BB73" s="1225" t="s">
        <v>598</v>
      </c>
      <c r="BC73" s="1225"/>
      <c r="BD73" s="1225"/>
      <c r="BE73" s="1225"/>
      <c r="BF73" s="1225"/>
      <c r="BG73" s="1225"/>
      <c r="BH73" s="1225"/>
      <c r="BI73" s="1225"/>
      <c r="BJ73" s="1225"/>
      <c r="BK73" s="1225"/>
      <c r="BL73" s="1225"/>
      <c r="BM73" s="1225"/>
      <c r="BN73" s="1225"/>
      <c r="BO73" s="1225"/>
      <c r="BP73" s="1224">
        <v>16.100000000000001</v>
      </c>
      <c r="BQ73" s="1224"/>
      <c r="BR73" s="1224"/>
      <c r="BS73" s="1224"/>
      <c r="BT73" s="1224"/>
      <c r="BU73" s="1224"/>
      <c r="BV73" s="1224"/>
      <c r="BW73" s="1224"/>
      <c r="BX73" s="1224">
        <v>10</v>
      </c>
      <c r="BY73" s="1224"/>
      <c r="BZ73" s="1224"/>
      <c r="CA73" s="1224"/>
      <c r="CB73" s="1224"/>
      <c r="CC73" s="1224"/>
      <c r="CD73" s="1224"/>
      <c r="CE73" s="1224"/>
      <c r="CF73" s="1224">
        <v>3.3</v>
      </c>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597</v>
      </c>
      <c r="BC75" s="1225"/>
      <c r="BD75" s="1225"/>
      <c r="BE75" s="1225"/>
      <c r="BF75" s="1225"/>
      <c r="BG75" s="1225"/>
      <c r="BH75" s="1225"/>
      <c r="BI75" s="1225"/>
      <c r="BJ75" s="1225"/>
      <c r="BK75" s="1225"/>
      <c r="BL75" s="1225"/>
      <c r="BM75" s="1225"/>
      <c r="BN75" s="1225"/>
      <c r="BO75" s="1225"/>
      <c r="BP75" s="1224">
        <v>5.8</v>
      </c>
      <c r="BQ75" s="1224"/>
      <c r="BR75" s="1224"/>
      <c r="BS75" s="1224"/>
      <c r="BT75" s="1224"/>
      <c r="BU75" s="1224"/>
      <c r="BV75" s="1224"/>
      <c r="BW75" s="1224"/>
      <c r="BX75" s="1224">
        <v>5.0999999999999996</v>
      </c>
      <c r="BY75" s="1224"/>
      <c r="BZ75" s="1224"/>
      <c r="CA75" s="1224"/>
      <c r="CB75" s="1224"/>
      <c r="CC75" s="1224"/>
      <c r="CD75" s="1224"/>
      <c r="CE75" s="1224"/>
      <c r="CF75" s="1224">
        <v>4.0999999999999996</v>
      </c>
      <c r="CG75" s="1224"/>
      <c r="CH75" s="1224"/>
      <c r="CI75" s="1224"/>
      <c r="CJ75" s="1224"/>
      <c r="CK75" s="1224"/>
      <c r="CL75" s="1224"/>
      <c r="CM75" s="1224"/>
      <c r="CN75" s="1224">
        <v>3.7</v>
      </c>
      <c r="CO75" s="1224"/>
      <c r="CP75" s="1224"/>
      <c r="CQ75" s="1224"/>
      <c r="CR75" s="1224"/>
      <c r="CS75" s="1224"/>
      <c r="CT75" s="1224"/>
      <c r="CU75" s="1224"/>
      <c r="CV75" s="1224">
        <v>3.4</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599</v>
      </c>
      <c r="AO77" s="1226"/>
      <c r="AP77" s="1226"/>
      <c r="AQ77" s="1226"/>
      <c r="AR77" s="1226"/>
      <c r="AS77" s="1226"/>
      <c r="AT77" s="1226"/>
      <c r="AU77" s="1226"/>
      <c r="AV77" s="1226"/>
      <c r="AW77" s="1226"/>
      <c r="AX77" s="1226"/>
      <c r="AY77" s="1226"/>
      <c r="AZ77" s="1226"/>
      <c r="BA77" s="1226"/>
      <c r="BB77" s="1225" t="s">
        <v>598</v>
      </c>
      <c r="BC77" s="1225"/>
      <c r="BD77" s="1225"/>
      <c r="BE77" s="1225"/>
      <c r="BF77" s="1225"/>
      <c r="BG77" s="1225"/>
      <c r="BH77" s="1225"/>
      <c r="BI77" s="1225"/>
      <c r="BJ77" s="1225"/>
      <c r="BK77" s="1225"/>
      <c r="BL77" s="1225"/>
      <c r="BM77" s="1225"/>
      <c r="BN77" s="1225"/>
      <c r="BO77" s="1225"/>
      <c r="BP77" s="1224">
        <v>34</v>
      </c>
      <c r="BQ77" s="1224"/>
      <c r="BR77" s="1224"/>
      <c r="BS77" s="1224"/>
      <c r="BT77" s="1224"/>
      <c r="BU77" s="1224"/>
      <c r="BV77" s="1224"/>
      <c r="BW77" s="1224"/>
      <c r="BX77" s="1224">
        <v>33.9</v>
      </c>
      <c r="BY77" s="1224"/>
      <c r="BZ77" s="1224"/>
      <c r="CA77" s="1224"/>
      <c r="CB77" s="1224"/>
      <c r="CC77" s="1224"/>
      <c r="CD77" s="1224"/>
      <c r="CE77" s="1224"/>
      <c r="CF77" s="1224">
        <v>31.5</v>
      </c>
      <c r="CG77" s="1224"/>
      <c r="CH77" s="1224"/>
      <c r="CI77" s="1224"/>
      <c r="CJ77" s="1224"/>
      <c r="CK77" s="1224"/>
      <c r="CL77" s="1224"/>
      <c r="CM77" s="1224"/>
      <c r="CN77" s="1224">
        <v>23.4</v>
      </c>
      <c r="CO77" s="1224"/>
      <c r="CP77" s="1224"/>
      <c r="CQ77" s="1224"/>
      <c r="CR77" s="1224"/>
      <c r="CS77" s="1224"/>
      <c r="CT77" s="1224"/>
      <c r="CU77" s="1224"/>
      <c r="CV77" s="1224">
        <v>18.2</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597</v>
      </c>
      <c r="BC79" s="1225"/>
      <c r="BD79" s="1225"/>
      <c r="BE79" s="1225"/>
      <c r="BF79" s="1225"/>
      <c r="BG79" s="1225"/>
      <c r="BH79" s="1225"/>
      <c r="BI79" s="1225"/>
      <c r="BJ79" s="1225"/>
      <c r="BK79" s="1225"/>
      <c r="BL79" s="1225"/>
      <c r="BM79" s="1225"/>
      <c r="BN79" s="1225"/>
      <c r="BO79" s="1225"/>
      <c r="BP79" s="1224">
        <v>5.9</v>
      </c>
      <c r="BQ79" s="1224"/>
      <c r="BR79" s="1224"/>
      <c r="BS79" s="1224"/>
      <c r="BT79" s="1224"/>
      <c r="BU79" s="1224"/>
      <c r="BV79" s="1224"/>
      <c r="BW79" s="1224"/>
      <c r="BX79" s="1224">
        <v>5.7</v>
      </c>
      <c r="BY79" s="1224"/>
      <c r="BZ79" s="1224"/>
      <c r="CA79" s="1224"/>
      <c r="CB79" s="1224"/>
      <c r="CC79" s="1224"/>
      <c r="CD79" s="1224"/>
      <c r="CE79" s="1224"/>
      <c r="CF79" s="1224">
        <v>5.4</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HoML1MMCohWpD8Rk3ag8yJOsbQhzzGSR1+9b6FCxzBrJi7Yfmy3P+zuZ5tvxKR4K8xWvezixvaX+gr/zPspVVw==" saltValue="8kjxfczcpdSC1HZFPA+44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FFE50-1BAA-4338-B089-2DB34C60630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c1AxHnCiX8DahmAnEEKHiTS7dfhMoivrAbADGNCu82Am/UG4CLFI/p+eqohh0ir0bi7hNdzXIL8oYCSCmmWNQw==" saltValue="yJC8uIjjS6q5bXOp5DN9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12BB-A5F0-4BF7-B58C-A1C7265936B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hHPhgsurFrsgHALIWik6jL9UKtunLd49YaK3jnONAW2q4wloPgFgSUC0e5sLjQeJy46Iku0MTlPkJKtaZCdMXw==" saltValue="ho9YBRLzaKRPruvDTso+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53</v>
      </c>
      <c r="E2" s="145"/>
      <c r="F2" s="146" t="s">
        <v>549</v>
      </c>
      <c r="G2" s="147"/>
      <c r="H2" s="148"/>
    </row>
    <row r="3" spans="1:8" x14ac:dyDescent="0.2">
      <c r="A3" s="144" t="s">
        <v>542</v>
      </c>
      <c r="B3" s="149"/>
      <c r="C3" s="150"/>
      <c r="D3" s="151">
        <v>32751</v>
      </c>
      <c r="E3" s="152"/>
      <c r="F3" s="153">
        <v>46457</v>
      </c>
      <c r="G3" s="154"/>
      <c r="H3" s="155"/>
    </row>
    <row r="4" spans="1:8" x14ac:dyDescent="0.2">
      <c r="A4" s="156"/>
      <c r="B4" s="157"/>
      <c r="C4" s="158"/>
      <c r="D4" s="159">
        <v>20041</v>
      </c>
      <c r="E4" s="160"/>
      <c r="F4" s="161">
        <v>24020</v>
      </c>
      <c r="G4" s="162"/>
      <c r="H4" s="163"/>
    </row>
    <row r="5" spans="1:8" x14ac:dyDescent="0.2">
      <c r="A5" s="144" t="s">
        <v>544</v>
      </c>
      <c r="B5" s="149"/>
      <c r="C5" s="150"/>
      <c r="D5" s="151">
        <v>21523</v>
      </c>
      <c r="E5" s="152"/>
      <c r="F5" s="153">
        <v>51849</v>
      </c>
      <c r="G5" s="154"/>
      <c r="H5" s="155"/>
    </row>
    <row r="6" spans="1:8" x14ac:dyDescent="0.2">
      <c r="A6" s="156"/>
      <c r="B6" s="157"/>
      <c r="C6" s="158"/>
      <c r="D6" s="159">
        <v>12702</v>
      </c>
      <c r="E6" s="160"/>
      <c r="F6" s="161">
        <v>26326</v>
      </c>
      <c r="G6" s="162"/>
      <c r="H6" s="163"/>
    </row>
    <row r="7" spans="1:8" x14ac:dyDescent="0.2">
      <c r="A7" s="144" t="s">
        <v>545</v>
      </c>
      <c r="B7" s="149"/>
      <c r="C7" s="150"/>
      <c r="D7" s="151">
        <v>19219</v>
      </c>
      <c r="E7" s="152"/>
      <c r="F7" s="153">
        <v>52191</v>
      </c>
      <c r="G7" s="154"/>
      <c r="H7" s="155"/>
    </row>
    <row r="8" spans="1:8" x14ac:dyDescent="0.2">
      <c r="A8" s="156"/>
      <c r="B8" s="157"/>
      <c r="C8" s="158"/>
      <c r="D8" s="159">
        <v>12580</v>
      </c>
      <c r="E8" s="160"/>
      <c r="F8" s="161">
        <v>26807</v>
      </c>
      <c r="G8" s="162"/>
      <c r="H8" s="163"/>
    </row>
    <row r="9" spans="1:8" x14ac:dyDescent="0.2">
      <c r="A9" s="144" t="s">
        <v>546</v>
      </c>
      <c r="B9" s="149"/>
      <c r="C9" s="150"/>
      <c r="D9" s="151">
        <v>30149</v>
      </c>
      <c r="E9" s="152"/>
      <c r="F9" s="153">
        <v>48105</v>
      </c>
      <c r="G9" s="154"/>
      <c r="H9" s="155"/>
    </row>
    <row r="10" spans="1:8" x14ac:dyDescent="0.2">
      <c r="A10" s="156"/>
      <c r="B10" s="157"/>
      <c r="C10" s="158"/>
      <c r="D10" s="159">
        <v>20160</v>
      </c>
      <c r="E10" s="160"/>
      <c r="F10" s="161">
        <v>24072</v>
      </c>
      <c r="G10" s="162"/>
      <c r="H10" s="163"/>
    </row>
    <row r="11" spans="1:8" x14ac:dyDescent="0.2">
      <c r="A11" s="144" t="s">
        <v>547</v>
      </c>
      <c r="B11" s="149"/>
      <c r="C11" s="150"/>
      <c r="D11" s="151">
        <v>26890</v>
      </c>
      <c r="E11" s="152"/>
      <c r="F11" s="153">
        <v>47446</v>
      </c>
      <c r="G11" s="154"/>
      <c r="H11" s="155"/>
    </row>
    <row r="12" spans="1:8" x14ac:dyDescent="0.2">
      <c r="A12" s="156"/>
      <c r="B12" s="157"/>
      <c r="C12" s="164"/>
      <c r="D12" s="159">
        <v>17574</v>
      </c>
      <c r="E12" s="160"/>
      <c r="F12" s="161">
        <v>24371</v>
      </c>
      <c r="G12" s="162"/>
      <c r="H12" s="163"/>
    </row>
    <row r="13" spans="1:8" x14ac:dyDescent="0.2">
      <c r="A13" s="144"/>
      <c r="B13" s="149"/>
      <c r="C13" s="165"/>
      <c r="D13" s="166">
        <v>26106</v>
      </c>
      <c r="E13" s="167"/>
      <c r="F13" s="168">
        <v>49210</v>
      </c>
      <c r="G13" s="169"/>
      <c r="H13" s="155"/>
    </row>
    <row r="14" spans="1:8" x14ac:dyDescent="0.2">
      <c r="A14" s="156"/>
      <c r="B14" s="157"/>
      <c r="C14" s="158"/>
      <c r="D14" s="159">
        <v>16611</v>
      </c>
      <c r="E14" s="160"/>
      <c r="F14" s="161">
        <v>25119</v>
      </c>
      <c r="G14" s="162"/>
      <c r="H14" s="163"/>
    </row>
    <row r="17" spans="1:11" x14ac:dyDescent="0.2">
      <c r="A17" s="140" t="s">
        <v>54</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55</v>
      </c>
      <c r="B19" s="170">
        <f>ROUND(VALUE(SUBSTITUTE(実質収支比率等に係る経年分析!F$48,"▲","-")),2)</f>
        <v>1.32</v>
      </c>
      <c r="C19" s="170">
        <f>ROUND(VALUE(SUBSTITUTE(実質収支比率等に係る経年分析!G$48,"▲","-")),2)</f>
        <v>2.4300000000000002</v>
      </c>
      <c r="D19" s="170">
        <f>ROUND(VALUE(SUBSTITUTE(実質収支比率等に係る経年分析!H$48,"▲","-")),2)</f>
        <v>0.71</v>
      </c>
      <c r="E19" s="170">
        <f>ROUND(VALUE(SUBSTITUTE(実質収支比率等に係る経年分析!I$48,"▲","-")),2)</f>
        <v>0.9</v>
      </c>
      <c r="F19" s="170">
        <f>ROUND(VALUE(SUBSTITUTE(実質収支比率等に係る経年分析!J$48,"▲","-")),2)</f>
        <v>0.09</v>
      </c>
    </row>
    <row r="20" spans="1:11" x14ac:dyDescent="0.2">
      <c r="A20" s="170" t="s">
        <v>56</v>
      </c>
      <c r="B20" s="170">
        <f>ROUND(VALUE(SUBSTITUTE(実質収支比率等に係る経年分析!F$47,"▲","-")),2)</f>
        <v>10.33</v>
      </c>
      <c r="C20" s="170">
        <f>ROUND(VALUE(SUBSTITUTE(実質収支比率等に係る経年分析!G$47,"▲","-")),2)</f>
        <v>10.93</v>
      </c>
      <c r="D20" s="170">
        <f>ROUND(VALUE(SUBSTITUTE(実質収支比率等に係る経年分析!H$47,"▲","-")),2)</f>
        <v>11.92</v>
      </c>
      <c r="E20" s="170">
        <f>ROUND(VALUE(SUBSTITUTE(実質収支比率等に係る経年分析!I$47,"▲","-")),2)</f>
        <v>12.15</v>
      </c>
      <c r="F20" s="170">
        <f>ROUND(VALUE(SUBSTITUTE(実質収支比率等に係る経年分析!J$47,"▲","-")),2)</f>
        <v>13.03</v>
      </c>
    </row>
    <row r="21" spans="1:11" x14ac:dyDescent="0.2">
      <c r="A21" s="170" t="s">
        <v>57</v>
      </c>
      <c r="B21" s="170">
        <f>IF(ISNUMBER(VALUE(SUBSTITUTE(実質収支比率等に係る経年分析!F$49,"▲","-"))),ROUND(VALUE(SUBSTITUTE(実質収支比率等に係る経年分析!F$49,"▲","-")),2),NA())</f>
        <v>1.5</v>
      </c>
      <c r="C21" s="170">
        <f>IF(ISNUMBER(VALUE(SUBSTITUTE(実質収支比率等に係る経年分析!G$49,"▲","-"))),ROUND(VALUE(SUBSTITUTE(実質収支比率等に係る経年分析!G$49,"▲","-")),2),NA())</f>
        <v>1.98</v>
      </c>
      <c r="D21" s="170">
        <f>IF(ISNUMBER(VALUE(SUBSTITUTE(実質収支比率等に係る経年分析!H$49,"▲","-"))),ROUND(VALUE(SUBSTITUTE(実質収支比率等に係る経年分析!H$49,"▲","-")),2),NA())</f>
        <v>-0.11</v>
      </c>
      <c r="E21" s="170">
        <f>IF(ISNUMBER(VALUE(SUBSTITUTE(実質収支比率等に係る経年分析!I$49,"▲","-"))),ROUND(VALUE(SUBSTITUTE(実質収支比率等に係る経年分析!I$49,"▲","-")),2),NA())</f>
        <v>1.2</v>
      </c>
      <c r="F21" s="170">
        <f>IF(ISNUMBER(VALUE(SUBSTITUTE(実質収支比率等に係る経年分析!J$49,"▲","-"))),ROUND(VALUE(SUBSTITUTE(実質収支比率等に係る経年分析!J$49,"▲","-")),2),NA())</f>
        <v>0.42</v>
      </c>
    </row>
    <row r="24" spans="1:11" x14ac:dyDescent="0.2">
      <c r="A24" s="140" t="s">
        <v>58</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59</v>
      </c>
      <c r="C26" s="171" t="s">
        <v>60</v>
      </c>
      <c r="D26" s="171" t="s">
        <v>59</v>
      </c>
      <c r="E26" s="171" t="s">
        <v>60</v>
      </c>
      <c r="F26" s="171" t="s">
        <v>59</v>
      </c>
      <c r="G26" s="171" t="s">
        <v>60</v>
      </c>
      <c r="H26" s="171" t="s">
        <v>59</v>
      </c>
      <c r="I26" s="171" t="s">
        <v>60</v>
      </c>
      <c r="J26" s="171" t="s">
        <v>59</v>
      </c>
      <c r="K26" s="171" t="s">
        <v>60</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土地取得事業特別会計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2">
      <c r="A30" s="171" t="str">
        <f>IF(連結実質赤字比率に係る赤字・黒字の構成分析!C$40="",NA(),連結実質赤字比率に係る赤字・黒字の構成分析!C$40)</f>
        <v>後期高齢者医療事業特別会計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0.26</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0.06</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0.06</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0.06</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0.08</v>
      </c>
    </row>
    <row r="31" spans="1:11" x14ac:dyDescent="0.2">
      <c r="A31" s="171" t="str">
        <f>IF(連結実質赤字比率に係る赤字・黒字の構成分析!C$39="",NA(),連結実質赤字比率に係る赤字・黒字の構成分析!C$39)</f>
        <v>一般会計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1.32</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2.42</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0.71</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0.9</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0.09</v>
      </c>
    </row>
    <row r="32" spans="1:11" x14ac:dyDescent="0.2">
      <c r="A32" s="171" t="str">
        <f>IF(連結実質赤字比率に係る赤字・黒字の構成分析!C$38="",NA(),連結実質赤字比率に係る赤字・黒字の構成分析!C$38)</f>
        <v>国民健康保険事業特別会計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0.74</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0.31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1.84</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0.64</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0.37</v>
      </c>
    </row>
    <row r="33" spans="1:16" x14ac:dyDescent="0.2">
      <c r="A33" s="171" t="str">
        <f>IF(連結実質赤字比率に係る赤字・黒字の構成分析!C$37="",NA(),連結実質赤字比率に係る赤字・黒字の構成分析!C$37)</f>
        <v>介護保険事業特別会計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0.24</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0.18</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0.25</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0.22</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0.43</v>
      </c>
    </row>
    <row r="34" spans="1:16" x14ac:dyDescent="0.2">
      <c r="A34" s="171" t="str">
        <f>IF(連結実質赤字比率に係る赤字・黒字の構成分析!C$36="",NA(),連結実質赤字比率に係る赤字・黒字の構成分析!C$36)</f>
        <v>公共下水道事業会計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3.64</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3.96</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3.68</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3.29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3.59</v>
      </c>
    </row>
    <row r="35" spans="1:16" x14ac:dyDescent="0.2">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8.3800000000000008</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7.5</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7</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6.08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5.84</v>
      </c>
    </row>
    <row r="36" spans="1:16" x14ac:dyDescent="0.2">
      <c r="A36" s="171" t="str">
        <f>IF(連結実質赤字比率に係る赤字・黒字の構成分析!C$34="",NA(),連結実質赤字比率に係る赤字・黒字の構成分析!C$34)</f>
        <v>病院事業会計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8.5299999999999994</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8.34</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8.51</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10.57</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12.08</v>
      </c>
    </row>
    <row r="39" spans="1:16" x14ac:dyDescent="0.2">
      <c r="A39" s="140" t="s">
        <v>61</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2">
      <c r="A42" s="172" t="s">
        <v>64</v>
      </c>
      <c r="B42" s="172"/>
      <c r="C42" s="172"/>
      <c r="D42" s="172">
        <f>'実質公債費比率（分子）の構造'!K$52</f>
        <v>11407</v>
      </c>
      <c r="E42" s="172"/>
      <c r="F42" s="172"/>
      <c r="G42" s="172">
        <f>'実質公債費比率（分子）の構造'!L$52</f>
        <v>11535</v>
      </c>
      <c r="H42" s="172"/>
      <c r="I42" s="172"/>
      <c r="J42" s="172">
        <f>'実質公債費比率（分子）の構造'!M$52</f>
        <v>11660</v>
      </c>
      <c r="K42" s="172"/>
      <c r="L42" s="172"/>
      <c r="M42" s="172">
        <f>'実質公債費比率（分子）の構造'!N$52</f>
        <v>11947</v>
      </c>
      <c r="N42" s="172"/>
      <c r="O42" s="172"/>
      <c r="P42" s="172">
        <f>'実質公債費比率（分子）の構造'!O$52</f>
        <v>12008</v>
      </c>
    </row>
    <row r="43" spans="1:16" x14ac:dyDescent="0.2">
      <c r="A43" s="172" t="s">
        <v>65</v>
      </c>
      <c r="B43" s="172">
        <f>'実質公債費比率（分子）の構造'!K$51</f>
        <v>0</v>
      </c>
      <c r="C43" s="172"/>
      <c r="D43" s="172"/>
      <c r="E43" s="172">
        <f>'実質公債費比率（分子）の構造'!L$51</f>
        <v>0</v>
      </c>
      <c r="F43" s="172"/>
      <c r="G43" s="172"/>
      <c r="H43" s="172">
        <f>'実質公債費比率（分子）の構造'!M$51</f>
        <v>0</v>
      </c>
      <c r="I43" s="172"/>
      <c r="J43" s="172"/>
      <c r="K43" s="172">
        <f>'実質公債費比率（分子）の構造'!N$51</f>
        <v>0</v>
      </c>
      <c r="L43" s="172"/>
      <c r="M43" s="172"/>
      <c r="N43" s="172">
        <f>'実質公債費比率（分子）の構造'!O$51</f>
        <v>0</v>
      </c>
      <c r="O43" s="172"/>
      <c r="P43" s="172"/>
    </row>
    <row r="44" spans="1:16" x14ac:dyDescent="0.2">
      <c r="A44" s="172" t="s">
        <v>66</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67</v>
      </c>
      <c r="B45" s="172">
        <f>'実質公債費比率（分子）の構造'!K$49</f>
        <v>103</v>
      </c>
      <c r="C45" s="172"/>
      <c r="D45" s="172"/>
      <c r="E45" s="172">
        <f>'実質公債費比率（分子）の構造'!L$49</f>
        <v>88</v>
      </c>
      <c r="F45" s="172"/>
      <c r="G45" s="172"/>
      <c r="H45" s="172">
        <f>'実質公債費比率（分子）の構造'!M$49</f>
        <v>65</v>
      </c>
      <c r="I45" s="172"/>
      <c r="J45" s="172"/>
      <c r="K45" s="172">
        <f>'実質公債費比率（分子）の構造'!N$49</f>
        <v>56</v>
      </c>
      <c r="L45" s="172"/>
      <c r="M45" s="172"/>
      <c r="N45" s="172">
        <f>'実質公債費比率（分子）の構造'!O$49</f>
        <v>33</v>
      </c>
      <c r="O45" s="172"/>
      <c r="P45" s="172"/>
    </row>
    <row r="46" spans="1:16" x14ac:dyDescent="0.2">
      <c r="A46" s="172" t="s">
        <v>68</v>
      </c>
      <c r="B46" s="172">
        <f>'実質公債費比率（分子）の構造'!K$48</f>
        <v>4783</v>
      </c>
      <c r="C46" s="172"/>
      <c r="D46" s="172"/>
      <c r="E46" s="172">
        <f>'実質公債費比率（分子）の構造'!L$48</f>
        <v>4814</v>
      </c>
      <c r="F46" s="172"/>
      <c r="G46" s="172"/>
      <c r="H46" s="172">
        <f>'実質公債費比率（分子）の構造'!M$48</f>
        <v>4883</v>
      </c>
      <c r="I46" s="172"/>
      <c r="J46" s="172"/>
      <c r="K46" s="172">
        <f>'実質公債費比率（分子）の構造'!N$48</f>
        <v>4705</v>
      </c>
      <c r="L46" s="172"/>
      <c r="M46" s="172"/>
      <c r="N46" s="172">
        <f>'実質公債費比率（分子）の構造'!O$48</f>
        <v>4642</v>
      </c>
      <c r="O46" s="172"/>
      <c r="P46" s="172"/>
    </row>
    <row r="47" spans="1:16" x14ac:dyDescent="0.2">
      <c r="A47" s="172" t="s">
        <v>69</v>
      </c>
      <c r="B47" s="172">
        <f>'実質公債費比率（分子）の構造'!K$47</f>
        <v>2</v>
      </c>
      <c r="C47" s="172"/>
      <c r="D47" s="172"/>
      <c r="E47" s="172">
        <f>'実質公債費比率（分子）の構造'!L$47</f>
        <v>1</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70</v>
      </c>
      <c r="B48" s="172">
        <f>'実質公債費比率（分子）の構造'!K$46</f>
        <v>19</v>
      </c>
      <c r="C48" s="172"/>
      <c r="D48" s="172"/>
      <c r="E48" s="172">
        <f>'実質公債費比率（分子）の構造'!L$46</f>
        <v>8</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71</v>
      </c>
      <c r="B49" s="172">
        <f>'実質公債費比率（分子）の構造'!K$45</f>
        <v>8740</v>
      </c>
      <c r="C49" s="172"/>
      <c r="D49" s="172"/>
      <c r="E49" s="172">
        <f>'実質公債費比率（分子）の構造'!L$45</f>
        <v>8679</v>
      </c>
      <c r="F49" s="172"/>
      <c r="G49" s="172"/>
      <c r="H49" s="172">
        <f>'実質公債費比率（分子）の構造'!M$45</f>
        <v>8534</v>
      </c>
      <c r="I49" s="172"/>
      <c r="J49" s="172"/>
      <c r="K49" s="172">
        <f>'実質公債費比率（分子）の構造'!N$45</f>
        <v>8967</v>
      </c>
      <c r="L49" s="172"/>
      <c r="M49" s="172"/>
      <c r="N49" s="172">
        <f>'実質公債費比率（分子）の構造'!O$45</f>
        <v>9055</v>
      </c>
      <c r="O49" s="172"/>
      <c r="P49" s="172"/>
    </row>
    <row r="50" spans="1:16" x14ac:dyDescent="0.2">
      <c r="A50" s="172" t="s">
        <v>72</v>
      </c>
      <c r="B50" s="172" t="e">
        <f>NA()</f>
        <v>#N/A</v>
      </c>
      <c r="C50" s="172">
        <f>IF(ISNUMBER('実質公債費比率（分子）の構造'!K$53),'実質公債費比率（分子）の構造'!K$53,NA())</f>
        <v>2240</v>
      </c>
      <c r="D50" s="172" t="e">
        <f>NA()</f>
        <v>#N/A</v>
      </c>
      <c r="E50" s="172" t="e">
        <f>NA()</f>
        <v>#N/A</v>
      </c>
      <c r="F50" s="172">
        <f>IF(ISNUMBER('実質公債費比率（分子）の構造'!L$53),'実質公債費比率（分子）の構造'!L$53,NA())</f>
        <v>2055</v>
      </c>
      <c r="G50" s="172" t="e">
        <f>NA()</f>
        <v>#N/A</v>
      </c>
      <c r="H50" s="172" t="e">
        <f>NA()</f>
        <v>#N/A</v>
      </c>
      <c r="I50" s="172">
        <f>IF(ISNUMBER('実質公債費比率（分子）の構造'!M$53),'実質公債費比率（分子）の構造'!M$53,NA())</f>
        <v>1822</v>
      </c>
      <c r="J50" s="172" t="e">
        <f>NA()</f>
        <v>#N/A</v>
      </c>
      <c r="K50" s="172" t="e">
        <f>NA()</f>
        <v>#N/A</v>
      </c>
      <c r="L50" s="172">
        <f>IF(ISNUMBER('実質公債費比率（分子）の構造'!N$53),'実質公債費比率（分子）の構造'!N$53,NA())</f>
        <v>1781</v>
      </c>
      <c r="M50" s="172" t="e">
        <f>NA()</f>
        <v>#N/A</v>
      </c>
      <c r="N50" s="172" t="e">
        <f>NA()</f>
        <v>#N/A</v>
      </c>
      <c r="O50" s="172">
        <f>IF(ISNUMBER('実質公債費比率（分子）の構造'!O$53),'実質公債費比率（分子）の構造'!O$53,NA())</f>
        <v>1722</v>
      </c>
      <c r="P50" s="172" t="e">
        <f>NA()</f>
        <v>#N/A</v>
      </c>
    </row>
    <row r="53" spans="1:16" x14ac:dyDescent="0.2">
      <c r="A53" s="140" t="s">
        <v>73</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2">
      <c r="A56" s="171" t="s">
        <v>44</v>
      </c>
      <c r="B56" s="171"/>
      <c r="C56" s="171"/>
      <c r="D56" s="171">
        <f>'将来負担比率（分子）の構造'!I$52</f>
        <v>117056</v>
      </c>
      <c r="E56" s="171"/>
      <c r="F56" s="171"/>
      <c r="G56" s="171">
        <f>'将来負担比率（分子）の構造'!J$52</f>
        <v>116227</v>
      </c>
      <c r="H56" s="171"/>
      <c r="I56" s="171"/>
      <c r="J56" s="171">
        <f>'将来負担比率（分子）の構造'!K$52</f>
        <v>113233</v>
      </c>
      <c r="K56" s="171"/>
      <c r="L56" s="171"/>
      <c r="M56" s="171">
        <f>'将来負担比率（分子）の構造'!L$52</f>
        <v>112231</v>
      </c>
      <c r="N56" s="171"/>
      <c r="O56" s="171"/>
      <c r="P56" s="171">
        <f>'将来負担比率（分子）の構造'!M$52</f>
        <v>108518</v>
      </c>
    </row>
    <row r="57" spans="1:16" x14ac:dyDescent="0.2">
      <c r="A57" s="171" t="s">
        <v>43</v>
      </c>
      <c r="B57" s="171"/>
      <c r="C57" s="171"/>
      <c r="D57" s="171">
        <f>'将来負担比率（分子）の構造'!I$51</f>
        <v>44042</v>
      </c>
      <c r="E57" s="171"/>
      <c r="F57" s="171"/>
      <c r="G57" s="171">
        <f>'将来負担比率（分子）の構造'!J$51</f>
        <v>42975</v>
      </c>
      <c r="H57" s="171"/>
      <c r="I57" s="171"/>
      <c r="J57" s="171">
        <f>'将来負担比率（分子）の構造'!K$51</f>
        <v>42772</v>
      </c>
      <c r="K57" s="171"/>
      <c r="L57" s="171"/>
      <c r="M57" s="171">
        <f>'将来負担比率（分子）の構造'!L$51</f>
        <v>44185</v>
      </c>
      <c r="N57" s="171"/>
      <c r="O57" s="171"/>
      <c r="P57" s="171">
        <f>'将来負担比率（分子）の構造'!M$51</f>
        <v>43864</v>
      </c>
    </row>
    <row r="58" spans="1:16" x14ac:dyDescent="0.2">
      <c r="A58" s="171" t="s">
        <v>42</v>
      </c>
      <c r="B58" s="171"/>
      <c r="C58" s="171"/>
      <c r="D58" s="171">
        <f>'将来負担比率（分子）の構造'!I$50</f>
        <v>8411</v>
      </c>
      <c r="E58" s="171"/>
      <c r="F58" s="171"/>
      <c r="G58" s="171">
        <f>'将来負担比率（分子）の構造'!J$50</f>
        <v>8731</v>
      </c>
      <c r="H58" s="171"/>
      <c r="I58" s="171"/>
      <c r="J58" s="171">
        <f>'将来負担比率（分子）の構造'!K$50</f>
        <v>9877</v>
      </c>
      <c r="K58" s="171"/>
      <c r="L58" s="171"/>
      <c r="M58" s="171">
        <f>'将来負担比率（分子）の構造'!L$50</f>
        <v>11286</v>
      </c>
      <c r="N58" s="171"/>
      <c r="O58" s="171"/>
      <c r="P58" s="171">
        <f>'将来負担比率（分子）の構造'!M$50</f>
        <v>12855</v>
      </c>
    </row>
    <row r="59" spans="1:16" x14ac:dyDescent="0.2">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37</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36</v>
      </c>
      <c r="B62" s="171">
        <f>'将来負担比率（分子）の構造'!I$45</f>
        <v>10684</v>
      </c>
      <c r="C62" s="171"/>
      <c r="D62" s="171"/>
      <c r="E62" s="171">
        <f>'将来負担比率（分子）の構造'!J$45</f>
        <v>10826</v>
      </c>
      <c r="F62" s="171"/>
      <c r="G62" s="171"/>
      <c r="H62" s="171">
        <f>'将来負担比率（分子）の構造'!K$45</f>
        <v>11815</v>
      </c>
      <c r="I62" s="171"/>
      <c r="J62" s="171"/>
      <c r="K62" s="171">
        <f>'将来負担比率（分子）の構造'!L$45</f>
        <v>12040</v>
      </c>
      <c r="L62" s="171"/>
      <c r="M62" s="171"/>
      <c r="N62" s="171">
        <f>'将来負担比率（分子）の構造'!M$45</f>
        <v>12430</v>
      </c>
      <c r="O62" s="171"/>
      <c r="P62" s="171"/>
    </row>
    <row r="63" spans="1:16" x14ac:dyDescent="0.2">
      <c r="A63" s="171" t="s">
        <v>35</v>
      </c>
      <c r="B63" s="171">
        <f>'将来負担比率（分子）の構造'!I$44</f>
        <v>974</v>
      </c>
      <c r="C63" s="171"/>
      <c r="D63" s="171"/>
      <c r="E63" s="171">
        <f>'将来負担比率（分子）の構造'!J$44</f>
        <v>876</v>
      </c>
      <c r="F63" s="171"/>
      <c r="G63" s="171"/>
      <c r="H63" s="171">
        <f>'将来負担比率（分子）の構造'!K$44</f>
        <v>898</v>
      </c>
      <c r="I63" s="171"/>
      <c r="J63" s="171"/>
      <c r="K63" s="171">
        <f>'将来負担比率（分子）の構造'!L$44</f>
        <v>794</v>
      </c>
      <c r="L63" s="171"/>
      <c r="M63" s="171"/>
      <c r="N63" s="171">
        <f>'将来負担比率（分子）の構造'!M$44</f>
        <v>807</v>
      </c>
      <c r="O63" s="171"/>
      <c r="P63" s="171"/>
    </row>
    <row r="64" spans="1:16" x14ac:dyDescent="0.2">
      <c r="A64" s="171" t="s">
        <v>34</v>
      </c>
      <c r="B64" s="171">
        <f>'将来負担比率（分子）の構造'!I$43</f>
        <v>68061</v>
      </c>
      <c r="C64" s="171"/>
      <c r="D64" s="171"/>
      <c r="E64" s="171">
        <f>'将来負担比率（分子）の構造'!J$43</f>
        <v>63874</v>
      </c>
      <c r="F64" s="171"/>
      <c r="G64" s="171"/>
      <c r="H64" s="171">
        <f>'将来負担比率（分子）の構造'!K$43</f>
        <v>59216</v>
      </c>
      <c r="I64" s="171"/>
      <c r="J64" s="171"/>
      <c r="K64" s="171">
        <f>'将来負担比率（分子）の構造'!L$43</f>
        <v>55343</v>
      </c>
      <c r="L64" s="171"/>
      <c r="M64" s="171"/>
      <c r="N64" s="171">
        <f>'将来負担比率（分子）の構造'!M$43</f>
        <v>52124</v>
      </c>
      <c r="O64" s="171"/>
      <c r="P64" s="171"/>
    </row>
    <row r="65" spans="1:16" x14ac:dyDescent="0.2">
      <c r="A65" s="171" t="s">
        <v>33</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2">
      <c r="A66" s="171" t="s">
        <v>32</v>
      </c>
      <c r="B66" s="171">
        <f>'将来負担比率（分子）の構造'!I$41</f>
        <v>97576</v>
      </c>
      <c r="C66" s="171"/>
      <c r="D66" s="171"/>
      <c r="E66" s="171">
        <f>'将来負担比率（分子）の構造'!J$41</f>
        <v>97237</v>
      </c>
      <c r="F66" s="171"/>
      <c r="G66" s="171"/>
      <c r="H66" s="171">
        <f>'将来負担比率（分子）の構造'!K$41</f>
        <v>95645</v>
      </c>
      <c r="I66" s="171"/>
      <c r="J66" s="171"/>
      <c r="K66" s="171">
        <f>'将来負担比率（分子）の構造'!L$41</f>
        <v>95057</v>
      </c>
      <c r="L66" s="171"/>
      <c r="M66" s="171"/>
      <c r="N66" s="171">
        <f>'将来負担比率（分子）の構造'!M$41</f>
        <v>92404</v>
      </c>
      <c r="O66" s="171"/>
      <c r="P66" s="171"/>
    </row>
    <row r="67" spans="1:16" x14ac:dyDescent="0.2">
      <c r="A67" s="171" t="s">
        <v>76</v>
      </c>
      <c r="B67" s="171" t="e">
        <f>NA()</f>
        <v>#N/A</v>
      </c>
      <c r="C67" s="171">
        <f>IF(ISNUMBER('将来負担比率（分子）の構造'!I$53), IF('将来負担比率（分子）の構造'!I$53 &lt; 0, 0, '将来負担比率（分子）の構造'!I$53), NA())</f>
        <v>7786</v>
      </c>
      <c r="D67" s="171" t="e">
        <f>NA()</f>
        <v>#N/A</v>
      </c>
      <c r="E67" s="171" t="e">
        <f>NA()</f>
        <v>#N/A</v>
      </c>
      <c r="F67" s="171">
        <f>IF(ISNUMBER('将来負担比率（分子）の構造'!J$53), IF('将来負担比率（分子）の構造'!J$53 &lt; 0, 0, '将来負担比率（分子）の構造'!J$53), NA())</f>
        <v>4881</v>
      </c>
      <c r="G67" s="171" t="e">
        <f>NA()</f>
        <v>#N/A</v>
      </c>
      <c r="H67" s="171" t="e">
        <f>NA()</f>
        <v>#N/A</v>
      </c>
      <c r="I67" s="171">
        <f>IF(ISNUMBER('将来負担比率（分子）の構造'!K$53), IF('将来負担比率（分子）の構造'!K$53 &lt; 0, 0, '将来負担比率（分子）の構造'!K$53), NA())</f>
        <v>1692</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77</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78</v>
      </c>
      <c r="B72" s="175">
        <f>基金残高に係る経年分析!F55</f>
        <v>6976</v>
      </c>
      <c r="C72" s="175">
        <f>基金残高に係る経年分析!G55</f>
        <v>7402</v>
      </c>
      <c r="D72" s="175">
        <f>基金残高に係る経年分析!H55</f>
        <v>7824</v>
      </c>
    </row>
    <row r="73" spans="1:16" x14ac:dyDescent="0.2">
      <c r="A73" s="174" t="s">
        <v>79</v>
      </c>
      <c r="B73" s="175" t="str">
        <f>基金残高に係る経年分析!F56</f>
        <v>-</v>
      </c>
      <c r="C73" s="175" t="str">
        <f>基金残高に係る経年分析!G56</f>
        <v>-</v>
      </c>
      <c r="D73" s="175" t="str">
        <f>基金残高に係る経年分析!H56</f>
        <v>-</v>
      </c>
    </row>
    <row r="74" spans="1:16" x14ac:dyDescent="0.2">
      <c r="A74" s="174" t="s">
        <v>80</v>
      </c>
      <c r="B74" s="175">
        <f>基金残高に係る経年分析!F57</f>
        <v>2818</v>
      </c>
      <c r="C74" s="175">
        <f>基金残高に係る経年分析!G57</f>
        <v>3821</v>
      </c>
      <c r="D74" s="175">
        <f>基金残高に係る経年分析!H57</f>
        <v>4965</v>
      </c>
    </row>
  </sheetData>
  <sheetProtection algorithmName="SHA-512" hashValue="itRWot+hWJNLV7a1Iv7i6nWzJeRLnQNVVYNBd67xDMsfy9YwJIMVPsOVsBOU+LtAFD/o3kiNc29/KZ8nkiWKBw==" saltValue="ckHBt8v+cB07XsBTGPAl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216</v>
      </c>
      <c r="DI1" s="603"/>
      <c r="DJ1" s="603"/>
      <c r="DK1" s="603"/>
      <c r="DL1" s="603"/>
      <c r="DM1" s="603"/>
      <c r="DN1" s="604"/>
      <c r="DO1" s="210"/>
      <c r="DP1" s="602" t="s">
        <v>217</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x14ac:dyDescent="0.2">
      <c r="B2" s="211" t="s">
        <v>218</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229</v>
      </c>
      <c r="C5" s="610"/>
      <c r="D5" s="610"/>
      <c r="E5" s="610"/>
      <c r="F5" s="610"/>
      <c r="G5" s="610"/>
      <c r="H5" s="610"/>
      <c r="I5" s="610"/>
      <c r="J5" s="610"/>
      <c r="K5" s="610"/>
      <c r="L5" s="610"/>
      <c r="M5" s="610"/>
      <c r="N5" s="610"/>
      <c r="O5" s="610"/>
      <c r="P5" s="610"/>
      <c r="Q5" s="611"/>
      <c r="R5" s="612">
        <v>40015496</v>
      </c>
      <c r="S5" s="613"/>
      <c r="T5" s="613"/>
      <c r="U5" s="613"/>
      <c r="V5" s="613"/>
      <c r="W5" s="613"/>
      <c r="X5" s="613"/>
      <c r="Y5" s="614"/>
      <c r="Z5" s="615">
        <v>32.5</v>
      </c>
      <c r="AA5" s="615"/>
      <c r="AB5" s="615"/>
      <c r="AC5" s="615"/>
      <c r="AD5" s="616">
        <v>36562090</v>
      </c>
      <c r="AE5" s="616"/>
      <c r="AF5" s="616"/>
      <c r="AG5" s="616"/>
      <c r="AH5" s="616"/>
      <c r="AI5" s="616"/>
      <c r="AJ5" s="616"/>
      <c r="AK5" s="616"/>
      <c r="AL5" s="617">
        <v>60.8</v>
      </c>
      <c r="AM5" s="618"/>
      <c r="AN5" s="618"/>
      <c r="AO5" s="619"/>
      <c r="AP5" s="609" t="s">
        <v>230</v>
      </c>
      <c r="AQ5" s="610"/>
      <c r="AR5" s="610"/>
      <c r="AS5" s="610"/>
      <c r="AT5" s="610"/>
      <c r="AU5" s="610"/>
      <c r="AV5" s="610"/>
      <c r="AW5" s="610"/>
      <c r="AX5" s="610"/>
      <c r="AY5" s="610"/>
      <c r="AZ5" s="610"/>
      <c r="BA5" s="610"/>
      <c r="BB5" s="610"/>
      <c r="BC5" s="610"/>
      <c r="BD5" s="610"/>
      <c r="BE5" s="610"/>
      <c r="BF5" s="611"/>
      <c r="BG5" s="623">
        <v>36558786</v>
      </c>
      <c r="BH5" s="624"/>
      <c r="BI5" s="624"/>
      <c r="BJ5" s="624"/>
      <c r="BK5" s="624"/>
      <c r="BL5" s="624"/>
      <c r="BM5" s="624"/>
      <c r="BN5" s="625"/>
      <c r="BO5" s="626">
        <v>91.4</v>
      </c>
      <c r="BP5" s="626"/>
      <c r="BQ5" s="626"/>
      <c r="BR5" s="626"/>
      <c r="BS5" s="627">
        <v>619274</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2">
      <c r="B6" s="620" t="s">
        <v>234</v>
      </c>
      <c r="C6" s="621"/>
      <c r="D6" s="621"/>
      <c r="E6" s="621"/>
      <c r="F6" s="621"/>
      <c r="G6" s="621"/>
      <c r="H6" s="621"/>
      <c r="I6" s="621"/>
      <c r="J6" s="621"/>
      <c r="K6" s="621"/>
      <c r="L6" s="621"/>
      <c r="M6" s="621"/>
      <c r="N6" s="621"/>
      <c r="O6" s="621"/>
      <c r="P6" s="621"/>
      <c r="Q6" s="622"/>
      <c r="R6" s="623">
        <v>445394</v>
      </c>
      <c r="S6" s="624"/>
      <c r="T6" s="624"/>
      <c r="U6" s="624"/>
      <c r="V6" s="624"/>
      <c r="W6" s="624"/>
      <c r="X6" s="624"/>
      <c r="Y6" s="625"/>
      <c r="Z6" s="626">
        <v>0.4</v>
      </c>
      <c r="AA6" s="626"/>
      <c r="AB6" s="626"/>
      <c r="AC6" s="626"/>
      <c r="AD6" s="627">
        <v>445394</v>
      </c>
      <c r="AE6" s="627"/>
      <c r="AF6" s="627"/>
      <c r="AG6" s="627"/>
      <c r="AH6" s="627"/>
      <c r="AI6" s="627"/>
      <c r="AJ6" s="627"/>
      <c r="AK6" s="627"/>
      <c r="AL6" s="628">
        <v>0.7</v>
      </c>
      <c r="AM6" s="629"/>
      <c r="AN6" s="629"/>
      <c r="AO6" s="630"/>
      <c r="AP6" s="620" t="s">
        <v>235</v>
      </c>
      <c r="AQ6" s="621"/>
      <c r="AR6" s="621"/>
      <c r="AS6" s="621"/>
      <c r="AT6" s="621"/>
      <c r="AU6" s="621"/>
      <c r="AV6" s="621"/>
      <c r="AW6" s="621"/>
      <c r="AX6" s="621"/>
      <c r="AY6" s="621"/>
      <c r="AZ6" s="621"/>
      <c r="BA6" s="621"/>
      <c r="BB6" s="621"/>
      <c r="BC6" s="621"/>
      <c r="BD6" s="621"/>
      <c r="BE6" s="621"/>
      <c r="BF6" s="622"/>
      <c r="BG6" s="623">
        <v>36558786</v>
      </c>
      <c r="BH6" s="624"/>
      <c r="BI6" s="624"/>
      <c r="BJ6" s="624"/>
      <c r="BK6" s="624"/>
      <c r="BL6" s="624"/>
      <c r="BM6" s="624"/>
      <c r="BN6" s="625"/>
      <c r="BO6" s="626">
        <v>91.4</v>
      </c>
      <c r="BP6" s="626"/>
      <c r="BQ6" s="626"/>
      <c r="BR6" s="626"/>
      <c r="BS6" s="627">
        <v>619274</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467169</v>
      </c>
      <c r="CS6" s="624"/>
      <c r="CT6" s="624"/>
      <c r="CU6" s="624"/>
      <c r="CV6" s="624"/>
      <c r="CW6" s="624"/>
      <c r="CX6" s="624"/>
      <c r="CY6" s="625"/>
      <c r="CZ6" s="617">
        <v>0.4</v>
      </c>
      <c r="DA6" s="618"/>
      <c r="DB6" s="618"/>
      <c r="DC6" s="634"/>
      <c r="DD6" s="632" t="s">
        <v>131</v>
      </c>
      <c r="DE6" s="624"/>
      <c r="DF6" s="624"/>
      <c r="DG6" s="624"/>
      <c r="DH6" s="624"/>
      <c r="DI6" s="624"/>
      <c r="DJ6" s="624"/>
      <c r="DK6" s="624"/>
      <c r="DL6" s="624"/>
      <c r="DM6" s="624"/>
      <c r="DN6" s="624"/>
      <c r="DO6" s="624"/>
      <c r="DP6" s="625"/>
      <c r="DQ6" s="632">
        <v>467001</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35514</v>
      </c>
      <c r="S7" s="624"/>
      <c r="T7" s="624"/>
      <c r="U7" s="624"/>
      <c r="V7" s="624"/>
      <c r="W7" s="624"/>
      <c r="X7" s="624"/>
      <c r="Y7" s="625"/>
      <c r="Z7" s="626">
        <v>0</v>
      </c>
      <c r="AA7" s="626"/>
      <c r="AB7" s="626"/>
      <c r="AC7" s="626"/>
      <c r="AD7" s="627">
        <v>35514</v>
      </c>
      <c r="AE7" s="627"/>
      <c r="AF7" s="627"/>
      <c r="AG7" s="627"/>
      <c r="AH7" s="627"/>
      <c r="AI7" s="627"/>
      <c r="AJ7" s="627"/>
      <c r="AK7" s="627"/>
      <c r="AL7" s="628">
        <v>0.1</v>
      </c>
      <c r="AM7" s="629"/>
      <c r="AN7" s="629"/>
      <c r="AO7" s="630"/>
      <c r="AP7" s="620" t="s">
        <v>238</v>
      </c>
      <c r="AQ7" s="621"/>
      <c r="AR7" s="621"/>
      <c r="AS7" s="621"/>
      <c r="AT7" s="621"/>
      <c r="AU7" s="621"/>
      <c r="AV7" s="621"/>
      <c r="AW7" s="621"/>
      <c r="AX7" s="621"/>
      <c r="AY7" s="621"/>
      <c r="AZ7" s="621"/>
      <c r="BA7" s="621"/>
      <c r="BB7" s="621"/>
      <c r="BC7" s="621"/>
      <c r="BD7" s="621"/>
      <c r="BE7" s="621"/>
      <c r="BF7" s="622"/>
      <c r="BG7" s="623">
        <v>17481167</v>
      </c>
      <c r="BH7" s="624"/>
      <c r="BI7" s="624"/>
      <c r="BJ7" s="624"/>
      <c r="BK7" s="624"/>
      <c r="BL7" s="624"/>
      <c r="BM7" s="624"/>
      <c r="BN7" s="625"/>
      <c r="BO7" s="626">
        <v>43.7</v>
      </c>
      <c r="BP7" s="626"/>
      <c r="BQ7" s="626"/>
      <c r="BR7" s="626"/>
      <c r="BS7" s="627">
        <v>619274</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8657786</v>
      </c>
      <c r="CS7" s="624"/>
      <c r="CT7" s="624"/>
      <c r="CU7" s="624"/>
      <c r="CV7" s="624"/>
      <c r="CW7" s="624"/>
      <c r="CX7" s="624"/>
      <c r="CY7" s="625"/>
      <c r="CZ7" s="626">
        <v>7.1</v>
      </c>
      <c r="DA7" s="626"/>
      <c r="DB7" s="626"/>
      <c r="DC7" s="626"/>
      <c r="DD7" s="632">
        <v>116699</v>
      </c>
      <c r="DE7" s="624"/>
      <c r="DF7" s="624"/>
      <c r="DG7" s="624"/>
      <c r="DH7" s="624"/>
      <c r="DI7" s="624"/>
      <c r="DJ7" s="624"/>
      <c r="DK7" s="624"/>
      <c r="DL7" s="624"/>
      <c r="DM7" s="624"/>
      <c r="DN7" s="624"/>
      <c r="DO7" s="624"/>
      <c r="DP7" s="625"/>
      <c r="DQ7" s="632">
        <v>6399417</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296407</v>
      </c>
      <c r="S8" s="624"/>
      <c r="T8" s="624"/>
      <c r="U8" s="624"/>
      <c r="V8" s="624"/>
      <c r="W8" s="624"/>
      <c r="X8" s="624"/>
      <c r="Y8" s="625"/>
      <c r="Z8" s="626">
        <v>0.2</v>
      </c>
      <c r="AA8" s="626"/>
      <c r="AB8" s="626"/>
      <c r="AC8" s="626"/>
      <c r="AD8" s="627">
        <v>296407</v>
      </c>
      <c r="AE8" s="627"/>
      <c r="AF8" s="627"/>
      <c r="AG8" s="627"/>
      <c r="AH8" s="627"/>
      <c r="AI8" s="627"/>
      <c r="AJ8" s="627"/>
      <c r="AK8" s="627"/>
      <c r="AL8" s="628">
        <v>0.5</v>
      </c>
      <c r="AM8" s="629"/>
      <c r="AN8" s="629"/>
      <c r="AO8" s="630"/>
      <c r="AP8" s="620" t="s">
        <v>241</v>
      </c>
      <c r="AQ8" s="621"/>
      <c r="AR8" s="621"/>
      <c r="AS8" s="621"/>
      <c r="AT8" s="621"/>
      <c r="AU8" s="621"/>
      <c r="AV8" s="621"/>
      <c r="AW8" s="621"/>
      <c r="AX8" s="621"/>
      <c r="AY8" s="621"/>
      <c r="AZ8" s="621"/>
      <c r="BA8" s="621"/>
      <c r="BB8" s="621"/>
      <c r="BC8" s="621"/>
      <c r="BD8" s="621"/>
      <c r="BE8" s="621"/>
      <c r="BF8" s="622"/>
      <c r="BG8" s="623">
        <v>433423</v>
      </c>
      <c r="BH8" s="624"/>
      <c r="BI8" s="624"/>
      <c r="BJ8" s="624"/>
      <c r="BK8" s="624"/>
      <c r="BL8" s="624"/>
      <c r="BM8" s="624"/>
      <c r="BN8" s="625"/>
      <c r="BO8" s="626">
        <v>1.1000000000000001</v>
      </c>
      <c r="BP8" s="626"/>
      <c r="BQ8" s="626"/>
      <c r="BR8" s="626"/>
      <c r="BS8" s="627" t="s">
        <v>131</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64794962</v>
      </c>
      <c r="CS8" s="624"/>
      <c r="CT8" s="624"/>
      <c r="CU8" s="624"/>
      <c r="CV8" s="624"/>
      <c r="CW8" s="624"/>
      <c r="CX8" s="624"/>
      <c r="CY8" s="625"/>
      <c r="CZ8" s="626">
        <v>52.8</v>
      </c>
      <c r="DA8" s="626"/>
      <c r="DB8" s="626"/>
      <c r="DC8" s="626"/>
      <c r="DD8" s="632">
        <v>1341054</v>
      </c>
      <c r="DE8" s="624"/>
      <c r="DF8" s="624"/>
      <c r="DG8" s="624"/>
      <c r="DH8" s="624"/>
      <c r="DI8" s="624"/>
      <c r="DJ8" s="624"/>
      <c r="DK8" s="624"/>
      <c r="DL8" s="624"/>
      <c r="DM8" s="624"/>
      <c r="DN8" s="624"/>
      <c r="DO8" s="624"/>
      <c r="DP8" s="625"/>
      <c r="DQ8" s="632">
        <v>27937262</v>
      </c>
      <c r="DR8" s="624"/>
      <c r="DS8" s="624"/>
      <c r="DT8" s="624"/>
      <c r="DU8" s="624"/>
      <c r="DV8" s="624"/>
      <c r="DW8" s="624"/>
      <c r="DX8" s="624"/>
      <c r="DY8" s="624"/>
      <c r="DZ8" s="624"/>
      <c r="EA8" s="624"/>
      <c r="EB8" s="624"/>
      <c r="EC8" s="633"/>
    </row>
    <row r="9" spans="2:143" ht="11.25" customHeight="1" x14ac:dyDescent="0.2">
      <c r="B9" s="620" t="s">
        <v>243</v>
      </c>
      <c r="C9" s="621"/>
      <c r="D9" s="621"/>
      <c r="E9" s="621"/>
      <c r="F9" s="621"/>
      <c r="G9" s="621"/>
      <c r="H9" s="621"/>
      <c r="I9" s="621"/>
      <c r="J9" s="621"/>
      <c r="K9" s="621"/>
      <c r="L9" s="621"/>
      <c r="M9" s="621"/>
      <c r="N9" s="621"/>
      <c r="O9" s="621"/>
      <c r="P9" s="621"/>
      <c r="Q9" s="622"/>
      <c r="R9" s="623">
        <v>212026</v>
      </c>
      <c r="S9" s="624"/>
      <c r="T9" s="624"/>
      <c r="U9" s="624"/>
      <c r="V9" s="624"/>
      <c r="W9" s="624"/>
      <c r="X9" s="624"/>
      <c r="Y9" s="625"/>
      <c r="Z9" s="626">
        <v>0.2</v>
      </c>
      <c r="AA9" s="626"/>
      <c r="AB9" s="626"/>
      <c r="AC9" s="626"/>
      <c r="AD9" s="627">
        <v>212026</v>
      </c>
      <c r="AE9" s="627"/>
      <c r="AF9" s="627"/>
      <c r="AG9" s="627"/>
      <c r="AH9" s="627"/>
      <c r="AI9" s="627"/>
      <c r="AJ9" s="627"/>
      <c r="AK9" s="627"/>
      <c r="AL9" s="628">
        <v>0.4</v>
      </c>
      <c r="AM9" s="629"/>
      <c r="AN9" s="629"/>
      <c r="AO9" s="630"/>
      <c r="AP9" s="620" t="s">
        <v>244</v>
      </c>
      <c r="AQ9" s="621"/>
      <c r="AR9" s="621"/>
      <c r="AS9" s="621"/>
      <c r="AT9" s="621"/>
      <c r="AU9" s="621"/>
      <c r="AV9" s="621"/>
      <c r="AW9" s="621"/>
      <c r="AX9" s="621"/>
      <c r="AY9" s="621"/>
      <c r="AZ9" s="621"/>
      <c r="BA9" s="621"/>
      <c r="BB9" s="621"/>
      <c r="BC9" s="621"/>
      <c r="BD9" s="621"/>
      <c r="BE9" s="621"/>
      <c r="BF9" s="622"/>
      <c r="BG9" s="623">
        <v>14125702</v>
      </c>
      <c r="BH9" s="624"/>
      <c r="BI9" s="624"/>
      <c r="BJ9" s="624"/>
      <c r="BK9" s="624"/>
      <c r="BL9" s="624"/>
      <c r="BM9" s="624"/>
      <c r="BN9" s="625"/>
      <c r="BO9" s="626">
        <v>35.299999999999997</v>
      </c>
      <c r="BP9" s="626"/>
      <c r="BQ9" s="626"/>
      <c r="BR9" s="626"/>
      <c r="BS9" s="627" t="s">
        <v>131</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14240756</v>
      </c>
      <c r="CS9" s="624"/>
      <c r="CT9" s="624"/>
      <c r="CU9" s="624"/>
      <c r="CV9" s="624"/>
      <c r="CW9" s="624"/>
      <c r="CX9" s="624"/>
      <c r="CY9" s="625"/>
      <c r="CZ9" s="626">
        <v>11.6</v>
      </c>
      <c r="DA9" s="626"/>
      <c r="DB9" s="626"/>
      <c r="DC9" s="626"/>
      <c r="DD9" s="632">
        <v>249466</v>
      </c>
      <c r="DE9" s="624"/>
      <c r="DF9" s="624"/>
      <c r="DG9" s="624"/>
      <c r="DH9" s="624"/>
      <c r="DI9" s="624"/>
      <c r="DJ9" s="624"/>
      <c r="DK9" s="624"/>
      <c r="DL9" s="624"/>
      <c r="DM9" s="624"/>
      <c r="DN9" s="624"/>
      <c r="DO9" s="624"/>
      <c r="DP9" s="625"/>
      <c r="DQ9" s="632">
        <v>8792599</v>
      </c>
      <c r="DR9" s="624"/>
      <c r="DS9" s="624"/>
      <c r="DT9" s="624"/>
      <c r="DU9" s="624"/>
      <c r="DV9" s="624"/>
      <c r="DW9" s="624"/>
      <c r="DX9" s="624"/>
      <c r="DY9" s="624"/>
      <c r="DZ9" s="624"/>
      <c r="EA9" s="624"/>
      <c r="EB9" s="624"/>
      <c r="EC9" s="633"/>
    </row>
    <row r="10" spans="2:143" ht="11.25" customHeight="1" x14ac:dyDescent="0.2">
      <c r="B10" s="620" t="s">
        <v>246</v>
      </c>
      <c r="C10" s="621"/>
      <c r="D10" s="621"/>
      <c r="E10" s="621"/>
      <c r="F10" s="621"/>
      <c r="G10" s="621"/>
      <c r="H10" s="621"/>
      <c r="I10" s="621"/>
      <c r="J10" s="621"/>
      <c r="K10" s="621"/>
      <c r="L10" s="621"/>
      <c r="M10" s="621"/>
      <c r="N10" s="621"/>
      <c r="O10" s="621"/>
      <c r="P10" s="621"/>
      <c r="Q10" s="622"/>
      <c r="R10" s="623" t="s">
        <v>131</v>
      </c>
      <c r="S10" s="624"/>
      <c r="T10" s="624"/>
      <c r="U10" s="624"/>
      <c r="V10" s="624"/>
      <c r="W10" s="624"/>
      <c r="X10" s="624"/>
      <c r="Y10" s="625"/>
      <c r="Z10" s="626" t="s">
        <v>131</v>
      </c>
      <c r="AA10" s="626"/>
      <c r="AB10" s="626"/>
      <c r="AC10" s="626"/>
      <c r="AD10" s="627" t="s">
        <v>131</v>
      </c>
      <c r="AE10" s="627"/>
      <c r="AF10" s="627"/>
      <c r="AG10" s="627"/>
      <c r="AH10" s="627"/>
      <c r="AI10" s="627"/>
      <c r="AJ10" s="627"/>
      <c r="AK10" s="627"/>
      <c r="AL10" s="628" t="s">
        <v>131</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755687</v>
      </c>
      <c r="BH10" s="624"/>
      <c r="BI10" s="624"/>
      <c r="BJ10" s="624"/>
      <c r="BK10" s="624"/>
      <c r="BL10" s="624"/>
      <c r="BM10" s="624"/>
      <c r="BN10" s="625"/>
      <c r="BO10" s="626">
        <v>1.9</v>
      </c>
      <c r="BP10" s="626"/>
      <c r="BQ10" s="626"/>
      <c r="BR10" s="626"/>
      <c r="BS10" s="627" t="s">
        <v>131</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229840</v>
      </c>
      <c r="CS10" s="624"/>
      <c r="CT10" s="624"/>
      <c r="CU10" s="624"/>
      <c r="CV10" s="624"/>
      <c r="CW10" s="624"/>
      <c r="CX10" s="624"/>
      <c r="CY10" s="625"/>
      <c r="CZ10" s="626">
        <v>0.2</v>
      </c>
      <c r="DA10" s="626"/>
      <c r="DB10" s="626"/>
      <c r="DC10" s="626"/>
      <c r="DD10" s="632" t="s">
        <v>131</v>
      </c>
      <c r="DE10" s="624"/>
      <c r="DF10" s="624"/>
      <c r="DG10" s="624"/>
      <c r="DH10" s="624"/>
      <c r="DI10" s="624"/>
      <c r="DJ10" s="624"/>
      <c r="DK10" s="624"/>
      <c r="DL10" s="624"/>
      <c r="DM10" s="624"/>
      <c r="DN10" s="624"/>
      <c r="DO10" s="624"/>
      <c r="DP10" s="625"/>
      <c r="DQ10" s="632">
        <v>213989</v>
      </c>
      <c r="DR10" s="624"/>
      <c r="DS10" s="624"/>
      <c r="DT10" s="624"/>
      <c r="DU10" s="624"/>
      <c r="DV10" s="624"/>
      <c r="DW10" s="624"/>
      <c r="DX10" s="624"/>
      <c r="DY10" s="624"/>
      <c r="DZ10" s="624"/>
      <c r="EA10" s="624"/>
      <c r="EB10" s="624"/>
      <c r="EC10" s="633"/>
    </row>
    <row r="11" spans="2:143" ht="11.25" customHeight="1" x14ac:dyDescent="0.2">
      <c r="B11" s="620" t="s">
        <v>249</v>
      </c>
      <c r="C11" s="621"/>
      <c r="D11" s="621"/>
      <c r="E11" s="621"/>
      <c r="F11" s="621"/>
      <c r="G11" s="621"/>
      <c r="H11" s="621"/>
      <c r="I11" s="621"/>
      <c r="J11" s="621"/>
      <c r="K11" s="621"/>
      <c r="L11" s="621"/>
      <c r="M11" s="621"/>
      <c r="N11" s="621"/>
      <c r="O11" s="621"/>
      <c r="P11" s="621"/>
      <c r="Q11" s="622"/>
      <c r="R11" s="623">
        <v>6281995</v>
      </c>
      <c r="S11" s="624"/>
      <c r="T11" s="624"/>
      <c r="U11" s="624"/>
      <c r="V11" s="624"/>
      <c r="W11" s="624"/>
      <c r="X11" s="624"/>
      <c r="Y11" s="625"/>
      <c r="Z11" s="628">
        <v>5.0999999999999996</v>
      </c>
      <c r="AA11" s="629"/>
      <c r="AB11" s="629"/>
      <c r="AC11" s="635"/>
      <c r="AD11" s="632">
        <v>6281995</v>
      </c>
      <c r="AE11" s="624"/>
      <c r="AF11" s="624"/>
      <c r="AG11" s="624"/>
      <c r="AH11" s="624"/>
      <c r="AI11" s="624"/>
      <c r="AJ11" s="624"/>
      <c r="AK11" s="625"/>
      <c r="AL11" s="628">
        <v>10.4</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2166355</v>
      </c>
      <c r="BH11" s="624"/>
      <c r="BI11" s="624"/>
      <c r="BJ11" s="624"/>
      <c r="BK11" s="624"/>
      <c r="BL11" s="624"/>
      <c r="BM11" s="624"/>
      <c r="BN11" s="625"/>
      <c r="BO11" s="626">
        <v>5.4</v>
      </c>
      <c r="BP11" s="626"/>
      <c r="BQ11" s="626"/>
      <c r="BR11" s="626"/>
      <c r="BS11" s="627">
        <v>619274</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257910</v>
      </c>
      <c r="CS11" s="624"/>
      <c r="CT11" s="624"/>
      <c r="CU11" s="624"/>
      <c r="CV11" s="624"/>
      <c r="CW11" s="624"/>
      <c r="CX11" s="624"/>
      <c r="CY11" s="625"/>
      <c r="CZ11" s="626">
        <v>0.2</v>
      </c>
      <c r="DA11" s="626"/>
      <c r="DB11" s="626"/>
      <c r="DC11" s="626"/>
      <c r="DD11" s="632">
        <v>139859</v>
      </c>
      <c r="DE11" s="624"/>
      <c r="DF11" s="624"/>
      <c r="DG11" s="624"/>
      <c r="DH11" s="624"/>
      <c r="DI11" s="624"/>
      <c r="DJ11" s="624"/>
      <c r="DK11" s="624"/>
      <c r="DL11" s="624"/>
      <c r="DM11" s="624"/>
      <c r="DN11" s="624"/>
      <c r="DO11" s="624"/>
      <c r="DP11" s="625"/>
      <c r="DQ11" s="632">
        <v>183531</v>
      </c>
      <c r="DR11" s="624"/>
      <c r="DS11" s="624"/>
      <c r="DT11" s="624"/>
      <c r="DU11" s="624"/>
      <c r="DV11" s="624"/>
      <c r="DW11" s="624"/>
      <c r="DX11" s="624"/>
      <c r="DY11" s="624"/>
      <c r="DZ11" s="624"/>
      <c r="EA11" s="624"/>
      <c r="EB11" s="624"/>
      <c r="EC11" s="633"/>
    </row>
    <row r="12" spans="2:143" ht="11.25" customHeight="1" x14ac:dyDescent="0.2">
      <c r="B12" s="620" t="s">
        <v>252</v>
      </c>
      <c r="C12" s="621"/>
      <c r="D12" s="621"/>
      <c r="E12" s="621"/>
      <c r="F12" s="621"/>
      <c r="G12" s="621"/>
      <c r="H12" s="621"/>
      <c r="I12" s="621"/>
      <c r="J12" s="621"/>
      <c r="K12" s="621"/>
      <c r="L12" s="621"/>
      <c r="M12" s="621"/>
      <c r="N12" s="621"/>
      <c r="O12" s="621"/>
      <c r="P12" s="621"/>
      <c r="Q12" s="622"/>
      <c r="R12" s="623" t="s">
        <v>131</v>
      </c>
      <c r="S12" s="624"/>
      <c r="T12" s="624"/>
      <c r="U12" s="624"/>
      <c r="V12" s="624"/>
      <c r="W12" s="624"/>
      <c r="X12" s="624"/>
      <c r="Y12" s="625"/>
      <c r="Z12" s="626" t="s">
        <v>131</v>
      </c>
      <c r="AA12" s="626"/>
      <c r="AB12" s="626"/>
      <c r="AC12" s="626"/>
      <c r="AD12" s="627" t="s">
        <v>131</v>
      </c>
      <c r="AE12" s="627"/>
      <c r="AF12" s="627"/>
      <c r="AG12" s="627"/>
      <c r="AH12" s="627"/>
      <c r="AI12" s="627"/>
      <c r="AJ12" s="627"/>
      <c r="AK12" s="627"/>
      <c r="AL12" s="628" t="s">
        <v>131</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16688773</v>
      </c>
      <c r="BH12" s="624"/>
      <c r="BI12" s="624"/>
      <c r="BJ12" s="624"/>
      <c r="BK12" s="624"/>
      <c r="BL12" s="624"/>
      <c r="BM12" s="624"/>
      <c r="BN12" s="625"/>
      <c r="BO12" s="626">
        <v>41.7</v>
      </c>
      <c r="BP12" s="626"/>
      <c r="BQ12" s="626"/>
      <c r="BR12" s="626"/>
      <c r="BS12" s="627" t="s">
        <v>131</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1475829</v>
      </c>
      <c r="CS12" s="624"/>
      <c r="CT12" s="624"/>
      <c r="CU12" s="624"/>
      <c r="CV12" s="624"/>
      <c r="CW12" s="624"/>
      <c r="CX12" s="624"/>
      <c r="CY12" s="625"/>
      <c r="CZ12" s="626">
        <v>1.2</v>
      </c>
      <c r="DA12" s="626"/>
      <c r="DB12" s="626"/>
      <c r="DC12" s="626"/>
      <c r="DD12" s="632" t="s">
        <v>131</v>
      </c>
      <c r="DE12" s="624"/>
      <c r="DF12" s="624"/>
      <c r="DG12" s="624"/>
      <c r="DH12" s="624"/>
      <c r="DI12" s="624"/>
      <c r="DJ12" s="624"/>
      <c r="DK12" s="624"/>
      <c r="DL12" s="624"/>
      <c r="DM12" s="624"/>
      <c r="DN12" s="624"/>
      <c r="DO12" s="624"/>
      <c r="DP12" s="625"/>
      <c r="DQ12" s="632">
        <v>1054107</v>
      </c>
      <c r="DR12" s="624"/>
      <c r="DS12" s="624"/>
      <c r="DT12" s="624"/>
      <c r="DU12" s="624"/>
      <c r="DV12" s="624"/>
      <c r="DW12" s="624"/>
      <c r="DX12" s="624"/>
      <c r="DY12" s="624"/>
      <c r="DZ12" s="624"/>
      <c r="EA12" s="624"/>
      <c r="EB12" s="624"/>
      <c r="EC12" s="633"/>
    </row>
    <row r="13" spans="2:143" ht="11.25" customHeight="1" x14ac:dyDescent="0.2">
      <c r="B13" s="620" t="s">
        <v>255</v>
      </c>
      <c r="C13" s="621"/>
      <c r="D13" s="621"/>
      <c r="E13" s="621"/>
      <c r="F13" s="621"/>
      <c r="G13" s="621"/>
      <c r="H13" s="621"/>
      <c r="I13" s="621"/>
      <c r="J13" s="621"/>
      <c r="K13" s="621"/>
      <c r="L13" s="621"/>
      <c r="M13" s="621"/>
      <c r="N13" s="621"/>
      <c r="O13" s="621"/>
      <c r="P13" s="621"/>
      <c r="Q13" s="622"/>
      <c r="R13" s="623" t="s">
        <v>131</v>
      </c>
      <c r="S13" s="624"/>
      <c r="T13" s="624"/>
      <c r="U13" s="624"/>
      <c r="V13" s="624"/>
      <c r="W13" s="624"/>
      <c r="X13" s="624"/>
      <c r="Y13" s="625"/>
      <c r="Z13" s="626" t="s">
        <v>131</v>
      </c>
      <c r="AA13" s="626"/>
      <c r="AB13" s="626"/>
      <c r="AC13" s="626"/>
      <c r="AD13" s="627" t="s">
        <v>131</v>
      </c>
      <c r="AE13" s="627"/>
      <c r="AF13" s="627"/>
      <c r="AG13" s="627"/>
      <c r="AH13" s="627"/>
      <c r="AI13" s="627"/>
      <c r="AJ13" s="627"/>
      <c r="AK13" s="627"/>
      <c r="AL13" s="628" t="s">
        <v>131</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16412034</v>
      </c>
      <c r="BH13" s="624"/>
      <c r="BI13" s="624"/>
      <c r="BJ13" s="624"/>
      <c r="BK13" s="624"/>
      <c r="BL13" s="624"/>
      <c r="BM13" s="624"/>
      <c r="BN13" s="625"/>
      <c r="BO13" s="626">
        <v>41</v>
      </c>
      <c r="BP13" s="626"/>
      <c r="BQ13" s="626"/>
      <c r="BR13" s="626"/>
      <c r="BS13" s="627" t="s">
        <v>131</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8256350</v>
      </c>
      <c r="CS13" s="624"/>
      <c r="CT13" s="624"/>
      <c r="CU13" s="624"/>
      <c r="CV13" s="624"/>
      <c r="CW13" s="624"/>
      <c r="CX13" s="624"/>
      <c r="CY13" s="625"/>
      <c r="CZ13" s="626">
        <v>6.7</v>
      </c>
      <c r="DA13" s="626"/>
      <c r="DB13" s="626"/>
      <c r="DC13" s="626"/>
      <c r="DD13" s="632">
        <v>2388602</v>
      </c>
      <c r="DE13" s="624"/>
      <c r="DF13" s="624"/>
      <c r="DG13" s="624"/>
      <c r="DH13" s="624"/>
      <c r="DI13" s="624"/>
      <c r="DJ13" s="624"/>
      <c r="DK13" s="624"/>
      <c r="DL13" s="624"/>
      <c r="DM13" s="624"/>
      <c r="DN13" s="624"/>
      <c r="DO13" s="624"/>
      <c r="DP13" s="625"/>
      <c r="DQ13" s="632">
        <v>6416192</v>
      </c>
      <c r="DR13" s="624"/>
      <c r="DS13" s="624"/>
      <c r="DT13" s="624"/>
      <c r="DU13" s="624"/>
      <c r="DV13" s="624"/>
      <c r="DW13" s="624"/>
      <c r="DX13" s="624"/>
      <c r="DY13" s="624"/>
      <c r="DZ13" s="624"/>
      <c r="EA13" s="624"/>
      <c r="EB13" s="624"/>
      <c r="EC13" s="633"/>
    </row>
    <row r="14" spans="2:143" ht="11.25" customHeight="1" x14ac:dyDescent="0.2">
      <c r="B14" s="620" t="s">
        <v>258</v>
      </c>
      <c r="C14" s="621"/>
      <c r="D14" s="621"/>
      <c r="E14" s="621"/>
      <c r="F14" s="621"/>
      <c r="G14" s="621"/>
      <c r="H14" s="621"/>
      <c r="I14" s="621"/>
      <c r="J14" s="621"/>
      <c r="K14" s="621"/>
      <c r="L14" s="621"/>
      <c r="M14" s="621"/>
      <c r="N14" s="621"/>
      <c r="O14" s="621"/>
      <c r="P14" s="621"/>
      <c r="Q14" s="622"/>
      <c r="R14" s="623">
        <v>3243</v>
      </c>
      <c r="S14" s="624"/>
      <c r="T14" s="624"/>
      <c r="U14" s="624"/>
      <c r="V14" s="624"/>
      <c r="W14" s="624"/>
      <c r="X14" s="624"/>
      <c r="Y14" s="625"/>
      <c r="Z14" s="626">
        <v>0</v>
      </c>
      <c r="AA14" s="626"/>
      <c r="AB14" s="626"/>
      <c r="AC14" s="626"/>
      <c r="AD14" s="627">
        <v>3243</v>
      </c>
      <c r="AE14" s="627"/>
      <c r="AF14" s="627"/>
      <c r="AG14" s="627"/>
      <c r="AH14" s="627"/>
      <c r="AI14" s="627"/>
      <c r="AJ14" s="627"/>
      <c r="AK14" s="627"/>
      <c r="AL14" s="628">
        <v>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429781</v>
      </c>
      <c r="BH14" s="624"/>
      <c r="BI14" s="624"/>
      <c r="BJ14" s="624"/>
      <c r="BK14" s="624"/>
      <c r="BL14" s="624"/>
      <c r="BM14" s="624"/>
      <c r="BN14" s="625"/>
      <c r="BO14" s="626">
        <v>1.1000000000000001</v>
      </c>
      <c r="BP14" s="626"/>
      <c r="BQ14" s="626"/>
      <c r="BR14" s="626"/>
      <c r="BS14" s="627" t="s">
        <v>260</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3004431</v>
      </c>
      <c r="CS14" s="624"/>
      <c r="CT14" s="624"/>
      <c r="CU14" s="624"/>
      <c r="CV14" s="624"/>
      <c r="CW14" s="624"/>
      <c r="CX14" s="624"/>
      <c r="CY14" s="625"/>
      <c r="CZ14" s="626">
        <v>2.4</v>
      </c>
      <c r="DA14" s="626"/>
      <c r="DB14" s="626"/>
      <c r="DC14" s="626"/>
      <c r="DD14" s="632">
        <v>346825</v>
      </c>
      <c r="DE14" s="624"/>
      <c r="DF14" s="624"/>
      <c r="DG14" s="624"/>
      <c r="DH14" s="624"/>
      <c r="DI14" s="624"/>
      <c r="DJ14" s="624"/>
      <c r="DK14" s="624"/>
      <c r="DL14" s="624"/>
      <c r="DM14" s="624"/>
      <c r="DN14" s="624"/>
      <c r="DO14" s="624"/>
      <c r="DP14" s="625"/>
      <c r="DQ14" s="632">
        <v>2759101</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131</v>
      </c>
      <c r="AA15" s="626"/>
      <c r="AB15" s="626"/>
      <c r="AC15" s="626"/>
      <c r="AD15" s="627" t="s">
        <v>131</v>
      </c>
      <c r="AE15" s="627"/>
      <c r="AF15" s="627"/>
      <c r="AG15" s="627"/>
      <c r="AH15" s="627"/>
      <c r="AI15" s="627"/>
      <c r="AJ15" s="627"/>
      <c r="AK15" s="627"/>
      <c r="AL15" s="628" t="s">
        <v>131</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1959065</v>
      </c>
      <c r="BH15" s="624"/>
      <c r="BI15" s="624"/>
      <c r="BJ15" s="624"/>
      <c r="BK15" s="624"/>
      <c r="BL15" s="624"/>
      <c r="BM15" s="624"/>
      <c r="BN15" s="625"/>
      <c r="BO15" s="626">
        <v>4.9000000000000004</v>
      </c>
      <c r="BP15" s="626"/>
      <c r="BQ15" s="626"/>
      <c r="BR15" s="626"/>
      <c r="BS15" s="627" t="s">
        <v>131</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11948421</v>
      </c>
      <c r="CS15" s="624"/>
      <c r="CT15" s="624"/>
      <c r="CU15" s="624"/>
      <c r="CV15" s="624"/>
      <c r="CW15" s="624"/>
      <c r="CX15" s="624"/>
      <c r="CY15" s="625"/>
      <c r="CZ15" s="626">
        <v>9.6999999999999993</v>
      </c>
      <c r="DA15" s="626"/>
      <c r="DB15" s="626"/>
      <c r="DC15" s="626"/>
      <c r="DD15" s="632">
        <v>2462591</v>
      </c>
      <c r="DE15" s="624"/>
      <c r="DF15" s="624"/>
      <c r="DG15" s="624"/>
      <c r="DH15" s="624"/>
      <c r="DI15" s="624"/>
      <c r="DJ15" s="624"/>
      <c r="DK15" s="624"/>
      <c r="DL15" s="624"/>
      <c r="DM15" s="624"/>
      <c r="DN15" s="624"/>
      <c r="DO15" s="624"/>
      <c r="DP15" s="625"/>
      <c r="DQ15" s="632">
        <v>8010022</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97031</v>
      </c>
      <c r="S16" s="624"/>
      <c r="T16" s="624"/>
      <c r="U16" s="624"/>
      <c r="V16" s="624"/>
      <c r="W16" s="624"/>
      <c r="X16" s="624"/>
      <c r="Y16" s="625"/>
      <c r="Z16" s="626">
        <v>0.1</v>
      </c>
      <c r="AA16" s="626"/>
      <c r="AB16" s="626"/>
      <c r="AC16" s="626"/>
      <c r="AD16" s="627">
        <v>97031</v>
      </c>
      <c r="AE16" s="627"/>
      <c r="AF16" s="627"/>
      <c r="AG16" s="627"/>
      <c r="AH16" s="627"/>
      <c r="AI16" s="627"/>
      <c r="AJ16" s="627"/>
      <c r="AK16" s="627"/>
      <c r="AL16" s="628">
        <v>0.2</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131</v>
      </c>
      <c r="BP16" s="626"/>
      <c r="BQ16" s="626"/>
      <c r="BR16" s="626"/>
      <c r="BS16" s="627" t="s">
        <v>131</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131</v>
      </c>
      <c r="CS16" s="624"/>
      <c r="CT16" s="624"/>
      <c r="CU16" s="624"/>
      <c r="CV16" s="624"/>
      <c r="CW16" s="624"/>
      <c r="CX16" s="624"/>
      <c r="CY16" s="625"/>
      <c r="CZ16" s="626" t="s">
        <v>131</v>
      </c>
      <c r="DA16" s="626"/>
      <c r="DB16" s="626"/>
      <c r="DC16" s="626"/>
      <c r="DD16" s="632" t="s">
        <v>131</v>
      </c>
      <c r="DE16" s="624"/>
      <c r="DF16" s="624"/>
      <c r="DG16" s="624"/>
      <c r="DH16" s="624"/>
      <c r="DI16" s="624"/>
      <c r="DJ16" s="624"/>
      <c r="DK16" s="624"/>
      <c r="DL16" s="624"/>
      <c r="DM16" s="624"/>
      <c r="DN16" s="624"/>
      <c r="DO16" s="624"/>
      <c r="DP16" s="625"/>
      <c r="DQ16" s="632" t="s">
        <v>131</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683155</v>
      </c>
      <c r="S17" s="624"/>
      <c r="T17" s="624"/>
      <c r="U17" s="624"/>
      <c r="V17" s="624"/>
      <c r="W17" s="624"/>
      <c r="X17" s="624"/>
      <c r="Y17" s="625"/>
      <c r="Z17" s="626">
        <v>0.6</v>
      </c>
      <c r="AA17" s="626"/>
      <c r="AB17" s="626"/>
      <c r="AC17" s="626"/>
      <c r="AD17" s="627">
        <v>683155</v>
      </c>
      <c r="AE17" s="627"/>
      <c r="AF17" s="627"/>
      <c r="AG17" s="627"/>
      <c r="AH17" s="627"/>
      <c r="AI17" s="627"/>
      <c r="AJ17" s="627"/>
      <c r="AK17" s="627"/>
      <c r="AL17" s="628">
        <v>1.1000000000000001</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131</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9383272</v>
      </c>
      <c r="CS17" s="624"/>
      <c r="CT17" s="624"/>
      <c r="CU17" s="624"/>
      <c r="CV17" s="624"/>
      <c r="CW17" s="624"/>
      <c r="CX17" s="624"/>
      <c r="CY17" s="625"/>
      <c r="CZ17" s="626">
        <v>7.6</v>
      </c>
      <c r="DA17" s="626"/>
      <c r="DB17" s="626"/>
      <c r="DC17" s="626"/>
      <c r="DD17" s="632" t="s">
        <v>260</v>
      </c>
      <c r="DE17" s="624"/>
      <c r="DF17" s="624"/>
      <c r="DG17" s="624"/>
      <c r="DH17" s="624"/>
      <c r="DI17" s="624"/>
      <c r="DJ17" s="624"/>
      <c r="DK17" s="624"/>
      <c r="DL17" s="624"/>
      <c r="DM17" s="624"/>
      <c r="DN17" s="624"/>
      <c r="DO17" s="624"/>
      <c r="DP17" s="625"/>
      <c r="DQ17" s="632">
        <v>9243977</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332892</v>
      </c>
      <c r="S18" s="624"/>
      <c r="T18" s="624"/>
      <c r="U18" s="624"/>
      <c r="V18" s="624"/>
      <c r="W18" s="624"/>
      <c r="X18" s="624"/>
      <c r="Y18" s="625"/>
      <c r="Z18" s="626">
        <v>0.3</v>
      </c>
      <c r="AA18" s="626"/>
      <c r="AB18" s="626"/>
      <c r="AC18" s="626"/>
      <c r="AD18" s="627">
        <v>332892</v>
      </c>
      <c r="AE18" s="627"/>
      <c r="AF18" s="627"/>
      <c r="AG18" s="627"/>
      <c r="AH18" s="627"/>
      <c r="AI18" s="627"/>
      <c r="AJ18" s="627"/>
      <c r="AK18" s="627"/>
      <c r="AL18" s="628">
        <v>0.6</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131</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131</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131</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320084</v>
      </c>
      <c r="S19" s="624"/>
      <c r="T19" s="624"/>
      <c r="U19" s="624"/>
      <c r="V19" s="624"/>
      <c r="W19" s="624"/>
      <c r="X19" s="624"/>
      <c r="Y19" s="625"/>
      <c r="Z19" s="626">
        <v>0.3</v>
      </c>
      <c r="AA19" s="626"/>
      <c r="AB19" s="626"/>
      <c r="AC19" s="626"/>
      <c r="AD19" s="627">
        <v>320084</v>
      </c>
      <c r="AE19" s="627"/>
      <c r="AF19" s="627"/>
      <c r="AG19" s="627"/>
      <c r="AH19" s="627"/>
      <c r="AI19" s="627"/>
      <c r="AJ19" s="627"/>
      <c r="AK19" s="627"/>
      <c r="AL19" s="628">
        <v>0.5</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3456710</v>
      </c>
      <c r="BH19" s="624"/>
      <c r="BI19" s="624"/>
      <c r="BJ19" s="624"/>
      <c r="BK19" s="624"/>
      <c r="BL19" s="624"/>
      <c r="BM19" s="624"/>
      <c r="BN19" s="625"/>
      <c r="BO19" s="626">
        <v>8.6</v>
      </c>
      <c r="BP19" s="626"/>
      <c r="BQ19" s="626"/>
      <c r="BR19" s="626"/>
      <c r="BS19" s="627" t="s">
        <v>131</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131</v>
      </c>
      <c r="DA19" s="626"/>
      <c r="DB19" s="626"/>
      <c r="DC19" s="626"/>
      <c r="DD19" s="632" t="s">
        <v>131</v>
      </c>
      <c r="DE19" s="624"/>
      <c r="DF19" s="624"/>
      <c r="DG19" s="624"/>
      <c r="DH19" s="624"/>
      <c r="DI19" s="624"/>
      <c r="DJ19" s="624"/>
      <c r="DK19" s="624"/>
      <c r="DL19" s="624"/>
      <c r="DM19" s="624"/>
      <c r="DN19" s="624"/>
      <c r="DO19" s="624"/>
      <c r="DP19" s="625"/>
      <c r="DQ19" s="632" t="s">
        <v>131</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v>12808</v>
      </c>
      <c r="S20" s="624"/>
      <c r="T20" s="624"/>
      <c r="U20" s="624"/>
      <c r="V20" s="624"/>
      <c r="W20" s="624"/>
      <c r="X20" s="624"/>
      <c r="Y20" s="625"/>
      <c r="Z20" s="626">
        <v>0</v>
      </c>
      <c r="AA20" s="626"/>
      <c r="AB20" s="626"/>
      <c r="AC20" s="626"/>
      <c r="AD20" s="627">
        <v>12808</v>
      </c>
      <c r="AE20" s="627"/>
      <c r="AF20" s="627"/>
      <c r="AG20" s="627"/>
      <c r="AH20" s="627"/>
      <c r="AI20" s="627"/>
      <c r="AJ20" s="627"/>
      <c r="AK20" s="627"/>
      <c r="AL20" s="628">
        <v>0</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3456710</v>
      </c>
      <c r="BH20" s="624"/>
      <c r="BI20" s="624"/>
      <c r="BJ20" s="624"/>
      <c r="BK20" s="624"/>
      <c r="BL20" s="624"/>
      <c r="BM20" s="624"/>
      <c r="BN20" s="625"/>
      <c r="BO20" s="626">
        <v>8.6</v>
      </c>
      <c r="BP20" s="626"/>
      <c r="BQ20" s="626"/>
      <c r="BR20" s="626"/>
      <c r="BS20" s="627" t="s">
        <v>131</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122716726</v>
      </c>
      <c r="CS20" s="624"/>
      <c r="CT20" s="624"/>
      <c r="CU20" s="624"/>
      <c r="CV20" s="624"/>
      <c r="CW20" s="624"/>
      <c r="CX20" s="624"/>
      <c r="CY20" s="625"/>
      <c r="CZ20" s="626">
        <v>100</v>
      </c>
      <c r="DA20" s="626"/>
      <c r="DB20" s="626"/>
      <c r="DC20" s="626"/>
      <c r="DD20" s="632">
        <v>7045096</v>
      </c>
      <c r="DE20" s="624"/>
      <c r="DF20" s="624"/>
      <c r="DG20" s="624"/>
      <c r="DH20" s="624"/>
      <c r="DI20" s="624"/>
      <c r="DJ20" s="624"/>
      <c r="DK20" s="624"/>
      <c r="DL20" s="624"/>
      <c r="DM20" s="624"/>
      <c r="DN20" s="624"/>
      <c r="DO20" s="624"/>
      <c r="DP20" s="625"/>
      <c r="DQ20" s="632">
        <v>71477198</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15042229</v>
      </c>
      <c r="S21" s="624"/>
      <c r="T21" s="624"/>
      <c r="U21" s="624"/>
      <c r="V21" s="624"/>
      <c r="W21" s="624"/>
      <c r="X21" s="624"/>
      <c r="Y21" s="625"/>
      <c r="Z21" s="626">
        <v>12.2</v>
      </c>
      <c r="AA21" s="626"/>
      <c r="AB21" s="626"/>
      <c r="AC21" s="626"/>
      <c r="AD21" s="627">
        <v>14454487</v>
      </c>
      <c r="AE21" s="627"/>
      <c r="AF21" s="627"/>
      <c r="AG21" s="627"/>
      <c r="AH21" s="627"/>
      <c r="AI21" s="627"/>
      <c r="AJ21" s="627"/>
      <c r="AK21" s="627"/>
      <c r="AL21" s="628">
        <v>24</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3304</v>
      </c>
      <c r="BH21" s="624"/>
      <c r="BI21" s="624"/>
      <c r="BJ21" s="624"/>
      <c r="BK21" s="624"/>
      <c r="BL21" s="624"/>
      <c r="BM21" s="624"/>
      <c r="BN21" s="625"/>
      <c r="BO21" s="626">
        <v>0</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14454487</v>
      </c>
      <c r="S22" s="624"/>
      <c r="T22" s="624"/>
      <c r="U22" s="624"/>
      <c r="V22" s="624"/>
      <c r="W22" s="624"/>
      <c r="X22" s="624"/>
      <c r="Y22" s="625"/>
      <c r="Z22" s="626">
        <v>11.7</v>
      </c>
      <c r="AA22" s="626"/>
      <c r="AB22" s="626"/>
      <c r="AC22" s="626"/>
      <c r="AD22" s="627">
        <v>14454487</v>
      </c>
      <c r="AE22" s="627"/>
      <c r="AF22" s="627"/>
      <c r="AG22" s="627"/>
      <c r="AH22" s="627"/>
      <c r="AI22" s="627"/>
      <c r="AJ22" s="627"/>
      <c r="AK22" s="627"/>
      <c r="AL22" s="628">
        <v>24</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131</v>
      </c>
      <c r="BP22" s="626"/>
      <c r="BQ22" s="626"/>
      <c r="BR22" s="626"/>
      <c r="BS22" s="627" t="s">
        <v>131</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587742</v>
      </c>
      <c r="S23" s="624"/>
      <c r="T23" s="624"/>
      <c r="U23" s="624"/>
      <c r="V23" s="624"/>
      <c r="W23" s="624"/>
      <c r="X23" s="624"/>
      <c r="Y23" s="625"/>
      <c r="Z23" s="626">
        <v>0.5</v>
      </c>
      <c r="AA23" s="626"/>
      <c r="AB23" s="626"/>
      <c r="AC23" s="626"/>
      <c r="AD23" s="627" t="s">
        <v>131</v>
      </c>
      <c r="AE23" s="627"/>
      <c r="AF23" s="627"/>
      <c r="AG23" s="627"/>
      <c r="AH23" s="627"/>
      <c r="AI23" s="627"/>
      <c r="AJ23" s="627"/>
      <c r="AK23" s="627"/>
      <c r="AL23" s="628" t="s">
        <v>131</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v>3453406</v>
      </c>
      <c r="BH23" s="624"/>
      <c r="BI23" s="624"/>
      <c r="BJ23" s="624"/>
      <c r="BK23" s="624"/>
      <c r="BL23" s="624"/>
      <c r="BM23" s="624"/>
      <c r="BN23" s="625"/>
      <c r="BO23" s="626">
        <v>8.6</v>
      </c>
      <c r="BP23" s="626"/>
      <c r="BQ23" s="626"/>
      <c r="BR23" s="626"/>
      <c r="BS23" s="627" t="s">
        <v>131</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t="s">
        <v>131</v>
      </c>
      <c r="S24" s="624"/>
      <c r="T24" s="624"/>
      <c r="U24" s="624"/>
      <c r="V24" s="624"/>
      <c r="W24" s="624"/>
      <c r="X24" s="624"/>
      <c r="Y24" s="625"/>
      <c r="Z24" s="626" t="s">
        <v>131</v>
      </c>
      <c r="AA24" s="626"/>
      <c r="AB24" s="626"/>
      <c r="AC24" s="626"/>
      <c r="AD24" s="627" t="s">
        <v>260</v>
      </c>
      <c r="AE24" s="627"/>
      <c r="AF24" s="627"/>
      <c r="AG24" s="627"/>
      <c r="AH24" s="627"/>
      <c r="AI24" s="627"/>
      <c r="AJ24" s="627"/>
      <c r="AK24" s="627"/>
      <c r="AL24" s="628" t="s">
        <v>131</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131</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74277984</v>
      </c>
      <c r="CS24" s="613"/>
      <c r="CT24" s="613"/>
      <c r="CU24" s="613"/>
      <c r="CV24" s="613"/>
      <c r="CW24" s="613"/>
      <c r="CX24" s="613"/>
      <c r="CY24" s="614"/>
      <c r="CZ24" s="617">
        <v>60.5</v>
      </c>
      <c r="DA24" s="618"/>
      <c r="DB24" s="618"/>
      <c r="DC24" s="634"/>
      <c r="DD24" s="658">
        <v>39026511</v>
      </c>
      <c r="DE24" s="613"/>
      <c r="DF24" s="613"/>
      <c r="DG24" s="613"/>
      <c r="DH24" s="613"/>
      <c r="DI24" s="613"/>
      <c r="DJ24" s="613"/>
      <c r="DK24" s="614"/>
      <c r="DL24" s="658">
        <v>36962346</v>
      </c>
      <c r="DM24" s="613"/>
      <c r="DN24" s="613"/>
      <c r="DO24" s="613"/>
      <c r="DP24" s="613"/>
      <c r="DQ24" s="613"/>
      <c r="DR24" s="613"/>
      <c r="DS24" s="613"/>
      <c r="DT24" s="613"/>
      <c r="DU24" s="613"/>
      <c r="DV24" s="614"/>
      <c r="DW24" s="617">
        <v>59.1</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63445382</v>
      </c>
      <c r="S25" s="624"/>
      <c r="T25" s="624"/>
      <c r="U25" s="624"/>
      <c r="V25" s="624"/>
      <c r="W25" s="624"/>
      <c r="X25" s="624"/>
      <c r="Y25" s="625"/>
      <c r="Z25" s="626">
        <v>51.5</v>
      </c>
      <c r="AA25" s="626"/>
      <c r="AB25" s="626"/>
      <c r="AC25" s="626"/>
      <c r="AD25" s="627">
        <v>59404234</v>
      </c>
      <c r="AE25" s="627"/>
      <c r="AF25" s="627"/>
      <c r="AG25" s="627"/>
      <c r="AH25" s="627"/>
      <c r="AI25" s="627"/>
      <c r="AJ25" s="627"/>
      <c r="AK25" s="627"/>
      <c r="AL25" s="628">
        <v>98.8</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131</v>
      </c>
      <c r="BP25" s="626"/>
      <c r="BQ25" s="626"/>
      <c r="BR25" s="626"/>
      <c r="BS25" s="627" t="s">
        <v>131</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17940667</v>
      </c>
      <c r="CS25" s="655"/>
      <c r="CT25" s="655"/>
      <c r="CU25" s="655"/>
      <c r="CV25" s="655"/>
      <c r="CW25" s="655"/>
      <c r="CX25" s="655"/>
      <c r="CY25" s="656"/>
      <c r="CZ25" s="628">
        <v>14.6</v>
      </c>
      <c r="DA25" s="653"/>
      <c r="DB25" s="653"/>
      <c r="DC25" s="657"/>
      <c r="DD25" s="632">
        <v>16377098</v>
      </c>
      <c r="DE25" s="655"/>
      <c r="DF25" s="655"/>
      <c r="DG25" s="655"/>
      <c r="DH25" s="655"/>
      <c r="DI25" s="655"/>
      <c r="DJ25" s="655"/>
      <c r="DK25" s="656"/>
      <c r="DL25" s="632">
        <v>16270558</v>
      </c>
      <c r="DM25" s="655"/>
      <c r="DN25" s="655"/>
      <c r="DO25" s="655"/>
      <c r="DP25" s="655"/>
      <c r="DQ25" s="655"/>
      <c r="DR25" s="655"/>
      <c r="DS25" s="655"/>
      <c r="DT25" s="655"/>
      <c r="DU25" s="655"/>
      <c r="DV25" s="656"/>
      <c r="DW25" s="628">
        <v>26</v>
      </c>
      <c r="DX25" s="653"/>
      <c r="DY25" s="653"/>
      <c r="DZ25" s="653"/>
      <c r="EA25" s="653"/>
      <c r="EB25" s="653"/>
      <c r="EC25" s="654"/>
    </row>
    <row r="26" spans="2:133" ht="11.25" customHeight="1" x14ac:dyDescent="0.2">
      <c r="B26" s="620" t="s">
        <v>298</v>
      </c>
      <c r="C26" s="621"/>
      <c r="D26" s="621"/>
      <c r="E26" s="621"/>
      <c r="F26" s="621"/>
      <c r="G26" s="621"/>
      <c r="H26" s="621"/>
      <c r="I26" s="621"/>
      <c r="J26" s="621"/>
      <c r="K26" s="621"/>
      <c r="L26" s="621"/>
      <c r="M26" s="621"/>
      <c r="N26" s="621"/>
      <c r="O26" s="621"/>
      <c r="P26" s="621"/>
      <c r="Q26" s="622"/>
      <c r="R26" s="623">
        <v>31820</v>
      </c>
      <c r="S26" s="624"/>
      <c r="T26" s="624"/>
      <c r="U26" s="624"/>
      <c r="V26" s="624"/>
      <c r="W26" s="624"/>
      <c r="X26" s="624"/>
      <c r="Y26" s="625"/>
      <c r="Z26" s="626">
        <v>0</v>
      </c>
      <c r="AA26" s="626"/>
      <c r="AB26" s="626"/>
      <c r="AC26" s="626"/>
      <c r="AD26" s="627">
        <v>31820</v>
      </c>
      <c r="AE26" s="627"/>
      <c r="AF26" s="627"/>
      <c r="AG26" s="627"/>
      <c r="AH26" s="627"/>
      <c r="AI26" s="627"/>
      <c r="AJ26" s="627"/>
      <c r="AK26" s="627"/>
      <c r="AL26" s="628">
        <v>0.1</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260</v>
      </c>
      <c r="BH26" s="624"/>
      <c r="BI26" s="624"/>
      <c r="BJ26" s="624"/>
      <c r="BK26" s="624"/>
      <c r="BL26" s="624"/>
      <c r="BM26" s="624"/>
      <c r="BN26" s="625"/>
      <c r="BO26" s="626" t="s">
        <v>131</v>
      </c>
      <c r="BP26" s="626"/>
      <c r="BQ26" s="626"/>
      <c r="BR26" s="626"/>
      <c r="BS26" s="627" t="s">
        <v>131</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12378410</v>
      </c>
      <c r="CS26" s="624"/>
      <c r="CT26" s="624"/>
      <c r="CU26" s="624"/>
      <c r="CV26" s="624"/>
      <c r="CW26" s="624"/>
      <c r="CX26" s="624"/>
      <c r="CY26" s="625"/>
      <c r="CZ26" s="628">
        <v>10.1</v>
      </c>
      <c r="DA26" s="653"/>
      <c r="DB26" s="653"/>
      <c r="DC26" s="657"/>
      <c r="DD26" s="632">
        <v>11485030</v>
      </c>
      <c r="DE26" s="624"/>
      <c r="DF26" s="624"/>
      <c r="DG26" s="624"/>
      <c r="DH26" s="624"/>
      <c r="DI26" s="624"/>
      <c r="DJ26" s="624"/>
      <c r="DK26" s="625"/>
      <c r="DL26" s="632" t="s">
        <v>131</v>
      </c>
      <c r="DM26" s="624"/>
      <c r="DN26" s="624"/>
      <c r="DO26" s="624"/>
      <c r="DP26" s="624"/>
      <c r="DQ26" s="624"/>
      <c r="DR26" s="624"/>
      <c r="DS26" s="624"/>
      <c r="DT26" s="624"/>
      <c r="DU26" s="624"/>
      <c r="DV26" s="625"/>
      <c r="DW26" s="628" t="s">
        <v>131</v>
      </c>
      <c r="DX26" s="653"/>
      <c r="DY26" s="653"/>
      <c r="DZ26" s="653"/>
      <c r="EA26" s="653"/>
      <c r="EB26" s="653"/>
      <c r="EC26" s="654"/>
    </row>
    <row r="27" spans="2:133" ht="11.25" customHeight="1" x14ac:dyDescent="0.2">
      <c r="B27" s="620" t="s">
        <v>301</v>
      </c>
      <c r="C27" s="621"/>
      <c r="D27" s="621"/>
      <c r="E27" s="621"/>
      <c r="F27" s="621"/>
      <c r="G27" s="621"/>
      <c r="H27" s="621"/>
      <c r="I27" s="621"/>
      <c r="J27" s="621"/>
      <c r="K27" s="621"/>
      <c r="L27" s="621"/>
      <c r="M27" s="621"/>
      <c r="N27" s="621"/>
      <c r="O27" s="621"/>
      <c r="P27" s="621"/>
      <c r="Q27" s="622"/>
      <c r="R27" s="623">
        <v>769519</v>
      </c>
      <c r="S27" s="624"/>
      <c r="T27" s="624"/>
      <c r="U27" s="624"/>
      <c r="V27" s="624"/>
      <c r="W27" s="624"/>
      <c r="X27" s="624"/>
      <c r="Y27" s="625"/>
      <c r="Z27" s="626">
        <v>0.6</v>
      </c>
      <c r="AA27" s="626"/>
      <c r="AB27" s="626"/>
      <c r="AC27" s="626"/>
      <c r="AD27" s="627" t="s">
        <v>131</v>
      </c>
      <c r="AE27" s="627"/>
      <c r="AF27" s="627"/>
      <c r="AG27" s="627"/>
      <c r="AH27" s="627"/>
      <c r="AI27" s="627"/>
      <c r="AJ27" s="627"/>
      <c r="AK27" s="627"/>
      <c r="AL27" s="628" t="s">
        <v>131</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40015496</v>
      </c>
      <c r="BH27" s="624"/>
      <c r="BI27" s="624"/>
      <c r="BJ27" s="624"/>
      <c r="BK27" s="624"/>
      <c r="BL27" s="624"/>
      <c r="BM27" s="624"/>
      <c r="BN27" s="625"/>
      <c r="BO27" s="626">
        <v>100</v>
      </c>
      <c r="BP27" s="626"/>
      <c r="BQ27" s="626"/>
      <c r="BR27" s="626"/>
      <c r="BS27" s="627">
        <v>619274</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46957434</v>
      </c>
      <c r="CS27" s="655"/>
      <c r="CT27" s="655"/>
      <c r="CU27" s="655"/>
      <c r="CV27" s="655"/>
      <c r="CW27" s="655"/>
      <c r="CX27" s="655"/>
      <c r="CY27" s="656"/>
      <c r="CZ27" s="628">
        <v>38.299999999999997</v>
      </c>
      <c r="DA27" s="653"/>
      <c r="DB27" s="653"/>
      <c r="DC27" s="657"/>
      <c r="DD27" s="632">
        <v>13408825</v>
      </c>
      <c r="DE27" s="655"/>
      <c r="DF27" s="655"/>
      <c r="DG27" s="655"/>
      <c r="DH27" s="655"/>
      <c r="DI27" s="655"/>
      <c r="DJ27" s="655"/>
      <c r="DK27" s="656"/>
      <c r="DL27" s="632">
        <v>11771972</v>
      </c>
      <c r="DM27" s="655"/>
      <c r="DN27" s="655"/>
      <c r="DO27" s="655"/>
      <c r="DP27" s="655"/>
      <c r="DQ27" s="655"/>
      <c r="DR27" s="655"/>
      <c r="DS27" s="655"/>
      <c r="DT27" s="655"/>
      <c r="DU27" s="655"/>
      <c r="DV27" s="656"/>
      <c r="DW27" s="628">
        <v>18.8</v>
      </c>
      <c r="DX27" s="653"/>
      <c r="DY27" s="653"/>
      <c r="DZ27" s="653"/>
      <c r="EA27" s="653"/>
      <c r="EB27" s="653"/>
      <c r="EC27" s="654"/>
    </row>
    <row r="28" spans="2:133" ht="11.25" customHeight="1" x14ac:dyDescent="0.2">
      <c r="B28" s="620" t="s">
        <v>304</v>
      </c>
      <c r="C28" s="621"/>
      <c r="D28" s="621"/>
      <c r="E28" s="621"/>
      <c r="F28" s="621"/>
      <c r="G28" s="621"/>
      <c r="H28" s="621"/>
      <c r="I28" s="621"/>
      <c r="J28" s="621"/>
      <c r="K28" s="621"/>
      <c r="L28" s="621"/>
      <c r="M28" s="621"/>
      <c r="N28" s="621"/>
      <c r="O28" s="621"/>
      <c r="P28" s="621"/>
      <c r="Q28" s="622"/>
      <c r="R28" s="623">
        <v>988510</v>
      </c>
      <c r="S28" s="624"/>
      <c r="T28" s="624"/>
      <c r="U28" s="624"/>
      <c r="V28" s="624"/>
      <c r="W28" s="624"/>
      <c r="X28" s="624"/>
      <c r="Y28" s="625"/>
      <c r="Z28" s="626">
        <v>0.8</v>
      </c>
      <c r="AA28" s="626"/>
      <c r="AB28" s="626"/>
      <c r="AC28" s="626"/>
      <c r="AD28" s="627">
        <v>420908</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9379883</v>
      </c>
      <c r="CS28" s="624"/>
      <c r="CT28" s="624"/>
      <c r="CU28" s="624"/>
      <c r="CV28" s="624"/>
      <c r="CW28" s="624"/>
      <c r="CX28" s="624"/>
      <c r="CY28" s="625"/>
      <c r="CZ28" s="628">
        <v>7.6</v>
      </c>
      <c r="DA28" s="653"/>
      <c r="DB28" s="653"/>
      <c r="DC28" s="657"/>
      <c r="DD28" s="632">
        <v>9240588</v>
      </c>
      <c r="DE28" s="624"/>
      <c r="DF28" s="624"/>
      <c r="DG28" s="624"/>
      <c r="DH28" s="624"/>
      <c r="DI28" s="624"/>
      <c r="DJ28" s="624"/>
      <c r="DK28" s="625"/>
      <c r="DL28" s="632">
        <v>8919816</v>
      </c>
      <c r="DM28" s="624"/>
      <c r="DN28" s="624"/>
      <c r="DO28" s="624"/>
      <c r="DP28" s="624"/>
      <c r="DQ28" s="624"/>
      <c r="DR28" s="624"/>
      <c r="DS28" s="624"/>
      <c r="DT28" s="624"/>
      <c r="DU28" s="624"/>
      <c r="DV28" s="625"/>
      <c r="DW28" s="628">
        <v>14.3</v>
      </c>
      <c r="DX28" s="653"/>
      <c r="DY28" s="653"/>
      <c r="DZ28" s="653"/>
      <c r="EA28" s="653"/>
      <c r="EB28" s="653"/>
      <c r="EC28" s="654"/>
    </row>
    <row r="29" spans="2:133" ht="11.25" customHeight="1" x14ac:dyDescent="0.2">
      <c r="B29" s="620" t="s">
        <v>306</v>
      </c>
      <c r="C29" s="621"/>
      <c r="D29" s="621"/>
      <c r="E29" s="621"/>
      <c r="F29" s="621"/>
      <c r="G29" s="621"/>
      <c r="H29" s="621"/>
      <c r="I29" s="621"/>
      <c r="J29" s="621"/>
      <c r="K29" s="621"/>
      <c r="L29" s="621"/>
      <c r="M29" s="621"/>
      <c r="N29" s="621"/>
      <c r="O29" s="621"/>
      <c r="P29" s="621"/>
      <c r="Q29" s="622"/>
      <c r="R29" s="623">
        <v>509681</v>
      </c>
      <c r="S29" s="624"/>
      <c r="T29" s="624"/>
      <c r="U29" s="624"/>
      <c r="V29" s="624"/>
      <c r="W29" s="624"/>
      <c r="X29" s="624"/>
      <c r="Y29" s="625"/>
      <c r="Z29" s="626">
        <v>0.4</v>
      </c>
      <c r="AA29" s="626"/>
      <c r="AB29" s="626"/>
      <c r="AC29" s="626"/>
      <c r="AD29" s="627">
        <v>7207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307</v>
      </c>
      <c r="CE29" s="660"/>
      <c r="CF29" s="620" t="s">
        <v>71</v>
      </c>
      <c r="CG29" s="621"/>
      <c r="CH29" s="621"/>
      <c r="CI29" s="621"/>
      <c r="CJ29" s="621"/>
      <c r="CK29" s="621"/>
      <c r="CL29" s="621"/>
      <c r="CM29" s="621"/>
      <c r="CN29" s="621"/>
      <c r="CO29" s="621"/>
      <c r="CP29" s="621"/>
      <c r="CQ29" s="622"/>
      <c r="CR29" s="623">
        <v>9375579</v>
      </c>
      <c r="CS29" s="655"/>
      <c r="CT29" s="655"/>
      <c r="CU29" s="655"/>
      <c r="CV29" s="655"/>
      <c r="CW29" s="655"/>
      <c r="CX29" s="655"/>
      <c r="CY29" s="656"/>
      <c r="CZ29" s="628">
        <v>7.6</v>
      </c>
      <c r="DA29" s="653"/>
      <c r="DB29" s="653"/>
      <c r="DC29" s="657"/>
      <c r="DD29" s="632">
        <v>9236284</v>
      </c>
      <c r="DE29" s="655"/>
      <c r="DF29" s="655"/>
      <c r="DG29" s="655"/>
      <c r="DH29" s="655"/>
      <c r="DI29" s="655"/>
      <c r="DJ29" s="655"/>
      <c r="DK29" s="656"/>
      <c r="DL29" s="632">
        <v>8915512</v>
      </c>
      <c r="DM29" s="655"/>
      <c r="DN29" s="655"/>
      <c r="DO29" s="655"/>
      <c r="DP29" s="655"/>
      <c r="DQ29" s="655"/>
      <c r="DR29" s="655"/>
      <c r="DS29" s="655"/>
      <c r="DT29" s="655"/>
      <c r="DU29" s="655"/>
      <c r="DV29" s="656"/>
      <c r="DW29" s="628">
        <v>14.3</v>
      </c>
      <c r="DX29" s="653"/>
      <c r="DY29" s="653"/>
      <c r="DZ29" s="653"/>
      <c r="EA29" s="653"/>
      <c r="EB29" s="653"/>
      <c r="EC29" s="654"/>
    </row>
    <row r="30" spans="2:133" ht="11.25" customHeight="1" x14ac:dyDescent="0.2">
      <c r="B30" s="620" t="s">
        <v>308</v>
      </c>
      <c r="C30" s="621"/>
      <c r="D30" s="621"/>
      <c r="E30" s="621"/>
      <c r="F30" s="621"/>
      <c r="G30" s="621"/>
      <c r="H30" s="621"/>
      <c r="I30" s="621"/>
      <c r="J30" s="621"/>
      <c r="K30" s="621"/>
      <c r="L30" s="621"/>
      <c r="M30" s="621"/>
      <c r="N30" s="621"/>
      <c r="O30" s="621"/>
      <c r="P30" s="621"/>
      <c r="Q30" s="622"/>
      <c r="R30" s="623">
        <v>36556759</v>
      </c>
      <c r="S30" s="624"/>
      <c r="T30" s="624"/>
      <c r="U30" s="624"/>
      <c r="V30" s="624"/>
      <c r="W30" s="624"/>
      <c r="X30" s="624"/>
      <c r="Y30" s="625"/>
      <c r="Z30" s="626">
        <v>29.7</v>
      </c>
      <c r="AA30" s="626"/>
      <c r="AB30" s="626"/>
      <c r="AC30" s="626"/>
      <c r="AD30" s="627" t="s">
        <v>131</v>
      </c>
      <c r="AE30" s="627"/>
      <c r="AF30" s="627"/>
      <c r="AG30" s="627"/>
      <c r="AH30" s="627"/>
      <c r="AI30" s="627"/>
      <c r="AJ30" s="627"/>
      <c r="AK30" s="627"/>
      <c r="AL30" s="628" t="s">
        <v>260</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9041451</v>
      </c>
      <c r="CS30" s="624"/>
      <c r="CT30" s="624"/>
      <c r="CU30" s="624"/>
      <c r="CV30" s="624"/>
      <c r="CW30" s="624"/>
      <c r="CX30" s="624"/>
      <c r="CY30" s="625"/>
      <c r="CZ30" s="628">
        <v>7.4</v>
      </c>
      <c r="DA30" s="653"/>
      <c r="DB30" s="653"/>
      <c r="DC30" s="657"/>
      <c r="DD30" s="632">
        <v>8908853</v>
      </c>
      <c r="DE30" s="624"/>
      <c r="DF30" s="624"/>
      <c r="DG30" s="624"/>
      <c r="DH30" s="624"/>
      <c r="DI30" s="624"/>
      <c r="DJ30" s="624"/>
      <c r="DK30" s="625"/>
      <c r="DL30" s="632">
        <v>8588081</v>
      </c>
      <c r="DM30" s="624"/>
      <c r="DN30" s="624"/>
      <c r="DO30" s="624"/>
      <c r="DP30" s="624"/>
      <c r="DQ30" s="624"/>
      <c r="DR30" s="624"/>
      <c r="DS30" s="624"/>
      <c r="DT30" s="624"/>
      <c r="DU30" s="624"/>
      <c r="DV30" s="625"/>
      <c r="DW30" s="628">
        <v>13.7</v>
      </c>
      <c r="DX30" s="653"/>
      <c r="DY30" s="653"/>
      <c r="DZ30" s="653"/>
      <c r="EA30" s="653"/>
      <c r="EB30" s="653"/>
      <c r="EC30" s="654"/>
    </row>
    <row r="31" spans="2:133" ht="11.25" customHeight="1" x14ac:dyDescent="0.2">
      <c r="B31" s="636" t="s">
        <v>312</v>
      </c>
      <c r="C31" s="637"/>
      <c r="D31" s="637"/>
      <c r="E31" s="637"/>
      <c r="F31" s="637"/>
      <c r="G31" s="637"/>
      <c r="H31" s="637"/>
      <c r="I31" s="637"/>
      <c r="J31" s="637"/>
      <c r="K31" s="637"/>
      <c r="L31" s="637"/>
      <c r="M31" s="637"/>
      <c r="N31" s="637"/>
      <c r="O31" s="637"/>
      <c r="P31" s="637"/>
      <c r="Q31" s="638"/>
      <c r="R31" s="623">
        <v>56987</v>
      </c>
      <c r="S31" s="624"/>
      <c r="T31" s="624"/>
      <c r="U31" s="624"/>
      <c r="V31" s="624"/>
      <c r="W31" s="624"/>
      <c r="X31" s="624"/>
      <c r="Y31" s="625"/>
      <c r="Z31" s="626">
        <v>0</v>
      </c>
      <c r="AA31" s="626"/>
      <c r="AB31" s="626"/>
      <c r="AC31" s="626"/>
      <c r="AD31" s="627">
        <v>56987</v>
      </c>
      <c r="AE31" s="627"/>
      <c r="AF31" s="627"/>
      <c r="AG31" s="627"/>
      <c r="AH31" s="627"/>
      <c r="AI31" s="627"/>
      <c r="AJ31" s="627"/>
      <c r="AK31" s="627"/>
      <c r="AL31" s="628">
        <v>0.1</v>
      </c>
      <c r="AM31" s="629"/>
      <c r="AN31" s="629"/>
      <c r="AO31" s="630"/>
      <c r="AP31" s="669" t="s">
        <v>313</v>
      </c>
      <c r="AQ31" s="670"/>
      <c r="AR31" s="670"/>
      <c r="AS31" s="670"/>
      <c r="AT31" s="675" t="s">
        <v>314</v>
      </c>
      <c r="AU31" s="214"/>
      <c r="AV31" s="214"/>
      <c r="AW31" s="214"/>
      <c r="AX31" s="609" t="s">
        <v>189</v>
      </c>
      <c r="AY31" s="610"/>
      <c r="AZ31" s="610"/>
      <c r="BA31" s="610"/>
      <c r="BB31" s="610"/>
      <c r="BC31" s="610"/>
      <c r="BD31" s="610"/>
      <c r="BE31" s="610"/>
      <c r="BF31" s="611"/>
      <c r="BG31" s="679">
        <v>99.5</v>
      </c>
      <c r="BH31" s="667"/>
      <c r="BI31" s="667"/>
      <c r="BJ31" s="667"/>
      <c r="BK31" s="667"/>
      <c r="BL31" s="667"/>
      <c r="BM31" s="618">
        <v>98.4</v>
      </c>
      <c r="BN31" s="667"/>
      <c r="BO31" s="667"/>
      <c r="BP31" s="667"/>
      <c r="BQ31" s="668"/>
      <c r="BR31" s="679">
        <v>99.3</v>
      </c>
      <c r="BS31" s="667"/>
      <c r="BT31" s="667"/>
      <c r="BU31" s="667"/>
      <c r="BV31" s="667"/>
      <c r="BW31" s="667"/>
      <c r="BX31" s="618">
        <v>98.1</v>
      </c>
      <c r="BY31" s="667"/>
      <c r="BZ31" s="667"/>
      <c r="CA31" s="667"/>
      <c r="CB31" s="668"/>
      <c r="CD31" s="661"/>
      <c r="CE31" s="662"/>
      <c r="CF31" s="620" t="s">
        <v>315</v>
      </c>
      <c r="CG31" s="621"/>
      <c r="CH31" s="621"/>
      <c r="CI31" s="621"/>
      <c r="CJ31" s="621"/>
      <c r="CK31" s="621"/>
      <c r="CL31" s="621"/>
      <c r="CM31" s="621"/>
      <c r="CN31" s="621"/>
      <c r="CO31" s="621"/>
      <c r="CP31" s="621"/>
      <c r="CQ31" s="622"/>
      <c r="CR31" s="623">
        <v>334128</v>
      </c>
      <c r="CS31" s="655"/>
      <c r="CT31" s="655"/>
      <c r="CU31" s="655"/>
      <c r="CV31" s="655"/>
      <c r="CW31" s="655"/>
      <c r="CX31" s="655"/>
      <c r="CY31" s="656"/>
      <c r="CZ31" s="628">
        <v>0.3</v>
      </c>
      <c r="DA31" s="653"/>
      <c r="DB31" s="653"/>
      <c r="DC31" s="657"/>
      <c r="DD31" s="632">
        <v>327431</v>
      </c>
      <c r="DE31" s="655"/>
      <c r="DF31" s="655"/>
      <c r="DG31" s="655"/>
      <c r="DH31" s="655"/>
      <c r="DI31" s="655"/>
      <c r="DJ31" s="655"/>
      <c r="DK31" s="656"/>
      <c r="DL31" s="632">
        <v>327431</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316</v>
      </c>
      <c r="C32" s="621"/>
      <c r="D32" s="621"/>
      <c r="E32" s="621"/>
      <c r="F32" s="621"/>
      <c r="G32" s="621"/>
      <c r="H32" s="621"/>
      <c r="I32" s="621"/>
      <c r="J32" s="621"/>
      <c r="K32" s="621"/>
      <c r="L32" s="621"/>
      <c r="M32" s="621"/>
      <c r="N32" s="621"/>
      <c r="O32" s="621"/>
      <c r="P32" s="621"/>
      <c r="Q32" s="622"/>
      <c r="R32" s="623">
        <v>9761738</v>
      </c>
      <c r="S32" s="624"/>
      <c r="T32" s="624"/>
      <c r="U32" s="624"/>
      <c r="V32" s="624"/>
      <c r="W32" s="624"/>
      <c r="X32" s="624"/>
      <c r="Y32" s="625"/>
      <c r="Z32" s="626">
        <v>7.9</v>
      </c>
      <c r="AA32" s="626"/>
      <c r="AB32" s="626"/>
      <c r="AC32" s="626"/>
      <c r="AD32" s="627" t="s">
        <v>131</v>
      </c>
      <c r="AE32" s="627"/>
      <c r="AF32" s="627"/>
      <c r="AG32" s="627"/>
      <c r="AH32" s="627"/>
      <c r="AI32" s="627"/>
      <c r="AJ32" s="627"/>
      <c r="AK32" s="627"/>
      <c r="AL32" s="628" t="s">
        <v>131</v>
      </c>
      <c r="AM32" s="629"/>
      <c r="AN32" s="629"/>
      <c r="AO32" s="630"/>
      <c r="AP32" s="671"/>
      <c r="AQ32" s="672"/>
      <c r="AR32" s="672"/>
      <c r="AS32" s="672"/>
      <c r="AT32" s="676"/>
      <c r="AU32" s="210" t="s">
        <v>317</v>
      </c>
      <c r="AX32" s="620" t="s">
        <v>318</v>
      </c>
      <c r="AY32" s="621"/>
      <c r="AZ32" s="621"/>
      <c r="BA32" s="621"/>
      <c r="BB32" s="621"/>
      <c r="BC32" s="621"/>
      <c r="BD32" s="621"/>
      <c r="BE32" s="621"/>
      <c r="BF32" s="622"/>
      <c r="BG32" s="680">
        <v>99.4</v>
      </c>
      <c r="BH32" s="655"/>
      <c r="BI32" s="655"/>
      <c r="BJ32" s="655"/>
      <c r="BK32" s="655"/>
      <c r="BL32" s="655"/>
      <c r="BM32" s="629">
        <v>98.5</v>
      </c>
      <c r="BN32" s="655"/>
      <c r="BO32" s="655"/>
      <c r="BP32" s="655"/>
      <c r="BQ32" s="678"/>
      <c r="BR32" s="680">
        <v>99.3</v>
      </c>
      <c r="BS32" s="655"/>
      <c r="BT32" s="655"/>
      <c r="BU32" s="655"/>
      <c r="BV32" s="655"/>
      <c r="BW32" s="655"/>
      <c r="BX32" s="629">
        <v>98.2</v>
      </c>
      <c r="BY32" s="655"/>
      <c r="BZ32" s="655"/>
      <c r="CA32" s="655"/>
      <c r="CB32" s="678"/>
      <c r="CD32" s="663"/>
      <c r="CE32" s="664"/>
      <c r="CF32" s="620" t="s">
        <v>319</v>
      </c>
      <c r="CG32" s="621"/>
      <c r="CH32" s="621"/>
      <c r="CI32" s="621"/>
      <c r="CJ32" s="621"/>
      <c r="CK32" s="621"/>
      <c r="CL32" s="621"/>
      <c r="CM32" s="621"/>
      <c r="CN32" s="621"/>
      <c r="CO32" s="621"/>
      <c r="CP32" s="621"/>
      <c r="CQ32" s="622"/>
      <c r="CR32" s="623">
        <v>4304</v>
      </c>
      <c r="CS32" s="624"/>
      <c r="CT32" s="624"/>
      <c r="CU32" s="624"/>
      <c r="CV32" s="624"/>
      <c r="CW32" s="624"/>
      <c r="CX32" s="624"/>
      <c r="CY32" s="625"/>
      <c r="CZ32" s="628">
        <v>0</v>
      </c>
      <c r="DA32" s="653"/>
      <c r="DB32" s="653"/>
      <c r="DC32" s="657"/>
      <c r="DD32" s="632">
        <v>4304</v>
      </c>
      <c r="DE32" s="624"/>
      <c r="DF32" s="624"/>
      <c r="DG32" s="624"/>
      <c r="DH32" s="624"/>
      <c r="DI32" s="624"/>
      <c r="DJ32" s="624"/>
      <c r="DK32" s="625"/>
      <c r="DL32" s="632">
        <v>4304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320</v>
      </c>
      <c r="C33" s="621"/>
      <c r="D33" s="621"/>
      <c r="E33" s="621"/>
      <c r="F33" s="621"/>
      <c r="G33" s="621"/>
      <c r="H33" s="621"/>
      <c r="I33" s="621"/>
      <c r="J33" s="621"/>
      <c r="K33" s="621"/>
      <c r="L33" s="621"/>
      <c r="M33" s="621"/>
      <c r="N33" s="621"/>
      <c r="O33" s="621"/>
      <c r="P33" s="621"/>
      <c r="Q33" s="622"/>
      <c r="R33" s="623">
        <v>167595</v>
      </c>
      <c r="S33" s="624"/>
      <c r="T33" s="624"/>
      <c r="U33" s="624"/>
      <c r="V33" s="624"/>
      <c r="W33" s="624"/>
      <c r="X33" s="624"/>
      <c r="Y33" s="625"/>
      <c r="Z33" s="626">
        <v>0.1</v>
      </c>
      <c r="AA33" s="626"/>
      <c r="AB33" s="626"/>
      <c r="AC33" s="626"/>
      <c r="AD33" s="627">
        <v>92498</v>
      </c>
      <c r="AE33" s="627"/>
      <c r="AF33" s="627"/>
      <c r="AG33" s="627"/>
      <c r="AH33" s="627"/>
      <c r="AI33" s="627"/>
      <c r="AJ33" s="627"/>
      <c r="AK33" s="627"/>
      <c r="AL33" s="628">
        <v>0.2</v>
      </c>
      <c r="AM33" s="629"/>
      <c r="AN33" s="629"/>
      <c r="AO33" s="630"/>
      <c r="AP33" s="673"/>
      <c r="AQ33" s="674"/>
      <c r="AR33" s="674"/>
      <c r="AS33" s="674"/>
      <c r="AT33" s="677"/>
      <c r="AU33" s="215"/>
      <c r="AV33" s="215"/>
      <c r="AW33" s="215"/>
      <c r="AX33" s="644" t="s">
        <v>321</v>
      </c>
      <c r="AY33" s="645"/>
      <c r="AZ33" s="645"/>
      <c r="BA33" s="645"/>
      <c r="BB33" s="645"/>
      <c r="BC33" s="645"/>
      <c r="BD33" s="645"/>
      <c r="BE33" s="645"/>
      <c r="BF33" s="646"/>
      <c r="BG33" s="681">
        <v>99.6</v>
      </c>
      <c r="BH33" s="682"/>
      <c r="BI33" s="682"/>
      <c r="BJ33" s="682"/>
      <c r="BK33" s="682"/>
      <c r="BL33" s="682"/>
      <c r="BM33" s="683">
        <v>98.3</v>
      </c>
      <c r="BN33" s="682"/>
      <c r="BO33" s="682"/>
      <c r="BP33" s="682"/>
      <c r="BQ33" s="684"/>
      <c r="BR33" s="681">
        <v>99.3</v>
      </c>
      <c r="BS33" s="682"/>
      <c r="BT33" s="682"/>
      <c r="BU33" s="682"/>
      <c r="BV33" s="682"/>
      <c r="BW33" s="682"/>
      <c r="BX33" s="683">
        <v>97.9</v>
      </c>
      <c r="BY33" s="682"/>
      <c r="BZ33" s="682"/>
      <c r="CA33" s="682"/>
      <c r="CB33" s="684"/>
      <c r="CD33" s="620" t="s">
        <v>322</v>
      </c>
      <c r="CE33" s="621"/>
      <c r="CF33" s="621"/>
      <c r="CG33" s="621"/>
      <c r="CH33" s="621"/>
      <c r="CI33" s="621"/>
      <c r="CJ33" s="621"/>
      <c r="CK33" s="621"/>
      <c r="CL33" s="621"/>
      <c r="CM33" s="621"/>
      <c r="CN33" s="621"/>
      <c r="CO33" s="621"/>
      <c r="CP33" s="621"/>
      <c r="CQ33" s="622"/>
      <c r="CR33" s="623">
        <v>41393646</v>
      </c>
      <c r="CS33" s="655"/>
      <c r="CT33" s="655"/>
      <c r="CU33" s="655"/>
      <c r="CV33" s="655"/>
      <c r="CW33" s="655"/>
      <c r="CX33" s="655"/>
      <c r="CY33" s="656"/>
      <c r="CZ33" s="628">
        <v>33.700000000000003</v>
      </c>
      <c r="DA33" s="653"/>
      <c r="DB33" s="653"/>
      <c r="DC33" s="657"/>
      <c r="DD33" s="632">
        <v>30228704</v>
      </c>
      <c r="DE33" s="655"/>
      <c r="DF33" s="655"/>
      <c r="DG33" s="655"/>
      <c r="DH33" s="655"/>
      <c r="DI33" s="655"/>
      <c r="DJ33" s="655"/>
      <c r="DK33" s="656"/>
      <c r="DL33" s="632">
        <v>24707787</v>
      </c>
      <c r="DM33" s="655"/>
      <c r="DN33" s="655"/>
      <c r="DO33" s="655"/>
      <c r="DP33" s="655"/>
      <c r="DQ33" s="655"/>
      <c r="DR33" s="655"/>
      <c r="DS33" s="655"/>
      <c r="DT33" s="655"/>
      <c r="DU33" s="655"/>
      <c r="DV33" s="656"/>
      <c r="DW33" s="628">
        <v>39.5</v>
      </c>
      <c r="DX33" s="653"/>
      <c r="DY33" s="653"/>
      <c r="DZ33" s="653"/>
      <c r="EA33" s="653"/>
      <c r="EB33" s="653"/>
      <c r="EC33" s="654"/>
    </row>
    <row r="34" spans="2:133" ht="11.25" customHeight="1" x14ac:dyDescent="0.2">
      <c r="B34" s="620" t="s">
        <v>323</v>
      </c>
      <c r="C34" s="621"/>
      <c r="D34" s="621"/>
      <c r="E34" s="621"/>
      <c r="F34" s="621"/>
      <c r="G34" s="621"/>
      <c r="H34" s="621"/>
      <c r="I34" s="621"/>
      <c r="J34" s="621"/>
      <c r="K34" s="621"/>
      <c r="L34" s="621"/>
      <c r="M34" s="621"/>
      <c r="N34" s="621"/>
      <c r="O34" s="621"/>
      <c r="P34" s="621"/>
      <c r="Q34" s="622"/>
      <c r="R34" s="623">
        <v>2004261</v>
      </c>
      <c r="S34" s="624"/>
      <c r="T34" s="624"/>
      <c r="U34" s="624"/>
      <c r="V34" s="624"/>
      <c r="W34" s="624"/>
      <c r="X34" s="624"/>
      <c r="Y34" s="625"/>
      <c r="Z34" s="626">
        <v>1.6</v>
      </c>
      <c r="AA34" s="626"/>
      <c r="AB34" s="626"/>
      <c r="AC34" s="626"/>
      <c r="AD34" s="627" t="s">
        <v>131</v>
      </c>
      <c r="AE34" s="627"/>
      <c r="AF34" s="627"/>
      <c r="AG34" s="627"/>
      <c r="AH34" s="627"/>
      <c r="AI34" s="627"/>
      <c r="AJ34" s="627"/>
      <c r="AK34" s="627"/>
      <c r="AL34" s="628" t="s">
        <v>131</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324</v>
      </c>
      <c r="CE34" s="621"/>
      <c r="CF34" s="621"/>
      <c r="CG34" s="621"/>
      <c r="CH34" s="621"/>
      <c r="CI34" s="621"/>
      <c r="CJ34" s="621"/>
      <c r="CK34" s="621"/>
      <c r="CL34" s="621"/>
      <c r="CM34" s="621"/>
      <c r="CN34" s="621"/>
      <c r="CO34" s="621"/>
      <c r="CP34" s="621"/>
      <c r="CQ34" s="622"/>
      <c r="CR34" s="623">
        <v>15780096</v>
      </c>
      <c r="CS34" s="624"/>
      <c r="CT34" s="624"/>
      <c r="CU34" s="624"/>
      <c r="CV34" s="624"/>
      <c r="CW34" s="624"/>
      <c r="CX34" s="624"/>
      <c r="CY34" s="625"/>
      <c r="CZ34" s="628">
        <v>12.9</v>
      </c>
      <c r="DA34" s="653"/>
      <c r="DB34" s="653"/>
      <c r="DC34" s="657"/>
      <c r="DD34" s="632">
        <v>9943216</v>
      </c>
      <c r="DE34" s="624"/>
      <c r="DF34" s="624"/>
      <c r="DG34" s="624"/>
      <c r="DH34" s="624"/>
      <c r="DI34" s="624"/>
      <c r="DJ34" s="624"/>
      <c r="DK34" s="625"/>
      <c r="DL34" s="632">
        <v>7928269</v>
      </c>
      <c r="DM34" s="624"/>
      <c r="DN34" s="624"/>
      <c r="DO34" s="624"/>
      <c r="DP34" s="624"/>
      <c r="DQ34" s="624"/>
      <c r="DR34" s="624"/>
      <c r="DS34" s="624"/>
      <c r="DT34" s="624"/>
      <c r="DU34" s="624"/>
      <c r="DV34" s="625"/>
      <c r="DW34" s="628">
        <v>12.7</v>
      </c>
      <c r="DX34" s="653"/>
      <c r="DY34" s="653"/>
      <c r="DZ34" s="653"/>
      <c r="EA34" s="653"/>
      <c r="EB34" s="653"/>
      <c r="EC34" s="654"/>
    </row>
    <row r="35" spans="2:133" ht="11.25" customHeight="1" x14ac:dyDescent="0.2">
      <c r="B35" s="620" t="s">
        <v>325</v>
      </c>
      <c r="C35" s="621"/>
      <c r="D35" s="621"/>
      <c r="E35" s="621"/>
      <c r="F35" s="621"/>
      <c r="G35" s="621"/>
      <c r="H35" s="621"/>
      <c r="I35" s="621"/>
      <c r="J35" s="621"/>
      <c r="K35" s="621"/>
      <c r="L35" s="621"/>
      <c r="M35" s="621"/>
      <c r="N35" s="621"/>
      <c r="O35" s="621"/>
      <c r="P35" s="621"/>
      <c r="Q35" s="622"/>
      <c r="R35" s="623">
        <v>308559</v>
      </c>
      <c r="S35" s="624"/>
      <c r="T35" s="624"/>
      <c r="U35" s="624"/>
      <c r="V35" s="624"/>
      <c r="W35" s="624"/>
      <c r="X35" s="624"/>
      <c r="Y35" s="625"/>
      <c r="Z35" s="626">
        <v>0.3</v>
      </c>
      <c r="AA35" s="626"/>
      <c r="AB35" s="626"/>
      <c r="AC35" s="626"/>
      <c r="AD35" s="627" t="s">
        <v>131</v>
      </c>
      <c r="AE35" s="627"/>
      <c r="AF35" s="627"/>
      <c r="AG35" s="627"/>
      <c r="AH35" s="627"/>
      <c r="AI35" s="627"/>
      <c r="AJ35" s="627"/>
      <c r="AK35" s="627"/>
      <c r="AL35" s="628" t="s">
        <v>131</v>
      </c>
      <c r="AM35" s="629"/>
      <c r="AN35" s="629"/>
      <c r="AO35" s="630"/>
      <c r="AP35" s="218"/>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448184</v>
      </c>
      <c r="CS35" s="655"/>
      <c r="CT35" s="655"/>
      <c r="CU35" s="655"/>
      <c r="CV35" s="655"/>
      <c r="CW35" s="655"/>
      <c r="CX35" s="655"/>
      <c r="CY35" s="656"/>
      <c r="CZ35" s="628">
        <v>0.4</v>
      </c>
      <c r="DA35" s="653"/>
      <c r="DB35" s="653"/>
      <c r="DC35" s="657"/>
      <c r="DD35" s="632">
        <v>440185</v>
      </c>
      <c r="DE35" s="655"/>
      <c r="DF35" s="655"/>
      <c r="DG35" s="655"/>
      <c r="DH35" s="655"/>
      <c r="DI35" s="655"/>
      <c r="DJ35" s="655"/>
      <c r="DK35" s="656"/>
      <c r="DL35" s="632">
        <v>440185</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329</v>
      </c>
      <c r="C36" s="621"/>
      <c r="D36" s="621"/>
      <c r="E36" s="621"/>
      <c r="F36" s="621"/>
      <c r="G36" s="621"/>
      <c r="H36" s="621"/>
      <c r="I36" s="621"/>
      <c r="J36" s="621"/>
      <c r="K36" s="621"/>
      <c r="L36" s="621"/>
      <c r="M36" s="621"/>
      <c r="N36" s="621"/>
      <c r="O36" s="621"/>
      <c r="P36" s="621"/>
      <c r="Q36" s="622"/>
      <c r="R36" s="623">
        <v>877677</v>
      </c>
      <c r="S36" s="624"/>
      <c r="T36" s="624"/>
      <c r="U36" s="624"/>
      <c r="V36" s="624"/>
      <c r="W36" s="624"/>
      <c r="X36" s="624"/>
      <c r="Y36" s="625"/>
      <c r="Z36" s="626">
        <v>0.7</v>
      </c>
      <c r="AA36" s="626"/>
      <c r="AB36" s="626"/>
      <c r="AC36" s="626"/>
      <c r="AD36" s="627" t="s">
        <v>131</v>
      </c>
      <c r="AE36" s="627"/>
      <c r="AF36" s="627"/>
      <c r="AG36" s="627"/>
      <c r="AH36" s="627"/>
      <c r="AI36" s="627"/>
      <c r="AJ36" s="627"/>
      <c r="AK36" s="627"/>
      <c r="AL36" s="628" t="s">
        <v>131</v>
      </c>
      <c r="AM36" s="629"/>
      <c r="AN36" s="629"/>
      <c r="AO36" s="630"/>
      <c r="AP36" s="218"/>
      <c r="AQ36" s="689" t="s">
        <v>330</v>
      </c>
      <c r="AR36" s="690"/>
      <c r="AS36" s="690"/>
      <c r="AT36" s="690"/>
      <c r="AU36" s="690"/>
      <c r="AV36" s="690"/>
      <c r="AW36" s="690"/>
      <c r="AX36" s="690"/>
      <c r="AY36" s="691"/>
      <c r="AZ36" s="612">
        <v>17166514</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223200</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11681579</v>
      </c>
      <c r="CS36" s="624"/>
      <c r="CT36" s="624"/>
      <c r="CU36" s="624"/>
      <c r="CV36" s="624"/>
      <c r="CW36" s="624"/>
      <c r="CX36" s="624"/>
      <c r="CY36" s="625"/>
      <c r="CZ36" s="628">
        <v>9.5</v>
      </c>
      <c r="DA36" s="653"/>
      <c r="DB36" s="653"/>
      <c r="DC36" s="657"/>
      <c r="DD36" s="632">
        <v>10560200</v>
      </c>
      <c r="DE36" s="624"/>
      <c r="DF36" s="624"/>
      <c r="DG36" s="624"/>
      <c r="DH36" s="624"/>
      <c r="DI36" s="624"/>
      <c r="DJ36" s="624"/>
      <c r="DK36" s="625"/>
      <c r="DL36" s="632">
        <v>8040991</v>
      </c>
      <c r="DM36" s="624"/>
      <c r="DN36" s="624"/>
      <c r="DO36" s="624"/>
      <c r="DP36" s="624"/>
      <c r="DQ36" s="624"/>
      <c r="DR36" s="624"/>
      <c r="DS36" s="624"/>
      <c r="DT36" s="624"/>
      <c r="DU36" s="624"/>
      <c r="DV36" s="625"/>
      <c r="DW36" s="628">
        <v>12.9</v>
      </c>
      <c r="DX36" s="653"/>
      <c r="DY36" s="653"/>
      <c r="DZ36" s="653"/>
      <c r="EA36" s="653"/>
      <c r="EB36" s="653"/>
      <c r="EC36" s="654"/>
    </row>
    <row r="37" spans="2:133" ht="11.25" customHeight="1" x14ac:dyDescent="0.2">
      <c r="B37" s="620" t="s">
        <v>333</v>
      </c>
      <c r="C37" s="621"/>
      <c r="D37" s="621"/>
      <c r="E37" s="621"/>
      <c r="F37" s="621"/>
      <c r="G37" s="621"/>
      <c r="H37" s="621"/>
      <c r="I37" s="621"/>
      <c r="J37" s="621"/>
      <c r="K37" s="621"/>
      <c r="L37" s="621"/>
      <c r="M37" s="621"/>
      <c r="N37" s="621"/>
      <c r="O37" s="621"/>
      <c r="P37" s="621"/>
      <c r="Q37" s="622"/>
      <c r="R37" s="623">
        <v>1457801</v>
      </c>
      <c r="S37" s="624"/>
      <c r="T37" s="624"/>
      <c r="U37" s="624"/>
      <c r="V37" s="624"/>
      <c r="W37" s="624"/>
      <c r="X37" s="624"/>
      <c r="Y37" s="625"/>
      <c r="Z37" s="626">
        <v>1.2</v>
      </c>
      <c r="AA37" s="626"/>
      <c r="AB37" s="626"/>
      <c r="AC37" s="626"/>
      <c r="AD37" s="627">
        <v>113395</v>
      </c>
      <c r="AE37" s="627"/>
      <c r="AF37" s="627"/>
      <c r="AG37" s="627"/>
      <c r="AH37" s="627"/>
      <c r="AI37" s="627"/>
      <c r="AJ37" s="627"/>
      <c r="AK37" s="627"/>
      <c r="AL37" s="628">
        <v>0.2</v>
      </c>
      <c r="AM37" s="629"/>
      <c r="AN37" s="629"/>
      <c r="AO37" s="630"/>
      <c r="AQ37" s="686" t="s">
        <v>334</v>
      </c>
      <c r="AR37" s="687"/>
      <c r="AS37" s="687"/>
      <c r="AT37" s="687"/>
      <c r="AU37" s="687"/>
      <c r="AV37" s="687"/>
      <c r="AW37" s="687"/>
      <c r="AX37" s="687"/>
      <c r="AY37" s="688"/>
      <c r="AZ37" s="623">
        <v>4168645</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-235327</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880810</v>
      </c>
      <c r="CS37" s="655"/>
      <c r="CT37" s="655"/>
      <c r="CU37" s="655"/>
      <c r="CV37" s="655"/>
      <c r="CW37" s="655"/>
      <c r="CX37" s="655"/>
      <c r="CY37" s="656"/>
      <c r="CZ37" s="628">
        <v>0.7</v>
      </c>
      <c r="DA37" s="653"/>
      <c r="DB37" s="653"/>
      <c r="DC37" s="657"/>
      <c r="DD37" s="632">
        <v>605381</v>
      </c>
      <c r="DE37" s="655"/>
      <c r="DF37" s="655"/>
      <c r="DG37" s="655"/>
      <c r="DH37" s="655"/>
      <c r="DI37" s="655"/>
      <c r="DJ37" s="655"/>
      <c r="DK37" s="656"/>
      <c r="DL37" s="632">
        <v>509877</v>
      </c>
      <c r="DM37" s="655"/>
      <c r="DN37" s="655"/>
      <c r="DO37" s="655"/>
      <c r="DP37" s="655"/>
      <c r="DQ37" s="655"/>
      <c r="DR37" s="655"/>
      <c r="DS37" s="655"/>
      <c r="DT37" s="655"/>
      <c r="DU37" s="655"/>
      <c r="DV37" s="656"/>
      <c r="DW37" s="628">
        <v>0.8</v>
      </c>
      <c r="DX37" s="653"/>
      <c r="DY37" s="653"/>
      <c r="DZ37" s="653"/>
      <c r="EA37" s="653"/>
      <c r="EB37" s="653"/>
      <c r="EC37" s="654"/>
    </row>
    <row r="38" spans="2:133" ht="11.25" customHeight="1" x14ac:dyDescent="0.2">
      <c r="B38" s="620" t="s">
        <v>337</v>
      </c>
      <c r="C38" s="621"/>
      <c r="D38" s="621"/>
      <c r="E38" s="621"/>
      <c r="F38" s="621"/>
      <c r="G38" s="621"/>
      <c r="H38" s="621"/>
      <c r="I38" s="621"/>
      <c r="J38" s="621"/>
      <c r="K38" s="621"/>
      <c r="L38" s="621"/>
      <c r="M38" s="621"/>
      <c r="N38" s="621"/>
      <c r="O38" s="621"/>
      <c r="P38" s="621"/>
      <c r="Q38" s="622"/>
      <c r="R38" s="623">
        <v>6184039</v>
      </c>
      <c r="S38" s="624"/>
      <c r="T38" s="624"/>
      <c r="U38" s="624"/>
      <c r="V38" s="624"/>
      <c r="W38" s="624"/>
      <c r="X38" s="624"/>
      <c r="Y38" s="625"/>
      <c r="Z38" s="626">
        <v>5</v>
      </c>
      <c r="AA38" s="626"/>
      <c r="AB38" s="626"/>
      <c r="AC38" s="626"/>
      <c r="AD38" s="627" t="s">
        <v>260</v>
      </c>
      <c r="AE38" s="627"/>
      <c r="AF38" s="627"/>
      <c r="AG38" s="627"/>
      <c r="AH38" s="627"/>
      <c r="AI38" s="627"/>
      <c r="AJ38" s="627"/>
      <c r="AK38" s="627"/>
      <c r="AL38" s="628" t="s">
        <v>260</v>
      </c>
      <c r="AM38" s="629"/>
      <c r="AN38" s="629"/>
      <c r="AO38" s="630"/>
      <c r="AQ38" s="686" t="s">
        <v>338</v>
      </c>
      <c r="AR38" s="687"/>
      <c r="AS38" s="687"/>
      <c r="AT38" s="687"/>
      <c r="AU38" s="687"/>
      <c r="AV38" s="687"/>
      <c r="AW38" s="687"/>
      <c r="AX38" s="687"/>
      <c r="AY38" s="688"/>
      <c r="AZ38" s="623">
        <v>1797060</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34545</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10677908</v>
      </c>
      <c r="CS38" s="624"/>
      <c r="CT38" s="624"/>
      <c r="CU38" s="624"/>
      <c r="CV38" s="624"/>
      <c r="CW38" s="624"/>
      <c r="CX38" s="624"/>
      <c r="CY38" s="625"/>
      <c r="CZ38" s="628">
        <v>8.6999999999999993</v>
      </c>
      <c r="DA38" s="653"/>
      <c r="DB38" s="653"/>
      <c r="DC38" s="657"/>
      <c r="DD38" s="632">
        <v>8360160</v>
      </c>
      <c r="DE38" s="624"/>
      <c r="DF38" s="624"/>
      <c r="DG38" s="624"/>
      <c r="DH38" s="624"/>
      <c r="DI38" s="624"/>
      <c r="DJ38" s="624"/>
      <c r="DK38" s="625"/>
      <c r="DL38" s="632">
        <v>7776717</v>
      </c>
      <c r="DM38" s="624"/>
      <c r="DN38" s="624"/>
      <c r="DO38" s="624"/>
      <c r="DP38" s="624"/>
      <c r="DQ38" s="624"/>
      <c r="DR38" s="624"/>
      <c r="DS38" s="624"/>
      <c r="DT38" s="624"/>
      <c r="DU38" s="624"/>
      <c r="DV38" s="625"/>
      <c r="DW38" s="628">
        <v>12.4</v>
      </c>
      <c r="DX38" s="653"/>
      <c r="DY38" s="653"/>
      <c r="DZ38" s="653"/>
      <c r="EA38" s="653"/>
      <c r="EB38" s="653"/>
      <c r="EC38" s="654"/>
    </row>
    <row r="39" spans="2:133" ht="11.25" customHeight="1" x14ac:dyDescent="0.2">
      <c r="B39" s="620" t="s">
        <v>341</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131</v>
      </c>
      <c r="AA39" s="626"/>
      <c r="AB39" s="626"/>
      <c r="AC39" s="626"/>
      <c r="AD39" s="627" t="s">
        <v>260</v>
      </c>
      <c r="AE39" s="627"/>
      <c r="AF39" s="627"/>
      <c r="AG39" s="627"/>
      <c r="AH39" s="627"/>
      <c r="AI39" s="627"/>
      <c r="AJ39" s="627"/>
      <c r="AK39" s="627"/>
      <c r="AL39" s="628" t="s">
        <v>260</v>
      </c>
      <c r="AM39" s="629"/>
      <c r="AN39" s="629"/>
      <c r="AO39" s="630"/>
      <c r="AQ39" s="686" t="s">
        <v>342</v>
      </c>
      <c r="AR39" s="687"/>
      <c r="AS39" s="687"/>
      <c r="AT39" s="687"/>
      <c r="AU39" s="687"/>
      <c r="AV39" s="687"/>
      <c r="AW39" s="687"/>
      <c r="AX39" s="687"/>
      <c r="AY39" s="688"/>
      <c r="AZ39" s="623">
        <v>522901</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52028</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1874458</v>
      </c>
      <c r="CS39" s="655"/>
      <c r="CT39" s="655"/>
      <c r="CU39" s="655"/>
      <c r="CV39" s="655"/>
      <c r="CW39" s="655"/>
      <c r="CX39" s="655"/>
      <c r="CY39" s="656"/>
      <c r="CZ39" s="628">
        <v>1.5</v>
      </c>
      <c r="DA39" s="653"/>
      <c r="DB39" s="653"/>
      <c r="DC39" s="657"/>
      <c r="DD39" s="632">
        <v>303146</v>
      </c>
      <c r="DE39" s="655"/>
      <c r="DF39" s="655"/>
      <c r="DG39" s="655"/>
      <c r="DH39" s="655"/>
      <c r="DI39" s="655"/>
      <c r="DJ39" s="655"/>
      <c r="DK39" s="656"/>
      <c r="DL39" s="632" t="s">
        <v>131</v>
      </c>
      <c r="DM39" s="655"/>
      <c r="DN39" s="655"/>
      <c r="DO39" s="655"/>
      <c r="DP39" s="655"/>
      <c r="DQ39" s="655"/>
      <c r="DR39" s="655"/>
      <c r="DS39" s="655"/>
      <c r="DT39" s="655"/>
      <c r="DU39" s="655"/>
      <c r="DV39" s="656"/>
      <c r="DW39" s="628" t="s">
        <v>131</v>
      </c>
      <c r="DX39" s="653"/>
      <c r="DY39" s="653"/>
      <c r="DZ39" s="653"/>
      <c r="EA39" s="653"/>
      <c r="EB39" s="653"/>
      <c r="EC39" s="654"/>
    </row>
    <row r="40" spans="2:133" ht="11.25" customHeight="1" x14ac:dyDescent="0.2">
      <c r="B40" s="620" t="s">
        <v>345</v>
      </c>
      <c r="C40" s="621"/>
      <c r="D40" s="621"/>
      <c r="E40" s="621"/>
      <c r="F40" s="621"/>
      <c r="G40" s="621"/>
      <c r="H40" s="621"/>
      <c r="I40" s="621"/>
      <c r="J40" s="621"/>
      <c r="K40" s="621"/>
      <c r="L40" s="621"/>
      <c r="M40" s="621"/>
      <c r="N40" s="621"/>
      <c r="O40" s="621"/>
      <c r="P40" s="621"/>
      <c r="Q40" s="622"/>
      <c r="R40" s="623">
        <v>2423239</v>
      </c>
      <c r="S40" s="624"/>
      <c r="T40" s="624"/>
      <c r="U40" s="624"/>
      <c r="V40" s="624"/>
      <c r="W40" s="624"/>
      <c r="X40" s="624"/>
      <c r="Y40" s="625"/>
      <c r="Z40" s="626">
        <v>2</v>
      </c>
      <c r="AA40" s="626"/>
      <c r="AB40" s="626"/>
      <c r="AC40" s="626"/>
      <c r="AD40" s="627" t="s">
        <v>131</v>
      </c>
      <c r="AE40" s="627"/>
      <c r="AF40" s="627"/>
      <c r="AG40" s="627"/>
      <c r="AH40" s="627"/>
      <c r="AI40" s="627"/>
      <c r="AJ40" s="627"/>
      <c r="AK40" s="627"/>
      <c r="AL40" s="628" t="s">
        <v>131</v>
      </c>
      <c r="AM40" s="629"/>
      <c r="AN40" s="629"/>
      <c r="AO40" s="630"/>
      <c r="AQ40" s="686" t="s">
        <v>346</v>
      </c>
      <c r="AR40" s="687"/>
      <c r="AS40" s="687"/>
      <c r="AT40" s="687"/>
      <c r="AU40" s="687"/>
      <c r="AV40" s="687"/>
      <c r="AW40" s="687"/>
      <c r="AX40" s="687"/>
      <c r="AY40" s="688"/>
      <c r="AZ40" s="623" t="s">
        <v>131</v>
      </c>
      <c r="BA40" s="624"/>
      <c r="BB40" s="624"/>
      <c r="BC40" s="624"/>
      <c r="BD40" s="655"/>
      <c r="BE40" s="655"/>
      <c r="BF40" s="678"/>
      <c r="BG40" s="671" t="s">
        <v>347</v>
      </c>
      <c r="BH40" s="672"/>
      <c r="BI40" s="672"/>
      <c r="BJ40" s="672"/>
      <c r="BK40" s="672"/>
      <c r="BL40" s="219"/>
      <c r="BM40" s="621" t="s">
        <v>348</v>
      </c>
      <c r="BN40" s="621"/>
      <c r="BO40" s="621"/>
      <c r="BP40" s="621"/>
      <c r="BQ40" s="621"/>
      <c r="BR40" s="621"/>
      <c r="BS40" s="621"/>
      <c r="BT40" s="621"/>
      <c r="BU40" s="622"/>
      <c r="BV40" s="623">
        <v>95</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931421</v>
      </c>
      <c r="CS40" s="624"/>
      <c r="CT40" s="624"/>
      <c r="CU40" s="624"/>
      <c r="CV40" s="624"/>
      <c r="CW40" s="624"/>
      <c r="CX40" s="624"/>
      <c r="CY40" s="625"/>
      <c r="CZ40" s="628">
        <v>0.8</v>
      </c>
      <c r="DA40" s="653"/>
      <c r="DB40" s="653"/>
      <c r="DC40" s="657"/>
      <c r="DD40" s="632">
        <v>621797</v>
      </c>
      <c r="DE40" s="624"/>
      <c r="DF40" s="624"/>
      <c r="DG40" s="624"/>
      <c r="DH40" s="624"/>
      <c r="DI40" s="624"/>
      <c r="DJ40" s="624"/>
      <c r="DK40" s="625"/>
      <c r="DL40" s="632">
        <v>521625</v>
      </c>
      <c r="DM40" s="624"/>
      <c r="DN40" s="624"/>
      <c r="DO40" s="624"/>
      <c r="DP40" s="624"/>
      <c r="DQ40" s="624"/>
      <c r="DR40" s="624"/>
      <c r="DS40" s="624"/>
      <c r="DT40" s="624"/>
      <c r="DU40" s="624"/>
      <c r="DV40" s="625"/>
      <c r="DW40" s="628">
        <v>0.8</v>
      </c>
      <c r="DX40" s="653"/>
      <c r="DY40" s="653"/>
      <c r="DZ40" s="653"/>
      <c r="EA40" s="653"/>
      <c r="EB40" s="653"/>
      <c r="EC40" s="654"/>
    </row>
    <row r="41" spans="2:133" ht="11.25" customHeight="1" x14ac:dyDescent="0.2">
      <c r="B41" s="644" t="s">
        <v>350</v>
      </c>
      <c r="C41" s="645"/>
      <c r="D41" s="645"/>
      <c r="E41" s="645"/>
      <c r="F41" s="645"/>
      <c r="G41" s="645"/>
      <c r="H41" s="645"/>
      <c r="I41" s="645"/>
      <c r="J41" s="645"/>
      <c r="K41" s="645"/>
      <c r="L41" s="645"/>
      <c r="M41" s="645"/>
      <c r="N41" s="645"/>
      <c r="O41" s="645"/>
      <c r="P41" s="645"/>
      <c r="Q41" s="646"/>
      <c r="R41" s="695">
        <v>123120328</v>
      </c>
      <c r="S41" s="696"/>
      <c r="T41" s="696"/>
      <c r="U41" s="696"/>
      <c r="V41" s="696"/>
      <c r="W41" s="696"/>
      <c r="X41" s="696"/>
      <c r="Y41" s="700"/>
      <c r="Z41" s="701">
        <v>100</v>
      </c>
      <c r="AA41" s="701"/>
      <c r="AB41" s="701"/>
      <c r="AC41" s="701"/>
      <c r="AD41" s="702">
        <v>60127049</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2676502</v>
      </c>
      <c r="BA41" s="624"/>
      <c r="BB41" s="624"/>
      <c r="BC41" s="624"/>
      <c r="BD41" s="655"/>
      <c r="BE41" s="655"/>
      <c r="BF41" s="678"/>
      <c r="BG41" s="671"/>
      <c r="BH41" s="672"/>
      <c r="BI41" s="672"/>
      <c r="BJ41" s="672"/>
      <c r="BK41" s="672"/>
      <c r="BL41" s="219"/>
      <c r="BM41" s="621" t="s">
        <v>352</v>
      </c>
      <c r="BN41" s="621"/>
      <c r="BO41" s="621"/>
      <c r="BP41" s="621"/>
      <c r="BQ41" s="621"/>
      <c r="BR41" s="621"/>
      <c r="BS41" s="621"/>
      <c r="BT41" s="621"/>
      <c r="BU41" s="622"/>
      <c r="BV41" s="623" t="s">
        <v>131</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131</v>
      </c>
      <c r="CS41" s="655"/>
      <c r="CT41" s="655"/>
      <c r="CU41" s="655"/>
      <c r="CV41" s="655"/>
      <c r="CW41" s="655"/>
      <c r="CX41" s="655"/>
      <c r="CY41" s="656"/>
      <c r="CZ41" s="628" t="s">
        <v>260</v>
      </c>
      <c r="DA41" s="653"/>
      <c r="DB41" s="653"/>
      <c r="DC41" s="657"/>
      <c r="DD41" s="632" t="s">
        <v>131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354</v>
      </c>
      <c r="AR42" s="693"/>
      <c r="AS42" s="693"/>
      <c r="AT42" s="693"/>
      <c r="AU42" s="693"/>
      <c r="AV42" s="693"/>
      <c r="AW42" s="693"/>
      <c r="AX42" s="693"/>
      <c r="AY42" s="694"/>
      <c r="AZ42" s="695">
        <v>8001406</v>
      </c>
      <c r="BA42" s="696"/>
      <c r="BB42" s="696"/>
      <c r="BC42" s="696"/>
      <c r="BD42" s="682"/>
      <c r="BE42" s="682"/>
      <c r="BF42" s="684"/>
      <c r="BG42" s="673"/>
      <c r="BH42" s="674"/>
      <c r="BI42" s="674"/>
      <c r="BJ42" s="674"/>
      <c r="BK42" s="674"/>
      <c r="BL42" s="220"/>
      <c r="BM42" s="645" t="s">
        <v>355</v>
      </c>
      <c r="BN42" s="645"/>
      <c r="BO42" s="645"/>
      <c r="BP42" s="645"/>
      <c r="BQ42" s="645"/>
      <c r="BR42" s="645"/>
      <c r="BS42" s="645"/>
      <c r="BT42" s="645"/>
      <c r="BU42" s="646"/>
      <c r="BV42" s="695">
        <v>372</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7045096</v>
      </c>
      <c r="CS42" s="655"/>
      <c r="CT42" s="655"/>
      <c r="CU42" s="655"/>
      <c r="CV42" s="655"/>
      <c r="CW42" s="655"/>
      <c r="CX42" s="655"/>
      <c r="CY42" s="656"/>
      <c r="CZ42" s="628">
        <v>5.7</v>
      </c>
      <c r="DA42" s="653"/>
      <c r="DB42" s="653"/>
      <c r="DC42" s="657"/>
      <c r="DD42" s="632">
        <v>2221983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0" t="s">
        <v>357</v>
      </c>
      <c r="CD43" s="620" t="s">
        <v>358</v>
      </c>
      <c r="CE43" s="621"/>
      <c r="CF43" s="621"/>
      <c r="CG43" s="621"/>
      <c r="CH43" s="621"/>
      <c r="CI43" s="621"/>
      <c r="CJ43" s="621"/>
      <c r="CK43" s="621"/>
      <c r="CL43" s="621"/>
      <c r="CM43" s="621"/>
      <c r="CN43" s="621"/>
      <c r="CO43" s="621"/>
      <c r="CP43" s="621"/>
      <c r="CQ43" s="622"/>
      <c r="CR43" s="623">
        <v>441382</v>
      </c>
      <c r="CS43" s="655"/>
      <c r="CT43" s="655"/>
      <c r="CU43" s="655"/>
      <c r="CV43" s="655"/>
      <c r="CW43" s="655"/>
      <c r="CX43" s="655"/>
      <c r="CY43" s="656"/>
      <c r="CZ43" s="628">
        <v>0.4</v>
      </c>
      <c r="DA43" s="653"/>
      <c r="DB43" s="653"/>
      <c r="DC43" s="657"/>
      <c r="DD43" s="632">
        <v>416920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307</v>
      </c>
      <c r="CE44" s="660"/>
      <c r="CF44" s="620" t="s">
        <v>360</v>
      </c>
      <c r="CG44" s="621"/>
      <c r="CH44" s="621"/>
      <c r="CI44" s="621"/>
      <c r="CJ44" s="621"/>
      <c r="CK44" s="621"/>
      <c r="CL44" s="621"/>
      <c r="CM44" s="621"/>
      <c r="CN44" s="621"/>
      <c r="CO44" s="621"/>
      <c r="CP44" s="621"/>
      <c r="CQ44" s="622"/>
      <c r="CR44" s="623">
        <v>7045096</v>
      </c>
      <c r="CS44" s="624"/>
      <c r="CT44" s="624"/>
      <c r="CU44" s="624"/>
      <c r="CV44" s="624"/>
      <c r="CW44" s="624"/>
      <c r="CX44" s="624"/>
      <c r="CY44" s="625"/>
      <c r="CZ44" s="628">
        <v>5.7</v>
      </c>
      <c r="DA44" s="629"/>
      <c r="DB44" s="629"/>
      <c r="DC44" s="635"/>
      <c r="DD44" s="632">
        <v>2221983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2427874</v>
      </c>
      <c r="CS45" s="655"/>
      <c r="CT45" s="655"/>
      <c r="CU45" s="655"/>
      <c r="CV45" s="655"/>
      <c r="CW45" s="655"/>
      <c r="CX45" s="655"/>
      <c r="CY45" s="656"/>
      <c r="CZ45" s="628">
        <v>2</v>
      </c>
      <c r="DA45" s="653"/>
      <c r="DB45" s="653"/>
      <c r="DC45" s="657"/>
      <c r="DD45" s="632">
        <v>221003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1"/>
      <c r="CD46" s="661"/>
      <c r="CE46" s="662"/>
      <c r="CF46" s="620" t="s">
        <v>363</v>
      </c>
      <c r="CG46" s="621"/>
      <c r="CH46" s="621"/>
      <c r="CI46" s="621"/>
      <c r="CJ46" s="621"/>
      <c r="CK46" s="621"/>
      <c r="CL46" s="621"/>
      <c r="CM46" s="621"/>
      <c r="CN46" s="621"/>
      <c r="CO46" s="621"/>
      <c r="CP46" s="621"/>
      <c r="CQ46" s="622"/>
      <c r="CR46" s="623">
        <v>4604474</v>
      </c>
      <c r="CS46" s="624"/>
      <c r="CT46" s="624"/>
      <c r="CU46" s="624"/>
      <c r="CV46" s="624"/>
      <c r="CW46" s="624"/>
      <c r="CX46" s="624"/>
      <c r="CY46" s="625"/>
      <c r="CZ46" s="628">
        <v>3.8</v>
      </c>
      <c r="DA46" s="629"/>
      <c r="DB46" s="629"/>
      <c r="DC46" s="635"/>
      <c r="DD46" s="632">
        <v>1996982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1"/>
      <c r="CD47" s="661"/>
      <c r="CE47" s="662"/>
      <c r="CF47" s="620" t="s">
        <v>364</v>
      </c>
      <c r="CG47" s="621"/>
      <c r="CH47" s="621"/>
      <c r="CI47" s="621"/>
      <c r="CJ47" s="621"/>
      <c r="CK47" s="621"/>
      <c r="CL47" s="621"/>
      <c r="CM47" s="621"/>
      <c r="CN47" s="621"/>
      <c r="CO47" s="621"/>
      <c r="CP47" s="621"/>
      <c r="CQ47" s="622"/>
      <c r="CR47" s="623" t="s">
        <v>131</v>
      </c>
      <c r="CS47" s="655"/>
      <c r="CT47" s="655"/>
      <c r="CU47" s="655"/>
      <c r="CV47" s="655"/>
      <c r="CW47" s="655"/>
      <c r="CX47" s="655"/>
      <c r="CY47" s="656"/>
      <c r="CZ47" s="628" t="s">
        <v>131</v>
      </c>
      <c r="DA47" s="653"/>
      <c r="DB47" s="653"/>
      <c r="DC47" s="657"/>
      <c r="DD47" s="632" t="s">
        <v>131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1"/>
      <c r="CD48" s="663"/>
      <c r="CE48" s="664"/>
      <c r="CF48" s="620" t="s">
        <v>365</v>
      </c>
      <c r="CG48" s="621"/>
      <c r="CH48" s="621"/>
      <c r="CI48" s="621"/>
      <c r="CJ48" s="621"/>
      <c r="CK48" s="621"/>
      <c r="CL48" s="621"/>
      <c r="CM48" s="621"/>
      <c r="CN48" s="621"/>
      <c r="CO48" s="621"/>
      <c r="CP48" s="621"/>
      <c r="CQ48" s="622"/>
      <c r="CR48" s="623" t="s">
        <v>131</v>
      </c>
      <c r="CS48" s="624"/>
      <c r="CT48" s="624"/>
      <c r="CU48" s="624"/>
      <c r="CV48" s="624"/>
      <c r="CW48" s="624"/>
      <c r="CX48" s="624"/>
      <c r="CY48" s="625"/>
      <c r="CZ48" s="628" t="s">
        <v>131</v>
      </c>
      <c r="DA48" s="629"/>
      <c r="DB48" s="629"/>
      <c r="DC48" s="635"/>
      <c r="DD48" s="632" t="s">
        <v>131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1"/>
      <c r="CD49" s="644" t="s">
        <v>366</v>
      </c>
      <c r="CE49" s="645"/>
      <c r="CF49" s="645"/>
      <c r="CG49" s="645"/>
      <c r="CH49" s="645"/>
      <c r="CI49" s="645"/>
      <c r="CJ49" s="645"/>
      <c r="CK49" s="645"/>
      <c r="CL49" s="645"/>
      <c r="CM49" s="645"/>
      <c r="CN49" s="645"/>
      <c r="CO49" s="645"/>
      <c r="CP49" s="645"/>
      <c r="CQ49" s="646"/>
      <c r="CR49" s="695">
        <v>122716726</v>
      </c>
      <c r="CS49" s="682"/>
      <c r="CT49" s="682"/>
      <c r="CU49" s="682"/>
      <c r="CV49" s="682"/>
      <c r="CW49" s="682"/>
      <c r="CX49" s="682"/>
      <c r="CY49" s="711"/>
      <c r="CZ49" s="703">
        <v>100</v>
      </c>
      <c r="DA49" s="712"/>
      <c r="DB49" s="712"/>
      <c r="DC49" s="713"/>
      <c r="DD49" s="714">
        <v>71477198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TnDXYYd4jY8vTZyLky2ZhKZAUGrGOuzZognnv7U8rMzVRMQlgAjH1zBT9xN+oipiMtGgYuVOQx0PZpblIh12w==" saltValue="O4xZU9deJjBe5HApeeNo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2" t="s">
        <v>368</v>
      </c>
      <c r="DK2" s="723"/>
      <c r="DL2" s="723"/>
      <c r="DM2" s="723"/>
      <c r="DN2" s="723"/>
      <c r="DO2" s="724"/>
      <c r="DP2" s="224"/>
      <c r="DQ2" s="722" t="s">
        <v>369</v>
      </c>
      <c r="DR2" s="723"/>
      <c r="DS2" s="723"/>
      <c r="DT2" s="723"/>
      <c r="DU2" s="723"/>
      <c r="DV2" s="723"/>
      <c r="DW2" s="723"/>
      <c r="DX2" s="723"/>
      <c r="DY2" s="723"/>
      <c r="DZ2" s="724"/>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8"/>
      <c r="BA4" s="228"/>
      <c r="BB4" s="228"/>
      <c r="BC4" s="228"/>
      <c r="BD4" s="228"/>
      <c r="BE4" s="229"/>
      <c r="BF4" s="229"/>
      <c r="BG4" s="229"/>
      <c r="BH4" s="229"/>
      <c r="BI4" s="229"/>
      <c r="BJ4" s="229"/>
      <c r="BK4" s="229"/>
      <c r="BL4" s="229"/>
      <c r="BM4" s="229"/>
      <c r="BN4" s="229"/>
      <c r="BO4" s="229"/>
      <c r="BP4" s="229"/>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0"/>
    </row>
    <row r="5" spans="1:131" s="231" customFormat="1" ht="26.25" customHeight="1" x14ac:dyDescent="0.2">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28"/>
      <c r="BA5" s="228"/>
      <c r="BB5" s="228"/>
      <c r="BC5" s="228"/>
      <c r="BD5" s="228"/>
      <c r="BE5" s="229"/>
      <c r="BF5" s="229"/>
      <c r="BG5" s="229"/>
      <c r="BH5" s="229"/>
      <c r="BI5" s="229"/>
      <c r="BJ5" s="229"/>
      <c r="BK5" s="229"/>
      <c r="BL5" s="229"/>
      <c r="BM5" s="229"/>
      <c r="BN5" s="229"/>
      <c r="BO5" s="229"/>
      <c r="BP5" s="229"/>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0"/>
    </row>
    <row r="6" spans="1:131" s="231"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8"/>
      <c r="BA6" s="228"/>
      <c r="BB6" s="228"/>
      <c r="BC6" s="228"/>
      <c r="BD6" s="228"/>
      <c r="BE6" s="229"/>
      <c r="BF6" s="229"/>
      <c r="BG6" s="229"/>
      <c r="BH6" s="229"/>
      <c r="BI6" s="229"/>
      <c r="BJ6" s="229"/>
      <c r="BK6" s="229"/>
      <c r="BL6" s="229"/>
      <c r="BM6" s="229"/>
      <c r="BN6" s="229"/>
      <c r="BO6" s="229"/>
      <c r="BP6" s="229"/>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0"/>
    </row>
    <row r="7" spans="1:131" s="231" customFormat="1" ht="26.25" customHeight="1" thickTop="1" x14ac:dyDescent="0.2">
      <c r="A7" s="232">
        <v>1</v>
      </c>
      <c r="B7" s="749" t="s">
        <v>389</v>
      </c>
      <c r="C7" s="750"/>
      <c r="D7" s="750"/>
      <c r="E7" s="750"/>
      <c r="F7" s="750"/>
      <c r="G7" s="750"/>
      <c r="H7" s="750"/>
      <c r="I7" s="750"/>
      <c r="J7" s="750"/>
      <c r="K7" s="750"/>
      <c r="L7" s="750"/>
      <c r="M7" s="750"/>
      <c r="N7" s="750"/>
      <c r="O7" s="750"/>
      <c r="P7" s="751"/>
      <c r="Q7" s="752">
        <v>123780</v>
      </c>
      <c r="R7" s="753"/>
      <c r="S7" s="753"/>
      <c r="T7" s="753"/>
      <c r="U7" s="753"/>
      <c r="V7" s="753">
        <v>123459</v>
      </c>
      <c r="W7" s="753"/>
      <c r="X7" s="753"/>
      <c r="Y7" s="753"/>
      <c r="Z7" s="753"/>
      <c r="AA7" s="753">
        <v>321</v>
      </c>
      <c r="AB7" s="753"/>
      <c r="AC7" s="753"/>
      <c r="AD7" s="753"/>
      <c r="AE7" s="754"/>
      <c r="AF7" s="755">
        <v>56</v>
      </c>
      <c r="AG7" s="756"/>
      <c r="AH7" s="756"/>
      <c r="AI7" s="756"/>
      <c r="AJ7" s="757"/>
      <c r="AK7" s="758">
        <v>309</v>
      </c>
      <c r="AL7" s="759"/>
      <c r="AM7" s="759"/>
      <c r="AN7" s="759"/>
      <c r="AO7" s="759"/>
      <c r="AP7" s="759">
        <v>89959</v>
      </c>
      <c r="AQ7" s="759"/>
      <c r="AR7" s="759"/>
      <c r="AS7" s="759"/>
      <c r="AT7" s="759"/>
      <c r="AU7" s="760"/>
      <c r="AV7" s="760"/>
      <c r="AW7" s="760"/>
      <c r="AX7" s="760"/>
      <c r="AY7" s="761"/>
      <c r="AZ7" s="228"/>
      <c r="BA7" s="228"/>
      <c r="BB7" s="228"/>
      <c r="BC7" s="228"/>
      <c r="BD7" s="228"/>
      <c r="BE7" s="229"/>
      <c r="BF7" s="229"/>
      <c r="BG7" s="229"/>
      <c r="BH7" s="229"/>
      <c r="BI7" s="229"/>
      <c r="BJ7" s="229"/>
      <c r="BK7" s="229"/>
      <c r="BL7" s="229"/>
      <c r="BM7" s="229"/>
      <c r="BN7" s="229"/>
      <c r="BO7" s="229"/>
      <c r="BP7" s="229"/>
      <c r="BQ7" s="232">
        <v>1</v>
      </c>
      <c r="BR7" s="233"/>
      <c r="BS7" s="746" t="s">
        <v>583</v>
      </c>
      <c r="BT7" s="747"/>
      <c r="BU7" s="747"/>
      <c r="BV7" s="747"/>
      <c r="BW7" s="747"/>
      <c r="BX7" s="747"/>
      <c r="BY7" s="747"/>
      <c r="BZ7" s="747"/>
      <c r="CA7" s="747"/>
      <c r="CB7" s="747"/>
      <c r="CC7" s="747"/>
      <c r="CD7" s="747"/>
      <c r="CE7" s="747"/>
      <c r="CF7" s="747"/>
      <c r="CG7" s="762"/>
      <c r="CH7" s="743">
        <v>4</v>
      </c>
      <c r="CI7" s="744"/>
      <c r="CJ7" s="744"/>
      <c r="CK7" s="744"/>
      <c r="CL7" s="745"/>
      <c r="CM7" s="743">
        <v>29</v>
      </c>
      <c r="CN7" s="744"/>
      <c r="CO7" s="744"/>
      <c r="CP7" s="744"/>
      <c r="CQ7" s="745"/>
      <c r="CR7" s="743">
        <v>8</v>
      </c>
      <c r="CS7" s="744"/>
      <c r="CT7" s="744"/>
      <c r="CU7" s="744"/>
      <c r="CV7" s="745"/>
      <c r="CW7" s="743" t="s">
        <v>511</v>
      </c>
      <c r="CX7" s="744"/>
      <c r="CY7" s="744"/>
      <c r="CZ7" s="744"/>
      <c r="DA7" s="745"/>
      <c r="DB7" s="743" t="s">
        <v>511</v>
      </c>
      <c r="DC7" s="744"/>
      <c r="DD7" s="744"/>
      <c r="DE7" s="744"/>
      <c r="DF7" s="745"/>
      <c r="DG7" s="743" t="s">
        <v>511</v>
      </c>
      <c r="DH7" s="744"/>
      <c r="DI7" s="744"/>
      <c r="DJ7" s="744"/>
      <c r="DK7" s="745"/>
      <c r="DL7" s="743" t="s">
        <v>511</v>
      </c>
      <c r="DM7" s="744"/>
      <c r="DN7" s="744"/>
      <c r="DO7" s="744"/>
      <c r="DP7" s="745"/>
      <c r="DQ7" s="743" t="s">
        <v>511</v>
      </c>
      <c r="DR7" s="744"/>
      <c r="DS7" s="744"/>
      <c r="DT7" s="744"/>
      <c r="DU7" s="745"/>
      <c r="DV7" s="746"/>
      <c r="DW7" s="747"/>
      <c r="DX7" s="747"/>
      <c r="DY7" s="747"/>
      <c r="DZ7" s="748"/>
      <c r="EA7" s="230"/>
    </row>
    <row r="8" spans="1:131" s="231" customFormat="1" ht="26.25" customHeight="1" x14ac:dyDescent="0.2">
      <c r="A8" s="234">
        <v>2</v>
      </c>
      <c r="B8" s="780" t="s">
        <v>390</v>
      </c>
      <c r="C8" s="781"/>
      <c r="D8" s="781"/>
      <c r="E8" s="781"/>
      <c r="F8" s="781"/>
      <c r="G8" s="781"/>
      <c r="H8" s="781"/>
      <c r="I8" s="781"/>
      <c r="J8" s="781"/>
      <c r="K8" s="781"/>
      <c r="L8" s="781"/>
      <c r="M8" s="781"/>
      <c r="N8" s="781"/>
      <c r="O8" s="781"/>
      <c r="P8" s="782"/>
      <c r="Q8" s="783">
        <v>1037</v>
      </c>
      <c r="R8" s="784"/>
      <c r="S8" s="784"/>
      <c r="T8" s="784"/>
      <c r="U8" s="784"/>
      <c r="V8" s="784">
        <v>1037</v>
      </c>
      <c r="W8" s="784"/>
      <c r="X8" s="784"/>
      <c r="Y8" s="784"/>
      <c r="Z8" s="784"/>
      <c r="AA8" s="784">
        <v>0</v>
      </c>
      <c r="AB8" s="784"/>
      <c r="AC8" s="784"/>
      <c r="AD8" s="784"/>
      <c r="AE8" s="785"/>
      <c r="AF8" s="786" t="s">
        <v>511</v>
      </c>
      <c r="AG8" s="787"/>
      <c r="AH8" s="787"/>
      <c r="AI8" s="787"/>
      <c r="AJ8" s="788"/>
      <c r="AK8" s="769">
        <v>0</v>
      </c>
      <c r="AL8" s="770"/>
      <c r="AM8" s="770"/>
      <c r="AN8" s="770"/>
      <c r="AO8" s="770"/>
      <c r="AP8" s="770">
        <v>2212</v>
      </c>
      <c r="AQ8" s="770"/>
      <c r="AR8" s="770"/>
      <c r="AS8" s="770"/>
      <c r="AT8" s="770"/>
      <c r="AU8" s="771"/>
      <c r="AV8" s="771"/>
      <c r="AW8" s="771"/>
      <c r="AX8" s="771"/>
      <c r="AY8" s="772"/>
      <c r="AZ8" s="228"/>
      <c r="BA8" s="228"/>
      <c r="BB8" s="228"/>
      <c r="BC8" s="228"/>
      <c r="BD8" s="228"/>
      <c r="BE8" s="229"/>
      <c r="BF8" s="229"/>
      <c r="BG8" s="229"/>
      <c r="BH8" s="229"/>
      <c r="BI8" s="229"/>
      <c r="BJ8" s="229"/>
      <c r="BK8" s="229"/>
      <c r="BL8" s="229"/>
      <c r="BM8" s="229"/>
      <c r="BN8" s="229"/>
      <c r="BO8" s="229"/>
      <c r="BP8" s="229"/>
      <c r="BQ8" s="234">
        <v>2</v>
      </c>
      <c r="BR8" s="235"/>
      <c r="BS8" s="773" t="s">
        <v>584</v>
      </c>
      <c r="BT8" s="774"/>
      <c r="BU8" s="774"/>
      <c r="BV8" s="774"/>
      <c r="BW8" s="774"/>
      <c r="BX8" s="774"/>
      <c r="BY8" s="774"/>
      <c r="BZ8" s="774"/>
      <c r="CA8" s="774"/>
      <c r="CB8" s="774"/>
      <c r="CC8" s="774"/>
      <c r="CD8" s="774"/>
      <c r="CE8" s="774"/>
      <c r="CF8" s="774"/>
      <c r="CG8" s="775"/>
      <c r="CH8" s="776">
        <v>-27</v>
      </c>
      <c r="CI8" s="777"/>
      <c r="CJ8" s="777"/>
      <c r="CK8" s="777"/>
      <c r="CL8" s="778"/>
      <c r="CM8" s="776">
        <v>245</v>
      </c>
      <c r="CN8" s="777"/>
      <c r="CO8" s="777"/>
      <c r="CP8" s="777"/>
      <c r="CQ8" s="778"/>
      <c r="CR8" s="776">
        <v>109</v>
      </c>
      <c r="CS8" s="777"/>
      <c r="CT8" s="777"/>
      <c r="CU8" s="777"/>
      <c r="CV8" s="778"/>
      <c r="CW8" s="776" t="s">
        <v>511</v>
      </c>
      <c r="CX8" s="777"/>
      <c r="CY8" s="777"/>
      <c r="CZ8" s="777"/>
      <c r="DA8" s="778"/>
      <c r="DB8" s="776" t="s">
        <v>511</v>
      </c>
      <c r="DC8" s="777"/>
      <c r="DD8" s="777"/>
      <c r="DE8" s="777"/>
      <c r="DF8" s="778"/>
      <c r="DG8" s="776" t="s">
        <v>511</v>
      </c>
      <c r="DH8" s="777"/>
      <c r="DI8" s="777"/>
      <c r="DJ8" s="777"/>
      <c r="DK8" s="778"/>
      <c r="DL8" s="776" t="s">
        <v>511</v>
      </c>
      <c r="DM8" s="777"/>
      <c r="DN8" s="777"/>
      <c r="DO8" s="777"/>
      <c r="DP8" s="778"/>
      <c r="DQ8" s="776" t="s">
        <v>511</v>
      </c>
      <c r="DR8" s="777"/>
      <c r="DS8" s="777"/>
      <c r="DT8" s="777"/>
      <c r="DU8" s="778"/>
      <c r="DV8" s="773"/>
      <c r="DW8" s="774"/>
      <c r="DX8" s="774"/>
      <c r="DY8" s="774"/>
      <c r="DZ8" s="779"/>
      <c r="EA8" s="230"/>
    </row>
    <row r="9" spans="1:131" s="231" customFormat="1" ht="26.25" customHeight="1" x14ac:dyDescent="0.2">
      <c r="A9" s="234">
        <v>3</v>
      </c>
      <c r="B9" s="780" t="s">
        <v>391</v>
      </c>
      <c r="C9" s="781"/>
      <c r="D9" s="781"/>
      <c r="E9" s="781"/>
      <c r="F9" s="781"/>
      <c r="G9" s="781"/>
      <c r="H9" s="781"/>
      <c r="I9" s="781"/>
      <c r="J9" s="781"/>
      <c r="K9" s="781"/>
      <c r="L9" s="781"/>
      <c r="M9" s="781"/>
      <c r="N9" s="781"/>
      <c r="O9" s="781"/>
      <c r="P9" s="782"/>
      <c r="Q9" s="783">
        <v>94</v>
      </c>
      <c r="R9" s="784"/>
      <c r="S9" s="784"/>
      <c r="T9" s="784"/>
      <c r="U9" s="784"/>
      <c r="V9" s="784">
        <v>11</v>
      </c>
      <c r="W9" s="784"/>
      <c r="X9" s="784"/>
      <c r="Y9" s="784"/>
      <c r="Z9" s="784"/>
      <c r="AA9" s="784">
        <v>83</v>
      </c>
      <c r="AB9" s="784"/>
      <c r="AC9" s="784"/>
      <c r="AD9" s="784"/>
      <c r="AE9" s="785"/>
      <c r="AF9" s="786" t="s">
        <v>511</v>
      </c>
      <c r="AG9" s="787"/>
      <c r="AH9" s="787"/>
      <c r="AI9" s="787"/>
      <c r="AJ9" s="788"/>
      <c r="AK9" s="769">
        <v>0</v>
      </c>
      <c r="AL9" s="770"/>
      <c r="AM9" s="770"/>
      <c r="AN9" s="770"/>
      <c r="AO9" s="770"/>
      <c r="AP9" s="770">
        <v>233</v>
      </c>
      <c r="AQ9" s="770"/>
      <c r="AR9" s="770"/>
      <c r="AS9" s="770"/>
      <c r="AT9" s="770"/>
      <c r="AU9" s="771"/>
      <c r="AV9" s="771"/>
      <c r="AW9" s="771"/>
      <c r="AX9" s="771"/>
      <c r="AY9" s="772"/>
      <c r="AZ9" s="228"/>
      <c r="BA9" s="228"/>
      <c r="BB9" s="228"/>
      <c r="BC9" s="228"/>
      <c r="BD9" s="228"/>
      <c r="BE9" s="229"/>
      <c r="BF9" s="229"/>
      <c r="BG9" s="229"/>
      <c r="BH9" s="229"/>
      <c r="BI9" s="229"/>
      <c r="BJ9" s="229"/>
      <c r="BK9" s="229"/>
      <c r="BL9" s="229"/>
      <c r="BM9" s="229"/>
      <c r="BN9" s="229"/>
      <c r="BO9" s="229"/>
      <c r="BP9" s="229"/>
      <c r="BQ9" s="234">
        <v>3</v>
      </c>
      <c r="BR9" s="235"/>
      <c r="BS9" s="773" t="s">
        <v>585</v>
      </c>
      <c r="BT9" s="774"/>
      <c r="BU9" s="774"/>
      <c r="BV9" s="774"/>
      <c r="BW9" s="774"/>
      <c r="BX9" s="774"/>
      <c r="BY9" s="774"/>
      <c r="BZ9" s="774"/>
      <c r="CA9" s="774"/>
      <c r="CB9" s="774"/>
      <c r="CC9" s="774"/>
      <c r="CD9" s="774"/>
      <c r="CE9" s="774"/>
      <c r="CF9" s="774"/>
      <c r="CG9" s="775"/>
      <c r="CH9" s="776">
        <v>4</v>
      </c>
      <c r="CI9" s="777"/>
      <c r="CJ9" s="777"/>
      <c r="CK9" s="777"/>
      <c r="CL9" s="778"/>
      <c r="CM9" s="776">
        <v>116</v>
      </c>
      <c r="CN9" s="777"/>
      <c r="CO9" s="777"/>
      <c r="CP9" s="777"/>
      <c r="CQ9" s="778"/>
      <c r="CR9" s="776">
        <v>80</v>
      </c>
      <c r="CS9" s="777"/>
      <c r="CT9" s="777"/>
      <c r="CU9" s="777"/>
      <c r="CV9" s="778"/>
      <c r="CW9" s="776" t="s">
        <v>511</v>
      </c>
      <c r="CX9" s="777"/>
      <c r="CY9" s="777"/>
      <c r="CZ9" s="777"/>
      <c r="DA9" s="778"/>
      <c r="DB9" s="776" t="s">
        <v>511</v>
      </c>
      <c r="DC9" s="777"/>
      <c r="DD9" s="777"/>
      <c r="DE9" s="777"/>
      <c r="DF9" s="778"/>
      <c r="DG9" s="776" t="s">
        <v>511</v>
      </c>
      <c r="DH9" s="777"/>
      <c r="DI9" s="777"/>
      <c r="DJ9" s="777"/>
      <c r="DK9" s="778"/>
      <c r="DL9" s="776" t="s">
        <v>511</v>
      </c>
      <c r="DM9" s="777"/>
      <c r="DN9" s="777"/>
      <c r="DO9" s="777"/>
      <c r="DP9" s="778"/>
      <c r="DQ9" s="776" t="s">
        <v>511</v>
      </c>
      <c r="DR9" s="777"/>
      <c r="DS9" s="777"/>
      <c r="DT9" s="777"/>
      <c r="DU9" s="778"/>
      <c r="DV9" s="773"/>
      <c r="DW9" s="774"/>
      <c r="DX9" s="774"/>
      <c r="DY9" s="774"/>
      <c r="DZ9" s="779"/>
      <c r="EA9" s="230"/>
    </row>
    <row r="10" spans="1:131" s="231" customFormat="1" ht="26.25" customHeight="1" x14ac:dyDescent="0.2">
      <c r="A10" s="23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8"/>
      <c r="BA10" s="228"/>
      <c r="BB10" s="228"/>
      <c r="BC10" s="228"/>
      <c r="BD10" s="228"/>
      <c r="BE10" s="229"/>
      <c r="BF10" s="229"/>
      <c r="BG10" s="229"/>
      <c r="BH10" s="229"/>
      <c r="BI10" s="229"/>
      <c r="BJ10" s="229"/>
      <c r="BK10" s="229"/>
      <c r="BL10" s="229"/>
      <c r="BM10" s="229"/>
      <c r="BN10" s="229"/>
      <c r="BO10" s="229"/>
      <c r="BP10" s="229"/>
      <c r="BQ10" s="234">
        <v>4</v>
      </c>
      <c r="BR10" s="235"/>
      <c r="BS10" s="773" t="s">
        <v>586</v>
      </c>
      <c r="BT10" s="774"/>
      <c r="BU10" s="774"/>
      <c r="BV10" s="774"/>
      <c r="BW10" s="774"/>
      <c r="BX10" s="774"/>
      <c r="BY10" s="774"/>
      <c r="BZ10" s="774"/>
      <c r="CA10" s="774"/>
      <c r="CB10" s="774"/>
      <c r="CC10" s="774"/>
      <c r="CD10" s="774"/>
      <c r="CE10" s="774"/>
      <c r="CF10" s="774"/>
      <c r="CG10" s="775"/>
      <c r="CH10" s="776">
        <v>1</v>
      </c>
      <c r="CI10" s="777"/>
      <c r="CJ10" s="777"/>
      <c r="CK10" s="777"/>
      <c r="CL10" s="778"/>
      <c r="CM10" s="776">
        <v>415</v>
      </c>
      <c r="CN10" s="777"/>
      <c r="CO10" s="777"/>
      <c r="CP10" s="777"/>
      <c r="CQ10" s="778"/>
      <c r="CR10" s="776">
        <v>371</v>
      </c>
      <c r="CS10" s="777"/>
      <c r="CT10" s="777"/>
      <c r="CU10" s="777"/>
      <c r="CV10" s="778"/>
      <c r="CW10" s="776" t="s">
        <v>511</v>
      </c>
      <c r="CX10" s="777"/>
      <c r="CY10" s="777"/>
      <c r="CZ10" s="777"/>
      <c r="DA10" s="778"/>
      <c r="DB10" s="776" t="s">
        <v>511</v>
      </c>
      <c r="DC10" s="777"/>
      <c r="DD10" s="777"/>
      <c r="DE10" s="777"/>
      <c r="DF10" s="778"/>
      <c r="DG10" s="776" t="s">
        <v>511</v>
      </c>
      <c r="DH10" s="777"/>
      <c r="DI10" s="777"/>
      <c r="DJ10" s="777"/>
      <c r="DK10" s="778"/>
      <c r="DL10" s="776" t="s">
        <v>511</v>
      </c>
      <c r="DM10" s="777"/>
      <c r="DN10" s="777"/>
      <c r="DO10" s="777"/>
      <c r="DP10" s="778"/>
      <c r="DQ10" s="776" t="s">
        <v>511</v>
      </c>
      <c r="DR10" s="777"/>
      <c r="DS10" s="777"/>
      <c r="DT10" s="777"/>
      <c r="DU10" s="778"/>
      <c r="DV10" s="773"/>
      <c r="DW10" s="774"/>
      <c r="DX10" s="774"/>
      <c r="DY10" s="774"/>
      <c r="DZ10" s="779"/>
      <c r="EA10" s="230"/>
    </row>
    <row r="11" spans="1:131" s="231" customFormat="1" ht="26.25" customHeight="1" x14ac:dyDescent="0.2">
      <c r="A11" s="23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8"/>
      <c r="BA11" s="228"/>
      <c r="BB11" s="228"/>
      <c r="BC11" s="228"/>
      <c r="BD11" s="228"/>
      <c r="BE11" s="229"/>
      <c r="BF11" s="229"/>
      <c r="BG11" s="229"/>
      <c r="BH11" s="229"/>
      <c r="BI11" s="229"/>
      <c r="BJ11" s="229"/>
      <c r="BK11" s="229"/>
      <c r="BL11" s="229"/>
      <c r="BM11" s="229"/>
      <c r="BN11" s="229"/>
      <c r="BO11" s="229"/>
      <c r="BP11" s="229"/>
      <c r="BQ11" s="234">
        <v>5</v>
      </c>
      <c r="BR11" s="235"/>
      <c r="BS11" s="773" t="s">
        <v>587</v>
      </c>
      <c r="BT11" s="774"/>
      <c r="BU11" s="774"/>
      <c r="BV11" s="774"/>
      <c r="BW11" s="774"/>
      <c r="BX11" s="774"/>
      <c r="BY11" s="774"/>
      <c r="BZ11" s="774"/>
      <c r="CA11" s="774"/>
      <c r="CB11" s="774"/>
      <c r="CC11" s="774"/>
      <c r="CD11" s="774"/>
      <c r="CE11" s="774"/>
      <c r="CF11" s="774"/>
      <c r="CG11" s="775"/>
      <c r="CH11" s="776">
        <v>3</v>
      </c>
      <c r="CI11" s="777"/>
      <c r="CJ11" s="777"/>
      <c r="CK11" s="777"/>
      <c r="CL11" s="778"/>
      <c r="CM11" s="776">
        <v>391</v>
      </c>
      <c r="CN11" s="777"/>
      <c r="CO11" s="777"/>
      <c r="CP11" s="777"/>
      <c r="CQ11" s="778"/>
      <c r="CR11" s="776">
        <v>100</v>
      </c>
      <c r="CS11" s="777"/>
      <c r="CT11" s="777"/>
      <c r="CU11" s="777"/>
      <c r="CV11" s="778"/>
      <c r="CW11" s="776" t="s">
        <v>511</v>
      </c>
      <c r="CX11" s="777"/>
      <c r="CY11" s="777"/>
      <c r="CZ11" s="777"/>
      <c r="DA11" s="778"/>
      <c r="DB11" s="776" t="s">
        <v>511</v>
      </c>
      <c r="DC11" s="777"/>
      <c r="DD11" s="777"/>
      <c r="DE11" s="777"/>
      <c r="DF11" s="778"/>
      <c r="DG11" s="776" t="s">
        <v>511</v>
      </c>
      <c r="DH11" s="777"/>
      <c r="DI11" s="777"/>
      <c r="DJ11" s="777"/>
      <c r="DK11" s="778"/>
      <c r="DL11" s="776" t="s">
        <v>511</v>
      </c>
      <c r="DM11" s="777"/>
      <c r="DN11" s="777"/>
      <c r="DO11" s="777"/>
      <c r="DP11" s="778"/>
      <c r="DQ11" s="776" t="s">
        <v>511</v>
      </c>
      <c r="DR11" s="777"/>
      <c r="DS11" s="777"/>
      <c r="DT11" s="777"/>
      <c r="DU11" s="778"/>
      <c r="DV11" s="773"/>
      <c r="DW11" s="774"/>
      <c r="DX11" s="774"/>
      <c r="DY11" s="774"/>
      <c r="DZ11" s="779"/>
      <c r="EA11" s="230"/>
    </row>
    <row r="12" spans="1:131" s="231" customFormat="1" ht="26.25" customHeight="1" x14ac:dyDescent="0.2">
      <c r="A12" s="23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8"/>
      <c r="BA12" s="228"/>
      <c r="BB12" s="228"/>
      <c r="BC12" s="228"/>
      <c r="BD12" s="228"/>
      <c r="BE12" s="229"/>
      <c r="BF12" s="229"/>
      <c r="BG12" s="229"/>
      <c r="BH12" s="229"/>
      <c r="BI12" s="229"/>
      <c r="BJ12" s="229"/>
      <c r="BK12" s="229"/>
      <c r="BL12" s="229"/>
      <c r="BM12" s="229"/>
      <c r="BN12" s="229"/>
      <c r="BO12" s="229"/>
      <c r="BP12" s="229"/>
      <c r="BQ12" s="234">
        <v>6</v>
      </c>
      <c r="BR12" s="235"/>
      <c r="BS12" s="773" t="s">
        <v>588</v>
      </c>
      <c r="BT12" s="774"/>
      <c r="BU12" s="774"/>
      <c r="BV12" s="774"/>
      <c r="BW12" s="774"/>
      <c r="BX12" s="774"/>
      <c r="BY12" s="774"/>
      <c r="BZ12" s="774"/>
      <c r="CA12" s="774"/>
      <c r="CB12" s="774"/>
      <c r="CC12" s="774"/>
      <c r="CD12" s="774"/>
      <c r="CE12" s="774"/>
      <c r="CF12" s="774"/>
      <c r="CG12" s="775"/>
      <c r="CH12" s="776">
        <v>-29</v>
      </c>
      <c r="CI12" s="777"/>
      <c r="CJ12" s="777"/>
      <c r="CK12" s="777"/>
      <c r="CL12" s="778"/>
      <c r="CM12" s="776">
        <v>408</v>
      </c>
      <c r="CN12" s="777"/>
      <c r="CO12" s="777"/>
      <c r="CP12" s="777"/>
      <c r="CQ12" s="778"/>
      <c r="CR12" s="776">
        <v>16</v>
      </c>
      <c r="CS12" s="777"/>
      <c r="CT12" s="777"/>
      <c r="CU12" s="777"/>
      <c r="CV12" s="778"/>
      <c r="CW12" s="776" t="s">
        <v>511</v>
      </c>
      <c r="CX12" s="777"/>
      <c r="CY12" s="777"/>
      <c r="CZ12" s="777"/>
      <c r="DA12" s="778"/>
      <c r="DB12" s="776">
        <v>27</v>
      </c>
      <c r="DC12" s="777"/>
      <c r="DD12" s="777"/>
      <c r="DE12" s="777"/>
      <c r="DF12" s="778"/>
      <c r="DG12" s="776" t="s">
        <v>511</v>
      </c>
      <c r="DH12" s="777"/>
      <c r="DI12" s="777"/>
      <c r="DJ12" s="777"/>
      <c r="DK12" s="778"/>
      <c r="DL12" s="776" t="s">
        <v>511</v>
      </c>
      <c r="DM12" s="777"/>
      <c r="DN12" s="777"/>
      <c r="DO12" s="777"/>
      <c r="DP12" s="778"/>
      <c r="DQ12" s="776" t="s">
        <v>511</v>
      </c>
      <c r="DR12" s="777"/>
      <c r="DS12" s="777"/>
      <c r="DT12" s="777"/>
      <c r="DU12" s="778"/>
      <c r="DV12" s="773"/>
      <c r="DW12" s="774"/>
      <c r="DX12" s="774"/>
      <c r="DY12" s="774"/>
      <c r="DZ12" s="779"/>
      <c r="EA12" s="230"/>
    </row>
    <row r="13" spans="1:131" s="231" customFormat="1" ht="26.25" customHeight="1" x14ac:dyDescent="0.2">
      <c r="A13" s="23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8"/>
      <c r="BA13" s="228"/>
      <c r="BB13" s="228"/>
      <c r="BC13" s="228"/>
      <c r="BD13" s="228"/>
      <c r="BE13" s="229"/>
      <c r="BF13" s="229"/>
      <c r="BG13" s="229"/>
      <c r="BH13" s="229"/>
      <c r="BI13" s="229"/>
      <c r="BJ13" s="229"/>
      <c r="BK13" s="229"/>
      <c r="BL13" s="229"/>
      <c r="BM13" s="229"/>
      <c r="BN13" s="229"/>
      <c r="BO13" s="229"/>
      <c r="BP13" s="229"/>
      <c r="BQ13" s="234">
        <v>7</v>
      </c>
      <c r="BR13" s="235"/>
      <c r="BS13" s="773" t="s">
        <v>589</v>
      </c>
      <c r="BT13" s="774"/>
      <c r="BU13" s="774"/>
      <c r="BV13" s="774"/>
      <c r="BW13" s="774"/>
      <c r="BX13" s="774"/>
      <c r="BY13" s="774"/>
      <c r="BZ13" s="774"/>
      <c r="CA13" s="774"/>
      <c r="CB13" s="774"/>
      <c r="CC13" s="774"/>
      <c r="CD13" s="774"/>
      <c r="CE13" s="774"/>
      <c r="CF13" s="774"/>
      <c r="CG13" s="775"/>
      <c r="CH13" s="776">
        <v>1</v>
      </c>
      <c r="CI13" s="777"/>
      <c r="CJ13" s="777"/>
      <c r="CK13" s="777"/>
      <c r="CL13" s="778"/>
      <c r="CM13" s="776">
        <v>97</v>
      </c>
      <c r="CN13" s="777"/>
      <c r="CO13" s="777"/>
      <c r="CP13" s="777"/>
      <c r="CQ13" s="778"/>
      <c r="CR13" s="776">
        <v>25</v>
      </c>
      <c r="CS13" s="777"/>
      <c r="CT13" s="777"/>
      <c r="CU13" s="777"/>
      <c r="CV13" s="778"/>
      <c r="CW13" s="776" t="s">
        <v>511</v>
      </c>
      <c r="CX13" s="777"/>
      <c r="CY13" s="777"/>
      <c r="CZ13" s="777"/>
      <c r="DA13" s="778"/>
      <c r="DB13" s="776" t="s">
        <v>511</v>
      </c>
      <c r="DC13" s="777"/>
      <c r="DD13" s="777"/>
      <c r="DE13" s="777"/>
      <c r="DF13" s="778"/>
      <c r="DG13" s="776" t="s">
        <v>511</v>
      </c>
      <c r="DH13" s="777"/>
      <c r="DI13" s="777"/>
      <c r="DJ13" s="777"/>
      <c r="DK13" s="778"/>
      <c r="DL13" s="776" t="s">
        <v>511</v>
      </c>
      <c r="DM13" s="777"/>
      <c r="DN13" s="777"/>
      <c r="DO13" s="777"/>
      <c r="DP13" s="778"/>
      <c r="DQ13" s="776" t="s">
        <v>511</v>
      </c>
      <c r="DR13" s="777"/>
      <c r="DS13" s="777"/>
      <c r="DT13" s="777"/>
      <c r="DU13" s="778"/>
      <c r="DV13" s="773"/>
      <c r="DW13" s="774"/>
      <c r="DX13" s="774"/>
      <c r="DY13" s="774"/>
      <c r="DZ13" s="779"/>
      <c r="EA13" s="230"/>
    </row>
    <row r="14" spans="1:131" s="231" customFormat="1" ht="26.25" customHeight="1" x14ac:dyDescent="0.2">
      <c r="A14" s="23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8"/>
      <c r="BA14" s="228"/>
      <c r="BB14" s="228"/>
      <c r="BC14" s="228"/>
      <c r="BD14" s="228"/>
      <c r="BE14" s="229"/>
      <c r="BF14" s="229"/>
      <c r="BG14" s="229"/>
      <c r="BH14" s="229"/>
      <c r="BI14" s="229"/>
      <c r="BJ14" s="229"/>
      <c r="BK14" s="229"/>
      <c r="BL14" s="229"/>
      <c r="BM14" s="229"/>
      <c r="BN14" s="229"/>
      <c r="BO14" s="229"/>
      <c r="BP14" s="229"/>
      <c r="BQ14" s="234">
        <v>8</v>
      </c>
      <c r="BR14" s="235"/>
      <c r="BS14" s="773" t="s">
        <v>590</v>
      </c>
      <c r="BT14" s="774"/>
      <c r="BU14" s="774"/>
      <c r="BV14" s="774"/>
      <c r="BW14" s="774"/>
      <c r="BX14" s="774"/>
      <c r="BY14" s="774"/>
      <c r="BZ14" s="774"/>
      <c r="CA14" s="774"/>
      <c r="CB14" s="774"/>
      <c r="CC14" s="774"/>
      <c r="CD14" s="774"/>
      <c r="CE14" s="774"/>
      <c r="CF14" s="774"/>
      <c r="CG14" s="775"/>
      <c r="CH14" s="776">
        <v>16</v>
      </c>
      <c r="CI14" s="777"/>
      <c r="CJ14" s="777"/>
      <c r="CK14" s="777"/>
      <c r="CL14" s="778"/>
      <c r="CM14" s="776">
        <v>565</v>
      </c>
      <c r="CN14" s="777"/>
      <c r="CO14" s="777"/>
      <c r="CP14" s="777"/>
      <c r="CQ14" s="778"/>
      <c r="CR14" s="776">
        <v>5</v>
      </c>
      <c r="CS14" s="777"/>
      <c r="CT14" s="777"/>
      <c r="CU14" s="777"/>
      <c r="CV14" s="778"/>
      <c r="CW14" s="776" t="s">
        <v>511</v>
      </c>
      <c r="CX14" s="777"/>
      <c r="CY14" s="777"/>
      <c r="CZ14" s="777"/>
      <c r="DA14" s="778"/>
      <c r="DB14" s="776" t="s">
        <v>511</v>
      </c>
      <c r="DC14" s="777"/>
      <c r="DD14" s="777"/>
      <c r="DE14" s="777"/>
      <c r="DF14" s="778"/>
      <c r="DG14" s="776" t="s">
        <v>511</v>
      </c>
      <c r="DH14" s="777"/>
      <c r="DI14" s="777"/>
      <c r="DJ14" s="777"/>
      <c r="DK14" s="778"/>
      <c r="DL14" s="776" t="s">
        <v>511</v>
      </c>
      <c r="DM14" s="777"/>
      <c r="DN14" s="777"/>
      <c r="DO14" s="777"/>
      <c r="DP14" s="778"/>
      <c r="DQ14" s="776" t="s">
        <v>511</v>
      </c>
      <c r="DR14" s="777"/>
      <c r="DS14" s="777"/>
      <c r="DT14" s="777"/>
      <c r="DU14" s="778"/>
      <c r="DV14" s="773"/>
      <c r="DW14" s="774"/>
      <c r="DX14" s="774"/>
      <c r="DY14" s="774"/>
      <c r="DZ14" s="779"/>
      <c r="EA14" s="230"/>
    </row>
    <row r="15" spans="1:131" s="231" customFormat="1" ht="26.25" customHeight="1" x14ac:dyDescent="0.2">
      <c r="A15" s="23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8"/>
      <c r="BA15" s="228"/>
      <c r="BB15" s="228"/>
      <c r="BC15" s="228"/>
      <c r="BD15" s="228"/>
      <c r="BE15" s="229"/>
      <c r="BF15" s="229"/>
      <c r="BG15" s="229"/>
      <c r="BH15" s="229"/>
      <c r="BI15" s="229"/>
      <c r="BJ15" s="229"/>
      <c r="BK15" s="229"/>
      <c r="BL15" s="229"/>
      <c r="BM15" s="229"/>
      <c r="BN15" s="229"/>
      <c r="BO15" s="229"/>
      <c r="BP15" s="229"/>
      <c r="BQ15" s="234">
        <v>9</v>
      </c>
      <c r="BR15" s="235"/>
      <c r="BS15" s="773" t="s">
        <v>591</v>
      </c>
      <c r="BT15" s="774"/>
      <c r="BU15" s="774"/>
      <c r="BV15" s="774"/>
      <c r="BW15" s="774"/>
      <c r="BX15" s="774"/>
      <c r="BY15" s="774"/>
      <c r="BZ15" s="774"/>
      <c r="CA15" s="774"/>
      <c r="CB15" s="774"/>
      <c r="CC15" s="774"/>
      <c r="CD15" s="774"/>
      <c r="CE15" s="774"/>
      <c r="CF15" s="774"/>
      <c r="CG15" s="775"/>
      <c r="CH15" s="776">
        <v>-963</v>
      </c>
      <c r="CI15" s="777"/>
      <c r="CJ15" s="777"/>
      <c r="CK15" s="777"/>
      <c r="CL15" s="778"/>
      <c r="CM15" s="776">
        <v>9525</v>
      </c>
      <c r="CN15" s="777"/>
      <c r="CO15" s="777"/>
      <c r="CP15" s="777"/>
      <c r="CQ15" s="778"/>
      <c r="CR15" s="776">
        <v>520</v>
      </c>
      <c r="CS15" s="777"/>
      <c r="CT15" s="777"/>
      <c r="CU15" s="777"/>
      <c r="CV15" s="778"/>
      <c r="CW15" s="776" t="s">
        <v>511</v>
      </c>
      <c r="CX15" s="777"/>
      <c r="CY15" s="777"/>
      <c r="CZ15" s="777"/>
      <c r="DA15" s="778"/>
      <c r="DB15" s="776">
        <v>1487</v>
      </c>
      <c r="DC15" s="777"/>
      <c r="DD15" s="777"/>
      <c r="DE15" s="777"/>
      <c r="DF15" s="778"/>
      <c r="DG15" s="776" t="s">
        <v>511</v>
      </c>
      <c r="DH15" s="777"/>
      <c r="DI15" s="777"/>
      <c r="DJ15" s="777"/>
      <c r="DK15" s="778"/>
      <c r="DL15" s="776" t="s">
        <v>511</v>
      </c>
      <c r="DM15" s="777"/>
      <c r="DN15" s="777"/>
      <c r="DO15" s="777"/>
      <c r="DP15" s="778"/>
      <c r="DQ15" s="776" t="s">
        <v>511</v>
      </c>
      <c r="DR15" s="777"/>
      <c r="DS15" s="777"/>
      <c r="DT15" s="777"/>
      <c r="DU15" s="778"/>
      <c r="DV15" s="773"/>
      <c r="DW15" s="774"/>
      <c r="DX15" s="774"/>
      <c r="DY15" s="774"/>
      <c r="DZ15" s="779"/>
      <c r="EA15" s="230"/>
    </row>
    <row r="16" spans="1:131" s="231" customFormat="1" ht="26.25" customHeight="1" x14ac:dyDescent="0.2">
      <c r="A16" s="23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8"/>
      <c r="BA16" s="228"/>
      <c r="BB16" s="228"/>
      <c r="BC16" s="228"/>
      <c r="BD16" s="228"/>
      <c r="BE16" s="229"/>
      <c r="BF16" s="229"/>
      <c r="BG16" s="229"/>
      <c r="BH16" s="229"/>
      <c r="BI16" s="229"/>
      <c r="BJ16" s="229"/>
      <c r="BK16" s="229"/>
      <c r="BL16" s="229"/>
      <c r="BM16" s="229"/>
      <c r="BN16" s="229"/>
      <c r="BO16" s="229"/>
      <c r="BP16" s="229"/>
      <c r="BQ16" s="234">
        <v>10</v>
      </c>
      <c r="BR16" s="235"/>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0"/>
    </row>
    <row r="17" spans="1:131" s="231" customFormat="1" ht="26.25" customHeight="1" x14ac:dyDescent="0.2">
      <c r="A17" s="23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8"/>
      <c r="BA17" s="228"/>
      <c r="BB17" s="228"/>
      <c r="BC17" s="228"/>
      <c r="BD17" s="228"/>
      <c r="BE17" s="229"/>
      <c r="BF17" s="229"/>
      <c r="BG17" s="229"/>
      <c r="BH17" s="229"/>
      <c r="BI17" s="229"/>
      <c r="BJ17" s="229"/>
      <c r="BK17" s="229"/>
      <c r="BL17" s="229"/>
      <c r="BM17" s="229"/>
      <c r="BN17" s="229"/>
      <c r="BO17" s="229"/>
      <c r="BP17" s="229"/>
      <c r="BQ17" s="234">
        <v>11</v>
      </c>
      <c r="BR17" s="235"/>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0"/>
    </row>
    <row r="18" spans="1:131" s="231" customFormat="1" ht="26.25" customHeight="1" x14ac:dyDescent="0.2">
      <c r="A18" s="23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8"/>
      <c r="BA18" s="228"/>
      <c r="BB18" s="228"/>
      <c r="BC18" s="228"/>
      <c r="BD18" s="228"/>
      <c r="BE18" s="229"/>
      <c r="BF18" s="229"/>
      <c r="BG18" s="229"/>
      <c r="BH18" s="229"/>
      <c r="BI18" s="229"/>
      <c r="BJ18" s="229"/>
      <c r="BK18" s="229"/>
      <c r="BL18" s="229"/>
      <c r="BM18" s="229"/>
      <c r="BN18" s="229"/>
      <c r="BO18" s="229"/>
      <c r="BP18" s="229"/>
      <c r="BQ18" s="234">
        <v>12</v>
      </c>
      <c r="BR18" s="235"/>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0"/>
    </row>
    <row r="19" spans="1:131" s="231" customFormat="1" ht="26.25" customHeight="1" x14ac:dyDescent="0.2">
      <c r="A19" s="23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8"/>
      <c r="BA19" s="228"/>
      <c r="BB19" s="228"/>
      <c r="BC19" s="228"/>
      <c r="BD19" s="228"/>
      <c r="BE19" s="229"/>
      <c r="BF19" s="229"/>
      <c r="BG19" s="229"/>
      <c r="BH19" s="229"/>
      <c r="BI19" s="229"/>
      <c r="BJ19" s="229"/>
      <c r="BK19" s="229"/>
      <c r="BL19" s="229"/>
      <c r="BM19" s="229"/>
      <c r="BN19" s="229"/>
      <c r="BO19" s="229"/>
      <c r="BP19" s="229"/>
      <c r="BQ19" s="234">
        <v>13</v>
      </c>
      <c r="BR19" s="235"/>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0"/>
    </row>
    <row r="20" spans="1:131" s="231" customFormat="1" ht="26.25" customHeight="1" x14ac:dyDescent="0.2">
      <c r="A20" s="23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8"/>
      <c r="BA20" s="228"/>
      <c r="BB20" s="228"/>
      <c r="BC20" s="228"/>
      <c r="BD20" s="228"/>
      <c r="BE20" s="229"/>
      <c r="BF20" s="229"/>
      <c r="BG20" s="229"/>
      <c r="BH20" s="229"/>
      <c r="BI20" s="229"/>
      <c r="BJ20" s="229"/>
      <c r="BK20" s="229"/>
      <c r="BL20" s="229"/>
      <c r="BM20" s="229"/>
      <c r="BN20" s="229"/>
      <c r="BO20" s="229"/>
      <c r="BP20" s="229"/>
      <c r="BQ20" s="234">
        <v>14</v>
      </c>
      <c r="BR20" s="235"/>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0"/>
    </row>
    <row r="21" spans="1:131" s="231" customFormat="1" ht="26.25" customHeight="1" thickBot="1" x14ac:dyDescent="0.25">
      <c r="A21" s="23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8"/>
      <c r="BA21" s="228"/>
      <c r="BB21" s="228"/>
      <c r="BC21" s="228"/>
      <c r="BD21" s="228"/>
      <c r="BE21" s="229"/>
      <c r="BF21" s="229"/>
      <c r="BG21" s="229"/>
      <c r="BH21" s="229"/>
      <c r="BI21" s="229"/>
      <c r="BJ21" s="229"/>
      <c r="BK21" s="229"/>
      <c r="BL21" s="229"/>
      <c r="BM21" s="229"/>
      <c r="BN21" s="229"/>
      <c r="BO21" s="229"/>
      <c r="BP21" s="229"/>
      <c r="BQ21" s="234">
        <v>15</v>
      </c>
      <c r="BR21" s="235"/>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0"/>
    </row>
    <row r="22" spans="1:131" s="231" customFormat="1" ht="26.25" customHeight="1" x14ac:dyDescent="0.2">
      <c r="A22" s="234">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29"/>
      <c r="BF22" s="229"/>
      <c r="BG22" s="229"/>
      <c r="BH22" s="229"/>
      <c r="BI22" s="229"/>
      <c r="BJ22" s="229"/>
      <c r="BK22" s="229"/>
      <c r="BL22" s="229"/>
      <c r="BM22" s="229"/>
      <c r="BN22" s="229"/>
      <c r="BO22" s="229"/>
      <c r="BP22" s="229"/>
      <c r="BQ22" s="234">
        <v>16</v>
      </c>
      <c r="BR22" s="235"/>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0"/>
    </row>
    <row r="23" spans="1:131" s="231" customFormat="1" ht="26.25" customHeight="1" thickBot="1" x14ac:dyDescent="0.25">
      <c r="A23" s="236" t="s">
        <v>393</v>
      </c>
      <c r="B23" s="789" t="s">
        <v>394</v>
      </c>
      <c r="C23" s="790"/>
      <c r="D23" s="790"/>
      <c r="E23" s="790"/>
      <c r="F23" s="790"/>
      <c r="G23" s="790"/>
      <c r="H23" s="790"/>
      <c r="I23" s="790"/>
      <c r="J23" s="790"/>
      <c r="K23" s="790"/>
      <c r="L23" s="790"/>
      <c r="M23" s="790"/>
      <c r="N23" s="790"/>
      <c r="O23" s="790"/>
      <c r="P23" s="791"/>
      <c r="Q23" s="792">
        <v>124565</v>
      </c>
      <c r="R23" s="793"/>
      <c r="S23" s="793"/>
      <c r="T23" s="793"/>
      <c r="U23" s="793"/>
      <c r="V23" s="793">
        <v>124162</v>
      </c>
      <c r="W23" s="793"/>
      <c r="X23" s="793"/>
      <c r="Y23" s="793"/>
      <c r="Z23" s="793"/>
      <c r="AA23" s="793">
        <v>404</v>
      </c>
      <c r="AB23" s="793"/>
      <c r="AC23" s="793"/>
      <c r="AD23" s="793"/>
      <c r="AE23" s="794"/>
      <c r="AF23" s="795">
        <v>56</v>
      </c>
      <c r="AG23" s="793"/>
      <c r="AH23" s="793"/>
      <c r="AI23" s="793"/>
      <c r="AJ23" s="796"/>
      <c r="AK23" s="797"/>
      <c r="AL23" s="798"/>
      <c r="AM23" s="798"/>
      <c r="AN23" s="798"/>
      <c r="AO23" s="798"/>
      <c r="AP23" s="793">
        <v>92404</v>
      </c>
      <c r="AQ23" s="793"/>
      <c r="AR23" s="793"/>
      <c r="AS23" s="793"/>
      <c r="AT23" s="793"/>
      <c r="AU23" s="809"/>
      <c r="AV23" s="809"/>
      <c r="AW23" s="809"/>
      <c r="AX23" s="809"/>
      <c r="AY23" s="810"/>
      <c r="AZ23" s="811" t="s">
        <v>131</v>
      </c>
      <c r="BA23" s="812"/>
      <c r="BB23" s="812"/>
      <c r="BC23" s="812"/>
      <c r="BD23" s="813"/>
      <c r="BE23" s="229"/>
      <c r="BF23" s="229"/>
      <c r="BG23" s="229"/>
      <c r="BH23" s="229"/>
      <c r="BI23" s="229"/>
      <c r="BJ23" s="229"/>
      <c r="BK23" s="229"/>
      <c r="BL23" s="229"/>
      <c r="BM23" s="229"/>
      <c r="BN23" s="229"/>
      <c r="BO23" s="229"/>
      <c r="BP23" s="229"/>
      <c r="BQ23" s="234">
        <v>17</v>
      </c>
      <c r="BR23" s="235"/>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0"/>
    </row>
    <row r="24" spans="1:131" s="231" customFormat="1" ht="26.25" customHeight="1" x14ac:dyDescent="0.2">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8"/>
      <c r="BA24" s="228"/>
      <c r="BB24" s="228"/>
      <c r="BC24" s="228"/>
      <c r="BD24" s="228"/>
      <c r="BE24" s="229"/>
      <c r="BF24" s="229"/>
      <c r="BG24" s="229"/>
      <c r="BH24" s="229"/>
      <c r="BI24" s="229"/>
      <c r="BJ24" s="229"/>
      <c r="BK24" s="229"/>
      <c r="BL24" s="229"/>
      <c r="BM24" s="229"/>
      <c r="BN24" s="229"/>
      <c r="BO24" s="229"/>
      <c r="BP24" s="229"/>
      <c r="BQ24" s="234">
        <v>18</v>
      </c>
      <c r="BR24" s="235"/>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0"/>
    </row>
    <row r="25" spans="1:131" ht="26.25" customHeight="1" thickBot="1" x14ac:dyDescent="0.25">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8"/>
      <c r="BK25" s="228"/>
      <c r="BL25" s="228"/>
      <c r="BM25" s="228"/>
      <c r="BN25" s="228"/>
      <c r="BO25" s="237"/>
      <c r="BP25" s="237"/>
      <c r="BQ25" s="234">
        <v>19</v>
      </c>
      <c r="BR25" s="235"/>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6"/>
    </row>
    <row r="26" spans="1:131" ht="26.25" customHeight="1" x14ac:dyDescent="0.2">
      <c r="A26" s="727" t="s">
        <v>372</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379</v>
      </c>
      <c r="BF26" s="734"/>
      <c r="BG26" s="734"/>
      <c r="BH26" s="734"/>
      <c r="BI26" s="740"/>
      <c r="BJ26" s="228"/>
      <c r="BK26" s="228"/>
      <c r="BL26" s="228"/>
      <c r="BM26" s="228"/>
      <c r="BN26" s="228"/>
      <c r="BO26" s="237"/>
      <c r="BP26" s="237"/>
      <c r="BQ26" s="234">
        <v>20</v>
      </c>
      <c r="BR26" s="235"/>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6"/>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8"/>
      <c r="BK27" s="228"/>
      <c r="BL27" s="228"/>
      <c r="BM27" s="228"/>
      <c r="BN27" s="228"/>
      <c r="BO27" s="237"/>
      <c r="BP27" s="237"/>
      <c r="BQ27" s="234">
        <v>21</v>
      </c>
      <c r="BR27" s="235"/>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6"/>
    </row>
    <row r="28" spans="1:131" ht="26.25" customHeight="1" thickTop="1" x14ac:dyDescent="0.2">
      <c r="A28" s="238">
        <v>1</v>
      </c>
      <c r="B28" s="749" t="s">
        <v>405</v>
      </c>
      <c r="C28" s="750"/>
      <c r="D28" s="750"/>
      <c r="E28" s="750"/>
      <c r="F28" s="750"/>
      <c r="G28" s="750"/>
      <c r="H28" s="750"/>
      <c r="I28" s="750"/>
      <c r="J28" s="750"/>
      <c r="K28" s="750"/>
      <c r="L28" s="750"/>
      <c r="M28" s="750"/>
      <c r="N28" s="750"/>
      <c r="O28" s="750"/>
      <c r="P28" s="751"/>
      <c r="Q28" s="822">
        <v>28820</v>
      </c>
      <c r="R28" s="823"/>
      <c r="S28" s="823"/>
      <c r="T28" s="823"/>
      <c r="U28" s="823"/>
      <c r="V28" s="823">
        <v>28597</v>
      </c>
      <c r="W28" s="823"/>
      <c r="X28" s="823"/>
      <c r="Y28" s="823"/>
      <c r="Z28" s="823"/>
      <c r="AA28" s="823">
        <v>223</v>
      </c>
      <c r="AB28" s="823"/>
      <c r="AC28" s="823"/>
      <c r="AD28" s="823"/>
      <c r="AE28" s="824"/>
      <c r="AF28" s="825">
        <v>223</v>
      </c>
      <c r="AG28" s="823"/>
      <c r="AH28" s="823"/>
      <c r="AI28" s="823"/>
      <c r="AJ28" s="826"/>
      <c r="AK28" s="827">
        <v>3493</v>
      </c>
      <c r="AL28" s="828"/>
      <c r="AM28" s="828"/>
      <c r="AN28" s="828"/>
      <c r="AO28" s="828"/>
      <c r="AP28" s="828" t="s">
        <v>511</v>
      </c>
      <c r="AQ28" s="828"/>
      <c r="AR28" s="828"/>
      <c r="AS28" s="828"/>
      <c r="AT28" s="828"/>
      <c r="AU28" s="828" t="s">
        <v>511</v>
      </c>
      <c r="AV28" s="828"/>
      <c r="AW28" s="828"/>
      <c r="AX28" s="828"/>
      <c r="AY28" s="828"/>
      <c r="AZ28" s="829"/>
      <c r="BA28" s="829"/>
      <c r="BB28" s="829"/>
      <c r="BC28" s="829"/>
      <c r="BD28" s="829"/>
      <c r="BE28" s="820"/>
      <c r="BF28" s="820"/>
      <c r="BG28" s="820"/>
      <c r="BH28" s="820"/>
      <c r="BI28" s="821"/>
      <c r="BJ28" s="228"/>
      <c r="BK28" s="228"/>
      <c r="BL28" s="228"/>
      <c r="BM28" s="228"/>
      <c r="BN28" s="228"/>
      <c r="BO28" s="237"/>
      <c r="BP28" s="237"/>
      <c r="BQ28" s="234">
        <v>22</v>
      </c>
      <c r="BR28" s="235"/>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6"/>
    </row>
    <row r="29" spans="1:131" ht="26.25" customHeight="1" x14ac:dyDescent="0.2">
      <c r="A29" s="238">
        <v>2</v>
      </c>
      <c r="B29" s="780" t="s">
        <v>406</v>
      </c>
      <c r="C29" s="781"/>
      <c r="D29" s="781"/>
      <c r="E29" s="781"/>
      <c r="F29" s="781"/>
      <c r="G29" s="781"/>
      <c r="H29" s="781"/>
      <c r="I29" s="781"/>
      <c r="J29" s="781"/>
      <c r="K29" s="781"/>
      <c r="L29" s="781"/>
      <c r="M29" s="781"/>
      <c r="N29" s="781"/>
      <c r="O29" s="781"/>
      <c r="P29" s="782"/>
      <c r="Q29" s="783">
        <v>27720</v>
      </c>
      <c r="R29" s="784"/>
      <c r="S29" s="784"/>
      <c r="T29" s="784"/>
      <c r="U29" s="784"/>
      <c r="V29" s="784">
        <v>27461</v>
      </c>
      <c r="W29" s="784"/>
      <c r="X29" s="784"/>
      <c r="Y29" s="784"/>
      <c r="Z29" s="784"/>
      <c r="AA29" s="784">
        <v>259</v>
      </c>
      <c r="AB29" s="784"/>
      <c r="AC29" s="784"/>
      <c r="AD29" s="784"/>
      <c r="AE29" s="785"/>
      <c r="AF29" s="786">
        <v>259</v>
      </c>
      <c r="AG29" s="787"/>
      <c r="AH29" s="787"/>
      <c r="AI29" s="787"/>
      <c r="AJ29" s="788"/>
      <c r="AK29" s="834">
        <v>4525</v>
      </c>
      <c r="AL29" s="830"/>
      <c r="AM29" s="830"/>
      <c r="AN29" s="830"/>
      <c r="AO29" s="830"/>
      <c r="AP29" s="830" t="s">
        <v>511</v>
      </c>
      <c r="AQ29" s="830"/>
      <c r="AR29" s="830"/>
      <c r="AS29" s="830"/>
      <c r="AT29" s="830"/>
      <c r="AU29" s="830" t="s">
        <v>511</v>
      </c>
      <c r="AV29" s="830"/>
      <c r="AW29" s="830"/>
      <c r="AX29" s="830"/>
      <c r="AY29" s="830"/>
      <c r="AZ29" s="831"/>
      <c r="BA29" s="831"/>
      <c r="BB29" s="831"/>
      <c r="BC29" s="831"/>
      <c r="BD29" s="831"/>
      <c r="BE29" s="832"/>
      <c r="BF29" s="832"/>
      <c r="BG29" s="832"/>
      <c r="BH29" s="832"/>
      <c r="BI29" s="833"/>
      <c r="BJ29" s="228"/>
      <c r="BK29" s="228"/>
      <c r="BL29" s="228"/>
      <c r="BM29" s="228"/>
      <c r="BN29" s="228"/>
      <c r="BO29" s="237"/>
      <c r="BP29" s="237"/>
      <c r="BQ29" s="234">
        <v>23</v>
      </c>
      <c r="BR29" s="235"/>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6"/>
    </row>
    <row r="30" spans="1:131" ht="26.25" customHeight="1" x14ac:dyDescent="0.2">
      <c r="A30" s="238">
        <v>3</v>
      </c>
      <c r="B30" s="780" t="s">
        <v>407</v>
      </c>
      <c r="C30" s="781"/>
      <c r="D30" s="781"/>
      <c r="E30" s="781"/>
      <c r="F30" s="781"/>
      <c r="G30" s="781"/>
      <c r="H30" s="781"/>
      <c r="I30" s="781"/>
      <c r="J30" s="781"/>
      <c r="K30" s="781"/>
      <c r="L30" s="781"/>
      <c r="M30" s="781"/>
      <c r="N30" s="781"/>
      <c r="O30" s="781"/>
      <c r="P30" s="782"/>
      <c r="Q30" s="783">
        <v>7612</v>
      </c>
      <c r="R30" s="784"/>
      <c r="S30" s="784"/>
      <c r="T30" s="784"/>
      <c r="U30" s="784"/>
      <c r="V30" s="784">
        <v>7562</v>
      </c>
      <c r="W30" s="784"/>
      <c r="X30" s="784"/>
      <c r="Y30" s="784"/>
      <c r="Z30" s="784"/>
      <c r="AA30" s="784">
        <v>50</v>
      </c>
      <c r="AB30" s="784"/>
      <c r="AC30" s="784"/>
      <c r="AD30" s="784"/>
      <c r="AE30" s="785"/>
      <c r="AF30" s="786">
        <v>50</v>
      </c>
      <c r="AG30" s="787"/>
      <c r="AH30" s="787"/>
      <c r="AI30" s="787"/>
      <c r="AJ30" s="788"/>
      <c r="AK30" s="834">
        <v>3862</v>
      </c>
      <c r="AL30" s="830"/>
      <c r="AM30" s="830"/>
      <c r="AN30" s="830"/>
      <c r="AO30" s="830"/>
      <c r="AP30" s="830" t="s">
        <v>511</v>
      </c>
      <c r="AQ30" s="830"/>
      <c r="AR30" s="830"/>
      <c r="AS30" s="830"/>
      <c r="AT30" s="830"/>
      <c r="AU30" s="830" t="s">
        <v>511</v>
      </c>
      <c r="AV30" s="830"/>
      <c r="AW30" s="830"/>
      <c r="AX30" s="830"/>
      <c r="AY30" s="830"/>
      <c r="AZ30" s="831"/>
      <c r="BA30" s="831"/>
      <c r="BB30" s="831"/>
      <c r="BC30" s="831"/>
      <c r="BD30" s="831"/>
      <c r="BE30" s="832"/>
      <c r="BF30" s="832"/>
      <c r="BG30" s="832"/>
      <c r="BH30" s="832"/>
      <c r="BI30" s="833"/>
      <c r="BJ30" s="228"/>
      <c r="BK30" s="228"/>
      <c r="BL30" s="228"/>
      <c r="BM30" s="228"/>
      <c r="BN30" s="228"/>
      <c r="BO30" s="237"/>
      <c r="BP30" s="237"/>
      <c r="BQ30" s="234">
        <v>24</v>
      </c>
      <c r="BR30" s="235"/>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6"/>
    </row>
    <row r="31" spans="1:131" ht="26.25" customHeight="1" x14ac:dyDescent="0.2">
      <c r="A31" s="238">
        <v>4</v>
      </c>
      <c r="B31" s="780" t="s">
        <v>408</v>
      </c>
      <c r="C31" s="781"/>
      <c r="D31" s="781"/>
      <c r="E31" s="781"/>
      <c r="F31" s="781"/>
      <c r="G31" s="781"/>
      <c r="H31" s="781"/>
      <c r="I31" s="781"/>
      <c r="J31" s="781"/>
      <c r="K31" s="781"/>
      <c r="L31" s="781"/>
      <c r="M31" s="781"/>
      <c r="N31" s="781"/>
      <c r="O31" s="781"/>
      <c r="P31" s="782"/>
      <c r="Q31" s="783">
        <v>16533</v>
      </c>
      <c r="R31" s="784"/>
      <c r="S31" s="784"/>
      <c r="T31" s="784"/>
      <c r="U31" s="784"/>
      <c r="V31" s="784">
        <v>15522</v>
      </c>
      <c r="W31" s="784"/>
      <c r="X31" s="784"/>
      <c r="Y31" s="784"/>
      <c r="Z31" s="784"/>
      <c r="AA31" s="784">
        <v>1011</v>
      </c>
      <c r="AB31" s="784"/>
      <c r="AC31" s="784"/>
      <c r="AD31" s="784"/>
      <c r="AE31" s="785"/>
      <c r="AF31" s="786">
        <v>7252</v>
      </c>
      <c r="AG31" s="787"/>
      <c r="AH31" s="787"/>
      <c r="AI31" s="787"/>
      <c r="AJ31" s="788"/>
      <c r="AK31" s="834">
        <v>1797</v>
      </c>
      <c r="AL31" s="830"/>
      <c r="AM31" s="830"/>
      <c r="AN31" s="830"/>
      <c r="AO31" s="830"/>
      <c r="AP31" s="830">
        <v>10687</v>
      </c>
      <c r="AQ31" s="830"/>
      <c r="AR31" s="830"/>
      <c r="AS31" s="830"/>
      <c r="AT31" s="830"/>
      <c r="AU31" s="830">
        <v>6166</v>
      </c>
      <c r="AV31" s="830"/>
      <c r="AW31" s="830"/>
      <c r="AX31" s="830"/>
      <c r="AY31" s="830"/>
      <c r="AZ31" s="831"/>
      <c r="BA31" s="831"/>
      <c r="BB31" s="831"/>
      <c r="BC31" s="831"/>
      <c r="BD31" s="831"/>
      <c r="BE31" s="832" t="s">
        <v>409</v>
      </c>
      <c r="BF31" s="832"/>
      <c r="BG31" s="832"/>
      <c r="BH31" s="832"/>
      <c r="BI31" s="833"/>
      <c r="BJ31" s="228"/>
      <c r="BK31" s="228"/>
      <c r="BL31" s="228"/>
      <c r="BM31" s="228"/>
      <c r="BN31" s="228"/>
      <c r="BO31" s="237"/>
      <c r="BP31" s="237"/>
      <c r="BQ31" s="234">
        <v>25</v>
      </c>
      <c r="BR31" s="235"/>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6"/>
    </row>
    <row r="32" spans="1:131" ht="26.25" customHeight="1" x14ac:dyDescent="0.2">
      <c r="A32" s="238">
        <v>5</v>
      </c>
      <c r="B32" s="780" t="s">
        <v>410</v>
      </c>
      <c r="C32" s="781"/>
      <c r="D32" s="781"/>
      <c r="E32" s="781"/>
      <c r="F32" s="781"/>
      <c r="G32" s="781"/>
      <c r="H32" s="781"/>
      <c r="I32" s="781"/>
      <c r="J32" s="781"/>
      <c r="K32" s="781"/>
      <c r="L32" s="781"/>
      <c r="M32" s="781"/>
      <c r="N32" s="781"/>
      <c r="O32" s="781"/>
      <c r="P32" s="782"/>
      <c r="Q32" s="783">
        <v>5457</v>
      </c>
      <c r="R32" s="784"/>
      <c r="S32" s="784"/>
      <c r="T32" s="784"/>
      <c r="U32" s="784"/>
      <c r="V32" s="784">
        <v>5163</v>
      </c>
      <c r="W32" s="784"/>
      <c r="X32" s="784"/>
      <c r="Y32" s="784"/>
      <c r="Z32" s="784"/>
      <c r="AA32" s="784">
        <v>294</v>
      </c>
      <c r="AB32" s="784"/>
      <c r="AC32" s="784"/>
      <c r="AD32" s="784"/>
      <c r="AE32" s="785"/>
      <c r="AF32" s="786">
        <v>3509</v>
      </c>
      <c r="AG32" s="787"/>
      <c r="AH32" s="787"/>
      <c r="AI32" s="787"/>
      <c r="AJ32" s="788"/>
      <c r="AK32" s="834">
        <v>153</v>
      </c>
      <c r="AL32" s="830"/>
      <c r="AM32" s="830"/>
      <c r="AN32" s="830"/>
      <c r="AO32" s="830"/>
      <c r="AP32" s="830">
        <v>12314</v>
      </c>
      <c r="AQ32" s="830"/>
      <c r="AR32" s="830"/>
      <c r="AS32" s="830"/>
      <c r="AT32" s="830"/>
      <c r="AU32" s="830">
        <v>62</v>
      </c>
      <c r="AV32" s="830"/>
      <c r="AW32" s="830"/>
      <c r="AX32" s="830"/>
      <c r="AY32" s="830"/>
      <c r="AZ32" s="831"/>
      <c r="BA32" s="831"/>
      <c r="BB32" s="831"/>
      <c r="BC32" s="831"/>
      <c r="BD32" s="831"/>
      <c r="BE32" s="832" t="s">
        <v>409</v>
      </c>
      <c r="BF32" s="832"/>
      <c r="BG32" s="832"/>
      <c r="BH32" s="832"/>
      <c r="BI32" s="833"/>
      <c r="BJ32" s="228"/>
      <c r="BK32" s="228"/>
      <c r="BL32" s="228"/>
      <c r="BM32" s="228"/>
      <c r="BN32" s="228"/>
      <c r="BO32" s="237"/>
      <c r="BP32" s="237"/>
      <c r="BQ32" s="234">
        <v>26</v>
      </c>
      <c r="BR32" s="235"/>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6"/>
    </row>
    <row r="33" spans="1:131" ht="26.25" customHeight="1" x14ac:dyDescent="0.2">
      <c r="A33" s="238">
        <v>6</v>
      </c>
      <c r="B33" s="780" t="s">
        <v>411</v>
      </c>
      <c r="C33" s="781"/>
      <c r="D33" s="781"/>
      <c r="E33" s="781"/>
      <c r="F33" s="781"/>
      <c r="G33" s="781"/>
      <c r="H33" s="781"/>
      <c r="I33" s="781"/>
      <c r="J33" s="781"/>
      <c r="K33" s="781"/>
      <c r="L33" s="781"/>
      <c r="M33" s="781"/>
      <c r="N33" s="781"/>
      <c r="O33" s="781"/>
      <c r="P33" s="782"/>
      <c r="Q33" s="783">
        <v>9497</v>
      </c>
      <c r="R33" s="784"/>
      <c r="S33" s="784"/>
      <c r="T33" s="784"/>
      <c r="U33" s="784"/>
      <c r="V33" s="784">
        <v>8846</v>
      </c>
      <c r="W33" s="784"/>
      <c r="X33" s="784"/>
      <c r="Y33" s="784"/>
      <c r="Z33" s="784"/>
      <c r="AA33" s="784">
        <v>651</v>
      </c>
      <c r="AB33" s="784"/>
      <c r="AC33" s="784"/>
      <c r="AD33" s="784"/>
      <c r="AE33" s="785"/>
      <c r="AF33" s="786">
        <v>2157</v>
      </c>
      <c r="AG33" s="787"/>
      <c r="AH33" s="787"/>
      <c r="AI33" s="787"/>
      <c r="AJ33" s="788"/>
      <c r="AK33" s="834">
        <v>4169</v>
      </c>
      <c r="AL33" s="830"/>
      <c r="AM33" s="830"/>
      <c r="AN33" s="830"/>
      <c r="AO33" s="830"/>
      <c r="AP33" s="830">
        <v>76239</v>
      </c>
      <c r="AQ33" s="830"/>
      <c r="AR33" s="830"/>
      <c r="AS33" s="830"/>
      <c r="AT33" s="830"/>
      <c r="AU33" s="830">
        <v>45896</v>
      </c>
      <c r="AV33" s="830"/>
      <c r="AW33" s="830"/>
      <c r="AX33" s="830"/>
      <c r="AY33" s="830"/>
      <c r="AZ33" s="831"/>
      <c r="BA33" s="831"/>
      <c r="BB33" s="831"/>
      <c r="BC33" s="831"/>
      <c r="BD33" s="831"/>
      <c r="BE33" s="832" t="s">
        <v>409</v>
      </c>
      <c r="BF33" s="832"/>
      <c r="BG33" s="832"/>
      <c r="BH33" s="832"/>
      <c r="BI33" s="833"/>
      <c r="BJ33" s="228"/>
      <c r="BK33" s="228"/>
      <c r="BL33" s="228"/>
      <c r="BM33" s="228"/>
      <c r="BN33" s="228"/>
      <c r="BO33" s="237"/>
      <c r="BP33" s="237"/>
      <c r="BQ33" s="234">
        <v>27</v>
      </c>
      <c r="BR33" s="235"/>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6"/>
    </row>
    <row r="34" spans="1:131" ht="26.25" customHeight="1" x14ac:dyDescent="0.2">
      <c r="A34" s="238">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8"/>
      <c r="BK34" s="228"/>
      <c r="BL34" s="228"/>
      <c r="BM34" s="228"/>
      <c r="BN34" s="228"/>
      <c r="BO34" s="237"/>
      <c r="BP34" s="237"/>
      <c r="BQ34" s="234">
        <v>28</v>
      </c>
      <c r="BR34" s="235"/>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6"/>
    </row>
    <row r="35" spans="1:131" ht="26.25" customHeight="1" x14ac:dyDescent="0.2">
      <c r="A35" s="238">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8"/>
      <c r="BK35" s="228"/>
      <c r="BL35" s="228"/>
      <c r="BM35" s="228"/>
      <c r="BN35" s="228"/>
      <c r="BO35" s="237"/>
      <c r="BP35" s="237"/>
      <c r="BQ35" s="234">
        <v>29</v>
      </c>
      <c r="BR35" s="235"/>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6"/>
    </row>
    <row r="36" spans="1:131" ht="26.25" customHeight="1" x14ac:dyDescent="0.2">
      <c r="A36" s="238">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8"/>
      <c r="BK36" s="228"/>
      <c r="BL36" s="228"/>
      <c r="BM36" s="228"/>
      <c r="BN36" s="228"/>
      <c r="BO36" s="237"/>
      <c r="BP36" s="237"/>
      <c r="BQ36" s="234">
        <v>30</v>
      </c>
      <c r="BR36" s="235"/>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6"/>
    </row>
    <row r="37" spans="1:131" ht="26.25" customHeight="1" x14ac:dyDescent="0.2">
      <c r="A37" s="238">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8"/>
      <c r="BK37" s="228"/>
      <c r="BL37" s="228"/>
      <c r="BM37" s="228"/>
      <c r="BN37" s="228"/>
      <c r="BO37" s="237"/>
      <c r="BP37" s="237"/>
      <c r="BQ37" s="234">
        <v>31</v>
      </c>
      <c r="BR37" s="235"/>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6"/>
    </row>
    <row r="38" spans="1:131" ht="26.25" customHeight="1" x14ac:dyDescent="0.2">
      <c r="A38" s="238">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8"/>
      <c r="BK38" s="228"/>
      <c r="BL38" s="228"/>
      <c r="BM38" s="228"/>
      <c r="BN38" s="228"/>
      <c r="BO38" s="237"/>
      <c r="BP38" s="237"/>
      <c r="BQ38" s="234">
        <v>32</v>
      </c>
      <c r="BR38" s="235"/>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6"/>
    </row>
    <row r="39" spans="1:131" ht="26.25" customHeight="1" x14ac:dyDescent="0.2">
      <c r="A39" s="238">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8"/>
      <c r="BK39" s="228"/>
      <c r="BL39" s="228"/>
      <c r="BM39" s="228"/>
      <c r="BN39" s="228"/>
      <c r="BO39" s="237"/>
      <c r="BP39" s="237"/>
      <c r="BQ39" s="234">
        <v>33</v>
      </c>
      <c r="BR39" s="235"/>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6"/>
    </row>
    <row r="40" spans="1:131" ht="26.25" customHeight="1" x14ac:dyDescent="0.2">
      <c r="A40" s="23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8"/>
      <c r="BK40" s="228"/>
      <c r="BL40" s="228"/>
      <c r="BM40" s="228"/>
      <c r="BN40" s="228"/>
      <c r="BO40" s="237"/>
      <c r="BP40" s="237"/>
      <c r="BQ40" s="234">
        <v>34</v>
      </c>
      <c r="BR40" s="235"/>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6"/>
    </row>
    <row r="41" spans="1:131" ht="26.25" customHeight="1" x14ac:dyDescent="0.2">
      <c r="A41" s="23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8"/>
      <c r="BK41" s="228"/>
      <c r="BL41" s="228"/>
      <c r="BM41" s="228"/>
      <c r="BN41" s="228"/>
      <c r="BO41" s="237"/>
      <c r="BP41" s="237"/>
      <c r="BQ41" s="234">
        <v>35</v>
      </c>
      <c r="BR41" s="235"/>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6"/>
    </row>
    <row r="42" spans="1:131" ht="26.25" customHeight="1" x14ac:dyDescent="0.2">
      <c r="A42" s="23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8"/>
      <c r="BK42" s="228"/>
      <c r="BL42" s="228"/>
      <c r="BM42" s="228"/>
      <c r="BN42" s="228"/>
      <c r="BO42" s="237"/>
      <c r="BP42" s="237"/>
      <c r="BQ42" s="234">
        <v>36</v>
      </c>
      <c r="BR42" s="235"/>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6"/>
    </row>
    <row r="43" spans="1:131" ht="26.25" customHeight="1" x14ac:dyDescent="0.2">
      <c r="A43" s="23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8"/>
      <c r="BK43" s="228"/>
      <c r="BL43" s="228"/>
      <c r="BM43" s="228"/>
      <c r="BN43" s="228"/>
      <c r="BO43" s="237"/>
      <c r="BP43" s="237"/>
      <c r="BQ43" s="234">
        <v>37</v>
      </c>
      <c r="BR43" s="235"/>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6"/>
    </row>
    <row r="44" spans="1:131" ht="26.25" customHeight="1" x14ac:dyDescent="0.2">
      <c r="A44" s="23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8"/>
      <c r="BK44" s="228"/>
      <c r="BL44" s="228"/>
      <c r="BM44" s="228"/>
      <c r="BN44" s="228"/>
      <c r="BO44" s="237"/>
      <c r="BP44" s="237"/>
      <c r="BQ44" s="234">
        <v>38</v>
      </c>
      <c r="BR44" s="235"/>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6"/>
    </row>
    <row r="45" spans="1:131" ht="26.25" customHeight="1" x14ac:dyDescent="0.2">
      <c r="A45" s="23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8"/>
      <c r="BK45" s="228"/>
      <c r="BL45" s="228"/>
      <c r="BM45" s="228"/>
      <c r="BN45" s="228"/>
      <c r="BO45" s="237"/>
      <c r="BP45" s="237"/>
      <c r="BQ45" s="234">
        <v>39</v>
      </c>
      <c r="BR45" s="235"/>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6"/>
    </row>
    <row r="46" spans="1:131" ht="26.25" customHeight="1" x14ac:dyDescent="0.2">
      <c r="A46" s="23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8"/>
      <c r="BK46" s="228"/>
      <c r="BL46" s="228"/>
      <c r="BM46" s="228"/>
      <c r="BN46" s="228"/>
      <c r="BO46" s="237"/>
      <c r="BP46" s="237"/>
      <c r="BQ46" s="234">
        <v>40</v>
      </c>
      <c r="BR46" s="235"/>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6"/>
    </row>
    <row r="47" spans="1:131" ht="26.25" customHeight="1" x14ac:dyDescent="0.2">
      <c r="A47" s="23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8"/>
      <c r="BK47" s="228"/>
      <c r="BL47" s="228"/>
      <c r="BM47" s="228"/>
      <c r="BN47" s="228"/>
      <c r="BO47" s="237"/>
      <c r="BP47" s="237"/>
      <c r="BQ47" s="234">
        <v>41</v>
      </c>
      <c r="BR47" s="235"/>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6"/>
    </row>
    <row r="48" spans="1:131" ht="26.25" customHeight="1" x14ac:dyDescent="0.2">
      <c r="A48" s="23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8"/>
      <c r="BK48" s="228"/>
      <c r="BL48" s="228"/>
      <c r="BM48" s="228"/>
      <c r="BN48" s="228"/>
      <c r="BO48" s="237"/>
      <c r="BP48" s="237"/>
      <c r="BQ48" s="234">
        <v>42</v>
      </c>
      <c r="BR48" s="235"/>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6"/>
    </row>
    <row r="49" spans="1:131" ht="26.25" customHeight="1" x14ac:dyDescent="0.2">
      <c r="A49" s="23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8"/>
      <c r="BK49" s="228"/>
      <c r="BL49" s="228"/>
      <c r="BM49" s="228"/>
      <c r="BN49" s="228"/>
      <c r="BO49" s="237"/>
      <c r="BP49" s="237"/>
      <c r="BQ49" s="234">
        <v>43</v>
      </c>
      <c r="BR49" s="235"/>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6"/>
    </row>
    <row r="50" spans="1:131" ht="26.25" customHeight="1" x14ac:dyDescent="0.2">
      <c r="A50" s="234">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8"/>
      <c r="BK50" s="228"/>
      <c r="BL50" s="228"/>
      <c r="BM50" s="228"/>
      <c r="BN50" s="228"/>
      <c r="BO50" s="237"/>
      <c r="BP50" s="237"/>
      <c r="BQ50" s="234">
        <v>44</v>
      </c>
      <c r="BR50" s="235"/>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6"/>
    </row>
    <row r="51" spans="1:131" ht="26.25" customHeight="1" x14ac:dyDescent="0.2">
      <c r="A51" s="234">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8"/>
      <c r="BK51" s="228"/>
      <c r="BL51" s="228"/>
      <c r="BM51" s="228"/>
      <c r="BN51" s="228"/>
      <c r="BO51" s="237"/>
      <c r="BP51" s="237"/>
      <c r="BQ51" s="234">
        <v>45</v>
      </c>
      <c r="BR51" s="235"/>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6"/>
    </row>
    <row r="52" spans="1:131" ht="26.25" customHeight="1" x14ac:dyDescent="0.2">
      <c r="A52" s="234">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8"/>
      <c r="BK52" s="228"/>
      <c r="BL52" s="228"/>
      <c r="BM52" s="228"/>
      <c r="BN52" s="228"/>
      <c r="BO52" s="237"/>
      <c r="BP52" s="237"/>
      <c r="BQ52" s="234">
        <v>46</v>
      </c>
      <c r="BR52" s="235"/>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6"/>
    </row>
    <row r="53" spans="1:131" ht="26.25" customHeight="1" x14ac:dyDescent="0.2">
      <c r="A53" s="234">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8"/>
      <c r="BK53" s="228"/>
      <c r="BL53" s="228"/>
      <c r="BM53" s="228"/>
      <c r="BN53" s="228"/>
      <c r="BO53" s="237"/>
      <c r="BP53" s="237"/>
      <c r="BQ53" s="234">
        <v>47</v>
      </c>
      <c r="BR53" s="235"/>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6"/>
    </row>
    <row r="54" spans="1:131" ht="26.25" customHeight="1" x14ac:dyDescent="0.2">
      <c r="A54" s="234">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8"/>
      <c r="BK54" s="228"/>
      <c r="BL54" s="228"/>
      <c r="BM54" s="228"/>
      <c r="BN54" s="228"/>
      <c r="BO54" s="237"/>
      <c r="BP54" s="237"/>
      <c r="BQ54" s="234">
        <v>48</v>
      </c>
      <c r="BR54" s="235"/>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6"/>
    </row>
    <row r="55" spans="1:131" ht="26.25" customHeight="1" x14ac:dyDescent="0.2">
      <c r="A55" s="234">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8"/>
      <c r="BK55" s="228"/>
      <c r="BL55" s="228"/>
      <c r="BM55" s="228"/>
      <c r="BN55" s="228"/>
      <c r="BO55" s="237"/>
      <c r="BP55" s="237"/>
      <c r="BQ55" s="234">
        <v>49</v>
      </c>
      <c r="BR55" s="235"/>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6"/>
    </row>
    <row r="56" spans="1:131" ht="26.25" customHeight="1" x14ac:dyDescent="0.2">
      <c r="A56" s="234">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8"/>
      <c r="BK56" s="228"/>
      <c r="BL56" s="228"/>
      <c r="BM56" s="228"/>
      <c r="BN56" s="228"/>
      <c r="BO56" s="237"/>
      <c r="BP56" s="237"/>
      <c r="BQ56" s="234">
        <v>50</v>
      </c>
      <c r="BR56" s="235"/>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6"/>
    </row>
    <row r="57" spans="1:131" ht="26.25" customHeight="1" x14ac:dyDescent="0.2">
      <c r="A57" s="234">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8"/>
      <c r="BK57" s="228"/>
      <c r="BL57" s="228"/>
      <c r="BM57" s="228"/>
      <c r="BN57" s="228"/>
      <c r="BO57" s="237"/>
      <c r="BP57" s="237"/>
      <c r="BQ57" s="234">
        <v>51</v>
      </c>
      <c r="BR57" s="235"/>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6"/>
    </row>
    <row r="58" spans="1:131" ht="26.25" customHeight="1" x14ac:dyDescent="0.2">
      <c r="A58" s="234">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8"/>
      <c r="BK58" s="228"/>
      <c r="BL58" s="228"/>
      <c r="BM58" s="228"/>
      <c r="BN58" s="228"/>
      <c r="BO58" s="237"/>
      <c r="BP58" s="237"/>
      <c r="BQ58" s="234">
        <v>52</v>
      </c>
      <c r="BR58" s="235"/>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6"/>
    </row>
    <row r="59" spans="1:131" ht="26.25" customHeight="1" x14ac:dyDescent="0.2">
      <c r="A59" s="234">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8"/>
      <c r="BK59" s="228"/>
      <c r="BL59" s="228"/>
      <c r="BM59" s="228"/>
      <c r="BN59" s="228"/>
      <c r="BO59" s="237"/>
      <c r="BP59" s="237"/>
      <c r="BQ59" s="234">
        <v>53</v>
      </c>
      <c r="BR59" s="235"/>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6"/>
    </row>
    <row r="60" spans="1:131" ht="26.25" customHeight="1" x14ac:dyDescent="0.2">
      <c r="A60" s="234">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8"/>
      <c r="BK60" s="228"/>
      <c r="BL60" s="228"/>
      <c r="BM60" s="228"/>
      <c r="BN60" s="228"/>
      <c r="BO60" s="237"/>
      <c r="BP60" s="237"/>
      <c r="BQ60" s="234">
        <v>54</v>
      </c>
      <c r="BR60" s="235"/>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6"/>
    </row>
    <row r="61" spans="1:131" ht="26.25" customHeight="1" thickBot="1" x14ac:dyDescent="0.25">
      <c r="A61" s="234">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8"/>
      <c r="BK61" s="228"/>
      <c r="BL61" s="228"/>
      <c r="BM61" s="228"/>
      <c r="BN61" s="228"/>
      <c r="BO61" s="237"/>
      <c r="BP61" s="237"/>
      <c r="BQ61" s="234">
        <v>55</v>
      </c>
      <c r="BR61" s="235"/>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6"/>
    </row>
    <row r="62" spans="1:131" ht="26.25" customHeight="1" x14ac:dyDescent="0.2">
      <c r="A62" s="234">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37"/>
      <c r="BP62" s="237"/>
      <c r="BQ62" s="234">
        <v>56</v>
      </c>
      <c r="BR62" s="235"/>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6"/>
    </row>
    <row r="63" spans="1:131" ht="26.25" customHeight="1" thickBot="1" x14ac:dyDescent="0.25">
      <c r="A63" s="236" t="s">
        <v>393</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13450</v>
      </c>
      <c r="AG63" s="844"/>
      <c r="AH63" s="844"/>
      <c r="AI63" s="844"/>
      <c r="AJ63" s="845"/>
      <c r="AK63" s="846"/>
      <c r="AL63" s="841"/>
      <c r="AM63" s="841"/>
      <c r="AN63" s="841"/>
      <c r="AO63" s="841"/>
      <c r="AP63" s="844">
        <v>99240</v>
      </c>
      <c r="AQ63" s="844"/>
      <c r="AR63" s="844"/>
      <c r="AS63" s="844"/>
      <c r="AT63" s="844"/>
      <c r="AU63" s="844">
        <v>52124</v>
      </c>
      <c r="AV63" s="844"/>
      <c r="AW63" s="844"/>
      <c r="AX63" s="844"/>
      <c r="AY63" s="844"/>
      <c r="AZ63" s="848"/>
      <c r="BA63" s="848"/>
      <c r="BB63" s="848"/>
      <c r="BC63" s="848"/>
      <c r="BD63" s="848"/>
      <c r="BE63" s="849"/>
      <c r="BF63" s="849"/>
      <c r="BG63" s="849"/>
      <c r="BH63" s="849"/>
      <c r="BI63" s="850"/>
      <c r="BJ63" s="851" t="s">
        <v>131</v>
      </c>
      <c r="BK63" s="852"/>
      <c r="BL63" s="852"/>
      <c r="BM63" s="852"/>
      <c r="BN63" s="853"/>
      <c r="BO63" s="237"/>
      <c r="BP63" s="237"/>
      <c r="BQ63" s="234">
        <v>57</v>
      </c>
      <c r="BR63" s="235"/>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6"/>
    </row>
    <row r="66" spans="1:131" ht="26.25" customHeight="1" x14ac:dyDescent="0.2">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417</v>
      </c>
      <c r="W66" s="734"/>
      <c r="X66" s="734"/>
      <c r="Y66" s="734"/>
      <c r="Z66" s="735"/>
      <c r="AA66" s="733" t="s">
        <v>399</v>
      </c>
      <c r="AB66" s="734"/>
      <c r="AC66" s="734"/>
      <c r="AD66" s="734"/>
      <c r="AE66" s="735"/>
      <c r="AF66" s="854" t="s">
        <v>418</v>
      </c>
      <c r="AG66" s="815"/>
      <c r="AH66" s="815"/>
      <c r="AI66" s="815"/>
      <c r="AJ66" s="855"/>
      <c r="AK66" s="733" t="s">
        <v>419</v>
      </c>
      <c r="AL66" s="728"/>
      <c r="AM66" s="728"/>
      <c r="AN66" s="728"/>
      <c r="AO66" s="729"/>
      <c r="AP66" s="733" t="s">
        <v>402</v>
      </c>
      <c r="AQ66" s="734"/>
      <c r="AR66" s="734"/>
      <c r="AS66" s="734"/>
      <c r="AT66" s="735"/>
      <c r="AU66" s="733" t="s">
        <v>420</v>
      </c>
      <c r="AV66" s="734"/>
      <c r="AW66" s="734"/>
      <c r="AX66" s="734"/>
      <c r="AY66" s="735"/>
      <c r="AZ66" s="733" t="s">
        <v>379</v>
      </c>
      <c r="BA66" s="734"/>
      <c r="BB66" s="734"/>
      <c r="BC66" s="734"/>
      <c r="BD66" s="740"/>
      <c r="BE66" s="237"/>
      <c r="BF66" s="237"/>
      <c r="BG66" s="237"/>
      <c r="BH66" s="237"/>
      <c r="BI66" s="237"/>
      <c r="BJ66" s="237"/>
      <c r="BK66" s="237"/>
      <c r="BL66" s="237"/>
      <c r="BM66" s="237"/>
      <c r="BN66" s="237"/>
      <c r="BO66" s="237"/>
      <c r="BP66" s="237"/>
      <c r="BQ66" s="234">
        <v>60</v>
      </c>
      <c r="BR66" s="239"/>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26"/>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37"/>
      <c r="BF67" s="237"/>
      <c r="BG67" s="237"/>
      <c r="BH67" s="237"/>
      <c r="BI67" s="237"/>
      <c r="BJ67" s="237"/>
      <c r="BK67" s="237"/>
      <c r="BL67" s="237"/>
      <c r="BM67" s="237"/>
      <c r="BN67" s="237"/>
      <c r="BO67" s="237"/>
      <c r="BP67" s="237"/>
      <c r="BQ67" s="234">
        <v>61</v>
      </c>
      <c r="BR67" s="239"/>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26"/>
    </row>
    <row r="68" spans="1:131" ht="26.25" customHeight="1" thickTop="1" x14ac:dyDescent="0.2">
      <c r="A68" s="232">
        <v>1</v>
      </c>
      <c r="B68" s="869" t="s">
        <v>574</v>
      </c>
      <c r="C68" s="870"/>
      <c r="D68" s="870"/>
      <c r="E68" s="870"/>
      <c r="F68" s="870"/>
      <c r="G68" s="870"/>
      <c r="H68" s="870"/>
      <c r="I68" s="870"/>
      <c r="J68" s="870"/>
      <c r="K68" s="870"/>
      <c r="L68" s="870"/>
      <c r="M68" s="870"/>
      <c r="N68" s="870"/>
      <c r="O68" s="870"/>
      <c r="P68" s="871"/>
      <c r="Q68" s="872">
        <v>110547</v>
      </c>
      <c r="R68" s="866"/>
      <c r="S68" s="866"/>
      <c r="T68" s="866"/>
      <c r="U68" s="866"/>
      <c r="V68" s="866">
        <v>102359</v>
      </c>
      <c r="W68" s="866"/>
      <c r="X68" s="866"/>
      <c r="Y68" s="866"/>
      <c r="Z68" s="866"/>
      <c r="AA68" s="866">
        <v>8188</v>
      </c>
      <c r="AB68" s="866"/>
      <c r="AC68" s="866"/>
      <c r="AD68" s="866"/>
      <c r="AE68" s="866"/>
      <c r="AF68" s="866">
        <v>15550</v>
      </c>
      <c r="AG68" s="866"/>
      <c r="AH68" s="866"/>
      <c r="AI68" s="866"/>
      <c r="AJ68" s="866"/>
      <c r="AK68" s="866" t="s">
        <v>511</v>
      </c>
      <c r="AL68" s="866"/>
      <c r="AM68" s="866"/>
      <c r="AN68" s="866"/>
      <c r="AO68" s="866"/>
      <c r="AP68" s="866" t="s">
        <v>511</v>
      </c>
      <c r="AQ68" s="866"/>
      <c r="AR68" s="866"/>
      <c r="AS68" s="866"/>
      <c r="AT68" s="866"/>
      <c r="AU68" s="866" t="s">
        <v>511</v>
      </c>
      <c r="AV68" s="866"/>
      <c r="AW68" s="866"/>
      <c r="AX68" s="866"/>
      <c r="AY68" s="866"/>
      <c r="AZ68" s="867"/>
      <c r="BA68" s="867"/>
      <c r="BB68" s="867"/>
      <c r="BC68" s="867"/>
      <c r="BD68" s="868"/>
      <c r="BE68" s="237"/>
      <c r="BF68" s="237"/>
      <c r="BG68" s="237"/>
      <c r="BH68" s="237"/>
      <c r="BI68" s="237"/>
      <c r="BJ68" s="237"/>
      <c r="BK68" s="237"/>
      <c r="BL68" s="237"/>
      <c r="BM68" s="237"/>
      <c r="BN68" s="237"/>
      <c r="BO68" s="237"/>
      <c r="BP68" s="237"/>
      <c r="BQ68" s="234">
        <v>62</v>
      </c>
      <c r="BR68" s="239"/>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26"/>
    </row>
    <row r="69" spans="1:131" ht="26.25" customHeight="1" x14ac:dyDescent="0.2">
      <c r="A69" s="234">
        <v>2</v>
      </c>
      <c r="B69" s="873" t="s">
        <v>575</v>
      </c>
      <c r="C69" s="874"/>
      <c r="D69" s="874"/>
      <c r="E69" s="874"/>
      <c r="F69" s="874"/>
      <c r="G69" s="874"/>
      <c r="H69" s="874"/>
      <c r="I69" s="874"/>
      <c r="J69" s="874"/>
      <c r="K69" s="874"/>
      <c r="L69" s="874"/>
      <c r="M69" s="874"/>
      <c r="N69" s="874"/>
      <c r="O69" s="874"/>
      <c r="P69" s="875"/>
      <c r="Q69" s="876">
        <v>1</v>
      </c>
      <c r="R69" s="830"/>
      <c r="S69" s="830"/>
      <c r="T69" s="830"/>
      <c r="U69" s="830"/>
      <c r="V69" s="830">
        <v>1</v>
      </c>
      <c r="W69" s="830"/>
      <c r="X69" s="830"/>
      <c r="Y69" s="830"/>
      <c r="Z69" s="830"/>
      <c r="AA69" s="830">
        <v>0</v>
      </c>
      <c r="AB69" s="830"/>
      <c r="AC69" s="830"/>
      <c r="AD69" s="830"/>
      <c r="AE69" s="830"/>
      <c r="AF69" s="830">
        <v>0</v>
      </c>
      <c r="AG69" s="830"/>
      <c r="AH69" s="830"/>
      <c r="AI69" s="830"/>
      <c r="AJ69" s="830"/>
      <c r="AK69" s="830">
        <v>0</v>
      </c>
      <c r="AL69" s="830"/>
      <c r="AM69" s="830"/>
      <c r="AN69" s="830"/>
      <c r="AO69" s="830"/>
      <c r="AP69" s="830" t="s">
        <v>511</v>
      </c>
      <c r="AQ69" s="830"/>
      <c r="AR69" s="830"/>
      <c r="AS69" s="830"/>
      <c r="AT69" s="830"/>
      <c r="AU69" s="830" t="s">
        <v>511</v>
      </c>
      <c r="AV69" s="830"/>
      <c r="AW69" s="830"/>
      <c r="AX69" s="830"/>
      <c r="AY69" s="830"/>
      <c r="AZ69" s="832"/>
      <c r="BA69" s="832"/>
      <c r="BB69" s="832"/>
      <c r="BC69" s="832"/>
      <c r="BD69" s="833"/>
      <c r="BE69" s="237"/>
      <c r="BF69" s="237"/>
      <c r="BG69" s="237"/>
      <c r="BH69" s="237"/>
      <c r="BI69" s="237"/>
      <c r="BJ69" s="237"/>
      <c r="BK69" s="237"/>
      <c r="BL69" s="237"/>
      <c r="BM69" s="237"/>
      <c r="BN69" s="237"/>
      <c r="BO69" s="237"/>
      <c r="BP69" s="237"/>
      <c r="BQ69" s="234">
        <v>63</v>
      </c>
      <c r="BR69" s="239"/>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26"/>
    </row>
    <row r="70" spans="1:131" ht="26.25" customHeight="1" x14ac:dyDescent="0.2">
      <c r="A70" s="234">
        <v>3</v>
      </c>
      <c r="B70" s="873" t="s">
        <v>576</v>
      </c>
      <c r="C70" s="874"/>
      <c r="D70" s="874"/>
      <c r="E70" s="874"/>
      <c r="F70" s="874"/>
      <c r="G70" s="874"/>
      <c r="H70" s="874"/>
      <c r="I70" s="874"/>
      <c r="J70" s="874"/>
      <c r="K70" s="874"/>
      <c r="L70" s="874"/>
      <c r="M70" s="874"/>
      <c r="N70" s="874"/>
      <c r="O70" s="874"/>
      <c r="P70" s="875"/>
      <c r="Q70" s="876">
        <v>23</v>
      </c>
      <c r="R70" s="830"/>
      <c r="S70" s="830"/>
      <c r="T70" s="830"/>
      <c r="U70" s="830"/>
      <c r="V70" s="830">
        <v>19</v>
      </c>
      <c r="W70" s="830"/>
      <c r="X70" s="830"/>
      <c r="Y70" s="830"/>
      <c r="Z70" s="830"/>
      <c r="AA70" s="830">
        <v>4</v>
      </c>
      <c r="AB70" s="830"/>
      <c r="AC70" s="830"/>
      <c r="AD70" s="830"/>
      <c r="AE70" s="830"/>
      <c r="AF70" s="830">
        <v>4</v>
      </c>
      <c r="AG70" s="830"/>
      <c r="AH70" s="830"/>
      <c r="AI70" s="830"/>
      <c r="AJ70" s="830"/>
      <c r="AK70" s="830" t="s">
        <v>511</v>
      </c>
      <c r="AL70" s="830"/>
      <c r="AM70" s="830"/>
      <c r="AN70" s="830"/>
      <c r="AO70" s="830"/>
      <c r="AP70" s="830" t="s">
        <v>511</v>
      </c>
      <c r="AQ70" s="830"/>
      <c r="AR70" s="830"/>
      <c r="AS70" s="830"/>
      <c r="AT70" s="830"/>
      <c r="AU70" s="830" t="s">
        <v>511</v>
      </c>
      <c r="AV70" s="830"/>
      <c r="AW70" s="830"/>
      <c r="AX70" s="830"/>
      <c r="AY70" s="830"/>
      <c r="AZ70" s="832"/>
      <c r="BA70" s="832"/>
      <c r="BB70" s="832"/>
      <c r="BC70" s="832"/>
      <c r="BD70" s="833"/>
      <c r="BE70" s="237"/>
      <c r="BF70" s="237"/>
      <c r="BG70" s="237"/>
      <c r="BH70" s="237"/>
      <c r="BI70" s="237"/>
      <c r="BJ70" s="237"/>
      <c r="BK70" s="237"/>
      <c r="BL70" s="237"/>
      <c r="BM70" s="237"/>
      <c r="BN70" s="237"/>
      <c r="BO70" s="237"/>
      <c r="BP70" s="237"/>
      <c r="BQ70" s="234">
        <v>64</v>
      </c>
      <c r="BR70" s="239"/>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26"/>
    </row>
    <row r="71" spans="1:131" ht="26.25" customHeight="1" x14ac:dyDescent="0.2">
      <c r="A71" s="234">
        <v>4</v>
      </c>
      <c r="B71" s="873" t="s">
        <v>577</v>
      </c>
      <c r="C71" s="874"/>
      <c r="D71" s="874"/>
      <c r="E71" s="874"/>
      <c r="F71" s="874"/>
      <c r="G71" s="874"/>
      <c r="H71" s="874"/>
      <c r="I71" s="874"/>
      <c r="J71" s="874"/>
      <c r="K71" s="874"/>
      <c r="L71" s="874"/>
      <c r="M71" s="874"/>
      <c r="N71" s="874"/>
      <c r="O71" s="874"/>
      <c r="P71" s="875"/>
      <c r="Q71" s="876">
        <v>99</v>
      </c>
      <c r="R71" s="830"/>
      <c r="S71" s="830"/>
      <c r="T71" s="830"/>
      <c r="U71" s="830"/>
      <c r="V71" s="830">
        <v>96</v>
      </c>
      <c r="W71" s="830"/>
      <c r="X71" s="830"/>
      <c r="Y71" s="830"/>
      <c r="Z71" s="830"/>
      <c r="AA71" s="830">
        <v>3</v>
      </c>
      <c r="AB71" s="830"/>
      <c r="AC71" s="830"/>
      <c r="AD71" s="830"/>
      <c r="AE71" s="830"/>
      <c r="AF71" s="830">
        <v>3</v>
      </c>
      <c r="AG71" s="830"/>
      <c r="AH71" s="830"/>
      <c r="AI71" s="830"/>
      <c r="AJ71" s="830"/>
      <c r="AK71" s="830" t="s">
        <v>511</v>
      </c>
      <c r="AL71" s="830"/>
      <c r="AM71" s="830"/>
      <c r="AN71" s="830"/>
      <c r="AO71" s="830"/>
      <c r="AP71" s="830" t="s">
        <v>511</v>
      </c>
      <c r="AQ71" s="830"/>
      <c r="AR71" s="830"/>
      <c r="AS71" s="830"/>
      <c r="AT71" s="830"/>
      <c r="AU71" s="830" t="s">
        <v>511</v>
      </c>
      <c r="AV71" s="830"/>
      <c r="AW71" s="830"/>
      <c r="AX71" s="830"/>
      <c r="AY71" s="830"/>
      <c r="AZ71" s="832"/>
      <c r="BA71" s="832"/>
      <c r="BB71" s="832"/>
      <c r="BC71" s="832"/>
      <c r="BD71" s="833"/>
      <c r="BE71" s="237"/>
      <c r="BF71" s="237"/>
      <c r="BG71" s="237"/>
      <c r="BH71" s="237"/>
      <c r="BI71" s="237"/>
      <c r="BJ71" s="237"/>
      <c r="BK71" s="237"/>
      <c r="BL71" s="237"/>
      <c r="BM71" s="237"/>
      <c r="BN71" s="237"/>
      <c r="BO71" s="237"/>
      <c r="BP71" s="237"/>
      <c r="BQ71" s="234">
        <v>65</v>
      </c>
      <c r="BR71" s="239"/>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26"/>
    </row>
    <row r="72" spans="1:131" ht="26.25" customHeight="1" x14ac:dyDescent="0.2">
      <c r="A72" s="234">
        <v>5</v>
      </c>
      <c r="B72" s="873" t="s">
        <v>578</v>
      </c>
      <c r="C72" s="874"/>
      <c r="D72" s="874"/>
      <c r="E72" s="874"/>
      <c r="F72" s="874"/>
      <c r="G72" s="874"/>
      <c r="H72" s="874"/>
      <c r="I72" s="874"/>
      <c r="J72" s="874"/>
      <c r="K72" s="874"/>
      <c r="L72" s="874"/>
      <c r="M72" s="874"/>
      <c r="N72" s="874"/>
      <c r="O72" s="874"/>
      <c r="P72" s="875"/>
      <c r="Q72" s="876">
        <v>23618</v>
      </c>
      <c r="R72" s="830"/>
      <c r="S72" s="830"/>
      <c r="T72" s="830"/>
      <c r="U72" s="830"/>
      <c r="V72" s="830">
        <v>23618</v>
      </c>
      <c r="W72" s="830"/>
      <c r="X72" s="830"/>
      <c r="Y72" s="830"/>
      <c r="Z72" s="830"/>
      <c r="AA72" s="830" t="s">
        <v>511</v>
      </c>
      <c r="AB72" s="830"/>
      <c r="AC72" s="830"/>
      <c r="AD72" s="830"/>
      <c r="AE72" s="830"/>
      <c r="AF72" s="830" t="s">
        <v>511</v>
      </c>
      <c r="AG72" s="830"/>
      <c r="AH72" s="830"/>
      <c r="AI72" s="830"/>
      <c r="AJ72" s="830"/>
      <c r="AK72" s="830" t="s">
        <v>511</v>
      </c>
      <c r="AL72" s="830"/>
      <c r="AM72" s="830"/>
      <c r="AN72" s="830"/>
      <c r="AO72" s="830"/>
      <c r="AP72" s="830">
        <v>19692</v>
      </c>
      <c r="AQ72" s="830"/>
      <c r="AR72" s="830"/>
      <c r="AS72" s="830"/>
      <c r="AT72" s="830"/>
      <c r="AU72" s="830">
        <v>807</v>
      </c>
      <c r="AV72" s="830"/>
      <c r="AW72" s="830"/>
      <c r="AX72" s="830"/>
      <c r="AY72" s="830"/>
      <c r="AZ72" s="832"/>
      <c r="BA72" s="832"/>
      <c r="BB72" s="832"/>
      <c r="BC72" s="832"/>
      <c r="BD72" s="833"/>
      <c r="BE72" s="237"/>
      <c r="BF72" s="237"/>
      <c r="BG72" s="237"/>
      <c r="BH72" s="237"/>
      <c r="BI72" s="237"/>
      <c r="BJ72" s="237"/>
      <c r="BK72" s="237"/>
      <c r="BL72" s="237"/>
      <c r="BM72" s="237"/>
      <c r="BN72" s="237"/>
      <c r="BO72" s="237"/>
      <c r="BP72" s="237"/>
      <c r="BQ72" s="234">
        <v>66</v>
      </c>
      <c r="BR72" s="239"/>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26"/>
    </row>
    <row r="73" spans="1:131" ht="26.25" customHeight="1" x14ac:dyDescent="0.2">
      <c r="A73" s="234">
        <v>6</v>
      </c>
      <c r="B73" s="873" t="s">
        <v>579</v>
      </c>
      <c r="C73" s="874"/>
      <c r="D73" s="874"/>
      <c r="E73" s="874"/>
      <c r="F73" s="874"/>
      <c r="G73" s="874"/>
      <c r="H73" s="874"/>
      <c r="I73" s="874"/>
      <c r="J73" s="874"/>
      <c r="K73" s="874"/>
      <c r="L73" s="874"/>
      <c r="M73" s="874"/>
      <c r="N73" s="874"/>
      <c r="O73" s="874"/>
      <c r="P73" s="875"/>
      <c r="Q73" s="876">
        <v>194</v>
      </c>
      <c r="R73" s="830"/>
      <c r="S73" s="830"/>
      <c r="T73" s="830"/>
      <c r="U73" s="830"/>
      <c r="V73" s="830">
        <v>178</v>
      </c>
      <c r="W73" s="830"/>
      <c r="X73" s="830"/>
      <c r="Y73" s="830"/>
      <c r="Z73" s="830"/>
      <c r="AA73" s="830">
        <v>16</v>
      </c>
      <c r="AB73" s="830"/>
      <c r="AC73" s="830"/>
      <c r="AD73" s="830"/>
      <c r="AE73" s="830"/>
      <c r="AF73" s="830">
        <v>16</v>
      </c>
      <c r="AG73" s="830"/>
      <c r="AH73" s="830"/>
      <c r="AI73" s="830"/>
      <c r="AJ73" s="830"/>
      <c r="AK73" s="830" t="s">
        <v>511</v>
      </c>
      <c r="AL73" s="830"/>
      <c r="AM73" s="830"/>
      <c r="AN73" s="830"/>
      <c r="AO73" s="830"/>
      <c r="AP73" s="830" t="s">
        <v>511</v>
      </c>
      <c r="AQ73" s="830"/>
      <c r="AR73" s="830"/>
      <c r="AS73" s="830"/>
      <c r="AT73" s="830"/>
      <c r="AU73" s="830" t="s">
        <v>511</v>
      </c>
      <c r="AV73" s="830"/>
      <c r="AW73" s="830"/>
      <c r="AX73" s="830"/>
      <c r="AY73" s="830"/>
      <c r="AZ73" s="832"/>
      <c r="BA73" s="832"/>
      <c r="BB73" s="832"/>
      <c r="BC73" s="832"/>
      <c r="BD73" s="833"/>
      <c r="BE73" s="237"/>
      <c r="BF73" s="237"/>
      <c r="BG73" s="237"/>
      <c r="BH73" s="237"/>
      <c r="BI73" s="237"/>
      <c r="BJ73" s="237"/>
      <c r="BK73" s="237"/>
      <c r="BL73" s="237"/>
      <c r="BM73" s="237"/>
      <c r="BN73" s="237"/>
      <c r="BO73" s="237"/>
      <c r="BP73" s="237"/>
      <c r="BQ73" s="234">
        <v>67</v>
      </c>
      <c r="BR73" s="239"/>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26"/>
    </row>
    <row r="74" spans="1:131" ht="26.25" customHeight="1" x14ac:dyDescent="0.2">
      <c r="A74" s="234">
        <v>7</v>
      </c>
      <c r="B74" s="873" t="s">
        <v>580</v>
      </c>
      <c r="C74" s="874"/>
      <c r="D74" s="874"/>
      <c r="E74" s="874"/>
      <c r="F74" s="874"/>
      <c r="G74" s="874"/>
      <c r="H74" s="874"/>
      <c r="I74" s="874"/>
      <c r="J74" s="874"/>
      <c r="K74" s="874"/>
      <c r="L74" s="874"/>
      <c r="M74" s="874"/>
      <c r="N74" s="874"/>
      <c r="O74" s="874"/>
      <c r="P74" s="875"/>
      <c r="Q74" s="876">
        <v>1305178</v>
      </c>
      <c r="R74" s="830"/>
      <c r="S74" s="830"/>
      <c r="T74" s="830"/>
      <c r="U74" s="830"/>
      <c r="V74" s="830">
        <v>1290844</v>
      </c>
      <c r="W74" s="830"/>
      <c r="X74" s="830"/>
      <c r="Y74" s="830"/>
      <c r="Z74" s="830"/>
      <c r="AA74" s="830">
        <v>14334</v>
      </c>
      <c r="AB74" s="830"/>
      <c r="AC74" s="830"/>
      <c r="AD74" s="830"/>
      <c r="AE74" s="830"/>
      <c r="AF74" s="830">
        <v>14334</v>
      </c>
      <c r="AG74" s="830"/>
      <c r="AH74" s="830"/>
      <c r="AI74" s="830"/>
      <c r="AJ74" s="830"/>
      <c r="AK74" s="830">
        <v>9500</v>
      </c>
      <c r="AL74" s="830"/>
      <c r="AM74" s="830"/>
      <c r="AN74" s="830"/>
      <c r="AO74" s="830"/>
      <c r="AP74" s="830" t="s">
        <v>511</v>
      </c>
      <c r="AQ74" s="830"/>
      <c r="AR74" s="830"/>
      <c r="AS74" s="830"/>
      <c r="AT74" s="830"/>
      <c r="AU74" s="830" t="s">
        <v>511</v>
      </c>
      <c r="AV74" s="830"/>
      <c r="AW74" s="830"/>
      <c r="AX74" s="830"/>
      <c r="AY74" s="830"/>
      <c r="AZ74" s="832"/>
      <c r="BA74" s="832"/>
      <c r="BB74" s="832"/>
      <c r="BC74" s="832"/>
      <c r="BD74" s="833"/>
      <c r="BE74" s="237"/>
      <c r="BF74" s="237"/>
      <c r="BG74" s="237"/>
      <c r="BH74" s="237"/>
      <c r="BI74" s="237"/>
      <c r="BJ74" s="237"/>
      <c r="BK74" s="237"/>
      <c r="BL74" s="237"/>
      <c r="BM74" s="237"/>
      <c r="BN74" s="237"/>
      <c r="BO74" s="237"/>
      <c r="BP74" s="237"/>
      <c r="BQ74" s="234">
        <v>68</v>
      </c>
      <c r="BR74" s="239"/>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26"/>
    </row>
    <row r="75" spans="1:131" ht="26.25" customHeight="1" x14ac:dyDescent="0.2">
      <c r="A75" s="234">
        <v>8</v>
      </c>
      <c r="B75" s="873" t="s">
        <v>581</v>
      </c>
      <c r="C75" s="874"/>
      <c r="D75" s="874"/>
      <c r="E75" s="874"/>
      <c r="F75" s="874"/>
      <c r="G75" s="874"/>
      <c r="H75" s="874"/>
      <c r="I75" s="874"/>
      <c r="J75" s="874"/>
      <c r="K75" s="874"/>
      <c r="L75" s="874"/>
      <c r="M75" s="874"/>
      <c r="N75" s="874"/>
      <c r="O75" s="874"/>
      <c r="P75" s="875"/>
      <c r="Q75" s="877">
        <v>39180</v>
      </c>
      <c r="R75" s="878"/>
      <c r="S75" s="878"/>
      <c r="T75" s="878"/>
      <c r="U75" s="834"/>
      <c r="V75" s="879">
        <v>36872</v>
      </c>
      <c r="W75" s="878"/>
      <c r="X75" s="878"/>
      <c r="Y75" s="878"/>
      <c r="Z75" s="834"/>
      <c r="AA75" s="879">
        <v>2308</v>
      </c>
      <c r="AB75" s="878"/>
      <c r="AC75" s="878"/>
      <c r="AD75" s="878"/>
      <c r="AE75" s="834"/>
      <c r="AF75" s="879">
        <v>23683</v>
      </c>
      <c r="AG75" s="878"/>
      <c r="AH75" s="878"/>
      <c r="AI75" s="878"/>
      <c r="AJ75" s="834"/>
      <c r="AK75" s="879" t="s">
        <v>511</v>
      </c>
      <c r="AL75" s="878"/>
      <c r="AM75" s="878"/>
      <c r="AN75" s="878"/>
      <c r="AO75" s="834"/>
      <c r="AP75" s="879">
        <v>98164</v>
      </c>
      <c r="AQ75" s="878"/>
      <c r="AR75" s="878"/>
      <c r="AS75" s="878"/>
      <c r="AT75" s="834"/>
      <c r="AU75" s="879" t="s">
        <v>511</v>
      </c>
      <c r="AV75" s="878"/>
      <c r="AW75" s="878"/>
      <c r="AX75" s="878"/>
      <c r="AY75" s="834"/>
      <c r="AZ75" s="832"/>
      <c r="BA75" s="832"/>
      <c r="BB75" s="832"/>
      <c r="BC75" s="832"/>
      <c r="BD75" s="833"/>
      <c r="BE75" s="237"/>
      <c r="BF75" s="237"/>
      <c r="BG75" s="237"/>
      <c r="BH75" s="237"/>
      <c r="BI75" s="237"/>
      <c r="BJ75" s="237"/>
      <c r="BK75" s="237"/>
      <c r="BL75" s="237"/>
      <c r="BM75" s="237"/>
      <c r="BN75" s="237"/>
      <c r="BO75" s="237"/>
      <c r="BP75" s="237"/>
      <c r="BQ75" s="234">
        <v>69</v>
      </c>
      <c r="BR75" s="239"/>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26"/>
    </row>
    <row r="76" spans="1:131" ht="26.25" customHeight="1" x14ac:dyDescent="0.2">
      <c r="A76" s="234">
        <v>9</v>
      </c>
      <c r="B76" s="873" t="s">
        <v>582</v>
      </c>
      <c r="C76" s="874"/>
      <c r="D76" s="874"/>
      <c r="E76" s="874"/>
      <c r="F76" s="874"/>
      <c r="G76" s="874"/>
      <c r="H76" s="874"/>
      <c r="I76" s="874"/>
      <c r="J76" s="874"/>
      <c r="K76" s="874"/>
      <c r="L76" s="874"/>
      <c r="M76" s="874"/>
      <c r="N76" s="874"/>
      <c r="O76" s="874"/>
      <c r="P76" s="875"/>
      <c r="Q76" s="877">
        <v>6632</v>
      </c>
      <c r="R76" s="878"/>
      <c r="S76" s="878"/>
      <c r="T76" s="878"/>
      <c r="U76" s="834"/>
      <c r="V76" s="879">
        <v>5979</v>
      </c>
      <c r="W76" s="878"/>
      <c r="X76" s="878"/>
      <c r="Y76" s="878"/>
      <c r="Z76" s="834"/>
      <c r="AA76" s="879">
        <v>653</v>
      </c>
      <c r="AB76" s="878"/>
      <c r="AC76" s="878"/>
      <c r="AD76" s="878"/>
      <c r="AE76" s="834"/>
      <c r="AF76" s="879">
        <v>19383</v>
      </c>
      <c r="AG76" s="878"/>
      <c r="AH76" s="878"/>
      <c r="AI76" s="878"/>
      <c r="AJ76" s="834"/>
      <c r="AK76" s="879" t="s">
        <v>511</v>
      </c>
      <c r="AL76" s="878"/>
      <c r="AM76" s="878"/>
      <c r="AN76" s="878"/>
      <c r="AO76" s="834"/>
      <c r="AP76" s="879">
        <v>20120</v>
      </c>
      <c r="AQ76" s="878"/>
      <c r="AR76" s="878"/>
      <c r="AS76" s="878"/>
      <c r="AT76" s="834"/>
      <c r="AU76" s="879" t="s">
        <v>511</v>
      </c>
      <c r="AV76" s="878"/>
      <c r="AW76" s="878"/>
      <c r="AX76" s="878"/>
      <c r="AY76" s="834"/>
      <c r="AZ76" s="832"/>
      <c r="BA76" s="832"/>
      <c r="BB76" s="832"/>
      <c r="BC76" s="832"/>
      <c r="BD76" s="833"/>
      <c r="BE76" s="237"/>
      <c r="BF76" s="237"/>
      <c r="BG76" s="237"/>
      <c r="BH76" s="237"/>
      <c r="BI76" s="237"/>
      <c r="BJ76" s="237"/>
      <c r="BK76" s="237"/>
      <c r="BL76" s="237"/>
      <c r="BM76" s="237"/>
      <c r="BN76" s="237"/>
      <c r="BO76" s="237"/>
      <c r="BP76" s="237"/>
      <c r="BQ76" s="234">
        <v>70</v>
      </c>
      <c r="BR76" s="239"/>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26"/>
    </row>
    <row r="77" spans="1:131" ht="26.25" customHeight="1" x14ac:dyDescent="0.2">
      <c r="A77" s="234">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37"/>
      <c r="BF77" s="237"/>
      <c r="BG77" s="237"/>
      <c r="BH77" s="237"/>
      <c r="BI77" s="237"/>
      <c r="BJ77" s="237"/>
      <c r="BK77" s="237"/>
      <c r="BL77" s="237"/>
      <c r="BM77" s="237"/>
      <c r="BN77" s="237"/>
      <c r="BO77" s="237"/>
      <c r="BP77" s="237"/>
      <c r="BQ77" s="234">
        <v>71</v>
      </c>
      <c r="BR77" s="239"/>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26"/>
    </row>
    <row r="78" spans="1:131" ht="26.25" customHeight="1" x14ac:dyDescent="0.2">
      <c r="A78" s="234">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37"/>
      <c r="BF78" s="237"/>
      <c r="BG78" s="237"/>
      <c r="BH78" s="237"/>
      <c r="BI78" s="237"/>
      <c r="BJ78" s="226"/>
      <c r="BK78" s="226"/>
      <c r="BL78" s="226"/>
      <c r="BM78" s="226"/>
      <c r="BN78" s="226"/>
      <c r="BO78" s="237"/>
      <c r="BP78" s="237"/>
      <c r="BQ78" s="234">
        <v>72</v>
      </c>
      <c r="BR78" s="239"/>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26"/>
    </row>
    <row r="79" spans="1:131" ht="26.25" customHeight="1" x14ac:dyDescent="0.2">
      <c r="A79" s="234">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37"/>
      <c r="BF79" s="237"/>
      <c r="BG79" s="237"/>
      <c r="BH79" s="237"/>
      <c r="BI79" s="237"/>
      <c r="BJ79" s="226"/>
      <c r="BK79" s="226"/>
      <c r="BL79" s="226"/>
      <c r="BM79" s="226"/>
      <c r="BN79" s="226"/>
      <c r="BO79" s="237"/>
      <c r="BP79" s="237"/>
      <c r="BQ79" s="234">
        <v>73</v>
      </c>
      <c r="BR79" s="239"/>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26"/>
    </row>
    <row r="80" spans="1:131" ht="26.25" customHeight="1" x14ac:dyDescent="0.2">
      <c r="A80" s="234">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37"/>
      <c r="BF80" s="237"/>
      <c r="BG80" s="237"/>
      <c r="BH80" s="237"/>
      <c r="BI80" s="237"/>
      <c r="BJ80" s="237"/>
      <c r="BK80" s="237"/>
      <c r="BL80" s="237"/>
      <c r="BM80" s="237"/>
      <c r="BN80" s="237"/>
      <c r="BO80" s="237"/>
      <c r="BP80" s="237"/>
      <c r="BQ80" s="234">
        <v>74</v>
      </c>
      <c r="BR80" s="239"/>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26"/>
    </row>
    <row r="81" spans="1:131" ht="26.25" customHeight="1" x14ac:dyDescent="0.2">
      <c r="A81" s="234">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37"/>
      <c r="BF81" s="237"/>
      <c r="BG81" s="237"/>
      <c r="BH81" s="237"/>
      <c r="BI81" s="237"/>
      <c r="BJ81" s="237"/>
      <c r="BK81" s="237"/>
      <c r="BL81" s="237"/>
      <c r="BM81" s="237"/>
      <c r="BN81" s="237"/>
      <c r="BO81" s="237"/>
      <c r="BP81" s="237"/>
      <c r="BQ81" s="234">
        <v>75</v>
      </c>
      <c r="BR81" s="239"/>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26"/>
    </row>
    <row r="82" spans="1:131" ht="26.25" customHeight="1" x14ac:dyDescent="0.2">
      <c r="A82" s="234">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37"/>
      <c r="BF82" s="237"/>
      <c r="BG82" s="237"/>
      <c r="BH82" s="237"/>
      <c r="BI82" s="237"/>
      <c r="BJ82" s="237"/>
      <c r="BK82" s="237"/>
      <c r="BL82" s="237"/>
      <c r="BM82" s="237"/>
      <c r="BN82" s="237"/>
      <c r="BO82" s="237"/>
      <c r="BP82" s="237"/>
      <c r="BQ82" s="234">
        <v>76</v>
      </c>
      <c r="BR82" s="239"/>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26"/>
    </row>
    <row r="83" spans="1:131" ht="26.25" customHeight="1" x14ac:dyDescent="0.2">
      <c r="A83" s="234">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37"/>
      <c r="BF83" s="237"/>
      <c r="BG83" s="237"/>
      <c r="BH83" s="237"/>
      <c r="BI83" s="237"/>
      <c r="BJ83" s="237"/>
      <c r="BK83" s="237"/>
      <c r="BL83" s="237"/>
      <c r="BM83" s="237"/>
      <c r="BN83" s="237"/>
      <c r="BO83" s="237"/>
      <c r="BP83" s="237"/>
      <c r="BQ83" s="234">
        <v>77</v>
      </c>
      <c r="BR83" s="239"/>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26"/>
    </row>
    <row r="84" spans="1:131" ht="26.25" customHeight="1" x14ac:dyDescent="0.2">
      <c r="A84" s="234">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37"/>
      <c r="BF84" s="237"/>
      <c r="BG84" s="237"/>
      <c r="BH84" s="237"/>
      <c r="BI84" s="237"/>
      <c r="BJ84" s="237"/>
      <c r="BK84" s="237"/>
      <c r="BL84" s="237"/>
      <c r="BM84" s="237"/>
      <c r="BN84" s="237"/>
      <c r="BO84" s="237"/>
      <c r="BP84" s="237"/>
      <c r="BQ84" s="234">
        <v>78</v>
      </c>
      <c r="BR84" s="239"/>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26"/>
    </row>
    <row r="85" spans="1:131" ht="26.25" customHeight="1" x14ac:dyDescent="0.2">
      <c r="A85" s="234">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37"/>
      <c r="BF85" s="237"/>
      <c r="BG85" s="237"/>
      <c r="BH85" s="237"/>
      <c r="BI85" s="237"/>
      <c r="BJ85" s="237"/>
      <c r="BK85" s="237"/>
      <c r="BL85" s="237"/>
      <c r="BM85" s="237"/>
      <c r="BN85" s="237"/>
      <c r="BO85" s="237"/>
      <c r="BP85" s="237"/>
      <c r="BQ85" s="234">
        <v>79</v>
      </c>
      <c r="BR85" s="239"/>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26"/>
    </row>
    <row r="86" spans="1:131" ht="26.25" customHeight="1" x14ac:dyDescent="0.2">
      <c r="A86" s="234">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37"/>
      <c r="BF86" s="237"/>
      <c r="BG86" s="237"/>
      <c r="BH86" s="237"/>
      <c r="BI86" s="237"/>
      <c r="BJ86" s="237"/>
      <c r="BK86" s="237"/>
      <c r="BL86" s="237"/>
      <c r="BM86" s="237"/>
      <c r="BN86" s="237"/>
      <c r="BO86" s="237"/>
      <c r="BP86" s="237"/>
      <c r="BQ86" s="234">
        <v>80</v>
      </c>
      <c r="BR86" s="239"/>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26"/>
    </row>
    <row r="87" spans="1:131" ht="26.25" customHeight="1" x14ac:dyDescent="0.2">
      <c r="A87" s="24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7"/>
      <c r="BF87" s="237"/>
      <c r="BG87" s="237"/>
      <c r="BH87" s="237"/>
      <c r="BI87" s="237"/>
      <c r="BJ87" s="237"/>
      <c r="BK87" s="237"/>
      <c r="BL87" s="237"/>
      <c r="BM87" s="237"/>
      <c r="BN87" s="237"/>
      <c r="BO87" s="237"/>
      <c r="BP87" s="237"/>
      <c r="BQ87" s="234">
        <v>81</v>
      </c>
      <c r="BR87" s="239"/>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26"/>
    </row>
    <row r="88" spans="1:131" ht="26.25" customHeight="1" thickBot="1" x14ac:dyDescent="0.25">
      <c r="A88" s="236" t="s">
        <v>393</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72973</v>
      </c>
      <c r="AG88" s="844"/>
      <c r="AH88" s="844"/>
      <c r="AI88" s="844"/>
      <c r="AJ88" s="844"/>
      <c r="AK88" s="841"/>
      <c r="AL88" s="841"/>
      <c r="AM88" s="841"/>
      <c r="AN88" s="841"/>
      <c r="AO88" s="841"/>
      <c r="AP88" s="844">
        <v>137976</v>
      </c>
      <c r="AQ88" s="844"/>
      <c r="AR88" s="844"/>
      <c r="AS88" s="844"/>
      <c r="AT88" s="844"/>
      <c r="AU88" s="844">
        <v>807</v>
      </c>
      <c r="AV88" s="844"/>
      <c r="AW88" s="844"/>
      <c r="AX88" s="844"/>
      <c r="AY88" s="844"/>
      <c r="AZ88" s="849"/>
      <c r="BA88" s="849"/>
      <c r="BB88" s="849"/>
      <c r="BC88" s="849"/>
      <c r="BD88" s="850"/>
      <c r="BE88" s="237"/>
      <c r="BF88" s="237"/>
      <c r="BG88" s="237"/>
      <c r="BH88" s="237"/>
      <c r="BI88" s="237"/>
      <c r="BJ88" s="237"/>
      <c r="BK88" s="237"/>
      <c r="BL88" s="237"/>
      <c r="BM88" s="237"/>
      <c r="BN88" s="237"/>
      <c r="BO88" s="237"/>
      <c r="BP88" s="237"/>
      <c r="BQ88" s="234">
        <v>82</v>
      </c>
      <c r="BR88" s="239"/>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1234</v>
      </c>
      <c r="CS102" s="852"/>
      <c r="CT102" s="852"/>
      <c r="CU102" s="852"/>
      <c r="CV102" s="891"/>
      <c r="CW102" s="890">
        <v>0</v>
      </c>
      <c r="CX102" s="852"/>
      <c r="CY102" s="852"/>
      <c r="CZ102" s="852"/>
      <c r="DA102" s="891"/>
      <c r="DB102" s="890">
        <v>1514</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6" customFormat="1" ht="26.25" customHeight="1" x14ac:dyDescent="0.2">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309</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309</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309</v>
      </c>
      <c r="DR109" s="893"/>
      <c r="DS109" s="893"/>
      <c r="DT109" s="893"/>
      <c r="DU109" s="894"/>
      <c r="DV109" s="892" t="s">
        <v>432</v>
      </c>
      <c r="DW109" s="893"/>
      <c r="DX109" s="893"/>
      <c r="DY109" s="893"/>
      <c r="DZ109" s="895"/>
    </row>
    <row r="110" spans="1:131" s="226" customFormat="1" ht="26.25" customHeight="1" x14ac:dyDescent="0.2">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8533696</v>
      </c>
      <c r="AB110" s="900"/>
      <c r="AC110" s="900"/>
      <c r="AD110" s="900"/>
      <c r="AE110" s="901"/>
      <c r="AF110" s="902">
        <v>8967450</v>
      </c>
      <c r="AG110" s="900"/>
      <c r="AH110" s="900"/>
      <c r="AI110" s="900"/>
      <c r="AJ110" s="901"/>
      <c r="AK110" s="902">
        <v>9055193</v>
      </c>
      <c r="AL110" s="900"/>
      <c r="AM110" s="900"/>
      <c r="AN110" s="900"/>
      <c r="AO110" s="901"/>
      <c r="AP110" s="903">
        <v>17.600000000000001</v>
      </c>
      <c r="AQ110" s="904"/>
      <c r="AR110" s="904"/>
      <c r="AS110" s="904"/>
      <c r="AT110" s="905"/>
      <c r="AU110" s="906" t="s">
        <v>74</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95644833</v>
      </c>
      <c r="BR110" s="931"/>
      <c r="BS110" s="931"/>
      <c r="BT110" s="931"/>
      <c r="BU110" s="931"/>
      <c r="BV110" s="931">
        <v>95057338</v>
      </c>
      <c r="BW110" s="931"/>
      <c r="BX110" s="931"/>
      <c r="BY110" s="931"/>
      <c r="BZ110" s="931"/>
      <c r="CA110" s="931">
        <v>92404489</v>
      </c>
      <c r="CB110" s="931"/>
      <c r="CC110" s="931"/>
      <c r="CD110" s="931"/>
      <c r="CE110" s="931"/>
      <c r="CF110" s="944">
        <v>180.1</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131</v>
      </c>
      <c r="DH110" s="931"/>
      <c r="DI110" s="931"/>
      <c r="DJ110" s="931"/>
      <c r="DK110" s="931"/>
      <c r="DL110" s="931" t="s">
        <v>131</v>
      </c>
      <c r="DM110" s="931"/>
      <c r="DN110" s="931"/>
      <c r="DO110" s="931"/>
      <c r="DP110" s="931"/>
      <c r="DQ110" s="931" t="s">
        <v>131</v>
      </c>
      <c r="DR110" s="931"/>
      <c r="DS110" s="931"/>
      <c r="DT110" s="931"/>
      <c r="DU110" s="931"/>
      <c r="DV110" s="932" t="s">
        <v>131</v>
      </c>
      <c r="DW110" s="932"/>
      <c r="DX110" s="932"/>
      <c r="DY110" s="932"/>
      <c r="DZ110" s="933"/>
    </row>
    <row r="111" spans="1:131" s="226" customFormat="1" ht="26.25" customHeight="1" x14ac:dyDescent="0.2">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439</v>
      </c>
      <c r="AB111" s="938"/>
      <c r="AC111" s="938"/>
      <c r="AD111" s="938"/>
      <c r="AE111" s="939"/>
      <c r="AF111" s="940" t="s">
        <v>439</v>
      </c>
      <c r="AG111" s="938"/>
      <c r="AH111" s="938"/>
      <c r="AI111" s="938"/>
      <c r="AJ111" s="939"/>
      <c r="AK111" s="940" t="s">
        <v>131</v>
      </c>
      <c r="AL111" s="938"/>
      <c r="AM111" s="938"/>
      <c r="AN111" s="938"/>
      <c r="AO111" s="939"/>
      <c r="AP111" s="941" t="s">
        <v>439</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t="s">
        <v>131</v>
      </c>
      <c r="BR111" s="926"/>
      <c r="BS111" s="926"/>
      <c r="BT111" s="926"/>
      <c r="BU111" s="926"/>
      <c r="BV111" s="926" t="s">
        <v>131</v>
      </c>
      <c r="BW111" s="926"/>
      <c r="BX111" s="926"/>
      <c r="BY111" s="926"/>
      <c r="BZ111" s="926"/>
      <c r="CA111" s="926" t="s">
        <v>131</v>
      </c>
      <c r="CB111" s="926"/>
      <c r="CC111" s="926"/>
      <c r="CD111" s="926"/>
      <c r="CE111" s="926"/>
      <c r="CF111" s="920" t="s">
        <v>131</v>
      </c>
      <c r="CG111" s="921"/>
      <c r="CH111" s="921"/>
      <c r="CI111" s="921"/>
      <c r="CJ111" s="921"/>
      <c r="CK111" s="948"/>
      <c r="CL111" s="949"/>
      <c r="CM111" s="922" t="s">
        <v>441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131</v>
      </c>
      <c r="DH111" s="926"/>
      <c r="DI111" s="926"/>
      <c r="DJ111" s="926"/>
      <c r="DK111" s="926"/>
      <c r="DL111" s="926" t="s">
        <v>131</v>
      </c>
      <c r="DM111" s="926"/>
      <c r="DN111" s="926"/>
      <c r="DO111" s="926"/>
      <c r="DP111" s="926"/>
      <c r="DQ111" s="926" t="s">
        <v>131</v>
      </c>
      <c r="DR111" s="926"/>
      <c r="DS111" s="926"/>
      <c r="DT111" s="926"/>
      <c r="DU111" s="926"/>
      <c r="DV111" s="927" t="s">
        <v>131</v>
      </c>
      <c r="DW111" s="927"/>
      <c r="DX111" s="927"/>
      <c r="DY111" s="927"/>
      <c r="DZ111" s="928"/>
    </row>
    <row r="112" spans="1:131" s="226" customFormat="1" ht="26.25" customHeight="1" x14ac:dyDescent="0.2">
      <c r="A112" s="952" t="s">
        <v>442</v>
      </c>
      <c r="B112" s="953"/>
      <c r="C112" s="923" t="s">
        <v>443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131</v>
      </c>
      <c r="AB112" s="959"/>
      <c r="AC112" s="959"/>
      <c r="AD112" s="959"/>
      <c r="AE112" s="960"/>
      <c r="AF112" s="961" t="s">
        <v>444</v>
      </c>
      <c r="AG112" s="959"/>
      <c r="AH112" s="959"/>
      <c r="AI112" s="959"/>
      <c r="AJ112" s="960"/>
      <c r="AK112" s="961" t="s">
        <v>444</v>
      </c>
      <c r="AL112" s="959"/>
      <c r="AM112" s="959"/>
      <c r="AN112" s="959"/>
      <c r="AO112" s="960"/>
      <c r="AP112" s="962" t="s">
        <v>444</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59216361</v>
      </c>
      <c r="BR112" s="926"/>
      <c r="BS112" s="926"/>
      <c r="BT112" s="926"/>
      <c r="BU112" s="926"/>
      <c r="BV112" s="926">
        <v>55342526</v>
      </c>
      <c r="BW112" s="926"/>
      <c r="BX112" s="926"/>
      <c r="BY112" s="926"/>
      <c r="BZ112" s="926"/>
      <c r="CA112" s="926">
        <v>52123763</v>
      </c>
      <c r="CB112" s="926"/>
      <c r="CC112" s="926"/>
      <c r="CD112" s="926"/>
      <c r="CE112" s="926"/>
      <c r="CF112" s="920">
        <v>101.6</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444</v>
      </c>
      <c r="DM112" s="926"/>
      <c r="DN112" s="926"/>
      <c r="DO112" s="926"/>
      <c r="DP112" s="926"/>
      <c r="DQ112" s="926" t="s">
        <v>444</v>
      </c>
      <c r="DR112" s="926"/>
      <c r="DS112" s="926"/>
      <c r="DT112" s="926"/>
      <c r="DU112" s="926"/>
      <c r="DV112" s="927" t="s">
        <v>444</v>
      </c>
      <c r="DW112" s="927"/>
      <c r="DX112" s="927"/>
      <c r="DY112" s="927"/>
      <c r="DZ112" s="928"/>
    </row>
    <row r="113" spans="1:130" s="226" customFormat="1" ht="26.25" customHeight="1" x14ac:dyDescent="0.2">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4883085</v>
      </c>
      <c r="AB113" s="938"/>
      <c r="AC113" s="938"/>
      <c r="AD113" s="938"/>
      <c r="AE113" s="939"/>
      <c r="AF113" s="940">
        <v>4705494</v>
      </c>
      <c r="AG113" s="938"/>
      <c r="AH113" s="938"/>
      <c r="AI113" s="938"/>
      <c r="AJ113" s="939"/>
      <c r="AK113" s="940">
        <v>4641615</v>
      </c>
      <c r="AL113" s="938"/>
      <c r="AM113" s="938"/>
      <c r="AN113" s="938"/>
      <c r="AO113" s="939"/>
      <c r="AP113" s="941">
        <v>9</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898047</v>
      </c>
      <c r="BR113" s="926"/>
      <c r="BS113" s="926"/>
      <c r="BT113" s="926"/>
      <c r="BU113" s="926"/>
      <c r="BV113" s="926">
        <v>794213</v>
      </c>
      <c r="BW113" s="926"/>
      <c r="BX113" s="926"/>
      <c r="BY113" s="926"/>
      <c r="BZ113" s="926"/>
      <c r="CA113" s="926">
        <v>807387</v>
      </c>
      <c r="CB113" s="926"/>
      <c r="CC113" s="926"/>
      <c r="CD113" s="926"/>
      <c r="CE113" s="926"/>
      <c r="CF113" s="920">
        <v>1.6</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444</v>
      </c>
      <c r="DH113" s="959"/>
      <c r="DI113" s="959"/>
      <c r="DJ113" s="959"/>
      <c r="DK113" s="960"/>
      <c r="DL113" s="961" t="s">
        <v>444</v>
      </c>
      <c r="DM113" s="959"/>
      <c r="DN113" s="959"/>
      <c r="DO113" s="959"/>
      <c r="DP113" s="960"/>
      <c r="DQ113" s="961" t="s">
        <v>444</v>
      </c>
      <c r="DR113" s="959"/>
      <c r="DS113" s="959"/>
      <c r="DT113" s="959"/>
      <c r="DU113" s="960"/>
      <c r="DV113" s="962" t="s">
        <v>444</v>
      </c>
      <c r="DW113" s="963"/>
      <c r="DX113" s="963"/>
      <c r="DY113" s="963"/>
      <c r="DZ113" s="964"/>
    </row>
    <row r="114" spans="1:130" s="226" customFormat="1" ht="26.25" customHeight="1" x14ac:dyDescent="0.2">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65254</v>
      </c>
      <c r="AB114" s="959"/>
      <c r="AC114" s="959"/>
      <c r="AD114" s="959"/>
      <c r="AE114" s="960"/>
      <c r="AF114" s="961">
        <v>56046</v>
      </c>
      <c r="AG114" s="959"/>
      <c r="AH114" s="959"/>
      <c r="AI114" s="959"/>
      <c r="AJ114" s="960"/>
      <c r="AK114" s="961">
        <v>32974</v>
      </c>
      <c r="AL114" s="959"/>
      <c r="AM114" s="959"/>
      <c r="AN114" s="959"/>
      <c r="AO114" s="960"/>
      <c r="AP114" s="962">
        <v>0.1</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11814947</v>
      </c>
      <c r="BR114" s="926"/>
      <c r="BS114" s="926"/>
      <c r="BT114" s="926"/>
      <c r="BU114" s="926"/>
      <c r="BV114" s="926">
        <v>12039944</v>
      </c>
      <c r="BW114" s="926"/>
      <c r="BX114" s="926"/>
      <c r="BY114" s="926"/>
      <c r="BZ114" s="926"/>
      <c r="CA114" s="926">
        <v>12429882</v>
      </c>
      <c r="CB114" s="926"/>
      <c r="CC114" s="926"/>
      <c r="CD114" s="926"/>
      <c r="CE114" s="926"/>
      <c r="CF114" s="920">
        <v>24.2</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444</v>
      </c>
      <c r="DH114" s="959"/>
      <c r="DI114" s="959"/>
      <c r="DJ114" s="959"/>
      <c r="DK114" s="960"/>
      <c r="DL114" s="961" t="s">
        <v>444</v>
      </c>
      <c r="DM114" s="959"/>
      <c r="DN114" s="959"/>
      <c r="DO114" s="959"/>
      <c r="DP114" s="960"/>
      <c r="DQ114" s="961" t="s">
        <v>444</v>
      </c>
      <c r="DR114" s="959"/>
      <c r="DS114" s="959"/>
      <c r="DT114" s="959"/>
      <c r="DU114" s="960"/>
      <c r="DV114" s="962" t="s">
        <v>131</v>
      </c>
      <c r="DW114" s="963"/>
      <c r="DX114" s="963"/>
      <c r="DY114" s="963"/>
      <c r="DZ114" s="964"/>
    </row>
    <row r="115" spans="1:130" s="226" customFormat="1" ht="26.25" customHeight="1" x14ac:dyDescent="0.2">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444</v>
      </c>
      <c r="AB115" s="938"/>
      <c r="AC115" s="938"/>
      <c r="AD115" s="938"/>
      <c r="AE115" s="939"/>
      <c r="AF115" s="940" t="s">
        <v>444</v>
      </c>
      <c r="AG115" s="938"/>
      <c r="AH115" s="938"/>
      <c r="AI115" s="938"/>
      <c r="AJ115" s="939"/>
      <c r="AK115" s="940" t="s">
        <v>444</v>
      </c>
      <c r="AL115" s="938"/>
      <c r="AM115" s="938"/>
      <c r="AN115" s="938"/>
      <c r="AO115" s="939"/>
      <c r="AP115" s="941" t="s">
        <v>444</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t="s">
        <v>444</v>
      </c>
      <c r="BR115" s="926"/>
      <c r="BS115" s="926"/>
      <c r="BT115" s="926"/>
      <c r="BU115" s="926"/>
      <c r="BV115" s="926" t="s">
        <v>444</v>
      </c>
      <c r="BW115" s="926"/>
      <c r="BX115" s="926"/>
      <c r="BY115" s="926"/>
      <c r="BZ115" s="926"/>
      <c r="CA115" s="926" t="s">
        <v>444</v>
      </c>
      <c r="CB115" s="926"/>
      <c r="CC115" s="926"/>
      <c r="CD115" s="926"/>
      <c r="CE115" s="926"/>
      <c r="CF115" s="920" t="s">
        <v>444</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444</v>
      </c>
      <c r="DH115" s="959"/>
      <c r="DI115" s="959"/>
      <c r="DJ115" s="959"/>
      <c r="DK115" s="960"/>
      <c r="DL115" s="961" t="s">
        <v>444</v>
      </c>
      <c r="DM115" s="959"/>
      <c r="DN115" s="959"/>
      <c r="DO115" s="959"/>
      <c r="DP115" s="960"/>
      <c r="DQ115" s="961" t="s">
        <v>131</v>
      </c>
      <c r="DR115" s="959"/>
      <c r="DS115" s="959"/>
      <c r="DT115" s="959"/>
      <c r="DU115" s="960"/>
      <c r="DV115" s="962" t="s">
        <v>444</v>
      </c>
      <c r="DW115" s="963"/>
      <c r="DX115" s="963"/>
      <c r="DY115" s="963"/>
      <c r="DZ115" s="964"/>
    </row>
    <row r="116" spans="1:130" s="226" customFormat="1" ht="26.25" customHeight="1" x14ac:dyDescent="0.2">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14</v>
      </c>
      <c r="AB116" s="959"/>
      <c r="AC116" s="959"/>
      <c r="AD116" s="959"/>
      <c r="AE116" s="960"/>
      <c r="AF116" s="961">
        <v>76</v>
      </c>
      <c r="AG116" s="959"/>
      <c r="AH116" s="959"/>
      <c r="AI116" s="959"/>
      <c r="AJ116" s="960"/>
      <c r="AK116" s="961">
        <v>110</v>
      </c>
      <c r="AL116" s="959"/>
      <c r="AM116" s="959"/>
      <c r="AN116" s="959"/>
      <c r="AO116" s="960"/>
      <c r="AP116" s="962">
        <v>0</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444</v>
      </c>
      <c r="BR116" s="926"/>
      <c r="BS116" s="926"/>
      <c r="BT116" s="926"/>
      <c r="BU116" s="926"/>
      <c r="BV116" s="926" t="s">
        <v>444</v>
      </c>
      <c r="BW116" s="926"/>
      <c r="BX116" s="926"/>
      <c r="BY116" s="926"/>
      <c r="BZ116" s="926"/>
      <c r="CA116" s="926" t="s">
        <v>444</v>
      </c>
      <c r="CB116" s="926"/>
      <c r="CC116" s="926"/>
      <c r="CD116" s="926"/>
      <c r="CE116" s="926"/>
      <c r="CF116" s="920" t="s">
        <v>131</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444</v>
      </c>
      <c r="DH116" s="959"/>
      <c r="DI116" s="959"/>
      <c r="DJ116" s="959"/>
      <c r="DK116" s="960"/>
      <c r="DL116" s="961" t="s">
        <v>444</v>
      </c>
      <c r="DM116" s="959"/>
      <c r="DN116" s="959"/>
      <c r="DO116" s="959"/>
      <c r="DP116" s="960"/>
      <c r="DQ116" s="961" t="s">
        <v>444</v>
      </c>
      <c r="DR116" s="959"/>
      <c r="DS116" s="959"/>
      <c r="DT116" s="959"/>
      <c r="DU116" s="960"/>
      <c r="DV116" s="962" t="s">
        <v>444</v>
      </c>
      <c r="DW116" s="963"/>
      <c r="DX116" s="963"/>
      <c r="DY116" s="963"/>
      <c r="DZ116" s="964"/>
    </row>
    <row r="117" spans="1:130" s="226" customFormat="1" ht="26.25" customHeight="1" x14ac:dyDescent="0.2">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13482049</v>
      </c>
      <c r="AB117" s="979"/>
      <c r="AC117" s="979"/>
      <c r="AD117" s="979"/>
      <c r="AE117" s="980"/>
      <c r="AF117" s="981">
        <v>13729066</v>
      </c>
      <c r="AG117" s="979"/>
      <c r="AH117" s="979"/>
      <c r="AI117" s="979"/>
      <c r="AJ117" s="980"/>
      <c r="AK117" s="981">
        <v>13729892</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444</v>
      </c>
      <c r="BR117" s="926"/>
      <c r="BS117" s="926"/>
      <c r="BT117" s="926"/>
      <c r="BU117" s="926"/>
      <c r="BV117" s="926" t="s">
        <v>444</v>
      </c>
      <c r="BW117" s="926"/>
      <c r="BX117" s="926"/>
      <c r="BY117" s="926"/>
      <c r="BZ117" s="926"/>
      <c r="CA117" s="926" t="s">
        <v>131</v>
      </c>
      <c r="CB117" s="926"/>
      <c r="CC117" s="926"/>
      <c r="CD117" s="926"/>
      <c r="CE117" s="926"/>
      <c r="CF117" s="920" t="s">
        <v>131</v>
      </c>
      <c r="CG117" s="921"/>
      <c r="CH117" s="921"/>
      <c r="CI117" s="921"/>
      <c r="CJ117" s="921"/>
      <c r="CK117" s="948"/>
      <c r="CL117" s="949"/>
      <c r="CM117" s="922" t="s">
        <v>461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444</v>
      </c>
      <c r="DH117" s="959"/>
      <c r="DI117" s="959"/>
      <c r="DJ117" s="959"/>
      <c r="DK117" s="960"/>
      <c r="DL117" s="961" t="s">
        <v>131</v>
      </c>
      <c r="DM117" s="959"/>
      <c r="DN117" s="959"/>
      <c r="DO117" s="959"/>
      <c r="DP117" s="960"/>
      <c r="DQ117" s="961" t="s">
        <v>131</v>
      </c>
      <c r="DR117" s="959"/>
      <c r="DS117" s="959"/>
      <c r="DT117" s="959"/>
      <c r="DU117" s="960"/>
      <c r="DV117" s="962" t="s">
        <v>444</v>
      </c>
      <c r="DW117" s="963"/>
      <c r="DX117" s="963"/>
      <c r="DY117" s="963"/>
      <c r="DZ117" s="964"/>
    </row>
    <row r="118" spans="1:130" s="226" customFormat="1" ht="26.25" customHeight="1" x14ac:dyDescent="0.2">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309</v>
      </c>
      <c r="AL118" s="893"/>
      <c r="AM118" s="893"/>
      <c r="AN118" s="893"/>
      <c r="AO118" s="894"/>
      <c r="AP118" s="970" t="s">
        <v>432</v>
      </c>
      <c r="AQ118" s="971"/>
      <c r="AR118" s="971"/>
      <c r="AS118" s="971"/>
      <c r="AT118" s="972"/>
      <c r="AU118" s="908"/>
      <c r="AV118" s="909"/>
      <c r="AW118" s="909"/>
      <c r="AX118" s="909"/>
      <c r="AY118" s="909"/>
      <c r="AZ118" s="973" t="s">
        <v>462</v>
      </c>
      <c r="BA118" s="965"/>
      <c r="BB118" s="965"/>
      <c r="BC118" s="965"/>
      <c r="BD118" s="965"/>
      <c r="BE118" s="965"/>
      <c r="BF118" s="965"/>
      <c r="BG118" s="965"/>
      <c r="BH118" s="965"/>
      <c r="BI118" s="965"/>
      <c r="BJ118" s="965"/>
      <c r="BK118" s="965"/>
      <c r="BL118" s="965"/>
      <c r="BM118" s="965"/>
      <c r="BN118" s="965"/>
      <c r="BO118" s="965"/>
      <c r="BP118" s="966"/>
      <c r="BQ118" s="999" t="s">
        <v>131</v>
      </c>
      <c r="BR118" s="1000"/>
      <c r="BS118" s="1000"/>
      <c r="BT118" s="1000"/>
      <c r="BU118" s="1000"/>
      <c r="BV118" s="1000" t="s">
        <v>131</v>
      </c>
      <c r="BW118" s="1000"/>
      <c r="BX118" s="1000"/>
      <c r="BY118" s="1000"/>
      <c r="BZ118" s="1000"/>
      <c r="CA118" s="1000" t="s">
        <v>131</v>
      </c>
      <c r="CB118" s="1000"/>
      <c r="CC118" s="1000"/>
      <c r="CD118" s="1000"/>
      <c r="CE118" s="1000"/>
      <c r="CF118" s="920" t="s">
        <v>131</v>
      </c>
      <c r="CG118" s="921"/>
      <c r="CH118" s="921"/>
      <c r="CI118" s="921"/>
      <c r="CJ118" s="921"/>
      <c r="CK118" s="948"/>
      <c r="CL118" s="949"/>
      <c r="CM118" s="922" t="s">
        <v>463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444</v>
      </c>
      <c r="DH118" s="959"/>
      <c r="DI118" s="959"/>
      <c r="DJ118" s="959"/>
      <c r="DK118" s="960"/>
      <c r="DL118" s="961" t="s">
        <v>131</v>
      </c>
      <c r="DM118" s="959"/>
      <c r="DN118" s="959"/>
      <c r="DO118" s="959"/>
      <c r="DP118" s="960"/>
      <c r="DQ118" s="961" t="s">
        <v>131</v>
      </c>
      <c r="DR118" s="959"/>
      <c r="DS118" s="959"/>
      <c r="DT118" s="959"/>
      <c r="DU118" s="960"/>
      <c r="DV118" s="962" t="s">
        <v>131</v>
      </c>
      <c r="DW118" s="963"/>
      <c r="DX118" s="963"/>
      <c r="DY118" s="963"/>
      <c r="DZ118" s="964"/>
    </row>
    <row r="119" spans="1:130" s="226" customFormat="1" ht="26.25" customHeight="1" x14ac:dyDescent="0.2">
      <c r="A119" s="1056"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131</v>
      </c>
      <c r="AB119" s="900"/>
      <c r="AC119" s="900"/>
      <c r="AD119" s="900"/>
      <c r="AE119" s="901"/>
      <c r="AF119" s="902" t="s">
        <v>444</v>
      </c>
      <c r="AG119" s="900"/>
      <c r="AH119" s="900"/>
      <c r="AI119" s="900"/>
      <c r="AJ119" s="901"/>
      <c r="AK119" s="902" t="s">
        <v>131</v>
      </c>
      <c r="AL119" s="900"/>
      <c r="AM119" s="900"/>
      <c r="AN119" s="900"/>
      <c r="AO119" s="901"/>
      <c r="AP119" s="903" t="s">
        <v>131</v>
      </c>
      <c r="AQ119" s="904"/>
      <c r="AR119" s="904"/>
      <c r="AS119" s="904"/>
      <c r="AT119" s="905"/>
      <c r="AU119" s="910"/>
      <c r="AV119" s="911"/>
      <c r="AW119" s="911"/>
      <c r="AX119" s="911"/>
      <c r="AY119" s="911"/>
      <c r="AZ119" s="247" t="s">
        <v>189</v>
      </c>
      <c r="BA119" s="247"/>
      <c r="BB119" s="247"/>
      <c r="BC119" s="247"/>
      <c r="BD119" s="247"/>
      <c r="BE119" s="247"/>
      <c r="BF119" s="247"/>
      <c r="BG119" s="247"/>
      <c r="BH119" s="247"/>
      <c r="BI119" s="247"/>
      <c r="BJ119" s="247"/>
      <c r="BK119" s="247"/>
      <c r="BL119" s="247"/>
      <c r="BM119" s="247"/>
      <c r="BN119" s="247"/>
      <c r="BO119" s="977" t="s">
        <v>464</v>
      </c>
      <c r="BP119" s="1005"/>
      <c r="BQ119" s="999">
        <v>167574188</v>
      </c>
      <c r="BR119" s="1000"/>
      <c r="BS119" s="1000"/>
      <c r="BT119" s="1000"/>
      <c r="BU119" s="1000"/>
      <c r="BV119" s="1000">
        <v>163234021</v>
      </c>
      <c r="BW119" s="1000"/>
      <c r="BX119" s="1000"/>
      <c r="BY119" s="1000"/>
      <c r="BZ119" s="1000"/>
      <c r="CA119" s="1000">
        <v>157765521</v>
      </c>
      <c r="CB119" s="1000"/>
      <c r="CC119" s="1000"/>
      <c r="CD119" s="1000"/>
      <c r="CE119" s="1000"/>
      <c r="CF119" s="1001"/>
      <c r="CG119" s="1002"/>
      <c r="CH119" s="1002"/>
      <c r="CI119" s="1002"/>
      <c r="CJ119" s="1003"/>
      <c r="CK119" s="950"/>
      <c r="CL119" s="951"/>
      <c r="CM119" s="973" t="s">
        <v>465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131</v>
      </c>
      <c r="DH119" s="986"/>
      <c r="DI119" s="986"/>
      <c r="DJ119" s="986"/>
      <c r="DK119" s="987"/>
      <c r="DL119" s="985" t="s">
        <v>131</v>
      </c>
      <c r="DM119" s="986"/>
      <c r="DN119" s="986"/>
      <c r="DO119" s="986"/>
      <c r="DP119" s="987"/>
      <c r="DQ119" s="985" t="s">
        <v>131</v>
      </c>
      <c r="DR119" s="986"/>
      <c r="DS119" s="986"/>
      <c r="DT119" s="986"/>
      <c r="DU119" s="987"/>
      <c r="DV119" s="988" t="s">
        <v>131</v>
      </c>
      <c r="DW119" s="989"/>
      <c r="DX119" s="989"/>
      <c r="DY119" s="989"/>
      <c r="DZ119" s="990"/>
    </row>
    <row r="120" spans="1:130" s="226" customFormat="1" ht="26.25" customHeight="1" x14ac:dyDescent="0.2">
      <c r="A120" s="1057"/>
      <c r="B120" s="949"/>
      <c r="C120" s="922" t="s">
        <v>441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131</v>
      </c>
      <c r="AG120" s="959"/>
      <c r="AH120" s="959"/>
      <c r="AI120" s="959"/>
      <c r="AJ120" s="960"/>
      <c r="AK120" s="961" t="s">
        <v>131</v>
      </c>
      <c r="AL120" s="959"/>
      <c r="AM120" s="959"/>
      <c r="AN120" s="959"/>
      <c r="AO120" s="960"/>
      <c r="AP120" s="962" t="s">
        <v>131</v>
      </c>
      <c r="AQ120" s="963"/>
      <c r="AR120" s="963"/>
      <c r="AS120" s="963"/>
      <c r="AT120" s="964"/>
      <c r="AU120" s="991" t="s">
        <v>466</v>
      </c>
      <c r="AV120" s="992"/>
      <c r="AW120" s="992"/>
      <c r="AX120" s="992"/>
      <c r="AY120" s="993"/>
      <c r="AZ120" s="929" t="s">
        <v>467</v>
      </c>
      <c r="BA120" s="897"/>
      <c r="BB120" s="897"/>
      <c r="BC120" s="897"/>
      <c r="BD120" s="897"/>
      <c r="BE120" s="897"/>
      <c r="BF120" s="897"/>
      <c r="BG120" s="897"/>
      <c r="BH120" s="897"/>
      <c r="BI120" s="897"/>
      <c r="BJ120" s="897"/>
      <c r="BK120" s="897"/>
      <c r="BL120" s="897"/>
      <c r="BM120" s="897"/>
      <c r="BN120" s="897"/>
      <c r="BO120" s="897"/>
      <c r="BP120" s="898"/>
      <c r="BQ120" s="930">
        <v>9877366</v>
      </c>
      <c r="BR120" s="931"/>
      <c r="BS120" s="931"/>
      <c r="BT120" s="931"/>
      <c r="BU120" s="931"/>
      <c r="BV120" s="931">
        <v>11285686</v>
      </c>
      <c r="BW120" s="931"/>
      <c r="BX120" s="931"/>
      <c r="BY120" s="931"/>
      <c r="BZ120" s="931"/>
      <c r="CA120" s="931">
        <v>12855148</v>
      </c>
      <c r="CB120" s="931"/>
      <c r="CC120" s="931"/>
      <c r="CD120" s="931"/>
      <c r="CE120" s="931"/>
      <c r="CF120" s="944">
        <v>25.1</v>
      </c>
      <c r="CG120" s="945"/>
      <c r="CH120" s="945"/>
      <c r="CI120" s="945"/>
      <c r="CJ120" s="945"/>
      <c r="CK120" s="1006" t="s">
        <v>468</v>
      </c>
      <c r="CL120" s="1007"/>
      <c r="CM120" s="1007"/>
      <c r="CN120" s="1007"/>
      <c r="CO120" s="1008"/>
      <c r="CP120" s="1014" t="s">
        <v>411</v>
      </c>
      <c r="CQ120" s="1015"/>
      <c r="CR120" s="1015"/>
      <c r="CS120" s="1015"/>
      <c r="CT120" s="1015"/>
      <c r="CU120" s="1015"/>
      <c r="CV120" s="1015"/>
      <c r="CW120" s="1015"/>
      <c r="CX120" s="1015"/>
      <c r="CY120" s="1015"/>
      <c r="CZ120" s="1015"/>
      <c r="DA120" s="1015"/>
      <c r="DB120" s="1015"/>
      <c r="DC120" s="1015"/>
      <c r="DD120" s="1015"/>
      <c r="DE120" s="1015"/>
      <c r="DF120" s="1016"/>
      <c r="DG120" s="930">
        <v>51206623</v>
      </c>
      <c r="DH120" s="931"/>
      <c r="DI120" s="931"/>
      <c r="DJ120" s="931"/>
      <c r="DK120" s="931"/>
      <c r="DL120" s="931">
        <v>48358160</v>
      </c>
      <c r="DM120" s="931"/>
      <c r="DN120" s="931"/>
      <c r="DO120" s="931"/>
      <c r="DP120" s="931"/>
      <c r="DQ120" s="931">
        <v>45896041</v>
      </c>
      <c r="DR120" s="931"/>
      <c r="DS120" s="931"/>
      <c r="DT120" s="931"/>
      <c r="DU120" s="931"/>
      <c r="DV120" s="932">
        <v>89.5</v>
      </c>
      <c r="DW120" s="932"/>
      <c r="DX120" s="932"/>
      <c r="DY120" s="932"/>
      <c r="DZ120" s="933"/>
    </row>
    <row r="121" spans="1:130" s="226" customFormat="1" ht="26.25" customHeight="1" x14ac:dyDescent="0.2">
      <c r="A121" s="1057"/>
      <c r="B121" s="949"/>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131</v>
      </c>
      <c r="AB121" s="959"/>
      <c r="AC121" s="959"/>
      <c r="AD121" s="959"/>
      <c r="AE121" s="960"/>
      <c r="AF121" s="961" t="s">
        <v>131</v>
      </c>
      <c r="AG121" s="959"/>
      <c r="AH121" s="959"/>
      <c r="AI121" s="959"/>
      <c r="AJ121" s="960"/>
      <c r="AK121" s="961" t="s">
        <v>444</v>
      </c>
      <c r="AL121" s="959"/>
      <c r="AM121" s="959"/>
      <c r="AN121" s="959"/>
      <c r="AO121" s="960"/>
      <c r="AP121" s="962" t="s">
        <v>131</v>
      </c>
      <c r="AQ121" s="963"/>
      <c r="AR121" s="963"/>
      <c r="AS121" s="963"/>
      <c r="AT121" s="964"/>
      <c r="AU121" s="994"/>
      <c r="AV121" s="995"/>
      <c r="AW121" s="995"/>
      <c r="AX121" s="995"/>
      <c r="AY121" s="996"/>
      <c r="AZ121" s="922" t="s">
        <v>470</v>
      </c>
      <c r="BA121" s="923"/>
      <c r="BB121" s="923"/>
      <c r="BC121" s="923"/>
      <c r="BD121" s="923"/>
      <c r="BE121" s="923"/>
      <c r="BF121" s="923"/>
      <c r="BG121" s="923"/>
      <c r="BH121" s="923"/>
      <c r="BI121" s="923"/>
      <c r="BJ121" s="923"/>
      <c r="BK121" s="923"/>
      <c r="BL121" s="923"/>
      <c r="BM121" s="923"/>
      <c r="BN121" s="923"/>
      <c r="BO121" s="923"/>
      <c r="BP121" s="924"/>
      <c r="BQ121" s="925">
        <v>42771966</v>
      </c>
      <c r="BR121" s="926"/>
      <c r="BS121" s="926"/>
      <c r="BT121" s="926"/>
      <c r="BU121" s="926"/>
      <c r="BV121" s="926">
        <v>44185308</v>
      </c>
      <c r="BW121" s="926"/>
      <c r="BX121" s="926"/>
      <c r="BY121" s="926"/>
      <c r="BZ121" s="926"/>
      <c r="CA121" s="926">
        <v>43863990</v>
      </c>
      <c r="CB121" s="926"/>
      <c r="CC121" s="926"/>
      <c r="CD121" s="926"/>
      <c r="CE121" s="926"/>
      <c r="CF121" s="920">
        <v>85.5</v>
      </c>
      <c r="CG121" s="921"/>
      <c r="CH121" s="921"/>
      <c r="CI121" s="921"/>
      <c r="CJ121" s="921"/>
      <c r="CK121" s="1009"/>
      <c r="CL121" s="1010"/>
      <c r="CM121" s="1010"/>
      <c r="CN121" s="1010"/>
      <c r="CO121" s="1011"/>
      <c r="CP121" s="1019" t="s">
        <v>408</v>
      </c>
      <c r="CQ121" s="1020"/>
      <c r="CR121" s="1020"/>
      <c r="CS121" s="1020"/>
      <c r="CT121" s="1020"/>
      <c r="CU121" s="1020"/>
      <c r="CV121" s="1020"/>
      <c r="CW121" s="1020"/>
      <c r="CX121" s="1020"/>
      <c r="CY121" s="1020"/>
      <c r="CZ121" s="1020"/>
      <c r="DA121" s="1020"/>
      <c r="DB121" s="1020"/>
      <c r="DC121" s="1020"/>
      <c r="DD121" s="1020"/>
      <c r="DE121" s="1020"/>
      <c r="DF121" s="1021"/>
      <c r="DG121" s="925">
        <v>7898537</v>
      </c>
      <c r="DH121" s="926"/>
      <c r="DI121" s="926"/>
      <c r="DJ121" s="926"/>
      <c r="DK121" s="926"/>
      <c r="DL121" s="926">
        <v>6886117</v>
      </c>
      <c r="DM121" s="926"/>
      <c r="DN121" s="926"/>
      <c r="DO121" s="926"/>
      <c r="DP121" s="926"/>
      <c r="DQ121" s="926">
        <v>6166151</v>
      </c>
      <c r="DR121" s="926"/>
      <c r="DS121" s="926"/>
      <c r="DT121" s="926"/>
      <c r="DU121" s="926"/>
      <c r="DV121" s="927">
        <v>12</v>
      </c>
      <c r="DW121" s="927"/>
      <c r="DX121" s="927"/>
      <c r="DY121" s="927"/>
      <c r="DZ121" s="928"/>
    </row>
    <row r="122" spans="1:130" s="226" customFormat="1" ht="26.25" customHeight="1" x14ac:dyDescent="0.2">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131</v>
      </c>
      <c r="AB122" s="959"/>
      <c r="AC122" s="959"/>
      <c r="AD122" s="959"/>
      <c r="AE122" s="960"/>
      <c r="AF122" s="961" t="s">
        <v>131</v>
      </c>
      <c r="AG122" s="959"/>
      <c r="AH122" s="959"/>
      <c r="AI122" s="959"/>
      <c r="AJ122" s="960"/>
      <c r="AK122" s="961" t="s">
        <v>131</v>
      </c>
      <c r="AL122" s="959"/>
      <c r="AM122" s="959"/>
      <c r="AN122" s="959"/>
      <c r="AO122" s="960"/>
      <c r="AP122" s="962" t="s">
        <v>131</v>
      </c>
      <c r="AQ122" s="963"/>
      <c r="AR122" s="963"/>
      <c r="AS122" s="963"/>
      <c r="AT122" s="964"/>
      <c r="AU122" s="994"/>
      <c r="AV122" s="995"/>
      <c r="AW122" s="995"/>
      <c r="AX122" s="995"/>
      <c r="AY122" s="996"/>
      <c r="AZ122" s="973" t="s">
        <v>471</v>
      </c>
      <c r="BA122" s="965"/>
      <c r="BB122" s="965"/>
      <c r="BC122" s="965"/>
      <c r="BD122" s="965"/>
      <c r="BE122" s="965"/>
      <c r="BF122" s="965"/>
      <c r="BG122" s="965"/>
      <c r="BH122" s="965"/>
      <c r="BI122" s="965"/>
      <c r="BJ122" s="965"/>
      <c r="BK122" s="965"/>
      <c r="BL122" s="965"/>
      <c r="BM122" s="965"/>
      <c r="BN122" s="965"/>
      <c r="BO122" s="965"/>
      <c r="BP122" s="966"/>
      <c r="BQ122" s="999">
        <v>113233051</v>
      </c>
      <c r="BR122" s="1000"/>
      <c r="BS122" s="1000"/>
      <c r="BT122" s="1000"/>
      <c r="BU122" s="1000"/>
      <c r="BV122" s="1000">
        <v>112230787</v>
      </c>
      <c r="BW122" s="1000"/>
      <c r="BX122" s="1000"/>
      <c r="BY122" s="1000"/>
      <c r="BZ122" s="1000"/>
      <c r="CA122" s="1000">
        <v>108517873</v>
      </c>
      <c r="CB122" s="1000"/>
      <c r="CC122" s="1000"/>
      <c r="CD122" s="1000"/>
      <c r="CE122" s="1000"/>
      <c r="CF122" s="1017">
        <v>211.5</v>
      </c>
      <c r="CG122" s="1018"/>
      <c r="CH122" s="1018"/>
      <c r="CI122" s="1018"/>
      <c r="CJ122" s="1018"/>
      <c r="CK122" s="1009"/>
      <c r="CL122" s="1010"/>
      <c r="CM122" s="1010"/>
      <c r="CN122" s="1010"/>
      <c r="CO122" s="1011"/>
      <c r="CP122" s="1019" t="s">
        <v>472</v>
      </c>
      <c r="CQ122" s="1020"/>
      <c r="CR122" s="1020"/>
      <c r="CS122" s="1020"/>
      <c r="CT122" s="1020"/>
      <c r="CU122" s="1020"/>
      <c r="CV122" s="1020"/>
      <c r="CW122" s="1020"/>
      <c r="CX122" s="1020"/>
      <c r="CY122" s="1020"/>
      <c r="CZ122" s="1020"/>
      <c r="DA122" s="1020"/>
      <c r="DB122" s="1020"/>
      <c r="DC122" s="1020"/>
      <c r="DD122" s="1020"/>
      <c r="DE122" s="1020"/>
      <c r="DF122" s="1021"/>
      <c r="DG122" s="925">
        <v>111201</v>
      </c>
      <c r="DH122" s="926"/>
      <c r="DI122" s="926"/>
      <c r="DJ122" s="926"/>
      <c r="DK122" s="926"/>
      <c r="DL122" s="926">
        <v>98249</v>
      </c>
      <c r="DM122" s="926"/>
      <c r="DN122" s="926"/>
      <c r="DO122" s="926"/>
      <c r="DP122" s="926"/>
      <c r="DQ122" s="926">
        <v>61571</v>
      </c>
      <c r="DR122" s="926"/>
      <c r="DS122" s="926"/>
      <c r="DT122" s="926"/>
      <c r="DU122" s="926"/>
      <c r="DV122" s="927">
        <v>0.1</v>
      </c>
      <c r="DW122" s="927"/>
      <c r="DX122" s="927"/>
      <c r="DY122" s="927"/>
      <c r="DZ122" s="928"/>
    </row>
    <row r="123" spans="1:130" s="226" customFormat="1" ht="26.25" customHeight="1" x14ac:dyDescent="0.2">
      <c r="A123" s="1057"/>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131</v>
      </c>
      <c r="AB123" s="959"/>
      <c r="AC123" s="959"/>
      <c r="AD123" s="959"/>
      <c r="AE123" s="960"/>
      <c r="AF123" s="961" t="s">
        <v>131</v>
      </c>
      <c r="AG123" s="959"/>
      <c r="AH123" s="959"/>
      <c r="AI123" s="959"/>
      <c r="AJ123" s="960"/>
      <c r="AK123" s="961" t="s">
        <v>131</v>
      </c>
      <c r="AL123" s="959"/>
      <c r="AM123" s="959"/>
      <c r="AN123" s="959"/>
      <c r="AO123" s="960"/>
      <c r="AP123" s="962" t="s">
        <v>131</v>
      </c>
      <c r="AQ123" s="963"/>
      <c r="AR123" s="963"/>
      <c r="AS123" s="963"/>
      <c r="AT123" s="964"/>
      <c r="AU123" s="997"/>
      <c r="AV123" s="998"/>
      <c r="AW123" s="998"/>
      <c r="AX123" s="998"/>
      <c r="AY123" s="998"/>
      <c r="AZ123" s="247" t="s">
        <v>189</v>
      </c>
      <c r="BA123" s="247"/>
      <c r="BB123" s="247"/>
      <c r="BC123" s="247"/>
      <c r="BD123" s="247"/>
      <c r="BE123" s="247"/>
      <c r="BF123" s="247"/>
      <c r="BG123" s="247"/>
      <c r="BH123" s="247"/>
      <c r="BI123" s="247"/>
      <c r="BJ123" s="247"/>
      <c r="BK123" s="247"/>
      <c r="BL123" s="247"/>
      <c r="BM123" s="247"/>
      <c r="BN123" s="247"/>
      <c r="BO123" s="977" t="s">
        <v>473</v>
      </c>
      <c r="BP123" s="1005"/>
      <c r="BQ123" s="1063">
        <v>165882383</v>
      </c>
      <c r="BR123" s="1064"/>
      <c r="BS123" s="1064"/>
      <c r="BT123" s="1064"/>
      <c r="BU123" s="1064"/>
      <c r="BV123" s="1064">
        <v>167701781</v>
      </c>
      <c r="BW123" s="1064"/>
      <c r="BX123" s="1064"/>
      <c r="BY123" s="1064"/>
      <c r="BZ123" s="1064"/>
      <c r="CA123" s="1064">
        <v>165237011</v>
      </c>
      <c r="CB123" s="1064"/>
      <c r="CC123" s="1064"/>
      <c r="CD123" s="1064"/>
      <c r="CE123" s="1064"/>
      <c r="CF123" s="1001"/>
      <c r="CG123" s="1002"/>
      <c r="CH123" s="1002"/>
      <c r="CI123" s="1002"/>
      <c r="CJ123" s="1003"/>
      <c r="CK123" s="1009"/>
      <c r="CL123" s="1010"/>
      <c r="CM123" s="1010"/>
      <c r="CN123" s="1010"/>
      <c r="CO123" s="1011"/>
      <c r="CP123" s="1019" t="s">
        <v>406</v>
      </c>
      <c r="CQ123" s="1020"/>
      <c r="CR123" s="1020"/>
      <c r="CS123" s="1020"/>
      <c r="CT123" s="1020"/>
      <c r="CU123" s="1020"/>
      <c r="CV123" s="1020"/>
      <c r="CW123" s="1020"/>
      <c r="CX123" s="1020"/>
      <c r="CY123" s="1020"/>
      <c r="CZ123" s="1020"/>
      <c r="DA123" s="1020"/>
      <c r="DB123" s="1020"/>
      <c r="DC123" s="1020"/>
      <c r="DD123" s="1020"/>
      <c r="DE123" s="1020"/>
      <c r="DF123" s="1021"/>
      <c r="DG123" s="958" t="s">
        <v>131</v>
      </c>
      <c r="DH123" s="959"/>
      <c r="DI123" s="959"/>
      <c r="DJ123" s="959"/>
      <c r="DK123" s="960"/>
      <c r="DL123" s="961" t="s">
        <v>131</v>
      </c>
      <c r="DM123" s="959"/>
      <c r="DN123" s="959"/>
      <c r="DO123" s="959"/>
      <c r="DP123" s="960"/>
      <c r="DQ123" s="961" t="s">
        <v>131</v>
      </c>
      <c r="DR123" s="959"/>
      <c r="DS123" s="959"/>
      <c r="DT123" s="959"/>
      <c r="DU123" s="960"/>
      <c r="DV123" s="962" t="s">
        <v>131</v>
      </c>
      <c r="DW123" s="963"/>
      <c r="DX123" s="963"/>
      <c r="DY123" s="963"/>
      <c r="DZ123" s="964"/>
    </row>
    <row r="124" spans="1:130" s="226" customFormat="1" ht="26.25" customHeight="1" thickBot="1" x14ac:dyDescent="0.25">
      <c r="A124" s="1057"/>
      <c r="B124" s="949"/>
      <c r="C124" s="922" t="s">
        <v>461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131</v>
      </c>
      <c r="AG124" s="959"/>
      <c r="AH124" s="959"/>
      <c r="AI124" s="959"/>
      <c r="AJ124" s="960"/>
      <c r="AK124" s="961" t="s">
        <v>131</v>
      </c>
      <c r="AL124" s="959"/>
      <c r="AM124" s="959"/>
      <c r="AN124" s="959"/>
      <c r="AO124" s="960"/>
      <c r="AP124" s="962" t="s">
        <v>131</v>
      </c>
      <c r="AQ124" s="963"/>
      <c r="AR124" s="963"/>
      <c r="AS124" s="963"/>
      <c r="AT124" s="964"/>
      <c r="AU124" s="1059" t="s">
        <v>474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3.3</v>
      </c>
      <c r="BR124" s="1027"/>
      <c r="BS124" s="1027"/>
      <c r="BT124" s="1027"/>
      <c r="BU124" s="1027"/>
      <c r="BV124" s="1027" t="s">
        <v>131</v>
      </c>
      <c r="BW124" s="1027"/>
      <c r="BX124" s="1027"/>
      <c r="BY124" s="1027"/>
      <c r="BZ124" s="1027"/>
      <c r="CA124" s="1027" t="s">
        <v>131</v>
      </c>
      <c r="CB124" s="1027"/>
      <c r="CC124" s="1027"/>
      <c r="CD124" s="1027"/>
      <c r="CE124" s="1027"/>
      <c r="CF124" s="1028"/>
      <c r="CG124" s="1029"/>
      <c r="CH124" s="1029"/>
      <c r="CI124" s="1029"/>
      <c r="CJ124" s="1030"/>
      <c r="CK124" s="1012"/>
      <c r="CL124" s="1012"/>
      <c r="CM124" s="1012"/>
      <c r="CN124" s="1012"/>
      <c r="CO124" s="1013"/>
      <c r="CP124" s="1019" t="s">
        <v>475</v>
      </c>
      <c r="CQ124" s="1020"/>
      <c r="CR124" s="1020"/>
      <c r="CS124" s="1020"/>
      <c r="CT124" s="1020"/>
      <c r="CU124" s="1020"/>
      <c r="CV124" s="1020"/>
      <c r="CW124" s="1020"/>
      <c r="CX124" s="1020"/>
      <c r="CY124" s="1020"/>
      <c r="CZ124" s="1020"/>
      <c r="DA124" s="1020"/>
      <c r="DB124" s="1020"/>
      <c r="DC124" s="1020"/>
      <c r="DD124" s="1020"/>
      <c r="DE124" s="1020"/>
      <c r="DF124" s="1021"/>
      <c r="DG124" s="1004" t="s">
        <v>131</v>
      </c>
      <c r="DH124" s="986"/>
      <c r="DI124" s="986"/>
      <c r="DJ124" s="986"/>
      <c r="DK124" s="987"/>
      <c r="DL124" s="985" t="s">
        <v>131</v>
      </c>
      <c r="DM124" s="986"/>
      <c r="DN124" s="986"/>
      <c r="DO124" s="986"/>
      <c r="DP124" s="987"/>
      <c r="DQ124" s="985" t="s">
        <v>131</v>
      </c>
      <c r="DR124" s="986"/>
      <c r="DS124" s="986"/>
      <c r="DT124" s="986"/>
      <c r="DU124" s="987"/>
      <c r="DV124" s="988" t="s">
        <v>131</v>
      </c>
      <c r="DW124" s="989"/>
      <c r="DX124" s="989"/>
      <c r="DY124" s="989"/>
      <c r="DZ124" s="990"/>
    </row>
    <row r="125" spans="1:130" s="226" customFormat="1" ht="26.25" customHeight="1" x14ac:dyDescent="0.2">
      <c r="A125" s="1057"/>
      <c r="B125" s="949"/>
      <c r="C125" s="922" t="s">
        <v>463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131</v>
      </c>
      <c r="AG125" s="959"/>
      <c r="AH125" s="959"/>
      <c r="AI125" s="959"/>
      <c r="AJ125" s="960"/>
      <c r="AK125" s="961" t="s">
        <v>131</v>
      </c>
      <c r="AL125" s="959"/>
      <c r="AM125" s="959"/>
      <c r="AN125" s="959"/>
      <c r="AO125" s="960"/>
      <c r="AP125" s="962" t="s">
        <v>131</v>
      </c>
      <c r="AQ125" s="963"/>
      <c r="AR125" s="963"/>
      <c r="AS125" s="963"/>
      <c r="AT125" s="96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2" t="s">
        <v>476</v>
      </c>
      <c r="CL125" s="1007"/>
      <c r="CM125" s="1007"/>
      <c r="CN125" s="1007"/>
      <c r="CO125" s="1008"/>
      <c r="CP125" s="929" t="s">
        <v>477</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131</v>
      </c>
      <c r="DM125" s="931"/>
      <c r="DN125" s="931"/>
      <c r="DO125" s="931"/>
      <c r="DP125" s="931"/>
      <c r="DQ125" s="931" t="s">
        <v>131</v>
      </c>
      <c r="DR125" s="931"/>
      <c r="DS125" s="931"/>
      <c r="DT125" s="931"/>
      <c r="DU125" s="931"/>
      <c r="DV125" s="932" t="s">
        <v>444</v>
      </c>
      <c r="DW125" s="932"/>
      <c r="DX125" s="932"/>
      <c r="DY125" s="932"/>
      <c r="DZ125" s="933"/>
    </row>
    <row r="126" spans="1:130" s="226" customFormat="1" ht="26.25" customHeight="1" thickBot="1" x14ac:dyDescent="0.25">
      <c r="A126" s="1057"/>
      <c r="B126" s="949"/>
      <c r="C126" s="922" t="s">
        <v>465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131</v>
      </c>
      <c r="AB126" s="959"/>
      <c r="AC126" s="959"/>
      <c r="AD126" s="959"/>
      <c r="AE126" s="960"/>
      <c r="AF126" s="961" t="s">
        <v>131</v>
      </c>
      <c r="AG126" s="959"/>
      <c r="AH126" s="959"/>
      <c r="AI126" s="959"/>
      <c r="AJ126" s="960"/>
      <c r="AK126" s="961" t="s">
        <v>131</v>
      </c>
      <c r="AL126" s="959"/>
      <c r="AM126" s="959"/>
      <c r="AN126" s="959"/>
      <c r="AO126" s="960"/>
      <c r="AP126" s="962" t="s">
        <v>131</v>
      </c>
      <c r="AQ126" s="963"/>
      <c r="AR126" s="963"/>
      <c r="AS126" s="963"/>
      <c r="AT126" s="96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3"/>
      <c r="CL126" s="1010"/>
      <c r="CM126" s="1010"/>
      <c r="CN126" s="1010"/>
      <c r="CO126" s="1011"/>
      <c r="CP126" s="922" t="s">
        <v>478</v>
      </c>
      <c r="CQ126" s="923"/>
      <c r="CR126" s="923"/>
      <c r="CS126" s="923"/>
      <c r="CT126" s="923"/>
      <c r="CU126" s="923"/>
      <c r="CV126" s="923"/>
      <c r="CW126" s="923"/>
      <c r="CX126" s="923"/>
      <c r="CY126" s="923"/>
      <c r="CZ126" s="923"/>
      <c r="DA126" s="923"/>
      <c r="DB126" s="923"/>
      <c r="DC126" s="923"/>
      <c r="DD126" s="923"/>
      <c r="DE126" s="923"/>
      <c r="DF126" s="924"/>
      <c r="DG126" s="925" t="s">
        <v>131</v>
      </c>
      <c r="DH126" s="926"/>
      <c r="DI126" s="926"/>
      <c r="DJ126" s="926"/>
      <c r="DK126" s="926"/>
      <c r="DL126" s="926" t="s">
        <v>131</v>
      </c>
      <c r="DM126" s="926"/>
      <c r="DN126" s="926"/>
      <c r="DO126" s="926"/>
      <c r="DP126" s="926"/>
      <c r="DQ126" s="926" t="s">
        <v>131</v>
      </c>
      <c r="DR126" s="926"/>
      <c r="DS126" s="926"/>
      <c r="DT126" s="926"/>
      <c r="DU126" s="926"/>
      <c r="DV126" s="927" t="s">
        <v>444</v>
      </c>
      <c r="DW126" s="927"/>
      <c r="DX126" s="927"/>
      <c r="DY126" s="927"/>
      <c r="DZ126" s="928"/>
    </row>
    <row r="127" spans="1:130" s="226" customFormat="1" ht="26.25" customHeight="1" x14ac:dyDescent="0.2">
      <c r="A127" s="1058"/>
      <c r="B127" s="951"/>
      <c r="C127" s="973" t="s">
        <v>479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131</v>
      </c>
      <c r="AB127" s="959"/>
      <c r="AC127" s="959"/>
      <c r="AD127" s="959"/>
      <c r="AE127" s="960"/>
      <c r="AF127" s="961" t="s">
        <v>131</v>
      </c>
      <c r="AG127" s="959"/>
      <c r="AH127" s="959"/>
      <c r="AI127" s="959"/>
      <c r="AJ127" s="960"/>
      <c r="AK127" s="961" t="s">
        <v>131</v>
      </c>
      <c r="AL127" s="959"/>
      <c r="AM127" s="959"/>
      <c r="AN127" s="959"/>
      <c r="AO127" s="960"/>
      <c r="AP127" s="962" t="s">
        <v>131</v>
      </c>
      <c r="AQ127" s="963"/>
      <c r="AR127" s="963"/>
      <c r="AS127" s="963"/>
      <c r="AT127" s="964"/>
      <c r="AU127" s="228"/>
      <c r="AV127" s="228"/>
      <c r="AW127" s="228"/>
      <c r="AX127" s="1031" t="s">
        <v>480</v>
      </c>
      <c r="AY127" s="1032"/>
      <c r="AZ127" s="1032"/>
      <c r="BA127" s="1032"/>
      <c r="BB127" s="1032"/>
      <c r="BC127" s="1032"/>
      <c r="BD127" s="1032"/>
      <c r="BE127" s="1033"/>
      <c r="BF127" s="1034" t="s">
        <v>481</v>
      </c>
      <c r="BG127" s="1032"/>
      <c r="BH127" s="1032"/>
      <c r="BI127" s="1032"/>
      <c r="BJ127" s="1032"/>
      <c r="BK127" s="1032"/>
      <c r="BL127" s="1033"/>
      <c r="BM127" s="1034" t="s">
        <v>482</v>
      </c>
      <c r="BN127" s="1032"/>
      <c r="BO127" s="1032"/>
      <c r="BP127" s="1032"/>
      <c r="BQ127" s="1032"/>
      <c r="BR127" s="1032"/>
      <c r="BS127" s="1033"/>
      <c r="BT127" s="1034" t="s">
        <v>483</v>
      </c>
      <c r="BU127" s="1032"/>
      <c r="BV127" s="1032"/>
      <c r="BW127" s="1032"/>
      <c r="BX127" s="1032"/>
      <c r="BY127" s="1032"/>
      <c r="BZ127" s="1055"/>
      <c r="CA127" s="228"/>
      <c r="CB127" s="228"/>
      <c r="CC127" s="228"/>
      <c r="CD127" s="251"/>
      <c r="CE127" s="251"/>
      <c r="CF127" s="251"/>
      <c r="CG127" s="228"/>
      <c r="CH127" s="228"/>
      <c r="CI127" s="228"/>
      <c r="CJ127" s="250"/>
      <c r="CK127" s="1023"/>
      <c r="CL127" s="1010"/>
      <c r="CM127" s="1010"/>
      <c r="CN127" s="1010"/>
      <c r="CO127" s="1011"/>
      <c r="CP127" s="922" t="s">
        <v>484</v>
      </c>
      <c r="CQ127" s="923"/>
      <c r="CR127" s="923"/>
      <c r="CS127" s="923"/>
      <c r="CT127" s="923"/>
      <c r="CU127" s="923"/>
      <c r="CV127" s="923"/>
      <c r="CW127" s="923"/>
      <c r="CX127" s="923"/>
      <c r="CY127" s="923"/>
      <c r="CZ127" s="923"/>
      <c r="DA127" s="923"/>
      <c r="DB127" s="923"/>
      <c r="DC127" s="923"/>
      <c r="DD127" s="923"/>
      <c r="DE127" s="923"/>
      <c r="DF127" s="924"/>
      <c r="DG127" s="925" t="s">
        <v>444</v>
      </c>
      <c r="DH127" s="926"/>
      <c r="DI127" s="926"/>
      <c r="DJ127" s="926"/>
      <c r="DK127" s="926"/>
      <c r="DL127" s="926" t="s">
        <v>131</v>
      </c>
      <c r="DM127" s="926"/>
      <c r="DN127" s="926"/>
      <c r="DO127" s="926"/>
      <c r="DP127" s="926"/>
      <c r="DQ127" s="926" t="s">
        <v>444</v>
      </c>
      <c r="DR127" s="926"/>
      <c r="DS127" s="926"/>
      <c r="DT127" s="926"/>
      <c r="DU127" s="926"/>
      <c r="DV127" s="927" t="s">
        <v>444</v>
      </c>
      <c r="DW127" s="927"/>
      <c r="DX127" s="927"/>
      <c r="DY127" s="927"/>
      <c r="DZ127" s="928"/>
    </row>
    <row r="128" spans="1:130" s="226" customFormat="1" ht="26.25" customHeight="1" thickBot="1" x14ac:dyDescent="0.25">
      <c r="A128" s="1041" t="s">
        <v>485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486</v>
      </c>
      <c r="X128" s="1043"/>
      <c r="Y128" s="1043"/>
      <c r="Z128" s="1044"/>
      <c r="AA128" s="1045">
        <v>3139121</v>
      </c>
      <c r="AB128" s="1046"/>
      <c r="AC128" s="1046"/>
      <c r="AD128" s="1046"/>
      <c r="AE128" s="1047"/>
      <c r="AF128" s="1048">
        <v>3235515</v>
      </c>
      <c r="AG128" s="1046"/>
      <c r="AH128" s="1046"/>
      <c r="AI128" s="1046"/>
      <c r="AJ128" s="1047"/>
      <c r="AK128" s="1048">
        <v>3278665</v>
      </c>
      <c r="AL128" s="1046"/>
      <c r="AM128" s="1046"/>
      <c r="AN128" s="1046"/>
      <c r="AO128" s="1047"/>
      <c r="AP128" s="1049"/>
      <c r="AQ128" s="1050"/>
      <c r="AR128" s="1050"/>
      <c r="AS128" s="1050"/>
      <c r="AT128" s="1051"/>
      <c r="AU128" s="228"/>
      <c r="AV128" s="228"/>
      <c r="AW128" s="228"/>
      <c r="AX128" s="896" t="s">
        <v>487</v>
      </c>
      <c r="AY128" s="897"/>
      <c r="AZ128" s="897"/>
      <c r="BA128" s="897"/>
      <c r="BB128" s="897"/>
      <c r="BC128" s="897"/>
      <c r="BD128" s="897"/>
      <c r="BE128" s="898"/>
      <c r="BF128" s="1052" t="s">
        <v>131</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1"/>
      <c r="CB128" s="251"/>
      <c r="CC128" s="251"/>
      <c r="CD128" s="251"/>
      <c r="CE128" s="251"/>
      <c r="CF128" s="251"/>
      <c r="CG128" s="228"/>
      <c r="CH128" s="228"/>
      <c r="CI128" s="228"/>
      <c r="CJ128" s="250"/>
      <c r="CK128" s="1024"/>
      <c r="CL128" s="1025"/>
      <c r="CM128" s="1025"/>
      <c r="CN128" s="1025"/>
      <c r="CO128" s="1026"/>
      <c r="CP128" s="1035" t="s">
        <v>488</v>
      </c>
      <c r="CQ128" s="726"/>
      <c r="CR128" s="726"/>
      <c r="CS128" s="726"/>
      <c r="CT128" s="726"/>
      <c r="CU128" s="726"/>
      <c r="CV128" s="726"/>
      <c r="CW128" s="726"/>
      <c r="CX128" s="726"/>
      <c r="CY128" s="726"/>
      <c r="CZ128" s="726"/>
      <c r="DA128" s="726"/>
      <c r="DB128" s="726"/>
      <c r="DC128" s="726"/>
      <c r="DD128" s="726"/>
      <c r="DE128" s="726"/>
      <c r="DF128" s="1036"/>
      <c r="DG128" s="1037" t="s">
        <v>444</v>
      </c>
      <c r="DH128" s="1038"/>
      <c r="DI128" s="1038"/>
      <c r="DJ128" s="1038"/>
      <c r="DK128" s="1038"/>
      <c r="DL128" s="1038" t="s">
        <v>131</v>
      </c>
      <c r="DM128" s="1038"/>
      <c r="DN128" s="1038"/>
      <c r="DO128" s="1038"/>
      <c r="DP128" s="1038"/>
      <c r="DQ128" s="1038" t="s">
        <v>131</v>
      </c>
      <c r="DR128" s="1038"/>
      <c r="DS128" s="1038"/>
      <c r="DT128" s="1038"/>
      <c r="DU128" s="1038"/>
      <c r="DV128" s="1039" t="s">
        <v>131</v>
      </c>
      <c r="DW128" s="1039"/>
      <c r="DX128" s="1039"/>
      <c r="DY128" s="1039"/>
      <c r="DZ128" s="1040"/>
    </row>
    <row r="129" spans="1:131" s="226"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489</v>
      </c>
      <c r="X129" s="1071"/>
      <c r="Y129" s="1071"/>
      <c r="Z129" s="1072"/>
      <c r="AA129" s="958">
        <v>58505580</v>
      </c>
      <c r="AB129" s="959"/>
      <c r="AC129" s="959"/>
      <c r="AD129" s="959"/>
      <c r="AE129" s="960"/>
      <c r="AF129" s="961">
        <v>60941803</v>
      </c>
      <c r="AG129" s="959"/>
      <c r="AH129" s="959"/>
      <c r="AI129" s="959"/>
      <c r="AJ129" s="960"/>
      <c r="AK129" s="961">
        <v>60034696</v>
      </c>
      <c r="AL129" s="959"/>
      <c r="AM129" s="959"/>
      <c r="AN129" s="959"/>
      <c r="AO129" s="960"/>
      <c r="AP129" s="1073"/>
      <c r="AQ129" s="1074"/>
      <c r="AR129" s="1074"/>
      <c r="AS129" s="1074"/>
      <c r="AT129" s="1075"/>
      <c r="AU129" s="229"/>
      <c r="AV129" s="229"/>
      <c r="AW129" s="229"/>
      <c r="AX129" s="1065" t="s">
        <v>490</v>
      </c>
      <c r="AY129" s="923"/>
      <c r="AZ129" s="923"/>
      <c r="BA129" s="923"/>
      <c r="BB129" s="923"/>
      <c r="BC129" s="923"/>
      <c r="BD129" s="923"/>
      <c r="BE129" s="924"/>
      <c r="BF129" s="1066" t="s">
        <v>131</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34" t="s">
        <v>491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492</v>
      </c>
      <c r="X130" s="1071"/>
      <c r="Y130" s="1071"/>
      <c r="Z130" s="1072"/>
      <c r="AA130" s="958">
        <v>8521120</v>
      </c>
      <c r="AB130" s="959"/>
      <c r="AC130" s="959"/>
      <c r="AD130" s="959"/>
      <c r="AE130" s="960"/>
      <c r="AF130" s="961">
        <v>8711516</v>
      </c>
      <c r="AG130" s="959"/>
      <c r="AH130" s="959"/>
      <c r="AI130" s="959"/>
      <c r="AJ130" s="960"/>
      <c r="AK130" s="961">
        <v>8729936</v>
      </c>
      <c r="AL130" s="959"/>
      <c r="AM130" s="959"/>
      <c r="AN130" s="959"/>
      <c r="AO130" s="960"/>
      <c r="AP130" s="1073"/>
      <c r="AQ130" s="1074"/>
      <c r="AR130" s="1074"/>
      <c r="AS130" s="1074"/>
      <c r="AT130" s="1075"/>
      <c r="AU130" s="229"/>
      <c r="AV130" s="229"/>
      <c r="AW130" s="229"/>
      <c r="AX130" s="1065" t="s">
        <v>493</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494</v>
      </c>
      <c r="X131" s="1108"/>
      <c r="Y131" s="1108"/>
      <c r="Z131" s="1109"/>
      <c r="AA131" s="1004">
        <v>49984460</v>
      </c>
      <c r="AB131" s="986"/>
      <c r="AC131" s="986"/>
      <c r="AD131" s="986"/>
      <c r="AE131" s="987"/>
      <c r="AF131" s="985">
        <v>52230287</v>
      </c>
      <c r="AG131" s="986"/>
      <c r="AH131" s="986"/>
      <c r="AI131" s="986"/>
      <c r="AJ131" s="987"/>
      <c r="AK131" s="985">
        <v>51304760</v>
      </c>
      <c r="AL131" s="986"/>
      <c r="AM131" s="986"/>
      <c r="AN131" s="986"/>
      <c r="AO131" s="987"/>
      <c r="AP131" s="1110"/>
      <c r="AQ131" s="1111"/>
      <c r="AR131" s="1111"/>
      <c r="AS131" s="1111"/>
      <c r="AT131" s="1112"/>
      <c r="AU131" s="229"/>
      <c r="AV131" s="229"/>
      <c r="AW131" s="229"/>
      <c r="AX131" s="1083" t="s">
        <v>495</v>
      </c>
      <c r="AY131" s="726"/>
      <c r="AZ131" s="726"/>
      <c r="BA131" s="726"/>
      <c r="BB131" s="726"/>
      <c r="BC131" s="726"/>
      <c r="BD131" s="726"/>
      <c r="BE131" s="1036"/>
      <c r="BF131" s="1084" t="s">
        <v>131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090" t="s">
        <v>496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497</v>
      </c>
      <c r="W132" s="1094"/>
      <c r="X132" s="1094"/>
      <c r="Y132" s="1094"/>
      <c r="Z132" s="1095"/>
      <c r="AA132" s="1096">
        <v>3.6447487879999998</v>
      </c>
      <c r="AB132" s="1097"/>
      <c r="AC132" s="1097"/>
      <c r="AD132" s="1097"/>
      <c r="AE132" s="1098"/>
      <c r="AF132" s="1099">
        <v>3.4118805440000002</v>
      </c>
      <c r="AG132" s="1097"/>
      <c r="AH132" s="1097"/>
      <c r="AI132" s="1097"/>
      <c r="AJ132" s="1098"/>
      <c r="AK132" s="1099">
        <v>3.355031775</v>
      </c>
      <c r="AL132" s="1097"/>
      <c r="AM132" s="1097"/>
      <c r="AN132" s="1097"/>
      <c r="AO132" s="1098"/>
      <c r="AP132" s="1001"/>
      <c r="AQ132" s="1002"/>
      <c r="AR132" s="1002"/>
      <c r="AS132" s="1002"/>
      <c r="AT132" s="110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498</v>
      </c>
      <c r="W133" s="1077"/>
      <c r="X133" s="1077"/>
      <c r="Y133" s="1077"/>
      <c r="Z133" s="1078"/>
      <c r="AA133" s="1079">
        <v>4.0999999999999996</v>
      </c>
      <c r="AB133" s="1080"/>
      <c r="AC133" s="1080"/>
      <c r="AD133" s="1080"/>
      <c r="AE133" s="1081"/>
      <c r="AF133" s="1079">
        <v>3.7</v>
      </c>
      <c r="AG133" s="1080"/>
      <c r="AH133" s="1080"/>
      <c r="AI133" s="1080"/>
      <c r="AJ133" s="1081"/>
      <c r="AK133" s="1079">
        <v>3.4</v>
      </c>
      <c r="AL133" s="1080"/>
      <c r="AM133" s="1080"/>
      <c r="AN133" s="1080"/>
      <c r="AO133" s="1081"/>
      <c r="AP133" s="1028"/>
      <c r="AQ133" s="1029"/>
      <c r="AR133" s="1029"/>
      <c r="AS133" s="1029"/>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BPF+IlSA5zUbd8kIRLEiKaic0OtDuXzg+OLa+Cr7/1KfLHFSijwlNgKP+GJ/5FQnWw5EdZt7mVgD8jqjN4GsA==" saltValue="VBViMAatK/pz5hAolpTf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45F99-35C6-4FB1-859F-98197D1F5964}">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U+XyEIEJ75xF8uI1HZl69aceAih9XWo/1GdKvqo30TNcTF8MTxuf6Dw5W//xpXi+LTxprbi4+3UMo3PwU82YOw==" saltValue="9Eq46LHwE2a23nbpmyhB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fasivdCh2vhD12H32yhZd8AF40LVeWjROnnSCEd4WSrcneMPk1SYpsZlxRgRS/B1UCQW6DbRfrsbQWUMu6hFg==" saltValue="Ikh2+931mE4oo8qm9pC97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4" t="s">
        <v>502</v>
      </c>
      <c r="AP7" s="268"/>
      <c r="AQ7" s="269" t="s">
        <v>503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5"/>
      <c r="AP8" s="274" t="s">
        <v>504</v>
      </c>
      <c r="AQ8" s="275" t="s">
        <v>505</v>
      </c>
      <c r="AR8" s="276" t="s">
        <v>506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6" t="s">
        <v>507</v>
      </c>
      <c r="AL9" s="1117"/>
      <c r="AM9" s="1117"/>
      <c r="AN9" s="1118"/>
      <c r="AO9" s="277">
        <v>17940667</v>
      </c>
      <c r="AP9" s="277">
        <v>68476</v>
      </c>
      <c r="AQ9" s="278">
        <v>63571</v>
      </c>
      <c r="AR9" s="279">
        <v>7.7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6" t="s">
        <v>508</v>
      </c>
      <c r="AL10" s="1117"/>
      <c r="AM10" s="1117"/>
      <c r="AN10" s="1118"/>
      <c r="AO10" s="280">
        <v>308245</v>
      </c>
      <c r="AP10" s="280">
        <v>1177</v>
      </c>
      <c r="AQ10" s="281">
        <v>1690</v>
      </c>
      <c r="AR10" s="282">
        <v>-30.4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6" t="s">
        <v>509</v>
      </c>
      <c r="AL11" s="1117"/>
      <c r="AM11" s="1117"/>
      <c r="AN11" s="1118"/>
      <c r="AO11" s="280">
        <v>805389</v>
      </c>
      <c r="AP11" s="280">
        <v>3074</v>
      </c>
      <c r="AQ11" s="281">
        <v>679</v>
      </c>
      <c r="AR11" s="282">
        <v>352.7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6" t="s">
        <v>510</v>
      </c>
      <c r="AL12" s="1117"/>
      <c r="AM12" s="1117"/>
      <c r="AN12" s="1118"/>
      <c r="AO12" s="280" t="s">
        <v>511</v>
      </c>
      <c r="AP12" s="280" t="s">
        <v>511</v>
      </c>
      <c r="AQ12" s="281">
        <v>23</v>
      </c>
      <c r="AR12" s="282" t="s">
        <v>511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6" t="s">
        <v>512</v>
      </c>
      <c r="AL13" s="1117"/>
      <c r="AM13" s="1117"/>
      <c r="AN13" s="1118"/>
      <c r="AO13" s="280">
        <v>433887</v>
      </c>
      <c r="AP13" s="280">
        <v>1656</v>
      </c>
      <c r="AQ13" s="281">
        <v>1992</v>
      </c>
      <c r="AR13" s="282">
        <v>-16.899999999999999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6" t="s">
        <v>513</v>
      </c>
      <c r="AL14" s="1117"/>
      <c r="AM14" s="1117"/>
      <c r="AN14" s="1118"/>
      <c r="AO14" s="280">
        <v>441382</v>
      </c>
      <c r="AP14" s="280">
        <v>1685</v>
      </c>
      <c r="AQ14" s="281">
        <v>1254</v>
      </c>
      <c r="AR14" s="282">
        <v>34.4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19" t="s">
        <v>514</v>
      </c>
      <c r="AL15" s="1120"/>
      <c r="AM15" s="1120"/>
      <c r="AN15" s="1121"/>
      <c r="AO15" s="280">
        <v>-517255</v>
      </c>
      <c r="AP15" s="280">
        <v>-1974</v>
      </c>
      <c r="AQ15" s="281">
        <v>-3845</v>
      </c>
      <c r="AR15" s="282">
        <v>-48.7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19" t="s">
        <v>189</v>
      </c>
      <c r="AL16" s="1120"/>
      <c r="AM16" s="1120"/>
      <c r="AN16" s="1121"/>
      <c r="AO16" s="280">
        <v>19412315</v>
      </c>
      <c r="AP16" s="280">
        <v>74093</v>
      </c>
      <c r="AQ16" s="281">
        <v>65365</v>
      </c>
      <c r="AR16" s="282">
        <v>13.4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2" t="s">
        <v>519</v>
      </c>
      <c r="AL21" s="1123"/>
      <c r="AM21" s="1123"/>
      <c r="AN21" s="1124"/>
      <c r="AO21" s="293">
        <v>6.53</v>
      </c>
      <c r="AP21" s="294">
        <v>6.46</v>
      </c>
      <c r="AQ21" s="295">
        <v>7.0000000000000007E-2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2" t="s">
        <v>520</v>
      </c>
      <c r="AL22" s="1123"/>
      <c r="AM22" s="1123"/>
      <c r="AN22" s="1124"/>
      <c r="AO22" s="298">
        <v>98.3</v>
      </c>
      <c r="AP22" s="299">
        <v>99.4</v>
      </c>
      <c r="AQ22" s="300">
        <v>-1.1000000000000001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3"/>
    </row>
    <row r="27" spans="1:46" ht="13.2" x14ac:dyDescent="0.2">
      <c r="A27" s="305"/>
      <c r="AO27" s="258"/>
      <c r="AP27" s="258"/>
      <c r="AQ27" s="258"/>
      <c r="AR27" s="258"/>
      <c r="AS27" s="258"/>
      <c r="AT27" s="258"/>
    </row>
    <row r="28" spans="1:46" ht="16.2" x14ac:dyDescent="0.2">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4" t="s">
        <v>502</v>
      </c>
      <c r="AP30" s="268"/>
      <c r="AQ30" s="269" t="s">
        <v>503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5"/>
      <c r="AP31" s="274" t="s">
        <v>504</v>
      </c>
      <c r="AQ31" s="275" t="s">
        <v>505</v>
      </c>
      <c r="AR31" s="276" t="s">
        <v>506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0" t="s">
        <v>524</v>
      </c>
      <c r="AL32" s="1131"/>
      <c r="AM32" s="1131"/>
      <c r="AN32" s="1132"/>
      <c r="AO32" s="308">
        <v>9055193</v>
      </c>
      <c r="AP32" s="308">
        <v>34562</v>
      </c>
      <c r="AQ32" s="309">
        <v>37452</v>
      </c>
      <c r="AR32" s="310">
        <v>-7.7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0" t="s">
        <v>525</v>
      </c>
      <c r="AL33" s="1131"/>
      <c r="AM33" s="1131"/>
      <c r="AN33" s="1132"/>
      <c r="AO33" s="308" t="s">
        <v>511</v>
      </c>
      <c r="AP33" s="308" t="s">
        <v>511</v>
      </c>
      <c r="AQ33" s="309" t="s">
        <v>511</v>
      </c>
      <c r="AR33" s="310" t="s">
        <v>511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0" t="s">
        <v>526</v>
      </c>
      <c r="AL34" s="1131"/>
      <c r="AM34" s="1131"/>
      <c r="AN34" s="1132"/>
      <c r="AO34" s="308" t="s">
        <v>511</v>
      </c>
      <c r="AP34" s="308" t="s">
        <v>511</v>
      </c>
      <c r="AQ34" s="309">
        <v>45</v>
      </c>
      <c r="AR34" s="310" t="s">
        <v>511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0" t="s">
        <v>527</v>
      </c>
      <c r="AL35" s="1131"/>
      <c r="AM35" s="1131"/>
      <c r="AN35" s="1132"/>
      <c r="AO35" s="308">
        <v>4641615</v>
      </c>
      <c r="AP35" s="308">
        <v>17716</v>
      </c>
      <c r="AQ35" s="309">
        <v>8356</v>
      </c>
      <c r="AR35" s="310">
        <v>112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0" t="s">
        <v>528</v>
      </c>
      <c r="AL36" s="1131"/>
      <c r="AM36" s="1131"/>
      <c r="AN36" s="1132"/>
      <c r="AO36" s="308">
        <v>32974</v>
      </c>
      <c r="AP36" s="308">
        <v>126</v>
      </c>
      <c r="AQ36" s="309">
        <v>443</v>
      </c>
      <c r="AR36" s="310">
        <v>-71.599999999999994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0" t="s">
        <v>529</v>
      </c>
      <c r="AL37" s="1131"/>
      <c r="AM37" s="1131"/>
      <c r="AN37" s="1132"/>
      <c r="AO37" s="308" t="s">
        <v>511</v>
      </c>
      <c r="AP37" s="308" t="s">
        <v>511</v>
      </c>
      <c r="AQ37" s="309">
        <v>649</v>
      </c>
      <c r="AR37" s="310" t="s">
        <v>511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3" t="s">
        <v>530</v>
      </c>
      <c r="AL38" s="1134"/>
      <c r="AM38" s="1134"/>
      <c r="AN38" s="1135"/>
      <c r="AO38" s="311">
        <v>110</v>
      </c>
      <c r="AP38" s="311">
        <v>0</v>
      </c>
      <c r="AQ38" s="312">
        <v>1</v>
      </c>
      <c r="AR38" s="300">
        <v>-100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3" t="s">
        <v>531</v>
      </c>
      <c r="AL39" s="1134"/>
      <c r="AM39" s="1134"/>
      <c r="AN39" s="1135"/>
      <c r="AO39" s="308">
        <v>-3278665</v>
      </c>
      <c r="AP39" s="308">
        <v>-12514</v>
      </c>
      <c r="AQ39" s="309">
        <v>-7867</v>
      </c>
      <c r="AR39" s="310">
        <v>59.1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0" t="s">
        <v>532</v>
      </c>
      <c r="AL40" s="1131"/>
      <c r="AM40" s="1131"/>
      <c r="AN40" s="1132"/>
      <c r="AO40" s="308">
        <v>-8729936</v>
      </c>
      <c r="AP40" s="308">
        <v>-33321</v>
      </c>
      <c r="AQ40" s="309">
        <v>-28343</v>
      </c>
      <c r="AR40" s="310">
        <v>17.600000000000001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6" t="s">
        <v>302</v>
      </c>
      <c r="AL41" s="1137"/>
      <c r="AM41" s="1137"/>
      <c r="AN41" s="1138"/>
      <c r="AO41" s="308">
        <v>1721291</v>
      </c>
      <c r="AP41" s="308">
        <v>6570</v>
      </c>
      <c r="AQ41" s="309">
        <v>10736</v>
      </c>
      <c r="AR41" s="310">
        <v>-38.799999999999997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5" t="s">
        <v>502</v>
      </c>
      <c r="AN49" s="1127" t="s">
        <v>536</v>
      </c>
      <c r="AO49" s="1128"/>
      <c r="AP49" s="1128"/>
      <c r="AQ49" s="1128"/>
      <c r="AR49" s="1129"/>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6"/>
      <c r="AN50" s="324" t="s">
        <v>537</v>
      </c>
      <c r="AO50" s="325" t="s">
        <v>538</v>
      </c>
      <c r="AP50" s="326" t="s">
        <v>539</v>
      </c>
      <c r="AQ50" s="327" t="s">
        <v>540</v>
      </c>
      <c r="AR50" s="328" t="s">
        <v>541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8742640</v>
      </c>
      <c r="AN51" s="330">
        <v>32751</v>
      </c>
      <c r="AO51" s="331">
        <v>10.7</v>
      </c>
      <c r="AP51" s="332">
        <v>46457</v>
      </c>
      <c r="AQ51" s="333">
        <v>2.2999999999999998</v>
      </c>
      <c r="AR51" s="334">
        <v>8.4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5349901</v>
      </c>
      <c r="AN52" s="338">
        <v>20041</v>
      </c>
      <c r="AO52" s="339">
        <v>32.299999999999997</v>
      </c>
      <c r="AP52" s="340">
        <v>24020</v>
      </c>
      <c r="AQ52" s="341">
        <v>-2</v>
      </c>
      <c r="AR52" s="342">
        <v>34.299999999999997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5732689</v>
      </c>
      <c r="AN53" s="330">
        <v>21523</v>
      </c>
      <c r="AO53" s="331">
        <v>-34.299999999999997</v>
      </c>
      <c r="AP53" s="332">
        <v>51849</v>
      </c>
      <c r="AQ53" s="333">
        <v>11.6</v>
      </c>
      <c r="AR53" s="334">
        <v>-45.9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3383195</v>
      </c>
      <c r="AN54" s="338">
        <v>12702</v>
      </c>
      <c r="AO54" s="339">
        <v>-36.6</v>
      </c>
      <c r="AP54" s="340">
        <v>26326</v>
      </c>
      <c r="AQ54" s="341">
        <v>9.6</v>
      </c>
      <c r="AR54" s="342">
        <v>-46.2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5098181</v>
      </c>
      <c r="AN55" s="330">
        <v>19219</v>
      </c>
      <c r="AO55" s="331">
        <v>-10.7</v>
      </c>
      <c r="AP55" s="332">
        <v>52191</v>
      </c>
      <c r="AQ55" s="333">
        <v>0.7</v>
      </c>
      <c r="AR55" s="334">
        <v>-11.4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3337167</v>
      </c>
      <c r="AN56" s="338">
        <v>12580</v>
      </c>
      <c r="AO56" s="339">
        <v>-1</v>
      </c>
      <c r="AP56" s="340">
        <v>26807</v>
      </c>
      <c r="AQ56" s="341">
        <v>1.8</v>
      </c>
      <c r="AR56" s="342">
        <v>-2.8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7950200</v>
      </c>
      <c r="AN57" s="330">
        <v>30149</v>
      </c>
      <c r="AO57" s="331">
        <v>56.9</v>
      </c>
      <c r="AP57" s="332">
        <v>48105</v>
      </c>
      <c r="AQ57" s="333">
        <v>-7.8</v>
      </c>
      <c r="AR57" s="334">
        <v>64.7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5315945</v>
      </c>
      <c r="AN58" s="338">
        <v>20160</v>
      </c>
      <c r="AO58" s="339">
        <v>60.3</v>
      </c>
      <c r="AP58" s="340">
        <v>24072</v>
      </c>
      <c r="AQ58" s="341">
        <v>-10.199999999999999</v>
      </c>
      <c r="AR58" s="342">
        <v>70.5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7045096</v>
      </c>
      <c r="AN59" s="330">
        <v>26890</v>
      </c>
      <c r="AO59" s="331">
        <v>-10.8</v>
      </c>
      <c r="AP59" s="332">
        <v>47446</v>
      </c>
      <c r="AQ59" s="333">
        <v>-1.4</v>
      </c>
      <c r="AR59" s="334">
        <v>-9.4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4604474</v>
      </c>
      <c r="AN60" s="338">
        <v>17574</v>
      </c>
      <c r="AO60" s="339">
        <v>-12.8</v>
      </c>
      <c r="AP60" s="340">
        <v>24371</v>
      </c>
      <c r="AQ60" s="341">
        <v>1.2</v>
      </c>
      <c r="AR60" s="342">
        <v>-14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6913761</v>
      </c>
      <c r="AN61" s="345">
        <v>26106</v>
      </c>
      <c r="AO61" s="346">
        <v>2.4</v>
      </c>
      <c r="AP61" s="347">
        <v>49210</v>
      </c>
      <c r="AQ61" s="348">
        <v>1.1000000000000001</v>
      </c>
      <c r="AR61" s="334">
        <v>1.3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4398136</v>
      </c>
      <c r="AN62" s="338">
        <v>16611</v>
      </c>
      <c r="AO62" s="339">
        <v>8.4</v>
      </c>
      <c r="AP62" s="340">
        <v>25119</v>
      </c>
      <c r="AQ62" s="341">
        <v>0.1</v>
      </c>
      <c r="AR62" s="342">
        <v>8.3000000000000007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Og1kZsPFlKKtEzyxK7NEmKxawgVsuUIcVanFZERJsY2R66qAIrZJ1VtBzgI9Xo4QKfjdTUB/uG/2h0cJ6q8gA==" saltValue="e7KC4/UVyph+8JlY89t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550</v>
      </c>
    </row>
    <row r="121" spans="125:125" ht="13.5" hidden="1" customHeight="1" x14ac:dyDescent="0.2">
      <c r="DU121" s="255"/>
    </row>
  </sheetData>
  <sheetProtection algorithmName="SHA-512" hashValue="NvV3SkqqmE+nozQj/mEjN4rJbxJLRIKH5+9bRlcVO2ufoyct8O0l1icrdGsww35iqbiLp6NGS88uCdPurhwhcQ==" saltValue="2kbq/TZLJbIpTIKPM8G4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551</v>
      </c>
    </row>
  </sheetData>
  <sheetProtection algorithmName="SHA-512" hashValue="HI8fafNoDw7cTDjYKd50qbxULjwpqe/u+3azZW6Yb9G1mQlQINlrxQ1SM2mZZVuE3ziQnXMltBAYY23d2pKhmQ==" saltValue="tq5mzRhTbJu6KsDUY9WX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39" t="s">
        <v>3</v>
      </c>
      <c r="D47" s="1139"/>
      <c r="E47" s="1140"/>
      <c r="F47" s="11">
        <v>10.33</v>
      </c>
      <c r="G47" s="12">
        <v>10.93</v>
      </c>
      <c r="H47" s="12">
        <v>11.92</v>
      </c>
      <c r="I47" s="12">
        <v>12.15</v>
      </c>
      <c r="J47" s="13">
        <v>13.03</v>
      </c>
    </row>
    <row r="48" spans="2:10" ht="57.75" customHeight="1" x14ac:dyDescent="0.2">
      <c r="B48" s="14"/>
      <c r="C48" s="1141" t="s">
        <v>4</v>
      </c>
      <c r="D48" s="1141"/>
      <c r="E48" s="1142"/>
      <c r="F48" s="15">
        <v>1.32</v>
      </c>
      <c r="G48" s="16">
        <v>2.4300000000000002</v>
      </c>
      <c r="H48" s="16">
        <v>0.71</v>
      </c>
      <c r="I48" s="16">
        <v>0.9</v>
      </c>
      <c r="J48" s="17">
        <v>0.09</v>
      </c>
    </row>
    <row r="49" spans="2:10" ht="57.75" customHeight="1" thickBot="1" x14ac:dyDescent="0.25">
      <c r="B49" s="18"/>
      <c r="C49" s="1143" t="s">
        <v>5</v>
      </c>
      <c r="D49" s="1143"/>
      <c r="E49" s="1144"/>
      <c r="F49" s="19">
        <v>1.5</v>
      </c>
      <c r="G49" s="20">
        <v>1.98</v>
      </c>
      <c r="H49" s="20" t="s">
        <v>557</v>
      </c>
      <c r="I49" s="20">
        <v>1.2</v>
      </c>
      <c r="J49" s="21">
        <v>0.42</v>
      </c>
    </row>
    <row r="50" spans="2:10" ht="13.2" x14ac:dyDescent="0.2"/>
  </sheetData>
  <sheetProtection algorithmName="SHA-512" hashValue="r2P2NacZFwhc4CRcBF3Yfa9fm3Fq9b+n7nmA/lVjkRgLC9JMhDgJCCXedvoNMGpltovA96juwrKi85n6jnFwCA==" saltValue="OEoonIDSPDRSxkSjN/j9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2024-03-18T06:59:10Z</cp:lastPrinted>
  <dcterms:created xsi:type="dcterms:W3CDTF">2024-02-05T02:11:46Z</dcterms:created>
  <dcterms:modified xsi:type="dcterms:W3CDTF">2024-09-24T02:59:49Z</dcterms:modified>
  <cp:category/>
</cp:coreProperties>
</file>